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64011"/>
  <bookViews>
    <workbookView xWindow="-120" yWindow="-120" windowWidth="25440" windowHeight="15390"/>
  </bookViews>
  <sheets>
    <sheet name="List of annexes" sheetId="15" r:id="rId1"/>
    <sheet name="Annex_1" sheetId="10" r:id="rId2"/>
    <sheet name="Annex_2" sheetId="11" r:id="rId3"/>
    <sheet name="Annex_3" sheetId="12" r:id="rId4"/>
    <sheet name="Annex_4" sheetId="13" r:id="rId5"/>
    <sheet name="Annex_5" sheetId="14" r:id="rId6"/>
  </sheets>
  <externalReferences>
    <externalReference r:id="rId7"/>
  </externalReferences>
  <definedNames>
    <definedName name="\a">#N/A</definedName>
    <definedName name="a">#REF!</definedName>
    <definedName name="Anuário99CNH">#REF!</definedName>
    <definedName name="APUR">#REF!</definedName>
    <definedName name="APUR_12">#REF!</definedName>
    <definedName name="APUR_17A">#REF!</definedName>
    <definedName name="APUR_17B">#REF!</definedName>
    <definedName name="APUR_2">#REF!</definedName>
    <definedName name="APUR_3">#REF!</definedName>
    <definedName name="APUR2">#REF!</definedName>
    <definedName name="b">#REF!</definedName>
    <definedName name="bb">#REF!</definedName>
    <definedName name="CGCE_1_N_VALOR_OP">#REF!</definedName>
    <definedName name="CGCE_1_N_VALOR_OPR">#REF!</definedName>
    <definedName name="_xlnm.Database">#REF!</definedName>
    <definedName name="dd">#REF!</definedName>
    <definedName name="HTML1_1" hidden="1">"'[SICN.XLS]1.2.1 SEC_SINTESE'!$A$1:$D$59"</definedName>
    <definedName name="HTML1_10" hidden="1">""</definedName>
    <definedName name="HTML1_11" hidden="1">1</definedName>
    <definedName name="HTML1_12" hidden="1">"C:\TRABALHO\FILIPE\x.htm"</definedName>
    <definedName name="HTML1_2" hidden="1">1</definedName>
    <definedName name="HTML1_3" hidden="1">"SICN"</definedName>
    <definedName name="HTML1_4" hidden="1">"1.2.1 SEC_SINTESE"</definedName>
    <definedName name="HTML1_5" hidden="1">""</definedName>
    <definedName name="HTML1_6" hidden="1">-4146</definedName>
    <definedName name="HTML1_7" hidden="1">-4146</definedName>
    <definedName name="HTML1_8" hidden="1">"15-10-1997"</definedName>
    <definedName name="HTML1_9" hidden="1">"INSTITUTO NACIONAL ESTATÍSTICA"</definedName>
    <definedName name="HTML2_1" hidden="1">"'[SICN.XLS]1. REALIZAÇÃO'!$A$1:$D$31"</definedName>
    <definedName name="HTML2_10" hidden="1">""</definedName>
    <definedName name="HTML2_11" hidden="1">1</definedName>
    <definedName name="HTML2_12" hidden="1">"C:\TRABALHO\FILIPE\xxxxxxxx.htm"</definedName>
    <definedName name="HTML2_2" hidden="1">1</definedName>
    <definedName name="HTML2_3" hidden="1">"SICN"</definedName>
    <definedName name="HTML2_4" hidden="1">"1. REALIZAÇÃO"</definedName>
    <definedName name="HTML2_5" hidden="1">""</definedName>
    <definedName name="HTML2_6" hidden="1">-4146</definedName>
    <definedName name="HTML2_7" hidden="1">-4146</definedName>
    <definedName name="HTML2_8" hidden="1">"15-10-1997"</definedName>
    <definedName name="HTML2_9" hidden="1">"INSTITUTO NACIONAL ESTATÍSTICA"</definedName>
    <definedName name="HTMLCount" hidden="1">2</definedName>
    <definedName name="IPHH_2013_2016_Freguesia">#REF!</definedName>
    <definedName name="NUTS98">#REF!</definedName>
    <definedName name="of">#REF!</definedName>
    <definedName name="_xlnm.Print_Area" localSheetId="1">Annex_1!$B$2:$J$39</definedName>
    <definedName name="_xlnm.Print_Area" localSheetId="2">Annex_2!$B$2:$H$38</definedName>
    <definedName name="_xlnm.Print_Area" localSheetId="3">Annex_3!$B$2:$H$35</definedName>
    <definedName name="_xlnm.Print_Area" localSheetId="4">Annex_4!$B$2:$I$53</definedName>
    <definedName name="_xlnm.Print_Area" localSheetId="5">Annex_5!$B$2:$O$37</definedName>
    <definedName name="_xlnm.Print_Area">#REF!</definedName>
    <definedName name="_xlnm.Print_Titles" localSheetId="1">Annex_1!$B:$C,Annex_1!$2:$6</definedName>
    <definedName name="_xlnm.Print_Titles" localSheetId="2">Annex_2!$B:$C,Annex_2!$2:$5</definedName>
    <definedName name="_xlnm.Print_Titles" localSheetId="3">Annex_3!$B:$C,Annex_3!$2:$5</definedName>
    <definedName name="_xlnm.Print_Titles" localSheetId="4">Annex_4!$B:$C,Annex_4!$2:$5</definedName>
    <definedName name="_xlnm.Print_Titles" localSheetId="5">Annex_5!$B:$C,Annex_5!$2:$5</definedName>
    <definedName name="QDRANUARIO_I22">#REF!</definedName>
    <definedName name="QDRANUARIO_I23">#REF!</definedName>
    <definedName name="QP_QC_1999">#REF!</definedName>
    <definedName name="SPSS">#REF!</definedName>
    <definedName name="sss">#REF!</definedName>
    <definedName name="Titulo">#REF!</definedName>
    <definedName name="Todo">#REF!</definedName>
    <definedName name="TOTAL_PORTUGAL_CGCE">#REF!</definedName>
    <definedName name="TOTAL_PORTUGAL_SECCAO">#REF!</definedName>
    <definedName name="vvv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4" i="15" l="1"/>
  <c r="B21" i="15"/>
  <c r="B18" i="15"/>
  <c r="B15" i="15"/>
  <c r="B12" i="15"/>
  <c r="O33" i="14" l="1"/>
  <c r="O32" i="14"/>
  <c r="O30" i="14"/>
  <c r="O29" i="14"/>
  <c r="O28" i="14"/>
  <c r="O27" i="14"/>
  <c r="O26" i="14"/>
  <c r="O25" i="14"/>
  <c r="O23" i="14"/>
  <c r="O22" i="14"/>
  <c r="O21" i="14"/>
  <c r="O20" i="14"/>
  <c r="O18" i="14"/>
  <c r="O17" i="14"/>
  <c r="O16" i="14"/>
  <c r="O15" i="14"/>
  <c r="O14" i="14"/>
  <c r="O12" i="14"/>
  <c r="O11" i="14"/>
  <c r="O10" i="14"/>
  <c r="O9" i="14"/>
  <c r="O8" i="14"/>
  <c r="O6" i="14"/>
  <c r="G50" i="12"/>
  <c r="G49" i="12"/>
  <c r="G48" i="12"/>
  <c r="G47" i="12"/>
  <c r="G46" i="12"/>
  <c r="G45" i="12"/>
  <c r="G44" i="12"/>
  <c r="G43" i="12"/>
  <c r="G42" i="12"/>
  <c r="G41" i="12"/>
  <c r="G39" i="12"/>
  <c r="G38" i="12"/>
  <c r="G37" i="12"/>
  <c r="G35" i="12"/>
  <c r="G34" i="12"/>
  <c r="G33" i="12"/>
  <c r="G30" i="12"/>
  <c r="G29" i="12"/>
  <c r="G28" i="12"/>
  <c r="G27" i="12"/>
  <c r="G26" i="12"/>
  <c r="G24" i="12"/>
  <c r="G23" i="12"/>
  <c r="G22" i="12"/>
  <c r="G21" i="12"/>
  <c r="G19" i="12"/>
  <c r="G18" i="12"/>
  <c r="G17" i="12"/>
  <c r="G16" i="12"/>
  <c r="G15" i="12"/>
  <c r="G13" i="12"/>
  <c r="G12" i="12"/>
  <c r="G11" i="12"/>
  <c r="G10" i="12"/>
  <c r="G9" i="12"/>
  <c r="G6" i="12"/>
  <c r="G35" i="11"/>
  <c r="G34" i="11"/>
  <c r="G33" i="11"/>
  <c r="G31" i="11"/>
  <c r="G30" i="11"/>
  <c r="G29" i="11"/>
  <c r="G28" i="11"/>
  <c r="G27" i="11"/>
  <c r="G26" i="11"/>
  <c r="G24" i="11"/>
  <c r="G23" i="11"/>
  <c r="G22" i="11"/>
  <c r="G21" i="11"/>
  <c r="G19" i="11"/>
  <c r="G18" i="11"/>
  <c r="G17" i="11"/>
  <c r="G16" i="11"/>
  <c r="G15" i="11"/>
  <c r="G13" i="11"/>
  <c r="G12" i="11"/>
  <c r="G11" i="11"/>
  <c r="G10" i="11"/>
  <c r="G9" i="11"/>
  <c r="G6" i="11"/>
  <c r="F36" i="10"/>
  <c r="I36" i="10" s="1"/>
  <c r="F35" i="10"/>
  <c r="I35" i="10" s="1"/>
  <c r="F34" i="10"/>
  <c r="I34" i="10" s="1"/>
  <c r="F32" i="10"/>
  <c r="F31" i="10"/>
  <c r="F30" i="10"/>
  <c r="I30" i="10" s="1"/>
  <c r="F29" i="10"/>
  <c r="F28" i="10"/>
  <c r="F27" i="10"/>
  <c r="F25" i="10"/>
  <c r="I25" i="10" s="1"/>
  <c r="F24" i="10"/>
  <c r="I24" i="10" s="1"/>
  <c r="F23" i="10"/>
  <c r="I23" i="10" s="1"/>
  <c r="F22" i="10"/>
  <c r="I22" i="10" s="1"/>
  <c r="F20" i="10"/>
  <c r="I20" i="10" s="1"/>
  <c r="F19" i="10"/>
  <c r="I19" i="10" s="1"/>
  <c r="F18" i="10"/>
  <c r="I18" i="10" s="1"/>
  <c r="F17" i="10"/>
  <c r="I17" i="10" s="1"/>
  <c r="F16" i="10"/>
  <c r="I16" i="10" s="1"/>
  <c r="F14" i="10"/>
  <c r="I14" i="10" s="1"/>
  <c r="F13" i="10"/>
  <c r="I13" i="10" s="1"/>
  <c r="F12" i="10"/>
  <c r="F11" i="10"/>
  <c r="I11" i="10" s="1"/>
  <c r="F10" i="10"/>
  <c r="I10" i="10" s="1"/>
  <c r="F7" i="10"/>
  <c r="I28" i="10" l="1"/>
  <c r="I32" i="10"/>
  <c r="I12" i="10"/>
  <c r="I27" i="10"/>
  <c r="I7" i="10"/>
  <c r="I29" i="10"/>
  <c r="I31" i="10"/>
</calcChain>
</file>

<file path=xl/sharedStrings.xml><?xml version="1.0" encoding="utf-8"?>
<sst xmlns="http://schemas.openxmlformats.org/spreadsheetml/2006/main" count="243" uniqueCount="84">
  <si>
    <t>&gt;80</t>
  </si>
  <si>
    <t>60-80</t>
  </si>
  <si>
    <t>40-60</t>
  </si>
  <si>
    <t>20-40</t>
  </si>
  <si>
    <t>&lt;=20</t>
  </si>
  <si>
    <t>Total</t>
  </si>
  <si>
    <t>x</t>
  </si>
  <si>
    <t>Annexes</t>
  </si>
  <si>
    <t>Class of income in 2019 (in percentiles)</t>
  </si>
  <si>
    <t>Net wealth class (in percentiles)</t>
  </si>
  <si>
    <t>Type of household</t>
  </si>
  <si>
    <t>1 adult</t>
  </si>
  <si>
    <t>Several adults</t>
  </si>
  <si>
    <t>1 adult and child(dren)</t>
  </si>
  <si>
    <t>Adults and child(dren)</t>
  </si>
  <si>
    <t>Age of the reference person</t>
  </si>
  <si>
    <t>&lt;35 years old</t>
  </si>
  <si>
    <t>35-44 years old</t>
  </si>
  <si>
    <t>45-54 years old</t>
  </si>
  <si>
    <t>55-64 years old</t>
  </si>
  <si>
    <t>65-74 years old</t>
  </si>
  <si>
    <t>&gt;=75 years old</t>
  </si>
  <si>
    <t>Level of education of the reference person</t>
  </si>
  <si>
    <t>Lower than secondary</t>
  </si>
  <si>
    <t>Secondary</t>
  </si>
  <si>
    <t>Tertiary</t>
  </si>
  <si>
    <t>Not possible to pay expenses with income</t>
  </si>
  <si>
    <t xml:space="preserve"> Possible to pay expenses with income</t>
  </si>
  <si>
    <t>Unchanged</t>
  </si>
  <si>
    <t>Improved</t>
  </si>
  <si>
    <t>By memory:</t>
  </si>
  <si>
    <t>% of households in the total number of households in the population</t>
  </si>
  <si>
    <r>
      <rPr>
        <b/>
        <sz val="9"/>
        <color theme="1"/>
        <rFont val="Calibri"/>
        <family val="2"/>
        <scheme val="minor"/>
      </rPr>
      <t>Source</t>
    </r>
    <r>
      <rPr>
        <sz val="9"/>
        <color theme="1"/>
        <rFont val="Calibri"/>
        <family val="2"/>
        <scheme val="minor"/>
      </rPr>
      <t>: Portuguese Household Finance and Consumption Survey 2020.</t>
    </r>
  </si>
  <si>
    <t>Declined</t>
  </si>
  <si>
    <t>Increased</t>
  </si>
  <si>
    <t>% of households where the reference person was working before the pandemic</t>
  </si>
  <si>
    <t>% of households where the reference person was working before the pandemic in the total number of households in the population</t>
  </si>
  <si>
    <t>Labour status of the reference person before the pandemic</t>
  </si>
  <si>
    <t>Employee</t>
  </si>
  <si>
    <t>Self-employed person with employees</t>
  </si>
  <si>
    <t>Self-employed person without employees</t>
  </si>
  <si>
    <t>Sector of activity of the reference person before the pandemic</t>
  </si>
  <si>
    <t>Agriculture, forestry and fishing</t>
  </si>
  <si>
    <t>Construction and real estate activities</t>
  </si>
  <si>
    <t xml:space="preserve">Trade and vehicles repair </t>
  </si>
  <si>
    <t>Transportation and storage</t>
  </si>
  <si>
    <t>Accommodation and food services</t>
  </si>
  <si>
    <t>Information, communication and financial activities</t>
  </si>
  <si>
    <t>Professional, scientific and technical activities</t>
  </si>
  <si>
    <t xml:space="preserve">Public administration, education and health </t>
  </si>
  <si>
    <t>Other services</t>
  </si>
  <si>
    <r>
      <rPr>
        <b/>
        <sz val="9"/>
        <color theme="1"/>
        <rFont val="Calibri"/>
        <family val="2"/>
        <scheme val="minor"/>
      </rPr>
      <t>Note</t>
    </r>
    <r>
      <rPr>
        <sz val="9"/>
        <color theme="1"/>
        <rFont val="Calibri"/>
        <family val="2"/>
        <scheme val="minor"/>
      </rPr>
      <t>: x - Data not available.</t>
    </r>
  </si>
  <si>
    <t>Lost the job or closed the business</t>
  </si>
  <si>
    <t>Kept the job but had a full reduction in income</t>
  </si>
  <si>
    <t>Kept the job but had a parcial reduction in income</t>
  </si>
  <si>
    <t>Received layoff income/support to self-employed workers</t>
  </si>
  <si>
    <t>Worked fewer hours to take care of children</t>
  </si>
  <si>
    <t>Worked remotely</t>
  </si>
  <si>
    <t>Resort to a moratorium on the main residence mortgage</t>
  </si>
  <si>
    <t>Resort to a moratorium on another loan</t>
  </si>
  <si>
    <t>Took an additional loan</t>
  </si>
  <si>
    <t>Renegociated a loan</t>
  </si>
  <si>
    <t>Resort to a moratorium on the payment of house rent</t>
  </si>
  <si>
    <t>Used accumulated savings or sold valuable assests</t>
  </si>
  <si>
    <t>Received help from relatives or friends</t>
  </si>
  <si>
    <t>Received help from a non-profit institution</t>
  </si>
  <si>
    <t>Delayed the purchase of a house, car or other durable good</t>
  </si>
  <si>
    <t>Decreased expenditure on food, clothing, travels or other consumer goods and services</t>
  </si>
  <si>
    <t>Left some bills unpaid</t>
  </si>
  <si>
    <t>% of households with reduced income in the total number of households in the population</t>
  </si>
  <si>
    <r>
      <rPr>
        <b/>
        <sz val="9"/>
        <color theme="1"/>
        <rFont val="Calibri"/>
        <family val="2"/>
        <scheme val="minor"/>
      </rPr>
      <t>Source:</t>
    </r>
    <r>
      <rPr>
        <sz val="9"/>
        <color theme="1"/>
        <rFont val="Calibri"/>
        <family val="2"/>
        <scheme val="minor"/>
      </rPr>
      <t xml:space="preserve"> Portuguese Household Finance and Consumption Survey 2020.</t>
    </r>
  </si>
  <si>
    <t>Worsened</t>
  </si>
  <si>
    <t>Worsened (total)</t>
  </si>
  <si>
    <t>Table A1: Household financial situation compared to the period before the pandemic crisis – All households | Percentage of total households in each line</t>
  </si>
  <si>
    <t>Table A2: Change in household income between 2019 and 2020 as a result of the pandemic crisis – All households | Percentage of total households in each line</t>
  </si>
  <si>
    <t>Table A3: Change in household income between 2019 and 2020 as a result of the pandemic crisis – Households where the reference person was working before the pandemic crisis | Percentage of total households in each line</t>
  </si>
  <si>
    <t>Table A4: - Impact of the pandemic on the situation of the reference person in the labor market – Households where the reference person was working before the pandemic crisis | Percentage of total households in each line</t>
  </si>
  <si>
    <t>Table A5: Measures to address the reduction in income - Households with reduced income due to the pandemic| Percentage of total households in each line</t>
  </si>
  <si>
    <t xml:space="preserve">Industry and electricity, gas, and water </t>
  </si>
  <si>
    <t>'Annex_1'!B2</t>
  </si>
  <si>
    <t>'Annex_2'!B2</t>
  </si>
  <si>
    <t>'Annex_3'!B2</t>
  </si>
  <si>
    <t>'Annex_4'!B2</t>
  </si>
  <si>
    <t>'Annex_5'!B2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</si>
</sst>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Trebuchet MS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ck">
        <color theme="0"/>
      </left>
      <right/>
      <top/>
      <bottom/>
      <diagonal/>
    </border>
    <border>
      <left/>
      <right/>
      <top/>
      <bottom style="medium">
        <color rgb="FFA6744C"/>
      </bottom>
      <diagonal/>
    </border>
    <border>
      <left style="thick">
        <color theme="0"/>
      </left>
      <right/>
      <top/>
      <bottom style="medium">
        <color rgb="FFA6744C"/>
      </bottom>
      <diagonal/>
    </border>
    <border>
      <left/>
      <right/>
      <top/>
      <bottom style="thick">
        <color rgb="FFA6744C"/>
      </bottom>
      <diagonal/>
    </border>
    <border>
      <left/>
      <right/>
      <top style="thick">
        <color rgb="FFA6744C"/>
      </top>
      <bottom/>
      <diagonal/>
    </border>
    <border>
      <left/>
      <right/>
      <top style="thin">
        <color rgb="FFA6744C"/>
      </top>
      <bottom style="medium">
        <color rgb="FFA6744C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9" fillId="0" borderId="0" applyNumberFormat="0" applyFill="0" applyBorder="0" applyAlignment="0" applyProtection="0"/>
  </cellStyleXfs>
  <cellXfs count="81">
    <xf numFmtId="0" fontId="0" fillId="0" borderId="0" xfId="0"/>
    <xf numFmtId="164" fontId="0" fillId="0" borderId="0" xfId="0" applyNumberFormat="1"/>
    <xf numFmtId="0" fontId="1" fillId="0" borderId="0" xfId="0" applyFont="1"/>
    <xf numFmtId="1" fontId="1" fillId="0" borderId="0" xfId="0" applyNumberFormat="1" applyFont="1" applyAlignment="1">
      <alignment horizontal="center"/>
    </xf>
    <xf numFmtId="1" fontId="1" fillId="0" borderId="0" xfId="0" applyNumberFormat="1" applyFont="1"/>
    <xf numFmtId="1" fontId="0" fillId="0" borderId="0" xfId="0" applyNumberFormat="1"/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/>
    </xf>
    <xf numFmtId="1" fontId="1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165" fontId="0" fillId="0" borderId="0" xfId="0" applyNumberFormat="1" applyAlignment="1">
      <alignment horizontal="center"/>
    </xf>
    <xf numFmtId="1" fontId="0" fillId="0" borderId="0" xfId="0" applyNumberFormat="1" applyAlignment="1">
      <alignment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wrapText="1"/>
    </xf>
    <xf numFmtId="0" fontId="6" fillId="0" borderId="0" xfId="0" applyFont="1" applyAlignment="1">
      <alignment vertical="center"/>
    </xf>
    <xf numFmtId="1" fontId="6" fillId="0" borderId="0" xfId="0" applyNumberFormat="1" applyFont="1" applyAlignment="1">
      <alignment horizontal="center" vertical="center"/>
    </xf>
    <xf numFmtId="1" fontId="6" fillId="0" borderId="0" xfId="0" applyNumberFormat="1" applyFont="1" applyAlignment="1">
      <alignment vertical="center"/>
    </xf>
    <xf numFmtId="0" fontId="6" fillId="0" borderId="0" xfId="0" applyFont="1"/>
    <xf numFmtId="0" fontId="7" fillId="0" borderId="0" xfId="0" applyFont="1" applyAlignment="1">
      <alignment vertical="center"/>
    </xf>
    <xf numFmtId="1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1" fontId="7" fillId="0" borderId="0" xfId="0" applyNumberFormat="1" applyFont="1" applyAlignment="1">
      <alignment horizontal="center"/>
    </xf>
    <xf numFmtId="0" fontId="0" fillId="0" borderId="2" xfId="0" applyBorder="1" applyAlignment="1">
      <alignment vertical="center"/>
    </xf>
    <xf numFmtId="1" fontId="0" fillId="0" borderId="2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 wrapText="1"/>
    </xf>
    <xf numFmtId="1" fontId="5" fillId="0" borderId="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indent="2"/>
    </xf>
    <xf numFmtId="0" fontId="6" fillId="0" borderId="0" xfId="0" applyFont="1" applyAlignment="1">
      <alignment horizontal="left"/>
    </xf>
    <xf numFmtId="1" fontId="6" fillId="0" borderId="0" xfId="0" applyNumberFormat="1" applyFont="1" applyAlignment="1">
      <alignment horizontal="center"/>
    </xf>
    <xf numFmtId="0" fontId="7" fillId="0" borderId="0" xfId="0" applyFont="1" applyBorder="1" applyAlignment="1">
      <alignment vertical="center"/>
    </xf>
    <xf numFmtId="1" fontId="7" fillId="0" borderId="0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1" fontId="7" fillId="0" borderId="4" xfId="0" applyNumberFormat="1" applyFont="1" applyBorder="1" applyAlignment="1">
      <alignment horizontal="center" vertical="center"/>
    </xf>
    <xf numFmtId="1" fontId="0" fillId="0" borderId="5" xfId="0" applyNumberForma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4" xfId="0" applyBorder="1" applyAlignment="1">
      <alignment vertical="center"/>
    </xf>
    <xf numFmtId="1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1" fontId="0" fillId="0" borderId="0" xfId="0" applyNumberFormat="1" applyBorder="1" applyAlignment="1">
      <alignment horizontal="center"/>
    </xf>
    <xf numFmtId="0" fontId="7" fillId="0" borderId="5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1" fontId="5" fillId="0" borderId="0" xfId="0" applyNumberFormat="1" applyFont="1" applyAlignment="1">
      <alignment vertical="center"/>
    </xf>
    <xf numFmtId="1" fontId="0" fillId="0" borderId="2" xfId="0" applyNumberFormat="1" applyBorder="1"/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" fontId="4" fillId="0" borderId="0" xfId="0" applyNumberFormat="1" applyFont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1" fontId="5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0" fontId="8" fillId="0" borderId="0" xfId="0" applyFont="1"/>
    <xf numFmtId="0" fontId="10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left" wrapText="1"/>
    </xf>
    <xf numFmtId="0" fontId="0" fillId="0" borderId="0" xfId="0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1" fontId="1" fillId="0" borderId="0" xfId="0" applyNumberFormat="1" applyFont="1" applyFill="1" applyAlignment="1">
      <alignment horizontal="left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0" fontId="0" fillId="0" borderId="0" xfId="0" quotePrefix="1"/>
    <xf numFmtId="0" fontId="9" fillId="0" borderId="0" xfId="3"/>
  </cellXfs>
  <cellStyles count="4">
    <cellStyle name="Hyperlink" xfId="3" builtinId="8"/>
    <cellStyle name="Normal" xfId="0" builtinId="0"/>
    <cellStyle name="Normal 15 2" xfId="1"/>
    <cellStyle name="Normal 3 2 2 6" xfId="2"/>
  </cellStyles>
  <dxfs count="0"/>
  <tableStyles count="0" defaultTableStyle="TableStyleMedium2" defaultPivotStyle="PivotStyleLight16"/>
  <colors>
    <mruColors>
      <color rgb="FFA6744C"/>
      <color rgb="FFD09E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57151</xdr:colOff>
      <xdr:row>1</xdr:row>
      <xdr:rowOff>0</xdr:rowOff>
    </xdr:from>
    <xdr:to>
      <xdr:col>1</xdr:col>
      <xdr:colOff>6755673</xdr:colOff>
      <xdr:row>4</xdr:row>
      <xdr:rowOff>150023</xdr:rowOff>
    </xdr:to>
    <xdr:pic>
      <xdr:nvPicPr>
        <xdr:cNvPr id="2" name="Picture 1" descr="Header SEN_PT">
          <a:extLst>
            <a:ext uri="{FF2B5EF4-FFF2-40B4-BE49-F238E27FC236}">
              <a16:creationId xmlns:a16="http://schemas.microsoft.com/office/drawing/2014/main" id="{CA9C29A8-D782-4A30-AD10-943C85E569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151" y="0"/>
          <a:ext cx="6651955" cy="721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lsb\DESCV_ISFF2017\ISFF2020\ISFF2020_Divulga&#231;&#227;o\Destaque_dez2021\Quadros_destaque_7_12_2021_valu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1_VarSitFinan"/>
      <sheetName val="Graf. 1"/>
      <sheetName val="Q2_VarRend"/>
      <sheetName val="Graf. 2"/>
      <sheetName val="Q3_VarRend_Trab"/>
      <sheetName val="Graf. 3"/>
      <sheetName val="Q4_ImpactoTrabalho_IR"/>
      <sheetName val="Graf. 4"/>
      <sheetName val="Graf. 5"/>
      <sheetName val="Q5_Medidas"/>
      <sheetName val="Graf. 6"/>
    </sheetNames>
    <sheetDataSet>
      <sheetData sheetId="0">
        <row r="6">
          <cell r="J6">
            <v>100</v>
          </cell>
        </row>
        <row r="9">
          <cell r="J9">
            <v>20.019719549554775</v>
          </cell>
        </row>
        <row r="10">
          <cell r="J10">
            <v>20.037759074688026</v>
          </cell>
        </row>
        <row r="11">
          <cell r="J11">
            <v>19.984202996059359</v>
          </cell>
        </row>
        <row r="12">
          <cell r="J12">
            <v>20.043759157415149</v>
          </cell>
        </row>
        <row r="13">
          <cell r="J13">
            <v>19.914559222284364</v>
          </cell>
        </row>
        <row r="15">
          <cell r="J15">
            <v>20.031900326988548</v>
          </cell>
        </row>
        <row r="16">
          <cell r="J16">
            <v>20.003290200792176</v>
          </cell>
        </row>
        <row r="17">
          <cell r="J17">
            <v>20.001532803121275</v>
          </cell>
        </row>
        <row r="18">
          <cell r="J18">
            <v>19.9669657957715</v>
          </cell>
        </row>
        <row r="19">
          <cell r="J19">
            <v>19.99631087332811</v>
          </cell>
        </row>
        <row r="21">
          <cell r="J21">
            <v>24.775428011957885</v>
          </cell>
        </row>
        <row r="22">
          <cell r="J22">
            <v>40.967026228342561</v>
          </cell>
        </row>
        <row r="23">
          <cell r="J23">
            <v>6.4501402009009832</v>
          </cell>
        </row>
        <row r="24">
          <cell r="J24">
            <v>27.80740555880028</v>
          </cell>
        </row>
        <row r="26">
          <cell r="J26">
            <v>5.5981937730556535</v>
          </cell>
        </row>
        <row r="27">
          <cell r="J27">
            <v>17.681719783350125</v>
          </cell>
        </row>
        <row r="28">
          <cell r="J28">
            <v>21.764044437294348</v>
          </cell>
        </row>
        <row r="29">
          <cell r="J29">
            <v>19.876924807141208</v>
          </cell>
        </row>
        <row r="30">
          <cell r="J30">
            <v>17.047189392442867</v>
          </cell>
        </row>
        <row r="31">
          <cell r="J31">
            <v>18.031927806717388</v>
          </cell>
        </row>
        <row r="33">
          <cell r="J33">
            <v>55.338369146663368</v>
          </cell>
        </row>
        <row r="34">
          <cell r="J34">
            <v>19.488428406951272</v>
          </cell>
        </row>
      </sheetData>
      <sheetData sheetId="1" refreshError="1"/>
      <sheetData sheetId="2">
        <row r="5">
          <cell r="C5">
            <v>27.112252696312943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G26"/>
  <sheetViews>
    <sheetView showGridLines="0" showRowColHeaders="0" tabSelected="1" zoomScale="90" zoomScaleNormal="90" workbookViewId="0">
      <selection activeCell="B43" sqref="B43"/>
    </sheetView>
  </sheetViews>
  <sheetFormatPr defaultRowHeight="15" x14ac:dyDescent="0.25"/>
  <cols>
    <col min="2" max="2" width="204.7109375" bestFit="1" customWidth="1"/>
    <col min="5" max="5" width="9.140625" customWidth="1"/>
    <col min="6" max="7" width="9.140625" hidden="1" customWidth="1"/>
    <col min="8" max="8" width="9.140625" customWidth="1"/>
  </cols>
  <sheetData>
    <row r="9" spans="2:7" ht="21" x14ac:dyDescent="0.35">
      <c r="B9" s="66" t="s">
        <v>7</v>
      </c>
    </row>
    <row r="11" spans="2:7" x14ac:dyDescent="0.25">
      <c r="B11" s="67"/>
      <c r="C11" s="67"/>
      <c r="D11" s="67"/>
    </row>
    <row r="12" spans="2:7" x14ac:dyDescent="0.25">
      <c r="B12" s="80" t="str">
        <f ca="1">HYPERLINK("#"&amp;G12,INDIRECT(G12))</f>
        <v>Table A1: Household financial situation compared to the period before the pandemic crisis – All households | Percentage of total households in each line</v>
      </c>
      <c r="G12" s="79" t="s">
        <v>79</v>
      </c>
    </row>
    <row r="14" spans="2:7" x14ac:dyDescent="0.25">
      <c r="B14" s="67"/>
      <c r="C14" s="67"/>
      <c r="D14" s="67"/>
    </row>
    <row r="15" spans="2:7" x14ac:dyDescent="0.25">
      <c r="B15" s="80" t="str">
        <f ca="1">HYPERLINK("#"&amp;G15,INDIRECT(G15))</f>
        <v>Table A2: Change in household income between 2019 and 2020 as a result of the pandemic crisis – All households | Percentage of total households in each line</v>
      </c>
      <c r="G15" s="79" t="s">
        <v>80</v>
      </c>
    </row>
    <row r="17" spans="2:7" x14ac:dyDescent="0.25">
      <c r="B17" s="67"/>
      <c r="C17" s="67"/>
      <c r="D17" s="67"/>
    </row>
    <row r="18" spans="2:7" x14ac:dyDescent="0.25">
      <c r="B18" s="80" t="str">
        <f ca="1">HYPERLINK("#"&amp;G18,INDIRECT(G18))</f>
        <v>Table A3: Change in household income between 2019 and 2020 as a result of the pandemic crisis – Households where the reference person was working before the pandemic crisis | Percentage of total households in each line</v>
      </c>
      <c r="G18" s="79" t="s">
        <v>81</v>
      </c>
    </row>
    <row r="20" spans="2:7" x14ac:dyDescent="0.25">
      <c r="B20" s="67"/>
      <c r="C20" s="67"/>
      <c r="D20" s="67"/>
    </row>
    <row r="21" spans="2:7" x14ac:dyDescent="0.25">
      <c r="B21" s="80" t="str">
        <f ca="1">HYPERLINK("#"&amp;G21,INDIRECT(G21))</f>
        <v>Table A4: - Impact of the pandemic on the situation of the reference person in the labor market – Households where the reference person was working before the pandemic crisis | Percentage of total households in each line</v>
      </c>
      <c r="G21" s="79" t="s">
        <v>82</v>
      </c>
    </row>
    <row r="23" spans="2:7" x14ac:dyDescent="0.25">
      <c r="B23" s="67"/>
      <c r="C23" s="67"/>
      <c r="D23" s="67"/>
    </row>
    <row r="24" spans="2:7" x14ac:dyDescent="0.25">
      <c r="B24" s="80" t="str">
        <f ca="1">HYPERLINK("#"&amp;G24,INDIRECT(G24))</f>
        <v>Table A5: Measures to address the reduction in income - Households with reduced income due to the pandemic| Percentage of total households in each line</v>
      </c>
      <c r="G24" s="79" t="s">
        <v>83</v>
      </c>
    </row>
    <row r="26" spans="2:7" x14ac:dyDescent="0.25">
      <c r="B26" s="67"/>
      <c r="C26" s="67"/>
      <c r="D26" s="67"/>
    </row>
  </sheetData>
  <pageMargins left="0.39370078740157483" right="0.39370078740157483" top="0.74803149606299213" bottom="0.74803149606299213" header="0.31496062992125984" footer="0.31496062992125984"/>
  <pageSetup paperSize="9" scale="90"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9"/>
  <sheetViews>
    <sheetView showGridLines="0" showRowColHeaders="0" zoomScale="90" zoomScaleNormal="90" zoomScaleSheetLayoutView="100" workbookViewId="0">
      <selection activeCell="A41" sqref="A41"/>
    </sheetView>
  </sheetViews>
  <sheetFormatPr defaultRowHeight="15" x14ac:dyDescent="0.25"/>
  <cols>
    <col min="2" max="2" width="2.7109375" customWidth="1"/>
    <col min="3" max="3" width="22.7109375" customWidth="1"/>
    <col min="4" max="5" width="12.7109375" customWidth="1"/>
    <col min="6" max="9" width="10.7109375" customWidth="1"/>
    <col min="10" max="10" width="12.7109375" customWidth="1"/>
  </cols>
  <sheetData>
    <row r="2" spans="2:10" ht="15" customHeight="1" x14ac:dyDescent="0.25">
      <c r="B2" s="71" t="s">
        <v>73</v>
      </c>
      <c r="C2" s="71"/>
      <c r="D2" s="71"/>
      <c r="E2" s="71"/>
      <c r="F2" s="71"/>
      <c r="G2" s="71"/>
      <c r="H2" s="71"/>
      <c r="I2" s="71"/>
      <c r="J2" s="71"/>
    </row>
    <row r="3" spans="2:10" s="16" customFormat="1" ht="14.45" customHeight="1" x14ac:dyDescent="0.25">
      <c r="B3" s="71"/>
      <c r="C3" s="71"/>
      <c r="D3" s="71"/>
      <c r="E3" s="71"/>
      <c r="F3" s="71"/>
      <c r="G3" s="71"/>
      <c r="H3" s="71"/>
      <c r="I3" s="71"/>
      <c r="J3" s="71"/>
    </row>
    <row r="4" spans="2:10" s="16" customFormat="1" ht="14.45" customHeight="1" thickBot="1" x14ac:dyDescent="0.3">
      <c r="B4" s="19"/>
      <c r="C4" s="19"/>
      <c r="D4" s="19"/>
      <c r="E4" s="19"/>
      <c r="F4" s="19"/>
      <c r="G4" s="19"/>
      <c r="H4" s="19"/>
      <c r="I4" s="19"/>
      <c r="J4" s="17"/>
    </row>
    <row r="5" spans="2:10" s="16" customFormat="1" ht="15.95" customHeight="1" thickTop="1" x14ac:dyDescent="0.25">
      <c r="B5" s="45"/>
      <c r="C5" s="45"/>
      <c r="D5" s="72" t="s">
        <v>71</v>
      </c>
      <c r="E5" s="72"/>
      <c r="F5" s="72"/>
      <c r="G5" s="70"/>
      <c r="H5" s="70"/>
      <c r="I5" s="68"/>
      <c r="J5" s="52" t="s">
        <v>30</v>
      </c>
    </row>
    <row r="6" spans="2:10" s="16" customFormat="1" ht="90" customHeight="1" thickBot="1" x14ac:dyDescent="0.3">
      <c r="B6" s="47"/>
      <c r="C6" s="47"/>
      <c r="D6" s="48" t="s">
        <v>26</v>
      </c>
      <c r="E6" s="48" t="s">
        <v>27</v>
      </c>
      <c r="F6" s="48" t="s">
        <v>72</v>
      </c>
      <c r="G6" s="49" t="s">
        <v>28</v>
      </c>
      <c r="H6" s="49" t="s">
        <v>29</v>
      </c>
      <c r="I6" s="69" t="s">
        <v>5</v>
      </c>
      <c r="J6" s="50" t="s">
        <v>31</v>
      </c>
    </row>
    <row r="7" spans="2:10" s="9" customFormat="1" ht="24.95" customHeight="1" x14ac:dyDescent="0.25">
      <c r="B7" s="9" t="s">
        <v>5</v>
      </c>
      <c r="C7" s="20"/>
      <c r="D7" s="21">
        <v>4.0277887157987511</v>
      </c>
      <c r="E7" s="21">
        <v>23.734098985677939</v>
      </c>
      <c r="F7" s="21">
        <f>+SUM(D7:E7)</f>
        <v>27.761887701476688</v>
      </c>
      <c r="G7" s="21">
        <v>69.19934755400314</v>
      </c>
      <c r="H7" s="21">
        <v>3.0387647445201704</v>
      </c>
      <c r="I7" s="21">
        <f>+SUM(F7:H7)</f>
        <v>100</v>
      </c>
      <c r="J7" s="53">
        <v>100</v>
      </c>
    </row>
    <row r="8" spans="2:10" s="9" customFormat="1" ht="5.0999999999999996" customHeight="1" x14ac:dyDescent="0.25">
      <c r="C8" s="20"/>
      <c r="D8" s="21"/>
      <c r="E8" s="21"/>
      <c r="F8" s="21"/>
      <c r="G8" s="21"/>
      <c r="H8" s="21"/>
      <c r="I8" s="21"/>
      <c r="J8" s="65"/>
    </row>
    <row r="9" spans="2:10" s="9" customFormat="1" ht="24.95" customHeight="1" x14ac:dyDescent="0.25">
      <c r="B9" s="9" t="s">
        <v>8</v>
      </c>
      <c r="C9" s="24"/>
      <c r="D9" s="21"/>
      <c r="E9" s="21"/>
      <c r="F9" s="21"/>
      <c r="G9" s="21"/>
      <c r="H9" s="21"/>
      <c r="I9" s="21"/>
      <c r="J9" s="21"/>
    </row>
    <row r="10" spans="2:10" x14ac:dyDescent="0.25">
      <c r="B10" s="12"/>
      <c r="C10" s="24" t="s">
        <v>4</v>
      </c>
      <c r="D10" s="25">
        <v>6.1991819378245649</v>
      </c>
      <c r="E10" s="25">
        <v>18.576613277966022</v>
      </c>
      <c r="F10" s="25">
        <f>+SUM(D10:E10)</f>
        <v>24.775795215790588</v>
      </c>
      <c r="G10" s="25">
        <v>73.07698353921532</v>
      </c>
      <c r="H10" s="25">
        <v>2.1472212449940855</v>
      </c>
      <c r="I10" s="25">
        <f>+SUM(F10:H10)</f>
        <v>100</v>
      </c>
      <c r="J10" s="25">
        <v>20.019719549554775</v>
      </c>
    </row>
    <row r="11" spans="2:10" x14ac:dyDescent="0.25">
      <c r="B11" s="12"/>
      <c r="C11" s="24" t="s">
        <v>3</v>
      </c>
      <c r="D11" s="25">
        <v>6.3893274539296021</v>
      </c>
      <c r="E11" s="25">
        <v>21.105353463406733</v>
      </c>
      <c r="F11" s="25">
        <f>+SUM(D11:E11)</f>
        <v>27.494680917336336</v>
      </c>
      <c r="G11" s="25">
        <v>69.889038790371899</v>
      </c>
      <c r="H11" s="25">
        <v>2.6162802922917607</v>
      </c>
      <c r="I11" s="25">
        <f>+SUM(F11:H11)</f>
        <v>100</v>
      </c>
      <c r="J11" s="25">
        <v>20.037759074688026</v>
      </c>
    </row>
    <row r="12" spans="2:10" x14ac:dyDescent="0.25">
      <c r="B12" s="12"/>
      <c r="C12" s="24" t="s">
        <v>2</v>
      </c>
      <c r="D12" s="25">
        <v>3.7391325127696931</v>
      </c>
      <c r="E12" s="25">
        <v>28.562613979327551</v>
      </c>
      <c r="F12" s="25">
        <f>+SUM(D12:E12)</f>
        <v>32.301746492097244</v>
      </c>
      <c r="G12" s="25">
        <v>64.985574586726514</v>
      </c>
      <c r="H12" s="25">
        <v>2.7126789211762432</v>
      </c>
      <c r="I12" s="25">
        <f>+SUM(F12:H12)</f>
        <v>100.00000000000001</v>
      </c>
      <c r="J12" s="25">
        <v>19.984202996059359</v>
      </c>
    </row>
    <row r="13" spans="2:10" x14ac:dyDescent="0.25">
      <c r="B13" s="12"/>
      <c r="C13" s="24" t="s">
        <v>1</v>
      </c>
      <c r="D13" s="25">
        <v>2.4952312584540568</v>
      </c>
      <c r="E13" s="25">
        <v>29.077483182204684</v>
      </c>
      <c r="F13" s="25">
        <f>+SUM(D13:E13)</f>
        <v>31.572714440658743</v>
      </c>
      <c r="G13" s="25">
        <v>66.461123560052641</v>
      </c>
      <c r="H13" s="25">
        <v>1.9661619992886059</v>
      </c>
      <c r="I13" s="25">
        <f>+SUM(F13:H13)</f>
        <v>99.999999999999986</v>
      </c>
      <c r="J13" s="25">
        <v>20.043759157415149</v>
      </c>
    </row>
    <row r="14" spans="2:10" x14ac:dyDescent="0.25">
      <c r="B14" s="12"/>
      <c r="C14" s="24" t="s">
        <v>0</v>
      </c>
      <c r="D14" s="25">
        <v>1.3218004911035504</v>
      </c>
      <c r="E14" s="25">
        <v>21.2460763460431</v>
      </c>
      <c r="F14" s="25">
        <f>+SUM(D14:E14)</f>
        <v>22.567876837146649</v>
      </c>
      <c r="G14" s="25">
        <v>71.666060318080071</v>
      </c>
      <c r="H14" s="25">
        <v>5.7660628447732849</v>
      </c>
      <c r="I14" s="25">
        <f>+SUM(F14:H14)</f>
        <v>100.00000000000001</v>
      </c>
      <c r="J14" s="25">
        <v>19.914559222284364</v>
      </c>
    </row>
    <row r="15" spans="2:10" s="9" customFormat="1" ht="24.95" customHeight="1" x14ac:dyDescent="0.25">
      <c r="B15" s="9" t="s">
        <v>9</v>
      </c>
      <c r="C15" s="24"/>
      <c r="D15" s="21"/>
      <c r="E15" s="21"/>
      <c r="F15" s="21"/>
      <c r="G15" s="21"/>
      <c r="H15" s="21"/>
      <c r="I15" s="21"/>
      <c r="J15" s="21"/>
    </row>
    <row r="16" spans="2:10" x14ac:dyDescent="0.25">
      <c r="B16" s="12"/>
      <c r="C16" s="24" t="s">
        <v>4</v>
      </c>
      <c r="D16" s="25">
        <v>5.9937812267799799</v>
      </c>
      <c r="E16" s="25">
        <v>24.517472780402169</v>
      </c>
      <c r="F16" s="25">
        <f>+SUM(D16:E16)</f>
        <v>30.511254007182149</v>
      </c>
      <c r="G16" s="25">
        <v>66.783089250385132</v>
      </c>
      <c r="H16" s="25">
        <v>2.7056567424327231</v>
      </c>
      <c r="I16" s="25">
        <f>+SUM(F16:H16)</f>
        <v>100</v>
      </c>
      <c r="J16" s="25">
        <v>20.031900326988548</v>
      </c>
    </row>
    <row r="17" spans="2:10" x14ac:dyDescent="0.25">
      <c r="B17" s="12"/>
      <c r="C17" s="24" t="s">
        <v>3</v>
      </c>
      <c r="D17" s="25">
        <v>2.5839283047865513</v>
      </c>
      <c r="E17" s="25">
        <v>24.647467232531667</v>
      </c>
      <c r="F17" s="25">
        <f>+SUM(D17:E17)</f>
        <v>27.231395537318217</v>
      </c>
      <c r="G17" s="25">
        <v>70.3393019365909</v>
      </c>
      <c r="H17" s="25">
        <v>2.4293025260908725</v>
      </c>
      <c r="I17" s="25">
        <f>+SUM(F17:H17)</f>
        <v>100</v>
      </c>
      <c r="J17" s="25">
        <v>20.003290200792176</v>
      </c>
    </row>
    <row r="18" spans="2:10" x14ac:dyDescent="0.25">
      <c r="B18" s="12"/>
      <c r="C18" s="24" t="s">
        <v>2</v>
      </c>
      <c r="D18" s="25">
        <v>4.0520629214874848</v>
      </c>
      <c r="E18" s="25">
        <v>23.679230244225806</v>
      </c>
      <c r="F18" s="25">
        <f>+SUM(D18:E18)</f>
        <v>27.731293165713289</v>
      </c>
      <c r="G18" s="25">
        <v>69.747247570370973</v>
      </c>
      <c r="H18" s="25">
        <v>2.5214592639157343</v>
      </c>
      <c r="I18" s="25">
        <f>+SUM(F18:H18)</f>
        <v>99.999999999999986</v>
      </c>
      <c r="J18" s="25">
        <v>20.001532803121275</v>
      </c>
    </row>
    <row r="19" spans="2:10" x14ac:dyDescent="0.25">
      <c r="B19" s="12"/>
      <c r="C19" s="24" t="s">
        <v>1</v>
      </c>
      <c r="D19" s="25">
        <v>4.3724874306092723</v>
      </c>
      <c r="E19" s="25">
        <v>21.032630627556419</v>
      </c>
      <c r="F19" s="25">
        <f>+SUM(D19:E19)</f>
        <v>25.405118058165691</v>
      </c>
      <c r="G19" s="25">
        <v>70.964133156256622</v>
      </c>
      <c r="H19" s="25">
        <v>3.6307487855776843</v>
      </c>
      <c r="I19" s="25">
        <f>+SUM(F19:H19)</f>
        <v>100</v>
      </c>
      <c r="J19" s="25">
        <v>19.9669657957715</v>
      </c>
    </row>
    <row r="20" spans="2:10" x14ac:dyDescent="0.25">
      <c r="B20" s="12"/>
      <c r="C20" s="24" t="s">
        <v>0</v>
      </c>
      <c r="D20" s="25">
        <v>3.1619112200277266</v>
      </c>
      <c r="E20" s="25">
        <v>24.781902072598001</v>
      </c>
      <c r="F20" s="25">
        <f>+SUM(D20:E20)</f>
        <v>27.943813292625727</v>
      </c>
      <c r="G20" s="25">
        <v>68.143879171571214</v>
      </c>
      <c r="H20" s="25">
        <v>3.9123075358030541</v>
      </c>
      <c r="I20" s="25">
        <f>+SUM(F20:H20)</f>
        <v>100</v>
      </c>
      <c r="J20" s="25">
        <v>19.99631087332811</v>
      </c>
    </row>
    <row r="21" spans="2:10" s="9" customFormat="1" ht="24.95" customHeight="1" x14ac:dyDescent="0.25">
      <c r="B21" s="9" t="s">
        <v>10</v>
      </c>
      <c r="C21" s="24"/>
      <c r="D21" s="21"/>
      <c r="E21" s="21"/>
      <c r="F21" s="21"/>
      <c r="G21" s="21"/>
      <c r="H21" s="21"/>
      <c r="I21" s="21"/>
      <c r="J21" s="21"/>
    </row>
    <row r="22" spans="2:10" x14ac:dyDescent="0.25">
      <c r="B22" s="12"/>
      <c r="C22" s="26" t="s">
        <v>11</v>
      </c>
      <c r="D22" s="25">
        <v>3.699185962423805</v>
      </c>
      <c r="E22" s="25">
        <v>14.100081989555434</v>
      </c>
      <c r="F22" s="25">
        <f>+SUM(D22:E22)</f>
        <v>17.799267951979239</v>
      </c>
      <c r="G22" s="25">
        <v>78.668975223289678</v>
      </c>
      <c r="H22" s="25">
        <v>3.5317568247310915</v>
      </c>
      <c r="I22" s="25">
        <f>+SUM(F22:H22)</f>
        <v>100.00000000000001</v>
      </c>
      <c r="J22" s="25">
        <v>24.775428011957885</v>
      </c>
    </row>
    <row r="23" spans="2:10" x14ac:dyDescent="0.25">
      <c r="B23" s="12"/>
      <c r="C23" s="26" t="s">
        <v>12</v>
      </c>
      <c r="D23" s="25">
        <v>3.3375676894013289</v>
      </c>
      <c r="E23" s="25">
        <v>22.620381026108443</v>
      </c>
      <c r="F23" s="25">
        <f>+SUM(D23:E23)</f>
        <v>25.957948715509772</v>
      </c>
      <c r="G23" s="25">
        <v>71.957625890369343</v>
      </c>
      <c r="H23" s="25">
        <v>2.0844253941208835</v>
      </c>
      <c r="I23" s="25">
        <f>+SUM(F23:H23)</f>
        <v>100</v>
      </c>
      <c r="J23" s="25">
        <v>40.967026228342561</v>
      </c>
    </row>
    <row r="24" spans="2:10" x14ac:dyDescent="0.25">
      <c r="B24" s="12"/>
      <c r="C24" s="26" t="s">
        <v>13</v>
      </c>
      <c r="D24" s="25">
        <v>8.0031482450151206</v>
      </c>
      <c r="E24" s="25">
        <v>30.208694819709702</v>
      </c>
      <c r="F24" s="25">
        <f>+SUM(D24:E24)</f>
        <v>38.211843064724825</v>
      </c>
      <c r="G24" s="25">
        <v>59.238214649640831</v>
      </c>
      <c r="H24" s="25">
        <v>2.549942285634355</v>
      </c>
      <c r="I24" s="25">
        <f>+SUM(F24:H24)</f>
        <v>100.00000000000001</v>
      </c>
      <c r="J24" s="25">
        <v>6.4501402009009832</v>
      </c>
    </row>
    <row r="25" spans="2:10" x14ac:dyDescent="0.25">
      <c r="B25" s="12"/>
      <c r="C25" s="26" t="s">
        <v>14</v>
      </c>
      <c r="D25" s="25">
        <v>4.4108127180878558</v>
      </c>
      <c r="E25" s="25">
        <v>32.408501048541218</v>
      </c>
      <c r="F25" s="25">
        <f>+SUM(D25:E25)</f>
        <v>36.819313766629072</v>
      </c>
      <c r="G25" s="25">
        <v>59.058057012778875</v>
      </c>
      <c r="H25" s="25">
        <v>4.1226292205920556</v>
      </c>
      <c r="I25" s="25">
        <f>+SUM(F25:H25)</f>
        <v>100.00000000000001</v>
      </c>
      <c r="J25" s="25">
        <v>27.80740555880028</v>
      </c>
    </row>
    <row r="26" spans="2:10" s="9" customFormat="1" ht="24.95" customHeight="1" x14ac:dyDescent="0.25">
      <c r="B26" s="9" t="s">
        <v>15</v>
      </c>
      <c r="C26" s="24"/>
      <c r="D26" s="21"/>
      <c r="E26" s="21"/>
      <c r="F26" s="21"/>
      <c r="G26" s="21"/>
      <c r="H26" s="21"/>
      <c r="I26" s="21"/>
      <c r="J26" s="21"/>
    </row>
    <row r="27" spans="2:10" x14ac:dyDescent="0.25">
      <c r="B27" s="12"/>
      <c r="C27" s="24" t="s">
        <v>16</v>
      </c>
      <c r="D27" s="25">
        <v>4.7979583440726001</v>
      </c>
      <c r="E27" s="25">
        <v>36.633951251591576</v>
      </c>
      <c r="F27" s="25">
        <f t="shared" ref="F27:F32" si="0">+SUM(D27:E27)</f>
        <v>41.431909595664173</v>
      </c>
      <c r="G27" s="25">
        <v>53.732845697361597</v>
      </c>
      <c r="H27" s="25">
        <v>4.8352447069742235</v>
      </c>
      <c r="I27" s="25">
        <f t="shared" ref="I27:I32" si="1">+SUM(F27:H27)</f>
        <v>99.999999999999986</v>
      </c>
      <c r="J27" s="25">
        <v>5.5981937730556535</v>
      </c>
    </row>
    <row r="28" spans="2:10" x14ac:dyDescent="0.25">
      <c r="B28" s="12"/>
      <c r="C28" s="24" t="s">
        <v>17</v>
      </c>
      <c r="D28" s="25">
        <v>5.4488916588980336</v>
      </c>
      <c r="E28" s="25">
        <v>29.259563054363273</v>
      </c>
      <c r="F28" s="25">
        <f t="shared" si="0"/>
        <v>34.708454713261304</v>
      </c>
      <c r="G28" s="25">
        <v>60.758546339473128</v>
      </c>
      <c r="H28" s="25">
        <v>4.5329989472655612</v>
      </c>
      <c r="I28" s="25">
        <f t="shared" si="1"/>
        <v>100</v>
      </c>
      <c r="J28" s="25">
        <v>17.681719783350125</v>
      </c>
    </row>
    <row r="29" spans="2:10" x14ac:dyDescent="0.25">
      <c r="B29" s="12"/>
      <c r="C29" s="24" t="s">
        <v>18</v>
      </c>
      <c r="D29" s="25">
        <v>3.4957860722082326</v>
      </c>
      <c r="E29" s="25">
        <v>28.256510638244372</v>
      </c>
      <c r="F29" s="25">
        <f t="shared" si="0"/>
        <v>31.752296710452605</v>
      </c>
      <c r="G29" s="25">
        <v>65.002634617309525</v>
      </c>
      <c r="H29" s="25">
        <v>3.2450686722378741</v>
      </c>
      <c r="I29" s="25">
        <f t="shared" si="1"/>
        <v>100.00000000000001</v>
      </c>
      <c r="J29" s="25">
        <v>21.764044437294348</v>
      </c>
    </row>
    <row r="30" spans="2:10" x14ac:dyDescent="0.25">
      <c r="B30" s="12"/>
      <c r="C30" s="24" t="s">
        <v>19</v>
      </c>
      <c r="D30" s="25">
        <v>5.1116011853797421</v>
      </c>
      <c r="E30" s="25">
        <v>27.655952210921814</v>
      </c>
      <c r="F30" s="25">
        <f t="shared" si="0"/>
        <v>32.767553396301558</v>
      </c>
      <c r="G30" s="25">
        <v>65.02653079213016</v>
      </c>
      <c r="H30" s="25">
        <v>2.2059158115682762</v>
      </c>
      <c r="I30" s="25">
        <f t="shared" si="1"/>
        <v>100</v>
      </c>
      <c r="J30" s="25">
        <v>19.876924807141208</v>
      </c>
    </row>
    <row r="31" spans="2:10" x14ac:dyDescent="0.25">
      <c r="B31" s="12"/>
      <c r="C31" s="24" t="s">
        <v>20</v>
      </c>
      <c r="D31" s="25">
        <v>3.3239512465894445</v>
      </c>
      <c r="E31" s="25">
        <v>17.165213886256712</v>
      </c>
      <c r="F31" s="25">
        <f t="shared" si="0"/>
        <v>20.489165132846157</v>
      </c>
      <c r="G31" s="25">
        <v>77.874048831710041</v>
      </c>
      <c r="H31" s="25">
        <v>1.6367860354438042</v>
      </c>
      <c r="I31" s="25">
        <f t="shared" si="1"/>
        <v>100</v>
      </c>
      <c r="J31" s="25">
        <v>17.047189392442867</v>
      </c>
    </row>
    <row r="32" spans="2:10" x14ac:dyDescent="0.25">
      <c r="B32" s="12"/>
      <c r="C32" s="24" t="s">
        <v>21</v>
      </c>
      <c r="D32" s="25">
        <v>2.5072896782892009</v>
      </c>
      <c r="E32" s="25">
        <v>10.75427608383427</v>
      </c>
      <c r="F32" s="25">
        <f t="shared" si="0"/>
        <v>13.261565762123471</v>
      </c>
      <c r="G32" s="25">
        <v>83.719957100918336</v>
      </c>
      <c r="H32" s="25">
        <v>3.0184771369581886</v>
      </c>
      <c r="I32" s="25">
        <f t="shared" si="1"/>
        <v>99.999999999999986</v>
      </c>
      <c r="J32" s="25">
        <v>18.031927806717388</v>
      </c>
    </row>
    <row r="33" spans="2:10" s="9" customFormat="1" ht="24.95" customHeight="1" x14ac:dyDescent="0.25">
      <c r="B33" s="9" t="s">
        <v>22</v>
      </c>
      <c r="C33" s="24"/>
      <c r="D33" s="21"/>
      <c r="E33" s="21"/>
      <c r="F33" s="21"/>
      <c r="G33" s="21"/>
      <c r="H33" s="21"/>
      <c r="I33" s="21"/>
      <c r="J33" s="21"/>
    </row>
    <row r="34" spans="2:10" ht="15" customHeight="1" x14ac:dyDescent="0.25">
      <c r="B34" s="12"/>
      <c r="C34" s="24" t="s">
        <v>23</v>
      </c>
      <c r="D34" s="25">
        <v>4.2734316958968375</v>
      </c>
      <c r="E34" s="25">
        <v>24.139978790931462</v>
      </c>
      <c r="F34" s="25">
        <f>+SUM(D34:E34)</f>
        <v>28.413410486828298</v>
      </c>
      <c r="G34" s="25">
        <v>69.630473062023157</v>
      </c>
      <c r="H34" s="25">
        <v>1.9561164511485392</v>
      </c>
      <c r="I34" s="25">
        <f>+SUM(F34:H34)</f>
        <v>100</v>
      </c>
      <c r="J34" s="25">
        <v>55.338369146663368</v>
      </c>
    </row>
    <row r="35" spans="2:10" ht="15" customHeight="1" x14ac:dyDescent="0.25">
      <c r="B35" s="12"/>
      <c r="C35" s="24" t="s">
        <v>24</v>
      </c>
      <c r="D35" s="25">
        <v>5.5608002096776623</v>
      </c>
      <c r="E35" s="25">
        <v>26.330149155404175</v>
      </c>
      <c r="F35" s="25">
        <f>+SUM(D35:E35)</f>
        <v>31.890949365081838</v>
      </c>
      <c r="G35" s="25">
        <v>63.778153762766742</v>
      </c>
      <c r="H35" s="25">
        <v>4.3308968721514152</v>
      </c>
      <c r="I35" s="25">
        <f>+SUM(F35:H35)</f>
        <v>100</v>
      </c>
      <c r="J35" s="25">
        <v>19.488428406951272</v>
      </c>
    </row>
    <row r="36" spans="2:10" s="42" customFormat="1" ht="15" customHeight="1" x14ac:dyDescent="0.25">
      <c r="B36" s="41"/>
      <c r="C36" s="35" t="s">
        <v>25</v>
      </c>
      <c r="D36" s="36">
        <v>2.3033779923449531</v>
      </c>
      <c r="E36" s="36">
        <v>20.836086129421965</v>
      </c>
      <c r="F36" s="36">
        <f>+SUM(D36:E36)</f>
        <v>23.139464121766917</v>
      </c>
      <c r="G36" s="36">
        <v>72.445654509609852</v>
      </c>
      <c r="H36" s="36">
        <v>4.4148813686232247</v>
      </c>
      <c r="I36" s="36">
        <f>+SUM(F36:H36)</f>
        <v>100</v>
      </c>
      <c r="J36" s="36">
        <v>25.173202446387538</v>
      </c>
    </row>
    <row r="37" spans="2:10" ht="6" customHeight="1" thickBot="1" x14ac:dyDescent="0.3">
      <c r="B37" s="43"/>
      <c r="C37" s="43"/>
      <c r="D37" s="44"/>
      <c r="E37" s="44"/>
      <c r="F37" s="44"/>
      <c r="G37" s="44"/>
      <c r="H37" s="44"/>
      <c r="I37" s="44"/>
      <c r="J37" s="44"/>
    </row>
    <row r="38" spans="2:10" ht="6" customHeight="1" thickTop="1" x14ac:dyDescent="0.25">
      <c r="B38" s="12"/>
      <c r="C38" s="12"/>
      <c r="D38" s="12"/>
      <c r="E38" s="12"/>
      <c r="F38" s="12"/>
      <c r="G38" s="12"/>
      <c r="H38" s="12"/>
      <c r="I38" s="12"/>
      <c r="J38" s="12"/>
    </row>
    <row r="39" spans="2:10" x14ac:dyDescent="0.25">
      <c r="B39" s="57" t="s">
        <v>32</v>
      </c>
      <c r="C39" s="12"/>
      <c r="D39" s="11"/>
      <c r="E39" s="11"/>
      <c r="F39" s="11"/>
      <c r="G39" s="11"/>
      <c r="H39" s="11"/>
      <c r="I39" s="11"/>
      <c r="J39" s="11"/>
    </row>
  </sheetData>
  <mergeCells count="2">
    <mergeCell ref="B2:J3"/>
    <mergeCell ref="D5:F5"/>
  </mergeCells>
  <pageMargins left="0.39370078740157483" right="0.39370078740157483" top="0.74803149606299213" bottom="0.74803149606299213" header="0.31496062992125984" footer="0.31496062992125984"/>
  <pageSetup paperSize="9" scale="90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8"/>
  <sheetViews>
    <sheetView showGridLines="0" showRowColHeaders="0" zoomScale="90" zoomScaleNormal="90" zoomScaleSheetLayoutView="100" workbookViewId="0">
      <selection activeCell="B2" sqref="B2:H2"/>
    </sheetView>
  </sheetViews>
  <sheetFormatPr defaultRowHeight="15" x14ac:dyDescent="0.25"/>
  <cols>
    <col min="2" max="2" width="2.7109375" customWidth="1"/>
    <col min="3" max="3" width="25.7109375" customWidth="1"/>
    <col min="4" max="7" width="12.7109375" customWidth="1"/>
    <col min="8" max="8" width="20.7109375" style="18" customWidth="1"/>
    <col min="9" max="9" width="21.42578125" customWidth="1"/>
  </cols>
  <sheetData>
    <row r="2" spans="2:9" ht="30" customHeight="1" x14ac:dyDescent="0.25">
      <c r="B2" s="73" t="s">
        <v>74</v>
      </c>
      <c r="C2" s="73"/>
      <c r="D2" s="73"/>
      <c r="E2" s="73"/>
      <c r="F2" s="73"/>
      <c r="G2" s="73"/>
      <c r="H2" s="73"/>
    </row>
    <row r="3" spans="2:9" s="16" customFormat="1" ht="15.95" customHeight="1" thickBot="1" x14ac:dyDescent="0.3">
      <c r="E3" s="74"/>
      <c r="F3" s="74"/>
      <c r="G3" s="74"/>
      <c r="H3" s="8"/>
    </row>
    <row r="4" spans="2:9" s="16" customFormat="1" ht="15.75" thickTop="1" x14ac:dyDescent="0.25">
      <c r="B4" s="46"/>
      <c r="C4" s="46"/>
      <c r="D4" s="72" t="s">
        <v>33</v>
      </c>
      <c r="E4" s="72" t="s">
        <v>28</v>
      </c>
      <c r="F4" s="72" t="s">
        <v>34</v>
      </c>
      <c r="G4" s="72" t="s">
        <v>5</v>
      </c>
      <c r="H4" s="68" t="s">
        <v>30</v>
      </c>
    </row>
    <row r="5" spans="2:9" s="16" customFormat="1" ht="76.5" customHeight="1" thickBot="1" x14ac:dyDescent="0.3">
      <c r="B5" s="47"/>
      <c r="C5" s="30"/>
      <c r="D5" s="75"/>
      <c r="E5" s="75"/>
      <c r="F5" s="75"/>
      <c r="G5" s="75"/>
      <c r="H5" s="50" t="s">
        <v>35</v>
      </c>
    </row>
    <row r="6" spans="2:9" s="2" customFormat="1" ht="24.95" customHeight="1" x14ac:dyDescent="0.25">
      <c r="B6" s="9" t="s">
        <v>5</v>
      </c>
      <c r="C6" s="20"/>
      <c r="D6" s="21">
        <v>27.112252696312943</v>
      </c>
      <c r="E6" s="21">
        <v>71.125749110323255</v>
      </c>
      <c r="F6" s="21">
        <v>1.7619981933637947</v>
      </c>
      <c r="G6" s="21">
        <f>+SUM(D6:F6)</f>
        <v>99.999999999999986</v>
      </c>
      <c r="H6" s="53">
        <v>59.058454666832297</v>
      </c>
      <c r="I6" s="3"/>
    </row>
    <row r="7" spans="2:9" s="2" customFormat="1" ht="5.0999999999999996" customHeight="1" x14ac:dyDescent="0.25">
      <c r="B7" s="9"/>
      <c r="C7" s="20"/>
      <c r="D7" s="21"/>
      <c r="E7" s="21"/>
      <c r="F7" s="21"/>
      <c r="G7" s="21"/>
      <c r="H7" s="21"/>
      <c r="I7" s="3"/>
    </row>
    <row r="8" spans="2:9" s="2" customFormat="1" ht="24.95" customHeight="1" x14ac:dyDescent="0.25">
      <c r="B8" s="9" t="s">
        <v>8</v>
      </c>
      <c r="C8" s="24"/>
      <c r="D8" s="21"/>
      <c r="E8" s="21"/>
      <c r="F8" s="21"/>
      <c r="G8" s="21"/>
      <c r="H8" s="64"/>
    </row>
    <row r="9" spans="2:9" x14ac:dyDescent="0.25">
      <c r="B9" s="12"/>
      <c r="C9" s="24" t="s">
        <v>4</v>
      </c>
      <c r="D9" s="25">
        <v>15.785986116546896</v>
      </c>
      <c r="E9" s="25">
        <v>82.947496332064119</v>
      </c>
      <c r="F9" s="25">
        <v>1.2665175513889813</v>
      </c>
      <c r="G9" s="25">
        <f>+SUM(D9:F9)</f>
        <v>100</v>
      </c>
      <c r="H9" s="25">
        <v>21.247278427218681</v>
      </c>
      <c r="I9" s="7"/>
    </row>
    <row r="10" spans="2:9" x14ac:dyDescent="0.25">
      <c r="B10" s="12"/>
      <c r="C10" s="24" t="s">
        <v>3</v>
      </c>
      <c r="D10" s="25">
        <v>22.000791908384361</v>
      </c>
      <c r="E10" s="25">
        <v>77.004420409308352</v>
      </c>
      <c r="F10" s="25">
        <v>0.99478768230727488</v>
      </c>
      <c r="G10" s="25">
        <f>+SUM(D10:F10)</f>
        <v>99.999999999999986</v>
      </c>
      <c r="H10" s="25">
        <v>53.090116251107119</v>
      </c>
      <c r="I10" s="7"/>
    </row>
    <row r="11" spans="2:9" x14ac:dyDescent="0.25">
      <c r="B11" s="12"/>
      <c r="C11" s="24" t="s">
        <v>2</v>
      </c>
      <c r="D11" s="25">
        <v>35.811492777677422</v>
      </c>
      <c r="E11" s="25">
        <v>63.22598491892446</v>
      </c>
      <c r="F11" s="25">
        <v>0.96252230339810108</v>
      </c>
      <c r="G11" s="25">
        <f>+SUM(D11:F11)</f>
        <v>99.999999999999986</v>
      </c>
      <c r="H11" s="25">
        <v>70.292290868123374</v>
      </c>
      <c r="I11" s="7"/>
    </row>
    <row r="12" spans="2:9" x14ac:dyDescent="0.25">
      <c r="B12" s="12"/>
      <c r="C12" s="24" t="s">
        <v>1</v>
      </c>
      <c r="D12" s="25">
        <v>34.547138351919372</v>
      </c>
      <c r="E12" s="25">
        <v>63.262842754687576</v>
      </c>
      <c r="F12" s="25">
        <v>2.1900188933930527</v>
      </c>
      <c r="G12" s="25">
        <f>+SUM(D12:F12)</f>
        <v>100.00000000000001</v>
      </c>
      <c r="H12" s="25">
        <v>74.540521962442725</v>
      </c>
      <c r="I12" s="7"/>
    </row>
    <row r="13" spans="2:9" x14ac:dyDescent="0.25">
      <c r="B13" s="12"/>
      <c r="C13" s="24" t="s">
        <v>0</v>
      </c>
      <c r="D13" s="25">
        <v>27.164777253172055</v>
      </c>
      <c r="E13" s="25">
        <v>69.423575901071516</v>
      </c>
      <c r="F13" s="25">
        <v>3.4116468457564344</v>
      </c>
      <c r="G13" s="25">
        <f>+SUM(D13:F13)</f>
        <v>100.00000000000001</v>
      </c>
      <c r="H13" s="25">
        <v>76.218923868711144</v>
      </c>
      <c r="I13" s="7"/>
    </row>
    <row r="14" spans="2:9" ht="24.95" customHeight="1" x14ac:dyDescent="0.25">
      <c r="B14" s="9" t="s">
        <v>9</v>
      </c>
      <c r="C14" s="24"/>
      <c r="D14" s="25"/>
      <c r="E14" s="25"/>
      <c r="F14" s="25"/>
      <c r="G14" s="25"/>
      <c r="H14" s="25"/>
      <c r="I14" s="7"/>
    </row>
    <row r="15" spans="2:9" x14ac:dyDescent="0.25">
      <c r="B15" s="12"/>
      <c r="C15" s="24" t="s">
        <v>4</v>
      </c>
      <c r="D15" s="25">
        <v>28.500987564270346</v>
      </c>
      <c r="E15" s="25">
        <v>69.86022109427185</v>
      </c>
      <c r="F15" s="25">
        <v>1.6387913414578137</v>
      </c>
      <c r="G15" s="25">
        <f>+SUM(D15:F15)</f>
        <v>100.00000000000001</v>
      </c>
      <c r="H15" s="25">
        <v>56.550767392577107</v>
      </c>
      <c r="I15" s="7"/>
    </row>
    <row r="16" spans="2:9" x14ac:dyDescent="0.25">
      <c r="B16" s="12"/>
      <c r="C16" s="24" t="s">
        <v>3</v>
      </c>
      <c r="D16" s="25">
        <v>27.632933210146117</v>
      </c>
      <c r="E16" s="25">
        <v>70.375324858862257</v>
      </c>
      <c r="F16" s="25">
        <v>1.9917419309916331</v>
      </c>
      <c r="G16" s="25">
        <f>+SUM(D16:F16)</f>
        <v>100.00000000000001</v>
      </c>
      <c r="H16" s="25">
        <v>59.09437877055187</v>
      </c>
      <c r="I16" s="7"/>
    </row>
    <row r="17" spans="2:9" x14ac:dyDescent="0.25">
      <c r="B17" s="12"/>
      <c r="C17" s="24" t="s">
        <v>2</v>
      </c>
      <c r="D17" s="25">
        <v>24.220948573678285</v>
      </c>
      <c r="E17" s="25">
        <v>74.907479558069738</v>
      </c>
      <c r="F17" s="25">
        <v>0.87157186825196731</v>
      </c>
      <c r="G17" s="25">
        <f>+SUM(D17:F17)</f>
        <v>99.999999999999986</v>
      </c>
      <c r="H17" s="25">
        <v>55.140451464286386</v>
      </c>
      <c r="I17" s="7"/>
    </row>
    <row r="18" spans="2:9" x14ac:dyDescent="0.25">
      <c r="B18" s="12"/>
      <c r="C18" s="24" t="s">
        <v>1</v>
      </c>
      <c r="D18" s="25">
        <v>24.388060702518654</v>
      </c>
      <c r="E18" s="25">
        <v>73.459762749666226</v>
      </c>
      <c r="F18" s="25">
        <v>2.1521765478151229</v>
      </c>
      <c r="G18" s="25">
        <f>+SUM(D18:F18)</f>
        <v>100</v>
      </c>
      <c r="H18" s="25">
        <v>63.079622811063153</v>
      </c>
      <c r="I18" s="7"/>
    </row>
    <row r="19" spans="2:9" x14ac:dyDescent="0.25">
      <c r="B19" s="12"/>
      <c r="C19" s="24" t="s">
        <v>0</v>
      </c>
      <c r="D19" s="25">
        <v>30.843989265362325</v>
      </c>
      <c r="E19" s="25">
        <v>66.991191065375659</v>
      </c>
      <c r="F19" s="25">
        <v>2.1648196692619979</v>
      </c>
      <c r="G19" s="25">
        <f>+SUM(D19:F19)</f>
        <v>99.999999999999986</v>
      </c>
      <c r="H19" s="25">
        <v>61.438427869994108</v>
      </c>
      <c r="I19" s="7"/>
    </row>
    <row r="20" spans="2:9" ht="24.95" customHeight="1" x14ac:dyDescent="0.25">
      <c r="B20" s="9" t="s">
        <v>10</v>
      </c>
      <c r="C20" s="24"/>
      <c r="D20" s="25"/>
      <c r="E20" s="25"/>
      <c r="F20" s="25"/>
      <c r="G20" s="25"/>
      <c r="H20" s="25"/>
      <c r="I20" s="7"/>
    </row>
    <row r="21" spans="2:9" x14ac:dyDescent="0.25">
      <c r="B21" s="12"/>
      <c r="C21" s="26" t="s">
        <v>11</v>
      </c>
      <c r="D21" s="25">
        <v>12.209762704019859</v>
      </c>
      <c r="E21" s="25">
        <v>86.294792659973368</v>
      </c>
      <c r="F21" s="25">
        <v>1.4954446360067883</v>
      </c>
      <c r="G21" s="25">
        <f>+SUM(D21:F21)</f>
        <v>100.00000000000003</v>
      </c>
      <c r="H21" s="25">
        <v>30.898474729513918</v>
      </c>
      <c r="I21" s="7"/>
    </row>
    <row r="22" spans="2:9" x14ac:dyDescent="0.25">
      <c r="B22" s="12"/>
      <c r="C22" s="26" t="s">
        <v>12</v>
      </c>
      <c r="D22" s="25">
        <v>24.298346717254667</v>
      </c>
      <c r="E22" s="25">
        <v>73.731688943174973</v>
      </c>
      <c r="F22" s="25">
        <v>1.9699643395703716</v>
      </c>
      <c r="G22" s="25">
        <f>+SUM(D22:F22)</f>
        <v>100</v>
      </c>
      <c r="H22" s="25">
        <v>49.319268064755668</v>
      </c>
      <c r="I22" s="7"/>
    </row>
    <row r="23" spans="2:9" x14ac:dyDescent="0.25">
      <c r="B23" s="12"/>
      <c r="C23" s="26" t="s">
        <v>13</v>
      </c>
      <c r="D23" s="25">
        <v>34.429760322030653</v>
      </c>
      <c r="E23" s="25">
        <v>64.547623574024442</v>
      </c>
      <c r="F23" s="25">
        <v>1.0226161039448991</v>
      </c>
      <c r="G23" s="25">
        <f>+SUM(D23:F23)</f>
        <v>100</v>
      </c>
      <c r="H23" s="25">
        <v>87.09844429775687</v>
      </c>
      <c r="I23" s="7"/>
    </row>
    <row r="24" spans="2:9" x14ac:dyDescent="0.25">
      <c r="B24" s="12"/>
      <c r="C24" s="26" t="s">
        <v>14</v>
      </c>
      <c r="D24" s="25">
        <v>42.74495586072922</v>
      </c>
      <c r="E24" s="25">
        <v>55.389000573161361</v>
      </c>
      <c r="F24" s="25">
        <v>1.8660435661094223</v>
      </c>
      <c r="G24" s="25">
        <f>+SUM(D24:F24)</f>
        <v>100</v>
      </c>
      <c r="H24" s="25">
        <v>91.9920989953998</v>
      </c>
      <c r="I24" s="7"/>
    </row>
    <row r="25" spans="2:9" ht="24.95" customHeight="1" x14ac:dyDescent="0.25">
      <c r="B25" s="9" t="s">
        <v>15</v>
      </c>
      <c r="C25" s="24"/>
      <c r="D25" s="25"/>
      <c r="E25" s="25"/>
      <c r="F25" s="25"/>
      <c r="G25" s="25"/>
      <c r="H25" s="25"/>
      <c r="I25" s="7"/>
    </row>
    <row r="26" spans="2:9" x14ac:dyDescent="0.25">
      <c r="B26" s="12"/>
      <c r="C26" s="24" t="s">
        <v>16</v>
      </c>
      <c r="D26" s="25">
        <v>34.434080173242286</v>
      </c>
      <c r="E26" s="25">
        <v>62.812284345618195</v>
      </c>
      <c r="F26" s="25">
        <v>2.7536354811395176</v>
      </c>
      <c r="G26" s="25">
        <f t="shared" ref="G26:G31" si="0">+SUM(D26:F26)</f>
        <v>99.999999999999986</v>
      </c>
      <c r="H26" s="25">
        <v>89.411815232812714</v>
      </c>
      <c r="I26" s="7"/>
    </row>
    <row r="27" spans="2:9" x14ac:dyDescent="0.25">
      <c r="B27" s="12"/>
      <c r="C27" s="24" t="s">
        <v>17</v>
      </c>
      <c r="D27" s="25">
        <v>43.328055556302111</v>
      </c>
      <c r="E27" s="25">
        <v>54.219046337913859</v>
      </c>
      <c r="F27" s="25">
        <v>2.452898105784028</v>
      </c>
      <c r="G27" s="25">
        <f t="shared" si="0"/>
        <v>100</v>
      </c>
      <c r="H27" s="25">
        <v>94.551700650525888</v>
      </c>
      <c r="I27" s="7"/>
    </row>
    <row r="28" spans="2:9" x14ac:dyDescent="0.25">
      <c r="B28" s="12"/>
      <c r="C28" s="24" t="s">
        <v>18</v>
      </c>
      <c r="D28" s="25">
        <v>35.275955820442917</v>
      </c>
      <c r="E28" s="25">
        <v>62.65640345771336</v>
      </c>
      <c r="F28" s="25">
        <v>2.0676407218437003</v>
      </c>
      <c r="G28" s="25">
        <f t="shared" si="0"/>
        <v>99.999999999999972</v>
      </c>
      <c r="H28" s="25">
        <v>94.902329472244759</v>
      </c>
      <c r="I28" s="7"/>
    </row>
    <row r="29" spans="2:9" x14ac:dyDescent="0.25">
      <c r="B29" s="12"/>
      <c r="C29" s="24" t="s">
        <v>19</v>
      </c>
      <c r="D29" s="25">
        <v>33.798792859489488</v>
      </c>
      <c r="E29" s="25">
        <v>63.989022824295716</v>
      </c>
      <c r="F29" s="25">
        <v>2.2121843162147887</v>
      </c>
      <c r="G29" s="25">
        <f t="shared" si="0"/>
        <v>99.999999999999986</v>
      </c>
      <c r="H29" s="25">
        <v>74.050921690826797</v>
      </c>
      <c r="I29" s="7"/>
    </row>
    <row r="30" spans="2:9" x14ac:dyDescent="0.25">
      <c r="B30" s="12"/>
      <c r="C30" s="24" t="s">
        <v>20</v>
      </c>
      <c r="D30" s="25">
        <v>13.641637688245181</v>
      </c>
      <c r="E30" s="25">
        <v>85.296634052603892</v>
      </c>
      <c r="F30" s="25">
        <v>1.0617282591509303</v>
      </c>
      <c r="G30" s="25">
        <f t="shared" si="0"/>
        <v>100</v>
      </c>
      <c r="H30" s="25">
        <v>10.951495701554723</v>
      </c>
      <c r="I30" s="7"/>
    </row>
    <row r="31" spans="2:9" x14ac:dyDescent="0.25">
      <c r="B31" s="12"/>
      <c r="C31" s="24" t="s">
        <v>21</v>
      </c>
      <c r="D31" s="25">
        <v>4.6782108735597596</v>
      </c>
      <c r="E31" s="25">
        <v>94.729804638796011</v>
      </c>
      <c r="F31" s="25">
        <v>0.59198448764421907</v>
      </c>
      <c r="G31" s="25">
        <f t="shared" si="0"/>
        <v>100</v>
      </c>
      <c r="H31" s="25">
        <v>0.52178469371623404</v>
      </c>
      <c r="I31" s="7"/>
    </row>
    <row r="32" spans="2:9" ht="24.95" customHeight="1" x14ac:dyDescent="0.25">
      <c r="B32" s="9" t="s">
        <v>22</v>
      </c>
      <c r="C32" s="24"/>
      <c r="D32" s="25"/>
      <c r="E32" s="25"/>
      <c r="F32" s="25"/>
      <c r="G32" s="25"/>
      <c r="H32" s="25"/>
      <c r="I32" s="7"/>
    </row>
    <row r="33" spans="2:9" x14ac:dyDescent="0.25">
      <c r="B33" s="12"/>
      <c r="C33" s="24" t="s">
        <v>23</v>
      </c>
      <c r="D33" s="25">
        <v>24.740794155122291</v>
      </c>
      <c r="E33" s="25">
        <v>74.445654247893899</v>
      </c>
      <c r="F33" s="25">
        <v>0.81355159698381363</v>
      </c>
      <c r="G33" s="25">
        <f>+SUM(D33:F33)</f>
        <v>100</v>
      </c>
      <c r="H33" s="25">
        <v>44.008399619639881</v>
      </c>
      <c r="I33" s="7"/>
    </row>
    <row r="34" spans="2:9" x14ac:dyDescent="0.25">
      <c r="B34" s="12"/>
      <c r="C34" s="24" t="s">
        <v>24</v>
      </c>
      <c r="D34" s="25">
        <v>35.760218376338926</v>
      </c>
      <c r="E34" s="25">
        <v>62.596927818735907</v>
      </c>
      <c r="F34" s="25">
        <v>1.6428538049251682</v>
      </c>
      <c r="G34" s="25">
        <f>+SUM(D34:F34)</f>
        <v>100</v>
      </c>
      <c r="H34" s="25">
        <v>76.432173062772904</v>
      </c>
      <c r="I34" s="7"/>
    </row>
    <row r="35" spans="2:9" s="42" customFormat="1" x14ac:dyDescent="0.25">
      <c r="B35" s="41"/>
      <c r="C35" s="35" t="s">
        <v>25</v>
      </c>
      <c r="D35" s="36">
        <v>25.730991176537572</v>
      </c>
      <c r="E35" s="36">
        <v>70.334563579099907</v>
      </c>
      <c r="F35" s="36">
        <v>3.9344452443624993</v>
      </c>
      <c r="G35" s="36">
        <f>+SUM(D35:F35)</f>
        <v>99.999999999999972</v>
      </c>
      <c r="H35" s="36">
        <v>78.692787478072802</v>
      </c>
      <c r="I35" s="51"/>
    </row>
    <row r="36" spans="2:9" ht="6" customHeight="1" thickBot="1" x14ac:dyDescent="0.3">
      <c r="B36" s="43"/>
      <c r="C36" s="43"/>
      <c r="D36" s="44"/>
      <c r="E36" s="44"/>
      <c r="F36" s="44"/>
      <c r="G36" s="44"/>
      <c r="H36" s="44"/>
      <c r="I36" s="7"/>
    </row>
    <row r="37" spans="2:9" ht="6" customHeight="1" thickTop="1" x14ac:dyDescent="0.25">
      <c r="B37" s="12"/>
      <c r="C37" s="12"/>
      <c r="D37" s="12"/>
      <c r="E37" s="12"/>
      <c r="F37" s="12"/>
      <c r="G37" s="12"/>
      <c r="H37" s="12"/>
    </row>
    <row r="38" spans="2:9" x14ac:dyDescent="0.25">
      <c r="B38" s="57" t="s">
        <v>32</v>
      </c>
      <c r="C38" s="12"/>
      <c r="D38" s="11"/>
      <c r="E38" s="11"/>
      <c r="F38" s="11"/>
      <c r="G38" s="11"/>
      <c r="H38" s="11"/>
      <c r="I38" s="7"/>
    </row>
  </sheetData>
  <mergeCells count="6">
    <mergeCell ref="B2:H2"/>
    <mergeCell ref="E3:G3"/>
    <mergeCell ref="D4:D5"/>
    <mergeCell ref="E4:E5"/>
    <mergeCell ref="F4:F5"/>
    <mergeCell ref="G4:G5"/>
  </mergeCells>
  <pageMargins left="0.39370078740157483" right="0.39370078740157483" top="0.74803149606299213" bottom="0.74803149606299213" header="0.31496062992125984" footer="0.31496062992125984"/>
  <pageSetup paperSize="9" scale="90"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54"/>
  <sheetViews>
    <sheetView showGridLines="0" showRowColHeaders="0" zoomScale="90" zoomScaleNormal="90" zoomScaleSheetLayoutView="100" workbookViewId="0">
      <selection activeCell="B2" sqref="B2:H2"/>
    </sheetView>
  </sheetViews>
  <sheetFormatPr defaultRowHeight="15" x14ac:dyDescent="0.25"/>
  <cols>
    <col min="2" max="2" width="2.7109375" customWidth="1"/>
    <col min="3" max="3" width="40.140625" customWidth="1"/>
    <col min="4" max="4" width="9.7109375" customWidth="1"/>
    <col min="5" max="5" width="10.7109375" customWidth="1"/>
    <col min="6" max="7" width="9.7109375" customWidth="1"/>
    <col min="8" max="8" width="16.7109375" customWidth="1"/>
  </cols>
  <sheetData>
    <row r="2" spans="2:8" ht="45" customHeight="1" x14ac:dyDescent="0.25">
      <c r="B2" s="71" t="s">
        <v>75</v>
      </c>
      <c r="C2" s="71"/>
      <c r="D2" s="71"/>
      <c r="E2" s="71"/>
      <c r="F2" s="71"/>
      <c r="G2" s="71"/>
      <c r="H2" s="71"/>
    </row>
    <row r="3" spans="2:8" s="16" customFormat="1" ht="15.95" customHeight="1" thickBot="1" x14ac:dyDescent="0.3">
      <c r="E3" s="74"/>
      <c r="F3" s="74"/>
      <c r="G3" s="74"/>
      <c r="H3" s="17"/>
    </row>
    <row r="4" spans="2:8" s="16" customFormat="1" ht="12" customHeight="1" thickTop="1" x14ac:dyDescent="0.25">
      <c r="B4" s="46"/>
      <c r="C4" s="46"/>
      <c r="D4" s="72" t="s">
        <v>33</v>
      </c>
      <c r="E4" s="72" t="s">
        <v>28</v>
      </c>
      <c r="F4" s="72" t="s">
        <v>34</v>
      </c>
      <c r="G4" s="72" t="s">
        <v>5</v>
      </c>
      <c r="H4" s="52" t="s">
        <v>30</v>
      </c>
    </row>
    <row r="5" spans="2:8" s="16" customFormat="1" ht="112.5" customHeight="1" thickBot="1" x14ac:dyDescent="0.3">
      <c r="B5" s="47"/>
      <c r="C5" s="30"/>
      <c r="D5" s="75"/>
      <c r="E5" s="75"/>
      <c r="F5" s="75"/>
      <c r="G5" s="75"/>
      <c r="H5" s="50" t="s">
        <v>36</v>
      </c>
    </row>
    <row r="6" spans="2:8" s="2" customFormat="1" ht="17.100000000000001" customHeight="1" x14ac:dyDescent="0.25">
      <c r="B6" s="58" t="s">
        <v>5</v>
      </c>
      <c r="C6" s="58"/>
      <c r="D6" s="59">
        <v>38.531267393038924</v>
      </c>
      <c r="E6" s="59">
        <v>59.199858294631639</v>
      </c>
      <c r="F6" s="59">
        <v>2.268874312329439</v>
      </c>
      <c r="G6" s="59">
        <f>+SUM(D6:F6)</f>
        <v>100</v>
      </c>
      <c r="H6" s="60">
        <v>59.058454666832297</v>
      </c>
    </row>
    <row r="7" spans="2:8" s="2" customFormat="1" ht="5.0999999999999996" customHeight="1" x14ac:dyDescent="0.25">
      <c r="B7" s="58"/>
      <c r="C7" s="58"/>
      <c r="D7" s="59"/>
      <c r="E7" s="59"/>
      <c r="F7" s="59"/>
      <c r="G7" s="59"/>
      <c r="H7" s="61"/>
    </row>
    <row r="8" spans="2:8" s="2" customFormat="1" ht="17.100000000000001" customHeight="1" x14ac:dyDescent="0.25">
      <c r="B8" s="58" t="s">
        <v>8</v>
      </c>
      <c r="C8" s="57"/>
      <c r="D8" s="59"/>
      <c r="E8" s="59"/>
      <c r="F8" s="59"/>
      <c r="G8" s="59"/>
      <c r="H8" s="59"/>
    </row>
    <row r="9" spans="2:8" ht="12.95" customHeight="1" x14ac:dyDescent="0.25">
      <c r="B9" s="57"/>
      <c r="C9" s="57" t="s">
        <v>4</v>
      </c>
      <c r="D9" s="61">
        <v>50.173077843213612</v>
      </c>
      <c r="E9" s="61">
        <v>46.330225466697442</v>
      </c>
      <c r="F9" s="61">
        <v>3.4966966900889509</v>
      </c>
      <c r="G9" s="61">
        <f>+SUM(D9:F9)</f>
        <v>100</v>
      </c>
      <c r="H9" s="61">
        <v>4.2536455530422321</v>
      </c>
    </row>
    <row r="10" spans="2:8" ht="12.95" customHeight="1" x14ac:dyDescent="0.25">
      <c r="B10" s="57"/>
      <c r="C10" s="57" t="s">
        <v>3</v>
      </c>
      <c r="D10" s="61">
        <v>34.555288933515818</v>
      </c>
      <c r="E10" s="61">
        <v>64.68148879910612</v>
      </c>
      <c r="F10" s="61">
        <v>0.76322226737806165</v>
      </c>
      <c r="G10" s="61">
        <f>+SUM(D10:F10)</f>
        <v>99.999999999999986</v>
      </c>
      <c r="H10" s="61">
        <v>10.638069586868641</v>
      </c>
    </row>
    <row r="11" spans="2:8" ht="12.95" customHeight="1" x14ac:dyDescent="0.25">
      <c r="B11" s="57"/>
      <c r="C11" s="57" t="s">
        <v>2</v>
      </c>
      <c r="D11" s="61">
        <v>44.384101199664798</v>
      </c>
      <c r="E11" s="61">
        <v>54.618314337751571</v>
      </c>
      <c r="F11" s="61">
        <v>0.99758446258361544</v>
      </c>
      <c r="G11" s="61">
        <f>+SUM(D11:F11)</f>
        <v>99.999999999999986</v>
      </c>
      <c r="H11" s="61">
        <v>14.04735409766627</v>
      </c>
    </row>
    <row r="12" spans="2:8" ht="12.95" customHeight="1" x14ac:dyDescent="0.25">
      <c r="B12" s="57"/>
      <c r="C12" s="57" t="s">
        <v>1</v>
      </c>
      <c r="D12" s="61">
        <v>40.58994918900305</v>
      </c>
      <c r="E12" s="61">
        <v>57.045408558776309</v>
      </c>
      <c r="F12" s="61">
        <v>2.3646422522206336</v>
      </c>
      <c r="G12" s="61">
        <f>+SUM(D12:F12)</f>
        <v>99.999999999999986</v>
      </c>
      <c r="H12" s="61">
        <v>14.940722696832163</v>
      </c>
    </row>
    <row r="13" spans="2:8" ht="12.95" customHeight="1" x14ac:dyDescent="0.25">
      <c r="B13" s="57"/>
      <c r="C13" s="57" t="s">
        <v>0</v>
      </c>
      <c r="D13" s="61">
        <v>30.659326141924581</v>
      </c>
      <c r="E13" s="61">
        <v>65.251614185817644</v>
      </c>
      <c r="F13" s="61">
        <v>4.0890596722577666</v>
      </c>
      <c r="G13" s="61">
        <f>+SUM(D13:F13)</f>
        <v>99.999999999999986</v>
      </c>
      <c r="H13" s="61">
        <v>15.178662732422312</v>
      </c>
    </row>
    <row r="14" spans="2:8" s="2" customFormat="1" ht="17.100000000000001" customHeight="1" x14ac:dyDescent="0.25">
      <c r="B14" s="58" t="s">
        <v>9</v>
      </c>
      <c r="C14" s="57"/>
      <c r="D14" s="59"/>
      <c r="E14" s="59"/>
      <c r="F14" s="59"/>
      <c r="G14" s="59"/>
      <c r="H14" s="59"/>
    </row>
    <row r="15" spans="2:8" ht="12.95" customHeight="1" x14ac:dyDescent="0.25">
      <c r="B15" s="57"/>
      <c r="C15" s="57" t="s">
        <v>4</v>
      </c>
      <c r="D15" s="61">
        <v>40.583027374441656</v>
      </c>
      <c r="E15" s="61">
        <v>57.310002268147628</v>
      </c>
      <c r="F15" s="61">
        <v>2.1069703574107255</v>
      </c>
      <c r="G15" s="61">
        <f>+SUM(D15:F15)</f>
        <v>100.00000000000001</v>
      </c>
      <c r="H15" s="61">
        <v>11.328193358228186</v>
      </c>
    </row>
    <row r="16" spans="2:8" ht="12.95" customHeight="1" x14ac:dyDescent="0.25">
      <c r="B16" s="57"/>
      <c r="C16" s="57" t="s">
        <v>3</v>
      </c>
      <c r="D16" s="61">
        <v>38.706513444383141</v>
      </c>
      <c r="E16" s="61">
        <v>59.47594937407704</v>
      </c>
      <c r="F16" s="61">
        <v>1.8175371815398245</v>
      </c>
      <c r="G16" s="61">
        <f>+SUM(D16:F16)</f>
        <v>100</v>
      </c>
      <c r="H16" s="61">
        <v>11.820820077828815</v>
      </c>
    </row>
    <row r="17" spans="2:8" ht="12.95" customHeight="1" x14ac:dyDescent="0.25">
      <c r="B17" s="57"/>
      <c r="C17" s="57" t="s">
        <v>2</v>
      </c>
      <c r="D17" s="61">
        <v>37.615481193794544</v>
      </c>
      <c r="E17" s="61">
        <v>61.285848452544421</v>
      </c>
      <c r="F17" s="61">
        <v>1.0986703536610327</v>
      </c>
      <c r="G17" s="61">
        <f>+SUM(D17:F17)</f>
        <v>100</v>
      </c>
      <c r="H17" s="61">
        <v>11.028935487418407</v>
      </c>
    </row>
    <row r="18" spans="2:8" ht="12.95" customHeight="1" x14ac:dyDescent="0.25">
      <c r="B18" s="57"/>
      <c r="C18" s="57" t="s">
        <v>1</v>
      </c>
      <c r="D18" s="61">
        <v>34.307072063194688</v>
      </c>
      <c r="E18" s="61">
        <v>62.524113635926106</v>
      </c>
      <c r="F18" s="61">
        <v>3.1688143008792116</v>
      </c>
      <c r="G18" s="61">
        <f>+SUM(D18:F18)</f>
        <v>100</v>
      </c>
      <c r="H18" s="61">
        <v>12.595086710786656</v>
      </c>
    </row>
    <row r="19" spans="2:8" ht="12.95" customHeight="1" x14ac:dyDescent="0.25">
      <c r="B19" s="57"/>
      <c r="C19" s="57" t="s">
        <v>0</v>
      </c>
      <c r="D19" s="61">
        <v>41.636861325393355</v>
      </c>
      <c r="E19" s="61">
        <v>55.360262543218631</v>
      </c>
      <c r="F19" s="61">
        <v>3.002876131388017</v>
      </c>
      <c r="G19" s="61">
        <f>+SUM(D19:F19)</f>
        <v>100.00000000000001</v>
      </c>
      <c r="H19" s="61">
        <v>12.285419032569481</v>
      </c>
    </row>
    <row r="20" spans="2:8" s="2" customFormat="1" ht="17.100000000000001" customHeight="1" x14ac:dyDescent="0.25">
      <c r="B20" s="58" t="s">
        <v>10</v>
      </c>
      <c r="C20" s="57"/>
      <c r="D20" s="59"/>
      <c r="E20" s="59"/>
      <c r="F20" s="59"/>
      <c r="G20" s="59"/>
      <c r="H20" s="59"/>
    </row>
    <row r="21" spans="2:8" ht="12.95" customHeight="1" x14ac:dyDescent="0.25">
      <c r="B21" s="57"/>
      <c r="C21" s="54" t="s">
        <v>11</v>
      </c>
      <c r="D21" s="61">
        <v>27.63787892962506</v>
      </c>
      <c r="E21" s="61">
        <v>68.627150262543992</v>
      </c>
      <c r="F21" s="61">
        <v>3.7349708078309471</v>
      </c>
      <c r="G21" s="61">
        <f>+SUM(D21:F21)</f>
        <v>100</v>
      </c>
      <c r="H21" s="61">
        <v>7.655229363403719</v>
      </c>
    </row>
    <row r="22" spans="2:8" ht="12.95" customHeight="1" x14ac:dyDescent="0.25">
      <c r="B22" s="57"/>
      <c r="C22" s="54" t="s">
        <v>12</v>
      </c>
      <c r="D22" s="61">
        <v>37.161446047890685</v>
      </c>
      <c r="E22" s="61">
        <v>59.962969466284811</v>
      </c>
      <c r="F22" s="61">
        <v>2.8755844858245081</v>
      </c>
      <c r="G22" s="61">
        <f>+SUM(D22:F22)</f>
        <v>100</v>
      </c>
      <c r="H22" s="61">
        <v>20.204637483715029</v>
      </c>
    </row>
    <row r="23" spans="2:8" ht="12.95" customHeight="1" x14ac:dyDescent="0.25">
      <c r="B23" s="57"/>
      <c r="C23" s="54" t="s">
        <v>13</v>
      </c>
      <c r="D23" s="61">
        <v>36.25718865886013</v>
      </c>
      <c r="E23" s="61">
        <v>62.575357271603153</v>
      </c>
      <c r="F23" s="61">
        <v>1.1674540695367182</v>
      </c>
      <c r="G23" s="61">
        <f>+SUM(D23:F23)</f>
        <v>100</v>
      </c>
      <c r="H23" s="61">
        <v>5.6179717700089666</v>
      </c>
    </row>
    <row r="24" spans="2:8" ht="12.95" customHeight="1" x14ac:dyDescent="0.25">
      <c r="B24" s="57"/>
      <c r="C24" s="54" t="s">
        <v>14</v>
      </c>
      <c r="D24" s="61">
        <v>43.333426357899995</v>
      </c>
      <c r="E24" s="61">
        <v>55.060298757692038</v>
      </c>
      <c r="F24" s="61">
        <v>1.6062748844079711</v>
      </c>
      <c r="G24" s="61">
        <f>+SUM(D24:F24)</f>
        <v>100</v>
      </c>
      <c r="H24" s="61">
        <v>25.580616049703863</v>
      </c>
    </row>
    <row r="25" spans="2:8" s="2" customFormat="1" ht="17.100000000000001" customHeight="1" x14ac:dyDescent="0.25">
      <c r="B25" s="58" t="s">
        <v>15</v>
      </c>
      <c r="C25" s="57"/>
      <c r="D25" s="59"/>
      <c r="E25" s="59"/>
      <c r="F25" s="59"/>
      <c r="G25" s="59"/>
      <c r="H25" s="59"/>
    </row>
    <row r="26" spans="2:8" ht="12.95" customHeight="1" x14ac:dyDescent="0.25">
      <c r="B26" s="57"/>
      <c r="C26" s="57" t="s">
        <v>16</v>
      </c>
      <c r="D26" s="61">
        <v>28.976568537099428</v>
      </c>
      <c r="E26" s="61">
        <v>67.968032360218132</v>
      </c>
      <c r="F26" s="61">
        <v>3.0553991026824456</v>
      </c>
      <c r="G26" s="61">
        <f>+SUM(D26:F26)</f>
        <v>100</v>
      </c>
      <c r="H26" s="61">
        <v>5.005446672739347</v>
      </c>
    </row>
    <row r="27" spans="2:8" ht="12.95" customHeight="1" x14ac:dyDescent="0.25">
      <c r="B27" s="57"/>
      <c r="C27" s="57" t="s">
        <v>17</v>
      </c>
      <c r="D27" s="61">
        <v>42.95088204150084</v>
      </c>
      <c r="E27" s="61">
        <v>54.930311806001711</v>
      </c>
      <c r="F27" s="61">
        <v>2.1188061524974509</v>
      </c>
      <c r="G27" s="61">
        <f>+SUM(D27:F27)</f>
        <v>100</v>
      </c>
      <c r="H27" s="61">
        <v>16.718366759418029</v>
      </c>
    </row>
    <row r="28" spans="2:8" ht="12.95" customHeight="1" x14ac:dyDescent="0.25">
      <c r="B28" s="57"/>
      <c r="C28" s="57" t="s">
        <v>18</v>
      </c>
      <c r="D28" s="61">
        <v>36.045466297518637</v>
      </c>
      <c r="E28" s="61">
        <v>61.866866064071566</v>
      </c>
      <c r="F28" s="61">
        <v>2.0876676384097967</v>
      </c>
      <c r="G28" s="61">
        <f>+SUM(D28:F28)</f>
        <v>100</v>
      </c>
      <c r="H28" s="61">
        <v>20.654585158366842</v>
      </c>
    </row>
    <row r="29" spans="2:8" ht="12.95" customHeight="1" x14ac:dyDescent="0.25">
      <c r="B29" s="57"/>
      <c r="C29" s="57" t="s">
        <v>19</v>
      </c>
      <c r="D29" s="61">
        <v>41.193038896838033</v>
      </c>
      <c r="E29" s="61">
        <v>56.083107924439922</v>
      </c>
      <c r="F29" s="61">
        <v>2.7238531787220492</v>
      </c>
      <c r="G29" s="61">
        <f>+SUM(D29:F29)</f>
        <v>100.00000000000001</v>
      </c>
      <c r="H29" s="61">
        <v>14.719046023480661</v>
      </c>
    </row>
    <row r="30" spans="2:8" ht="12.95" customHeight="1" x14ac:dyDescent="0.25">
      <c r="B30" s="57"/>
      <c r="C30" s="57" t="s">
        <v>20</v>
      </c>
      <c r="D30" s="61">
        <v>28.563350901215134</v>
      </c>
      <c r="E30" s="61">
        <v>71.284228722622927</v>
      </c>
      <c r="F30" s="61">
        <v>0.15242037616195406</v>
      </c>
      <c r="G30" s="61">
        <f>+SUM(D30:F30)</f>
        <v>100.00000000000001</v>
      </c>
      <c r="H30" s="61">
        <v>1.8669222135492731</v>
      </c>
    </row>
    <row r="31" spans="2:8" ht="12.95" customHeight="1" x14ac:dyDescent="0.25">
      <c r="B31" s="57"/>
      <c r="C31" s="57" t="s">
        <v>21</v>
      </c>
      <c r="D31" s="61" t="s">
        <v>6</v>
      </c>
      <c r="E31" s="61" t="s">
        <v>6</v>
      </c>
      <c r="F31" s="61" t="s">
        <v>6</v>
      </c>
      <c r="G31" s="61" t="s">
        <v>6</v>
      </c>
      <c r="H31" s="61">
        <v>9.4087839277412766E-2</v>
      </c>
    </row>
    <row r="32" spans="2:8" s="2" customFormat="1" ht="17.100000000000001" customHeight="1" x14ac:dyDescent="0.25">
      <c r="B32" s="58" t="s">
        <v>22</v>
      </c>
      <c r="C32" s="57"/>
      <c r="D32" s="59"/>
      <c r="E32" s="59"/>
      <c r="F32" s="59"/>
      <c r="G32" s="59"/>
      <c r="H32" s="59"/>
    </row>
    <row r="33" spans="2:8" ht="12.95" customHeight="1" x14ac:dyDescent="0.25">
      <c r="B33" s="57"/>
      <c r="C33" s="57" t="s">
        <v>23</v>
      </c>
      <c r="D33" s="61">
        <v>44.374328771650056</v>
      </c>
      <c r="E33" s="61">
        <v>54.858426553735363</v>
      </c>
      <c r="F33" s="61">
        <v>0.76724467461456936</v>
      </c>
      <c r="G33" s="61">
        <f>+SUM(D33:F33)</f>
        <v>100</v>
      </c>
      <c r="H33" s="61">
        <v>24.353530637055115</v>
      </c>
    </row>
    <row r="34" spans="2:8" ht="12.95" customHeight="1" x14ac:dyDescent="0.25">
      <c r="B34" s="57"/>
      <c r="C34" s="57" t="s">
        <v>24</v>
      </c>
      <c r="D34" s="61">
        <v>42.372499991311798</v>
      </c>
      <c r="E34" s="61">
        <v>56.347415251176194</v>
      </c>
      <c r="F34" s="61">
        <v>1.2800847575119962</v>
      </c>
      <c r="G34" s="61">
        <f>+SUM(D34:F34)</f>
        <v>99.999999999999986</v>
      </c>
      <c r="H34" s="61">
        <v>14.895429327215595</v>
      </c>
    </row>
    <row r="35" spans="2:8" ht="12.95" customHeight="1" x14ac:dyDescent="0.25">
      <c r="B35" s="57"/>
      <c r="C35" s="57" t="s">
        <v>25</v>
      </c>
      <c r="D35" s="61">
        <v>28.602370104804447</v>
      </c>
      <c r="E35" s="61">
        <v>66.575907093656028</v>
      </c>
      <c r="F35" s="61">
        <v>4.8217228015395213</v>
      </c>
      <c r="G35" s="61">
        <f>+SUM(D35:F35)</f>
        <v>100</v>
      </c>
      <c r="H35" s="61">
        <v>19.809494702560766</v>
      </c>
    </row>
    <row r="36" spans="2:8" s="2" customFormat="1" ht="17.100000000000001" customHeight="1" x14ac:dyDescent="0.25">
      <c r="B36" s="58" t="s">
        <v>37</v>
      </c>
      <c r="C36" s="57"/>
      <c r="D36" s="59"/>
      <c r="E36" s="59"/>
      <c r="F36" s="59"/>
      <c r="G36" s="59"/>
      <c r="H36" s="59"/>
    </row>
    <row r="37" spans="2:8" ht="12.95" customHeight="1" x14ac:dyDescent="0.25">
      <c r="B37" s="57"/>
      <c r="C37" s="57" t="s">
        <v>38</v>
      </c>
      <c r="D37" s="61">
        <v>34.392905367941246</v>
      </c>
      <c r="E37" s="61">
        <v>63.157624364910738</v>
      </c>
      <c r="F37" s="61">
        <v>2.449470267148024</v>
      </c>
      <c r="G37" s="61">
        <f>+SUM(D37:F37)</f>
        <v>100.00000000000001</v>
      </c>
      <c r="H37" s="61">
        <v>49.559555200627322</v>
      </c>
    </row>
    <row r="38" spans="2:8" ht="12.95" customHeight="1" x14ac:dyDescent="0.25">
      <c r="B38" s="57"/>
      <c r="C38" s="57" t="s">
        <v>39</v>
      </c>
      <c r="D38" s="61">
        <v>50.459368785971783</v>
      </c>
      <c r="E38" s="61">
        <v>48.268072374535585</v>
      </c>
      <c r="F38" s="61">
        <v>1.2725588394926355</v>
      </c>
      <c r="G38" s="61">
        <f>+SUM(D38:F38)</f>
        <v>100</v>
      </c>
      <c r="H38" s="61">
        <v>4.7866360204264646</v>
      </c>
    </row>
    <row r="39" spans="2:8" ht="12.95" customHeight="1" x14ac:dyDescent="0.25">
      <c r="B39" s="57"/>
      <c r="C39" s="57" t="s">
        <v>40</v>
      </c>
      <c r="D39" s="61">
        <v>71.045866382886331</v>
      </c>
      <c r="E39" s="61">
        <v>27.595024948608714</v>
      </c>
      <c r="F39" s="61">
        <v>1.3591086685049554</v>
      </c>
      <c r="G39" s="61">
        <f>+SUM(D39:F39)</f>
        <v>100</v>
      </c>
      <c r="H39" s="61">
        <v>4.449650656429557</v>
      </c>
    </row>
    <row r="40" spans="2:8" s="2" customFormat="1" ht="17.100000000000001" customHeight="1" x14ac:dyDescent="0.25">
      <c r="B40" s="58" t="s">
        <v>41</v>
      </c>
      <c r="C40" s="57"/>
      <c r="D40" s="59"/>
      <c r="E40" s="59"/>
      <c r="F40" s="59"/>
      <c r="G40" s="59"/>
      <c r="H40" s="59"/>
    </row>
    <row r="41" spans="2:8" ht="12.95" customHeight="1" x14ac:dyDescent="0.25">
      <c r="B41" s="57"/>
      <c r="C41" s="54" t="s">
        <v>42</v>
      </c>
      <c r="D41" s="61">
        <v>35.617969048605971</v>
      </c>
      <c r="E41" s="61">
        <v>63.85422527966125</v>
      </c>
      <c r="F41" s="61">
        <v>0.52780567173277537</v>
      </c>
      <c r="G41" s="61">
        <f t="shared" ref="G41:G50" si="0">+SUM(D41:F41)</f>
        <v>100</v>
      </c>
      <c r="H41" s="61">
        <v>1.761836331940462</v>
      </c>
    </row>
    <row r="42" spans="2:8" ht="12.95" customHeight="1" x14ac:dyDescent="0.25">
      <c r="B42" s="57"/>
      <c r="C42" s="57" t="s">
        <v>78</v>
      </c>
      <c r="D42" s="61">
        <v>45.819358225232001</v>
      </c>
      <c r="E42" s="61">
        <v>53.170999945577748</v>
      </c>
      <c r="F42" s="61">
        <v>1.0096418291902529</v>
      </c>
      <c r="G42" s="61">
        <f t="shared" si="0"/>
        <v>100</v>
      </c>
      <c r="H42" s="61">
        <v>10.369274236975604</v>
      </c>
    </row>
    <row r="43" spans="2:8" ht="12.95" customHeight="1" x14ac:dyDescent="0.25">
      <c r="B43" s="57"/>
      <c r="C43" s="57" t="s">
        <v>43</v>
      </c>
      <c r="D43" s="61">
        <v>38.336460209470935</v>
      </c>
      <c r="E43" s="61">
        <v>60.425689796192437</v>
      </c>
      <c r="F43" s="61">
        <v>1.2378499943366397</v>
      </c>
      <c r="G43" s="61">
        <f t="shared" si="0"/>
        <v>100.00000000000001</v>
      </c>
      <c r="H43" s="61">
        <v>5.116169402685852</v>
      </c>
    </row>
    <row r="44" spans="2:8" ht="12.95" customHeight="1" x14ac:dyDescent="0.25">
      <c r="B44" s="57"/>
      <c r="C44" s="57" t="s">
        <v>44</v>
      </c>
      <c r="D44" s="61">
        <v>45.399638584568478</v>
      </c>
      <c r="E44" s="61">
        <v>52.936552733352961</v>
      </c>
      <c r="F44" s="61">
        <v>1.6638086820785603</v>
      </c>
      <c r="G44" s="61">
        <f t="shared" si="0"/>
        <v>100</v>
      </c>
      <c r="H44" s="61">
        <v>8.3139534714324235</v>
      </c>
    </row>
    <row r="45" spans="2:8" ht="12.95" customHeight="1" x14ac:dyDescent="0.25">
      <c r="B45" s="57"/>
      <c r="C45" s="57" t="s">
        <v>45</v>
      </c>
      <c r="D45" s="61">
        <v>49.517126355520233</v>
      </c>
      <c r="E45" s="61">
        <v>50.482873644479767</v>
      </c>
      <c r="F45" s="61">
        <v>0</v>
      </c>
      <c r="G45" s="61">
        <f t="shared" si="0"/>
        <v>100</v>
      </c>
      <c r="H45" s="61">
        <v>3.0340109659425383</v>
      </c>
    </row>
    <row r="46" spans="2:8" ht="12.95" customHeight="1" x14ac:dyDescent="0.25">
      <c r="B46" s="57"/>
      <c r="C46" s="57" t="s">
        <v>46</v>
      </c>
      <c r="D46" s="61">
        <v>73.770455262335517</v>
      </c>
      <c r="E46" s="61">
        <v>26.229544737664479</v>
      </c>
      <c r="F46" s="61">
        <v>0</v>
      </c>
      <c r="G46" s="61">
        <f t="shared" si="0"/>
        <v>100</v>
      </c>
      <c r="H46" s="61">
        <v>2.7554853979340534</v>
      </c>
    </row>
    <row r="47" spans="2:8" ht="12.95" customHeight="1" x14ac:dyDescent="0.25">
      <c r="B47" s="57"/>
      <c r="C47" s="57" t="s">
        <v>47</v>
      </c>
      <c r="D47" s="61">
        <v>19.305538870420126</v>
      </c>
      <c r="E47" s="61">
        <v>77.386902790816364</v>
      </c>
      <c r="F47" s="61">
        <v>3.3075583387635032</v>
      </c>
      <c r="G47" s="61">
        <f t="shared" si="0"/>
        <v>99.999999999999986</v>
      </c>
      <c r="H47" s="61">
        <v>3.6795865696024297</v>
      </c>
    </row>
    <row r="48" spans="2:8" ht="12.95" customHeight="1" x14ac:dyDescent="0.25">
      <c r="B48" s="57"/>
      <c r="C48" s="57" t="s">
        <v>48</v>
      </c>
      <c r="D48" s="61">
        <v>40.304149044276166</v>
      </c>
      <c r="E48" s="61">
        <v>56.865183828313583</v>
      </c>
      <c r="F48" s="61">
        <v>2.8306671274102633</v>
      </c>
      <c r="G48" s="61">
        <f t="shared" si="0"/>
        <v>100.00000000000001</v>
      </c>
      <c r="H48" s="61">
        <v>4.7776539536493017</v>
      </c>
    </row>
    <row r="49" spans="2:8" ht="12.95" customHeight="1" x14ac:dyDescent="0.25">
      <c r="B49" s="57"/>
      <c r="C49" s="57" t="s">
        <v>49</v>
      </c>
      <c r="D49" s="61">
        <v>25.68897144707865</v>
      </c>
      <c r="E49" s="61">
        <v>69.775246259658076</v>
      </c>
      <c r="F49" s="61">
        <v>4.5357822932632814</v>
      </c>
      <c r="G49" s="61">
        <f t="shared" si="0"/>
        <v>100</v>
      </c>
      <c r="H49" s="61">
        <v>16.698396737334694</v>
      </c>
    </row>
    <row r="50" spans="2:8" s="42" customFormat="1" ht="12.95" customHeight="1" x14ac:dyDescent="0.25">
      <c r="B50" s="62"/>
      <c r="C50" s="62" t="s">
        <v>50</v>
      </c>
      <c r="D50" s="63">
        <v>48.846056514443696</v>
      </c>
      <c r="E50" s="63">
        <v>50.646230121052106</v>
      </c>
      <c r="F50" s="63">
        <v>0.50771336450420546</v>
      </c>
      <c r="G50" s="63">
        <f t="shared" si="0"/>
        <v>100.00000000000001</v>
      </c>
      <c r="H50" s="63">
        <v>1.981734635628031</v>
      </c>
    </row>
    <row r="51" spans="2:8" ht="5.0999999999999996" customHeight="1" thickBot="1" x14ac:dyDescent="0.3">
      <c r="B51" s="28"/>
      <c r="C51" s="28"/>
      <c r="D51" s="29"/>
      <c r="E51" s="29"/>
      <c r="F51" s="29"/>
      <c r="G51" s="29"/>
      <c r="H51" s="29"/>
    </row>
    <row r="52" spans="2:8" ht="5.0999999999999996" customHeight="1" x14ac:dyDescent="0.25">
      <c r="B52" s="12"/>
      <c r="C52" s="12"/>
      <c r="D52" s="12"/>
      <c r="E52" s="12"/>
      <c r="F52" s="12"/>
      <c r="G52" s="12"/>
      <c r="H52" s="12"/>
    </row>
    <row r="53" spans="2:8" ht="12.95" customHeight="1" x14ac:dyDescent="0.25">
      <c r="B53" s="54" t="s">
        <v>32</v>
      </c>
      <c r="C53" s="13"/>
      <c r="D53" s="13"/>
      <c r="E53" s="13"/>
      <c r="F53" s="13"/>
      <c r="G53" s="13"/>
      <c r="H53" s="12"/>
    </row>
    <row r="54" spans="2:8" ht="12.95" customHeight="1" x14ac:dyDescent="0.25">
      <c r="B54" s="55" t="s">
        <v>51</v>
      </c>
      <c r="C54" s="12"/>
      <c r="D54" s="12"/>
      <c r="E54" s="12"/>
      <c r="F54" s="12"/>
      <c r="G54" s="12"/>
      <c r="H54" s="12"/>
    </row>
  </sheetData>
  <mergeCells count="6">
    <mergeCell ref="B2:H2"/>
    <mergeCell ref="E3:G3"/>
    <mergeCell ref="D4:D5"/>
    <mergeCell ref="E4:E5"/>
    <mergeCell ref="F4:F5"/>
    <mergeCell ref="G4:G5"/>
  </mergeCells>
  <pageMargins left="0.39370078740157483" right="0.39370078740157483" top="0.74803149606299213" bottom="0.74803149606299213" header="0.31496062992125984" footer="0.31496062992125984"/>
  <pageSetup paperSize="9" scale="90" orientation="portrait" horizontalDpi="90" verticalDpi="9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54"/>
  <sheetViews>
    <sheetView showGridLines="0" showRowColHeaders="0" zoomScale="90" zoomScaleNormal="90" workbookViewId="0">
      <selection activeCell="A56" sqref="A56"/>
    </sheetView>
  </sheetViews>
  <sheetFormatPr defaultColWidth="8.7109375" defaultRowHeight="15" x14ac:dyDescent="0.25"/>
  <cols>
    <col min="2" max="2" width="2.7109375" style="5" customWidth="1"/>
    <col min="3" max="3" width="44.7109375" style="5" customWidth="1"/>
    <col min="4" max="4" width="10.7109375" customWidth="1"/>
    <col min="5" max="6" width="11.7109375" customWidth="1"/>
    <col min="7" max="7" width="14.7109375" customWidth="1"/>
    <col min="8" max="9" width="10.7109375" customWidth="1"/>
  </cols>
  <sheetData>
    <row r="2" spans="2:16" ht="30" customHeight="1" x14ac:dyDescent="0.25">
      <c r="B2" s="73" t="s">
        <v>76</v>
      </c>
      <c r="C2" s="73"/>
      <c r="D2" s="73"/>
      <c r="E2" s="73"/>
      <c r="F2" s="73"/>
      <c r="G2" s="73"/>
      <c r="H2" s="73"/>
      <c r="I2" s="73"/>
    </row>
    <row r="3" spans="2:16" ht="15.75" thickBot="1" x14ac:dyDescent="0.3">
      <c r="B3" s="6"/>
      <c r="C3" s="6"/>
      <c r="D3" s="7"/>
      <c r="E3" s="7"/>
      <c r="F3" s="7"/>
      <c r="G3" s="7"/>
      <c r="H3" s="7"/>
      <c r="I3" s="7"/>
    </row>
    <row r="4" spans="2:16" ht="37.5" customHeight="1" thickTop="1" x14ac:dyDescent="0.25">
      <c r="B4" s="39"/>
      <c r="C4" s="39"/>
      <c r="D4" s="72" t="s">
        <v>52</v>
      </c>
      <c r="E4" s="72" t="s">
        <v>53</v>
      </c>
      <c r="F4" s="72" t="s">
        <v>54</v>
      </c>
      <c r="G4" s="72" t="s">
        <v>55</v>
      </c>
      <c r="H4" s="72" t="s">
        <v>56</v>
      </c>
      <c r="I4" s="72" t="s">
        <v>57</v>
      </c>
    </row>
    <row r="5" spans="2:16" ht="53.25" customHeight="1" thickBot="1" x14ac:dyDescent="0.3">
      <c r="B5" s="30"/>
      <c r="C5" s="30"/>
      <c r="D5" s="75"/>
      <c r="E5" s="75"/>
      <c r="F5" s="75"/>
      <c r="G5" s="75"/>
      <c r="H5" s="75"/>
      <c r="I5" s="75"/>
    </row>
    <row r="6" spans="2:16" ht="20.100000000000001" customHeight="1" x14ac:dyDescent="0.25">
      <c r="B6" s="20" t="s">
        <v>5</v>
      </c>
      <c r="C6" s="9"/>
      <c r="D6" s="10">
        <v>2.4872949586856525</v>
      </c>
      <c r="E6" s="10">
        <v>4.5247571832958116</v>
      </c>
      <c r="F6" s="10">
        <v>20.231557729293367</v>
      </c>
      <c r="G6" s="10">
        <v>17.735363632749777</v>
      </c>
      <c r="H6" s="10">
        <v>5.6399176081657458</v>
      </c>
      <c r="I6" s="10">
        <v>24.75029208989379</v>
      </c>
    </row>
    <row r="7" spans="2:16" ht="5.0999999999999996" customHeight="1" x14ac:dyDescent="0.25">
      <c r="B7" s="20"/>
      <c r="C7" s="9"/>
      <c r="D7" s="15"/>
      <c r="E7" s="15"/>
      <c r="F7" s="15"/>
      <c r="G7" s="15"/>
      <c r="H7" s="15"/>
      <c r="I7" s="15"/>
    </row>
    <row r="8" spans="2:16" ht="18" customHeight="1" x14ac:dyDescent="0.25">
      <c r="B8" s="20" t="s">
        <v>8</v>
      </c>
      <c r="C8" s="2"/>
      <c r="D8" s="3"/>
      <c r="E8" s="3"/>
      <c r="F8" s="3"/>
      <c r="G8" s="3"/>
      <c r="H8" s="3"/>
      <c r="I8" s="3"/>
    </row>
    <row r="9" spans="2:16" ht="14.1" customHeight="1" x14ac:dyDescent="0.25">
      <c r="B9" s="24"/>
      <c r="C9" s="24" t="s">
        <v>4</v>
      </c>
      <c r="D9" s="25">
        <v>8.3803100725884345</v>
      </c>
      <c r="E9" s="25">
        <v>19.198819444109194</v>
      </c>
      <c r="F9" s="25">
        <v>31.291145935940669</v>
      </c>
      <c r="G9" s="25">
        <v>15.060446479491107</v>
      </c>
      <c r="H9" s="25">
        <v>9.7488095773193137</v>
      </c>
      <c r="I9" s="25">
        <v>9.5154660097356185</v>
      </c>
      <c r="K9" s="1"/>
      <c r="L9" s="1"/>
      <c r="M9" s="1"/>
      <c r="N9" s="1"/>
      <c r="O9" s="1"/>
      <c r="P9" s="1"/>
    </row>
    <row r="10" spans="2:16" ht="14.1" customHeight="1" x14ac:dyDescent="0.25">
      <c r="B10" s="24"/>
      <c r="C10" s="24" t="s">
        <v>3</v>
      </c>
      <c r="D10" s="25">
        <v>4.7785134213011728</v>
      </c>
      <c r="E10" s="25">
        <v>5.1682430729903128</v>
      </c>
      <c r="F10" s="25">
        <v>19.495326381354392</v>
      </c>
      <c r="G10" s="25">
        <v>17.766612572607134</v>
      </c>
      <c r="H10" s="25">
        <v>5.240493550079643</v>
      </c>
      <c r="I10" s="25">
        <v>13.672651438521468</v>
      </c>
      <c r="K10" s="1"/>
      <c r="L10" s="1"/>
      <c r="M10" s="1"/>
      <c r="N10" s="1"/>
      <c r="O10" s="1"/>
      <c r="P10" s="1"/>
    </row>
    <row r="11" spans="2:16" ht="14.1" customHeight="1" x14ac:dyDescent="0.25">
      <c r="B11" s="24"/>
      <c r="C11" s="24" t="s">
        <v>2</v>
      </c>
      <c r="D11" s="25">
        <v>2.0368066158865821</v>
      </c>
      <c r="E11" s="25">
        <v>2.4947493880437781</v>
      </c>
      <c r="F11" s="25">
        <v>22.790541839753285</v>
      </c>
      <c r="G11" s="25">
        <v>19.628726057542622</v>
      </c>
      <c r="H11" s="25">
        <v>5.5372449972305855</v>
      </c>
      <c r="I11" s="25">
        <v>15.005341962337514</v>
      </c>
      <c r="K11" s="1"/>
      <c r="L11" s="1"/>
      <c r="M11" s="1"/>
      <c r="N11" s="1"/>
      <c r="O11" s="1"/>
      <c r="P11" s="1"/>
    </row>
    <row r="12" spans="2:16" ht="14.1" customHeight="1" x14ac:dyDescent="0.25">
      <c r="B12" s="24"/>
      <c r="C12" s="24" t="s">
        <v>1</v>
      </c>
      <c r="D12" s="25">
        <v>1.6821247450961203</v>
      </c>
      <c r="E12" s="25">
        <v>2.8431688142693612</v>
      </c>
      <c r="F12" s="25">
        <v>20.382301597608254</v>
      </c>
      <c r="G12" s="25">
        <v>22.429489285190616</v>
      </c>
      <c r="H12" s="25">
        <v>4.3593581680169784</v>
      </c>
      <c r="I12" s="25">
        <v>27.462660376094995</v>
      </c>
      <c r="K12" s="1"/>
      <c r="L12" s="1"/>
      <c r="M12" s="1"/>
      <c r="N12" s="1"/>
      <c r="O12" s="1"/>
      <c r="P12" s="1"/>
    </row>
    <row r="13" spans="2:16" ht="14.1" customHeight="1" x14ac:dyDescent="0.25">
      <c r="B13" s="24"/>
      <c r="C13" s="24" t="s">
        <v>0</v>
      </c>
      <c r="D13" s="25">
        <v>0.44973105308188127</v>
      </c>
      <c r="E13" s="25">
        <v>3.5013737797593278</v>
      </c>
      <c r="F13" s="25">
        <v>15.125534062509461</v>
      </c>
      <c r="G13" s="25">
        <v>12.076920858562831</v>
      </c>
      <c r="H13" s="25">
        <v>6.1252464797713575</v>
      </c>
      <c r="I13" s="25">
        <v>43.080555662582945</v>
      </c>
      <c r="K13" s="1"/>
      <c r="L13" s="1"/>
      <c r="M13" s="1"/>
      <c r="N13" s="1"/>
      <c r="O13" s="1"/>
      <c r="P13" s="1"/>
    </row>
    <row r="14" spans="2:16" ht="18" customHeight="1" x14ac:dyDescent="0.25">
      <c r="B14" s="20" t="s">
        <v>9</v>
      </c>
      <c r="C14" s="23"/>
      <c r="D14" s="34"/>
      <c r="E14" s="34"/>
      <c r="F14" s="34"/>
      <c r="G14" s="34"/>
      <c r="H14" s="34"/>
      <c r="I14" s="34"/>
    </row>
    <row r="15" spans="2:16" ht="14.1" customHeight="1" x14ac:dyDescent="0.25">
      <c r="B15" s="24"/>
      <c r="C15" s="24" t="s">
        <v>4</v>
      </c>
      <c r="D15" s="25">
        <v>4.8770868109873362</v>
      </c>
      <c r="E15" s="25">
        <v>4.6878250212129551</v>
      </c>
      <c r="F15" s="25">
        <v>23.911945036263567</v>
      </c>
      <c r="G15" s="25">
        <v>23.199735670503141</v>
      </c>
      <c r="H15" s="25">
        <v>6.8866916845280706</v>
      </c>
      <c r="I15" s="25">
        <v>12.849857239506758</v>
      </c>
      <c r="K15" s="1"/>
      <c r="L15" s="1"/>
      <c r="M15" s="1"/>
      <c r="N15" s="1"/>
      <c r="O15" s="1"/>
      <c r="P15" s="1"/>
    </row>
    <row r="16" spans="2:16" ht="14.1" customHeight="1" x14ac:dyDescent="0.25">
      <c r="B16" s="24"/>
      <c r="C16" s="24" t="s">
        <v>3</v>
      </c>
      <c r="D16" s="25">
        <v>2.7284431254495001</v>
      </c>
      <c r="E16" s="25">
        <v>4.5087605545659963</v>
      </c>
      <c r="F16" s="25">
        <v>17.860112627417152</v>
      </c>
      <c r="G16" s="25">
        <v>17.904381013540117</v>
      </c>
      <c r="H16" s="25">
        <v>4.0377949045886954</v>
      </c>
      <c r="I16" s="25">
        <v>19.010091132614996</v>
      </c>
      <c r="K16" s="1"/>
      <c r="L16" s="1"/>
      <c r="M16" s="1"/>
      <c r="N16" s="1"/>
      <c r="O16" s="1"/>
      <c r="P16" s="1"/>
    </row>
    <row r="17" spans="2:16" ht="14.1" customHeight="1" x14ac:dyDescent="0.25">
      <c r="B17" s="24"/>
      <c r="C17" s="24" t="s">
        <v>2</v>
      </c>
      <c r="D17" s="25">
        <v>2.5142955748364693</v>
      </c>
      <c r="E17" s="25">
        <v>4.5960911084227671</v>
      </c>
      <c r="F17" s="25">
        <v>20.807511650397092</v>
      </c>
      <c r="G17" s="25">
        <v>19.403893702195727</v>
      </c>
      <c r="H17" s="25">
        <v>5.6011618321671515</v>
      </c>
      <c r="I17" s="25">
        <v>24.597859086255436</v>
      </c>
      <c r="K17" s="1"/>
      <c r="L17" s="1"/>
      <c r="M17" s="1"/>
      <c r="N17" s="1"/>
      <c r="O17" s="1"/>
      <c r="P17" s="1"/>
    </row>
    <row r="18" spans="2:16" ht="14.1" customHeight="1" x14ac:dyDescent="0.25">
      <c r="B18" s="24"/>
      <c r="C18" s="24" t="s">
        <v>1</v>
      </c>
      <c r="D18" s="25">
        <v>1.311718864892661</v>
      </c>
      <c r="E18" s="25">
        <v>4.7747291177620683</v>
      </c>
      <c r="F18" s="25">
        <v>17.546994893809245</v>
      </c>
      <c r="G18" s="25">
        <v>12.766145530476763</v>
      </c>
      <c r="H18" s="25">
        <v>6.5942200967346389</v>
      </c>
      <c r="I18" s="25">
        <v>28.278329774760468</v>
      </c>
      <c r="K18" s="1"/>
      <c r="L18" s="1"/>
      <c r="M18" s="1"/>
      <c r="N18" s="1"/>
      <c r="O18" s="1"/>
      <c r="P18" s="1"/>
    </row>
    <row r="19" spans="2:16" ht="14.1" customHeight="1" x14ac:dyDescent="0.25">
      <c r="B19" s="24"/>
      <c r="C19" s="24" t="s">
        <v>0</v>
      </c>
      <c r="D19" s="25">
        <v>1.2202407033372689</v>
      </c>
      <c r="E19" s="25">
        <v>4.0691205526145895</v>
      </c>
      <c r="F19" s="25">
        <v>21.3525061888324</v>
      </c>
      <c r="G19" s="25">
        <v>16.109384629763849</v>
      </c>
      <c r="H19" s="25">
        <v>5.0866524086106057</v>
      </c>
      <c r="I19" s="25">
        <v>37.852551792063913</v>
      </c>
      <c r="K19" s="1"/>
      <c r="L19" s="1"/>
      <c r="M19" s="1"/>
      <c r="N19" s="1"/>
      <c r="O19" s="1"/>
      <c r="P19" s="1"/>
    </row>
    <row r="20" spans="2:16" ht="18" customHeight="1" x14ac:dyDescent="0.25">
      <c r="B20" s="20" t="s">
        <v>10</v>
      </c>
      <c r="C20" s="23"/>
      <c r="D20" s="34"/>
      <c r="E20" s="34"/>
      <c r="F20" s="34"/>
      <c r="G20" s="34"/>
      <c r="H20" s="34"/>
      <c r="I20" s="34"/>
    </row>
    <row r="21" spans="2:16" ht="14.1" customHeight="1" x14ac:dyDescent="0.25">
      <c r="B21" s="24"/>
      <c r="C21" s="26" t="s">
        <v>11</v>
      </c>
      <c r="D21" s="25">
        <v>5.1022998982810357</v>
      </c>
      <c r="E21" s="25">
        <v>7.7562245267986425</v>
      </c>
      <c r="F21" s="25">
        <v>21.602748548786931</v>
      </c>
      <c r="G21" s="25">
        <v>13.586580812943913</v>
      </c>
      <c r="H21" s="25">
        <v>1.4911287295358531</v>
      </c>
      <c r="I21" s="25">
        <v>34.171683919542133</v>
      </c>
      <c r="K21" s="1"/>
      <c r="L21" s="1"/>
      <c r="M21" s="1"/>
      <c r="N21" s="1"/>
      <c r="O21" s="1"/>
      <c r="P21" s="1"/>
    </row>
    <row r="22" spans="2:16" ht="14.1" customHeight="1" x14ac:dyDescent="0.25">
      <c r="B22" s="24"/>
      <c r="C22" s="26" t="s">
        <v>12</v>
      </c>
      <c r="D22" s="25">
        <v>1.4817242909283779</v>
      </c>
      <c r="E22" s="25">
        <v>5.7898207359067104</v>
      </c>
      <c r="F22" s="25">
        <v>17.728135862106416</v>
      </c>
      <c r="G22" s="25">
        <v>15.182816628553732</v>
      </c>
      <c r="H22" s="25">
        <v>0.31744301940923364</v>
      </c>
      <c r="I22" s="25">
        <v>23.682185020459414</v>
      </c>
      <c r="K22" s="1"/>
      <c r="L22" s="1"/>
      <c r="M22" s="1"/>
      <c r="N22" s="1"/>
      <c r="O22" s="1"/>
      <c r="P22" s="1"/>
    </row>
    <row r="23" spans="2:16" ht="14.1" customHeight="1" x14ac:dyDescent="0.25">
      <c r="B23" s="24"/>
      <c r="C23" s="26" t="s">
        <v>13</v>
      </c>
      <c r="D23" s="25">
        <v>1.5069562057893833</v>
      </c>
      <c r="E23" s="25">
        <v>6.7128174319532805</v>
      </c>
      <c r="F23" s="25">
        <v>25.738497660682796</v>
      </c>
      <c r="G23" s="25">
        <v>20.706894898995312</v>
      </c>
      <c r="H23" s="25">
        <v>11.677036579853722</v>
      </c>
      <c r="I23" s="25">
        <v>31.891020783704725</v>
      </c>
      <c r="K23" s="1"/>
      <c r="L23" s="1"/>
      <c r="M23" s="1"/>
      <c r="N23" s="1"/>
      <c r="O23" s="1"/>
      <c r="P23" s="1"/>
    </row>
    <row r="24" spans="2:16" ht="14.1" customHeight="1" x14ac:dyDescent="0.25">
      <c r="B24" s="24"/>
      <c r="C24" s="26" t="s">
        <v>14</v>
      </c>
      <c r="D24" s="25">
        <v>2.7097516066290339</v>
      </c>
      <c r="E24" s="25">
        <v>2.0656808025645348</v>
      </c>
      <c r="F24" s="25">
        <v>20.57767215248024</v>
      </c>
      <c r="G24" s="25">
        <v>20.344835413560947</v>
      </c>
      <c r="H24" s="25">
        <v>9.7512878974913697</v>
      </c>
      <c r="I24" s="25">
        <v>21.192940175531408</v>
      </c>
      <c r="K24" s="1"/>
      <c r="L24" s="1"/>
      <c r="M24" s="1"/>
      <c r="N24" s="1"/>
      <c r="O24" s="1"/>
      <c r="P24" s="1"/>
    </row>
    <row r="25" spans="2:16" ht="18" customHeight="1" x14ac:dyDescent="0.25">
      <c r="B25" s="20" t="s">
        <v>15</v>
      </c>
      <c r="C25" s="23"/>
      <c r="D25" s="34"/>
      <c r="E25" s="34"/>
      <c r="F25" s="34"/>
      <c r="G25" s="34"/>
      <c r="H25" s="34"/>
      <c r="I25" s="34"/>
    </row>
    <row r="26" spans="2:16" ht="14.1" customHeight="1" x14ac:dyDescent="0.25">
      <c r="B26" s="24"/>
      <c r="C26" s="24" t="s">
        <v>16</v>
      </c>
      <c r="D26" s="25">
        <v>6.8358396794765062</v>
      </c>
      <c r="E26" s="25">
        <v>3.9708406552186006</v>
      </c>
      <c r="F26" s="25">
        <v>13.513769375806762</v>
      </c>
      <c r="G26" s="25">
        <v>15.551867093374478</v>
      </c>
      <c r="H26" s="25">
        <v>8.2280274890535647</v>
      </c>
      <c r="I26" s="25">
        <v>22.996447588802663</v>
      </c>
      <c r="K26" s="1"/>
      <c r="L26" s="1"/>
      <c r="M26" s="1"/>
      <c r="N26" s="1"/>
      <c r="O26" s="1"/>
      <c r="P26" s="1"/>
    </row>
    <row r="27" spans="2:16" ht="14.1" customHeight="1" x14ac:dyDescent="0.25">
      <c r="B27" s="24"/>
      <c r="C27" s="24" t="s">
        <v>17</v>
      </c>
      <c r="D27" s="25">
        <v>2.866130960208999</v>
      </c>
      <c r="E27" s="25">
        <v>4.3924808816595373</v>
      </c>
      <c r="F27" s="25">
        <v>22.862672578246595</v>
      </c>
      <c r="G27" s="25">
        <v>23.071259057710574</v>
      </c>
      <c r="H27" s="25">
        <v>10.901787838362843</v>
      </c>
      <c r="I27" s="25">
        <v>25.140594260783654</v>
      </c>
      <c r="K27" s="1"/>
      <c r="L27" s="1"/>
      <c r="M27" s="1"/>
      <c r="N27" s="1"/>
      <c r="O27" s="1"/>
      <c r="P27" s="1"/>
    </row>
    <row r="28" spans="2:16" ht="14.1" customHeight="1" x14ac:dyDescent="0.25">
      <c r="B28" s="24"/>
      <c r="C28" s="24" t="s">
        <v>18</v>
      </c>
      <c r="D28" s="25">
        <v>1.9470642354915495</v>
      </c>
      <c r="E28" s="25">
        <v>4.0127039713168955</v>
      </c>
      <c r="F28" s="25">
        <v>20.064213859602184</v>
      </c>
      <c r="G28" s="25">
        <v>16.26651849743785</v>
      </c>
      <c r="H28" s="25">
        <v>4.2591856402364021</v>
      </c>
      <c r="I28" s="25">
        <v>26.607925601158026</v>
      </c>
      <c r="K28" s="1"/>
      <c r="L28" s="1"/>
      <c r="M28" s="1"/>
      <c r="N28" s="1"/>
      <c r="O28" s="1"/>
      <c r="P28" s="1"/>
    </row>
    <row r="29" spans="2:16" ht="14.1" customHeight="1" x14ac:dyDescent="0.25">
      <c r="B29" s="24"/>
      <c r="C29" s="24" t="s">
        <v>19</v>
      </c>
      <c r="D29" s="25">
        <v>1.5180121241169642</v>
      </c>
      <c r="E29" s="25">
        <v>5.9959345066380143</v>
      </c>
      <c r="F29" s="25">
        <v>20.826144701421416</v>
      </c>
      <c r="G29" s="25">
        <v>15.455869476168532</v>
      </c>
      <c r="H29" s="25">
        <v>1.4123052612659506</v>
      </c>
      <c r="I29" s="25">
        <v>21.600878829424939</v>
      </c>
      <c r="K29" s="1"/>
      <c r="L29" s="1"/>
      <c r="M29" s="1"/>
      <c r="N29" s="1"/>
      <c r="O29" s="1"/>
      <c r="P29" s="1"/>
    </row>
    <row r="30" spans="2:16" ht="14.1" customHeight="1" x14ac:dyDescent="0.25">
      <c r="B30" s="24"/>
      <c r="C30" s="24" t="s">
        <v>20</v>
      </c>
      <c r="D30" s="25">
        <v>1.1212257574448465</v>
      </c>
      <c r="E30" s="25">
        <v>1.4518430024883333</v>
      </c>
      <c r="F30" s="25">
        <v>10.958989954237133</v>
      </c>
      <c r="G30" s="25">
        <v>10.822093945329641</v>
      </c>
      <c r="H30" s="25">
        <v>0.44266105775666931</v>
      </c>
      <c r="I30" s="25">
        <v>29.960863022122037</v>
      </c>
      <c r="K30" s="1"/>
      <c r="L30" s="1"/>
      <c r="M30" s="1"/>
      <c r="N30" s="1"/>
      <c r="O30" s="1"/>
      <c r="P30" s="1"/>
    </row>
    <row r="31" spans="2:16" ht="14.1" customHeight="1" x14ac:dyDescent="0.25">
      <c r="B31" s="24"/>
      <c r="C31" s="24" t="s">
        <v>21</v>
      </c>
      <c r="D31" s="25" t="s">
        <v>6</v>
      </c>
      <c r="E31" s="25" t="s">
        <v>6</v>
      </c>
      <c r="F31" s="25" t="s">
        <v>6</v>
      </c>
      <c r="G31" s="25" t="s">
        <v>6</v>
      </c>
      <c r="H31" s="25" t="s">
        <v>6</v>
      </c>
      <c r="I31" s="25" t="s">
        <v>6</v>
      </c>
      <c r="K31" s="1"/>
      <c r="L31" s="1"/>
      <c r="M31" s="1"/>
      <c r="N31" s="1"/>
      <c r="O31" s="1"/>
      <c r="P31" s="1"/>
    </row>
    <row r="32" spans="2:16" ht="18" customHeight="1" x14ac:dyDescent="0.25">
      <c r="B32" s="20" t="s">
        <v>22</v>
      </c>
      <c r="C32" s="23"/>
      <c r="D32" s="34"/>
      <c r="E32" s="34"/>
      <c r="F32" s="34"/>
      <c r="G32" s="34"/>
      <c r="H32" s="34"/>
      <c r="I32" s="34"/>
    </row>
    <row r="33" spans="2:16" ht="14.1" customHeight="1" x14ac:dyDescent="0.25">
      <c r="B33" s="24"/>
      <c r="C33" s="24" t="s">
        <v>23</v>
      </c>
      <c r="D33" s="25">
        <v>3.2601136478801731</v>
      </c>
      <c r="E33" s="25">
        <v>5.5972759287552165</v>
      </c>
      <c r="F33" s="25">
        <v>22.552616327579841</v>
      </c>
      <c r="G33" s="25">
        <v>19.41664442365083</v>
      </c>
      <c r="H33" s="25">
        <v>3.0268563699624602</v>
      </c>
      <c r="I33" s="25">
        <v>2.975145734378652</v>
      </c>
      <c r="K33" s="1"/>
      <c r="L33" s="1"/>
      <c r="M33" s="1"/>
      <c r="N33" s="1"/>
      <c r="O33" s="1"/>
      <c r="P33" s="1"/>
    </row>
    <row r="34" spans="2:16" ht="14.1" customHeight="1" x14ac:dyDescent="0.25">
      <c r="B34" s="24"/>
      <c r="C34" s="24" t="s">
        <v>24</v>
      </c>
      <c r="D34" s="25">
        <v>2.3485566515934551</v>
      </c>
      <c r="E34" s="25">
        <v>4.6978125688362011</v>
      </c>
      <c r="F34" s="25">
        <v>22.407304036342516</v>
      </c>
      <c r="G34" s="25">
        <v>21.898380196918652</v>
      </c>
      <c r="H34" s="25">
        <v>7.2443399130516299</v>
      </c>
      <c r="I34" s="25">
        <v>20.719031089955447</v>
      </c>
      <c r="K34" s="1"/>
      <c r="L34" s="1"/>
      <c r="M34" s="1"/>
      <c r="N34" s="1"/>
      <c r="O34" s="1"/>
      <c r="P34" s="1"/>
    </row>
    <row r="35" spans="2:16" ht="14.1" customHeight="1" x14ac:dyDescent="0.25">
      <c r="B35" s="24"/>
      <c r="C35" s="24" t="s">
        <v>25</v>
      </c>
      <c r="D35" s="25">
        <v>1.6401701048719308</v>
      </c>
      <c r="E35" s="25">
        <v>3.0715218343914499</v>
      </c>
      <c r="F35" s="25">
        <v>15.741032514977585</v>
      </c>
      <c r="G35" s="25">
        <v>12.562436726567627</v>
      </c>
      <c r="H35" s="25">
        <v>7.6553923606433649</v>
      </c>
      <c r="I35" s="25">
        <v>54.514459477140456</v>
      </c>
      <c r="K35" s="1"/>
      <c r="L35" s="1"/>
      <c r="M35" s="1"/>
      <c r="N35" s="1"/>
      <c r="O35" s="1"/>
      <c r="P35" s="1"/>
    </row>
    <row r="36" spans="2:16" ht="18" customHeight="1" x14ac:dyDescent="0.25">
      <c r="B36" s="20" t="s">
        <v>37</v>
      </c>
      <c r="C36" s="2"/>
      <c r="D36" s="3"/>
      <c r="E36" s="3"/>
      <c r="F36" s="3"/>
      <c r="G36" s="3"/>
      <c r="H36" s="3"/>
      <c r="I36" s="3"/>
    </row>
    <row r="37" spans="2:16" ht="14.1" customHeight="1" x14ac:dyDescent="0.25">
      <c r="B37" s="24"/>
      <c r="C37" s="24" t="s">
        <v>38</v>
      </c>
      <c r="D37" s="25">
        <v>2.7045029892700234</v>
      </c>
      <c r="E37" s="25">
        <v>2.023435065419747</v>
      </c>
      <c r="F37" s="25">
        <v>16.319615401649298</v>
      </c>
      <c r="G37" s="25">
        <v>16.904072291219816</v>
      </c>
      <c r="H37" s="25">
        <v>4.9510151557847388</v>
      </c>
      <c r="I37" s="25">
        <v>26.935024732802216</v>
      </c>
      <c r="K37" s="1"/>
      <c r="L37" s="1"/>
      <c r="M37" s="1"/>
      <c r="N37" s="1"/>
      <c r="O37" s="1"/>
      <c r="P37" s="1"/>
    </row>
    <row r="38" spans="2:16" ht="14.1" customHeight="1" x14ac:dyDescent="0.25">
      <c r="B38" s="24"/>
      <c r="C38" s="24" t="s">
        <v>39</v>
      </c>
      <c r="D38" s="25">
        <v>0.59775774104507795</v>
      </c>
      <c r="E38" s="25">
        <v>13.926651896189718</v>
      </c>
      <c r="F38" s="25">
        <v>26.675887476846572</v>
      </c>
      <c r="G38" s="25">
        <v>17.930879878785298</v>
      </c>
      <c r="H38" s="25">
        <v>7.2125700728934792</v>
      </c>
      <c r="I38" s="25">
        <v>13.245554598025578</v>
      </c>
      <c r="K38" s="1"/>
      <c r="L38" s="1"/>
      <c r="M38" s="1"/>
      <c r="N38" s="1"/>
      <c r="O38" s="1"/>
      <c r="P38" s="1"/>
    </row>
    <row r="39" spans="2:16" ht="14.1" customHeight="1" x14ac:dyDescent="0.25">
      <c r="B39" s="24"/>
      <c r="C39" s="24" t="s">
        <v>40</v>
      </c>
      <c r="D39" s="25">
        <v>2.0846346816443204</v>
      </c>
      <c r="E39" s="25">
        <v>22.456776607022615</v>
      </c>
      <c r="F39" s="25">
        <v>57.737098170045563</v>
      </c>
      <c r="G39" s="25">
        <v>27.408389679027621</v>
      </c>
      <c r="H39" s="25">
        <v>11.831115522882417</v>
      </c>
      <c r="I39" s="25">
        <v>13.626612245971248</v>
      </c>
      <c r="K39" s="1"/>
      <c r="L39" s="1"/>
      <c r="M39" s="1"/>
      <c r="N39" s="1"/>
      <c r="O39" s="1"/>
      <c r="P39" s="1"/>
    </row>
    <row r="40" spans="2:16" ht="18" customHeight="1" x14ac:dyDescent="0.25">
      <c r="B40" s="20" t="s">
        <v>41</v>
      </c>
      <c r="C40" s="2"/>
      <c r="D40" s="3"/>
      <c r="E40" s="3"/>
      <c r="F40" s="3"/>
      <c r="G40" s="3"/>
      <c r="H40" s="3"/>
      <c r="I40" s="3"/>
    </row>
    <row r="41" spans="2:16" ht="14.1" customHeight="1" x14ac:dyDescent="0.25">
      <c r="B41" s="24"/>
      <c r="C41" s="26" t="s">
        <v>42</v>
      </c>
      <c r="D41" s="25">
        <v>0.41280947344796637</v>
      </c>
      <c r="E41" s="25">
        <v>6.3869527489991</v>
      </c>
      <c r="F41" s="25">
        <v>12.693158411234457</v>
      </c>
      <c r="G41" s="25">
        <v>4.960545949048508</v>
      </c>
      <c r="H41" s="25">
        <v>1.7159987012169642</v>
      </c>
      <c r="I41" s="25">
        <v>2.8965323035028181</v>
      </c>
      <c r="K41" s="1"/>
      <c r="L41" s="1"/>
      <c r="M41" s="1"/>
      <c r="N41" s="1"/>
      <c r="O41" s="1"/>
      <c r="P41" s="1"/>
    </row>
    <row r="42" spans="2:16" ht="14.1" customHeight="1" x14ac:dyDescent="0.25">
      <c r="B42" s="12"/>
      <c r="C42" s="24" t="s">
        <v>78</v>
      </c>
      <c r="D42" s="25">
        <v>1.3264855405972693</v>
      </c>
      <c r="E42" s="25">
        <v>3.522263027318242</v>
      </c>
      <c r="F42" s="25">
        <v>21.990038480658662</v>
      </c>
      <c r="G42" s="25">
        <v>26.540688731734107</v>
      </c>
      <c r="H42" s="25">
        <v>5.4044598860592359</v>
      </c>
      <c r="I42" s="25">
        <v>12.163844562799902</v>
      </c>
      <c r="K42" s="1"/>
      <c r="L42" s="1"/>
      <c r="M42" s="1"/>
      <c r="N42" s="1"/>
      <c r="O42" s="1"/>
      <c r="P42" s="1"/>
    </row>
    <row r="43" spans="2:16" ht="14.1" customHeight="1" x14ac:dyDescent="0.25">
      <c r="B43" s="12"/>
      <c r="C43" s="24" t="s">
        <v>43</v>
      </c>
      <c r="D43" s="25">
        <v>4.8880241598556005</v>
      </c>
      <c r="E43" s="25">
        <v>2.2926741465954072</v>
      </c>
      <c r="F43" s="25">
        <v>15.359294123622711</v>
      </c>
      <c r="G43" s="25">
        <v>7.2857715225597142</v>
      </c>
      <c r="H43" s="25">
        <v>3.0602398471316556</v>
      </c>
      <c r="I43" s="25">
        <v>8.6606650605939102</v>
      </c>
      <c r="K43" s="1"/>
      <c r="L43" s="1"/>
      <c r="M43" s="1"/>
      <c r="N43" s="1"/>
      <c r="O43" s="1"/>
      <c r="P43" s="1"/>
    </row>
    <row r="44" spans="2:16" ht="14.1" customHeight="1" x14ac:dyDescent="0.25">
      <c r="B44" s="12"/>
      <c r="C44" s="24" t="s">
        <v>44</v>
      </c>
      <c r="D44" s="25">
        <v>3.7203043678683101</v>
      </c>
      <c r="E44" s="25">
        <v>3.8322840811129764</v>
      </c>
      <c r="F44" s="25">
        <v>34.050552357379495</v>
      </c>
      <c r="G44" s="25">
        <v>31.462251156569071</v>
      </c>
      <c r="H44" s="25">
        <v>5.5003508044546745</v>
      </c>
      <c r="I44" s="25">
        <v>12.843080302173407</v>
      </c>
      <c r="K44" s="1"/>
      <c r="L44" s="1"/>
      <c r="M44" s="1"/>
      <c r="N44" s="1"/>
      <c r="O44" s="1"/>
      <c r="P44" s="1"/>
    </row>
    <row r="45" spans="2:16" ht="14.1" customHeight="1" x14ac:dyDescent="0.25">
      <c r="B45" s="12"/>
      <c r="C45" s="24" t="s">
        <v>45</v>
      </c>
      <c r="D45" s="25">
        <v>8.6050915244685022</v>
      </c>
      <c r="E45" s="25">
        <v>4.5247676525396887</v>
      </c>
      <c r="F45" s="25">
        <v>27.149978063701507</v>
      </c>
      <c r="G45" s="25">
        <v>22.732659027473652</v>
      </c>
      <c r="H45" s="25">
        <v>3.1577946240461117</v>
      </c>
      <c r="I45" s="25">
        <v>17.201769610580566</v>
      </c>
      <c r="K45" s="1"/>
      <c r="L45" s="1"/>
      <c r="M45" s="1"/>
      <c r="N45" s="1"/>
      <c r="O45" s="1"/>
      <c r="P45" s="1"/>
    </row>
    <row r="46" spans="2:16" ht="14.1" customHeight="1" x14ac:dyDescent="0.25">
      <c r="B46" s="12"/>
      <c r="C46" s="24" t="s">
        <v>46</v>
      </c>
      <c r="D46" s="25">
        <v>5.7501594910479241</v>
      </c>
      <c r="E46" s="25">
        <v>16.761393209302799</v>
      </c>
      <c r="F46" s="25">
        <v>55.25291763102458</v>
      </c>
      <c r="G46" s="25">
        <v>48.949847012932032</v>
      </c>
      <c r="H46" s="25">
        <v>5.0877895281721655</v>
      </c>
      <c r="I46" s="25">
        <v>7.4711481237194119</v>
      </c>
      <c r="K46" s="1"/>
      <c r="L46" s="1"/>
      <c r="M46" s="1"/>
      <c r="N46" s="1"/>
      <c r="O46" s="1"/>
      <c r="P46" s="1"/>
    </row>
    <row r="47" spans="2:16" ht="14.1" customHeight="1" x14ac:dyDescent="0.25">
      <c r="B47" s="12"/>
      <c r="C47" s="24" t="s">
        <v>47</v>
      </c>
      <c r="D47" s="25">
        <v>0.16279399116727927</v>
      </c>
      <c r="E47" s="25">
        <v>4.54413368788481</v>
      </c>
      <c r="F47" s="25">
        <v>7.2233720799370751</v>
      </c>
      <c r="G47" s="25">
        <v>5.0058456579289574</v>
      </c>
      <c r="H47" s="25">
        <v>9.6232919131742278</v>
      </c>
      <c r="I47" s="25">
        <v>67.508839444100431</v>
      </c>
      <c r="K47" s="1"/>
      <c r="L47" s="1"/>
      <c r="M47" s="1"/>
      <c r="N47" s="1"/>
      <c r="O47" s="1"/>
      <c r="P47" s="1"/>
    </row>
    <row r="48" spans="2:16" ht="14.1" customHeight="1" x14ac:dyDescent="0.25">
      <c r="B48" s="12"/>
      <c r="C48" s="24" t="s">
        <v>48</v>
      </c>
      <c r="D48" s="25">
        <v>3.3217329758631746</v>
      </c>
      <c r="E48" s="25">
        <v>7.3582434009492044</v>
      </c>
      <c r="F48" s="25">
        <v>23.147900964169438</v>
      </c>
      <c r="G48" s="25">
        <v>15.938491883909309</v>
      </c>
      <c r="H48" s="25">
        <v>7.9744858524926023</v>
      </c>
      <c r="I48" s="25">
        <v>35.857180458905006</v>
      </c>
      <c r="K48" s="1"/>
      <c r="L48" s="1"/>
      <c r="M48" s="1"/>
      <c r="N48" s="1"/>
      <c r="O48" s="1"/>
      <c r="P48" s="1"/>
    </row>
    <row r="49" spans="2:16" ht="14.1" customHeight="1" x14ac:dyDescent="0.25">
      <c r="B49" s="12"/>
      <c r="C49" s="24" t="s">
        <v>49</v>
      </c>
      <c r="D49" s="25">
        <v>0.77960717275383162</v>
      </c>
      <c r="E49" s="25">
        <v>2.5180048036354554</v>
      </c>
      <c r="F49" s="25">
        <v>8.4465523709329862</v>
      </c>
      <c r="G49" s="25">
        <v>6.3838517979893972</v>
      </c>
      <c r="H49" s="25">
        <v>5.6283191190221444</v>
      </c>
      <c r="I49" s="25">
        <v>37.122015425342099</v>
      </c>
      <c r="K49" s="1"/>
      <c r="L49" s="1"/>
      <c r="M49" s="1"/>
      <c r="N49" s="1"/>
      <c r="O49" s="1"/>
      <c r="P49" s="1"/>
    </row>
    <row r="50" spans="2:16" ht="14.1" customHeight="1" x14ac:dyDescent="0.25">
      <c r="B50" s="41"/>
      <c r="C50" s="35" t="s">
        <v>50</v>
      </c>
      <c r="D50" s="36">
        <v>2.2575343478451058</v>
      </c>
      <c r="E50" s="36">
        <v>9.1260977307401472</v>
      </c>
      <c r="F50" s="36">
        <v>28.052179518776111</v>
      </c>
      <c r="G50" s="36">
        <v>22.890107058501918</v>
      </c>
      <c r="H50" s="36">
        <v>10.337551640266698</v>
      </c>
      <c r="I50" s="36">
        <v>16.707957618053097</v>
      </c>
      <c r="K50" s="1"/>
      <c r="L50" s="1"/>
      <c r="M50" s="1"/>
      <c r="N50" s="1"/>
      <c r="O50" s="1"/>
      <c r="P50" s="1"/>
    </row>
    <row r="51" spans="2:16" ht="5.0999999999999996" customHeight="1" thickBot="1" x14ac:dyDescent="0.3">
      <c r="B51" s="56"/>
      <c r="C51" s="28"/>
      <c r="D51" s="29"/>
      <c r="E51" s="29"/>
      <c r="F51" s="29"/>
      <c r="G51" s="29"/>
      <c r="H51" s="29"/>
      <c r="I51" s="29"/>
      <c r="K51" s="1"/>
      <c r="L51" s="1"/>
      <c r="M51" s="1"/>
      <c r="N51" s="1"/>
      <c r="O51" s="1"/>
      <c r="P51" s="1"/>
    </row>
    <row r="52" spans="2:16" ht="5.0999999999999996" customHeight="1" x14ac:dyDescent="0.25">
      <c r="B52" s="41"/>
      <c r="C52" s="12"/>
      <c r="D52" s="12"/>
      <c r="E52" s="12"/>
      <c r="F52" s="12"/>
      <c r="G52" s="12"/>
      <c r="H52" s="12"/>
      <c r="I52" s="12"/>
    </row>
    <row r="53" spans="2:16" ht="12.95" customHeight="1" x14ac:dyDescent="0.25">
      <c r="B53" s="57" t="s">
        <v>32</v>
      </c>
      <c r="C53" s="15"/>
      <c r="D53" s="12"/>
      <c r="E53" s="12"/>
      <c r="F53" s="12"/>
      <c r="G53" s="12"/>
      <c r="H53" s="12"/>
      <c r="I53" s="12"/>
    </row>
    <row r="54" spans="2:16" ht="12.95" customHeight="1" x14ac:dyDescent="0.25">
      <c r="B54" s="55" t="s">
        <v>51</v>
      </c>
      <c r="C54" s="15"/>
      <c r="D54" s="12"/>
      <c r="E54" s="12"/>
      <c r="F54" s="12"/>
      <c r="G54" s="12"/>
      <c r="H54" s="12"/>
      <c r="I54" s="12"/>
    </row>
  </sheetData>
  <mergeCells count="7">
    <mergeCell ref="B2:I2"/>
    <mergeCell ref="D4:D5"/>
    <mergeCell ref="E4:E5"/>
    <mergeCell ref="F4:F5"/>
    <mergeCell ref="G4:G5"/>
    <mergeCell ref="H4:H5"/>
    <mergeCell ref="I4:I5"/>
  </mergeCells>
  <pageMargins left="0.39370078740157483" right="0.39370078740157483" top="0.74803149606299213" bottom="0.74803149606299213" header="0.31496062992125984" footer="0.31496062992125984"/>
  <pageSetup paperSize="9" scale="90" orientation="portrait" horizontalDpi="90" verticalDpi="9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37"/>
  <sheetViews>
    <sheetView showGridLines="0" showRowColHeaders="0" zoomScale="90" zoomScaleNormal="90" zoomScaleSheetLayoutView="100" workbookViewId="0">
      <selection activeCell="B2" sqref="B2:O2"/>
    </sheetView>
  </sheetViews>
  <sheetFormatPr defaultColWidth="8.7109375" defaultRowHeight="15" x14ac:dyDescent="0.25"/>
  <cols>
    <col min="1" max="1" width="8.7109375" style="5"/>
    <col min="2" max="2" width="2.7109375" style="5" customWidth="1"/>
    <col min="3" max="3" width="19.85546875" style="5" customWidth="1"/>
    <col min="4" max="4" width="10.28515625" style="7" customWidth="1"/>
    <col min="5" max="5" width="10.140625" style="7" customWidth="1"/>
    <col min="6" max="6" width="9.140625" style="7" customWidth="1"/>
    <col min="7" max="7" width="11.7109375" style="7" customWidth="1"/>
    <col min="8" max="8" width="9.85546875" style="7" customWidth="1"/>
    <col min="9" max="9" width="10.7109375" style="7" customWidth="1"/>
    <col min="10" max="10" width="8.7109375" style="7" customWidth="1"/>
    <col min="11" max="11" width="9" style="7" customWidth="1"/>
    <col min="12" max="12" width="9.140625" style="7" customWidth="1"/>
    <col min="13" max="13" width="10.140625" style="7" customWidth="1"/>
    <col min="14" max="14" width="7.28515625" style="7" customWidth="1"/>
    <col min="15" max="15" width="9.140625" style="7" customWidth="1"/>
    <col min="16" max="17" width="8.5703125" style="7" customWidth="1"/>
    <col min="18" max="16384" width="8.7109375" style="5"/>
  </cols>
  <sheetData>
    <row r="2" spans="2:17" ht="30" customHeight="1" x14ac:dyDescent="0.25">
      <c r="B2" s="76" t="s">
        <v>77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4"/>
      <c r="Q2" s="4"/>
    </row>
    <row r="3" spans="2:17" s="6" customFormat="1" ht="14.45" customHeight="1" thickBot="1" x14ac:dyDescent="0.3"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8"/>
      <c r="P3" s="7"/>
      <c r="Q3" s="7"/>
    </row>
    <row r="4" spans="2:17" s="6" customFormat="1" ht="31.5" customHeight="1" thickTop="1" x14ac:dyDescent="0.25">
      <c r="B4" s="39"/>
      <c r="C4" s="39"/>
      <c r="D4" s="77" t="s">
        <v>58</v>
      </c>
      <c r="E4" s="77" t="s">
        <v>59</v>
      </c>
      <c r="F4" s="77" t="s">
        <v>60</v>
      </c>
      <c r="G4" s="77" t="s">
        <v>61</v>
      </c>
      <c r="H4" s="77" t="s">
        <v>62</v>
      </c>
      <c r="I4" s="77" t="s">
        <v>63</v>
      </c>
      <c r="J4" s="77" t="s">
        <v>64</v>
      </c>
      <c r="K4" s="77" t="s">
        <v>65</v>
      </c>
      <c r="L4" s="77" t="s">
        <v>66</v>
      </c>
      <c r="M4" s="77" t="s">
        <v>67</v>
      </c>
      <c r="N4" s="77" t="s">
        <v>68</v>
      </c>
      <c r="O4" s="40" t="s">
        <v>30</v>
      </c>
      <c r="P4" s="7"/>
      <c r="Q4" s="7"/>
    </row>
    <row r="5" spans="2:17" s="6" customFormat="1" ht="125.1" customHeight="1" thickBot="1" x14ac:dyDescent="0.3">
      <c r="B5" s="30"/>
      <c r="C5" s="30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31" t="s">
        <v>69</v>
      </c>
    </row>
    <row r="6" spans="2:17" s="4" customFormat="1" ht="24.95" customHeight="1" x14ac:dyDescent="0.25">
      <c r="B6" s="32" t="s">
        <v>5</v>
      </c>
      <c r="C6" s="20"/>
      <c r="D6" s="21">
        <v>15.432253865936293</v>
      </c>
      <c r="E6" s="21">
        <v>5.8684371904222434</v>
      </c>
      <c r="F6" s="21">
        <v>2.4315785418669562</v>
      </c>
      <c r="G6" s="21">
        <v>2.5279093553772682</v>
      </c>
      <c r="H6" s="21">
        <v>2.1366384129401816</v>
      </c>
      <c r="I6" s="21">
        <v>29.161912240752702</v>
      </c>
      <c r="J6" s="21">
        <v>12.996955944592786</v>
      </c>
      <c r="K6" s="21">
        <v>0.7723049940102924</v>
      </c>
      <c r="L6" s="21">
        <v>13.303863351187164</v>
      </c>
      <c r="M6" s="21">
        <v>66.883332835083877</v>
      </c>
      <c r="N6" s="21">
        <v>6.3557907878834392</v>
      </c>
      <c r="O6" s="53">
        <f>+Annex_2!D6*[1]Q1_VarSitFinan!J6/100</f>
        <v>27.112252696312943</v>
      </c>
      <c r="P6" s="3"/>
      <c r="Q6" s="3"/>
    </row>
    <row r="7" spans="2:17" s="4" customFormat="1" ht="24.95" customHeight="1" x14ac:dyDescent="0.25">
      <c r="B7" s="20" t="s">
        <v>8</v>
      </c>
      <c r="C7" s="24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2"/>
      <c r="P7" s="3"/>
      <c r="Q7" s="3"/>
    </row>
    <row r="8" spans="2:17" ht="15" customHeight="1" x14ac:dyDescent="0.25">
      <c r="B8" s="24"/>
      <c r="C8" s="24" t="s">
        <v>4</v>
      </c>
      <c r="D8" s="25">
        <v>11.300603911172145</v>
      </c>
      <c r="E8" s="25">
        <v>7.8887248822364215</v>
      </c>
      <c r="F8" s="25">
        <v>0.66339346318784831</v>
      </c>
      <c r="G8" s="25">
        <v>4.7837183522970648</v>
      </c>
      <c r="H8" s="25">
        <v>7.8507366575720248</v>
      </c>
      <c r="I8" s="25">
        <v>41.437082044283663</v>
      </c>
      <c r="J8" s="25">
        <v>32.869626760330448</v>
      </c>
      <c r="K8" s="25">
        <v>1.0041618273866035</v>
      </c>
      <c r="L8" s="25">
        <v>11.684646995581225</v>
      </c>
      <c r="M8" s="25">
        <v>79.181256937879539</v>
      </c>
      <c r="N8" s="25">
        <v>5.6578840165542887</v>
      </c>
      <c r="O8" s="25">
        <f>+Annex_2!D9*[1]Q1_VarSitFinan!J9/100</f>
        <v>3.1603101486643412</v>
      </c>
    </row>
    <row r="9" spans="2:17" ht="15" customHeight="1" x14ac:dyDescent="0.25">
      <c r="B9" s="24"/>
      <c r="C9" s="24" t="s">
        <v>3</v>
      </c>
      <c r="D9" s="25">
        <v>17.127637883984882</v>
      </c>
      <c r="E9" s="25">
        <v>9.1052792949101882</v>
      </c>
      <c r="F9" s="25">
        <v>0.83724325882599193</v>
      </c>
      <c r="G9" s="25">
        <v>2.9604795543428515</v>
      </c>
      <c r="H9" s="25">
        <v>0.44682669973113615</v>
      </c>
      <c r="I9" s="25">
        <v>31.972831453522588</v>
      </c>
      <c r="J9" s="25">
        <v>19.79883628853911</v>
      </c>
      <c r="K9" s="25">
        <v>1.1874339278851287</v>
      </c>
      <c r="L9" s="25">
        <v>10.722828423724943</v>
      </c>
      <c r="M9" s="25">
        <v>68.459673832950699</v>
      </c>
      <c r="N9" s="25">
        <v>14.75383664170033</v>
      </c>
      <c r="O9" s="25">
        <f>+Annex_2!D10*[1]Q1_VarSitFinan!J10/100</f>
        <v>4.4084656771255162</v>
      </c>
    </row>
    <row r="10" spans="2:17" ht="15" customHeight="1" x14ac:dyDescent="0.25">
      <c r="B10" s="24"/>
      <c r="C10" s="24" t="s">
        <v>2</v>
      </c>
      <c r="D10" s="25">
        <v>14.046240941828636</v>
      </c>
      <c r="E10" s="25">
        <v>6.4808784096934291</v>
      </c>
      <c r="F10" s="25">
        <v>3.526429003031744</v>
      </c>
      <c r="G10" s="25">
        <v>0.14852686170671001</v>
      </c>
      <c r="H10" s="25">
        <v>1.5996433446704845</v>
      </c>
      <c r="I10" s="25">
        <v>31.582042904093306</v>
      </c>
      <c r="J10" s="25">
        <v>10.906046584096494</v>
      </c>
      <c r="K10" s="25">
        <v>0.92923343894833343</v>
      </c>
      <c r="L10" s="25">
        <v>11.372737378521762</v>
      </c>
      <c r="M10" s="25">
        <v>70.042591672554636</v>
      </c>
      <c r="N10" s="25">
        <v>7.1680467602857885</v>
      </c>
      <c r="O10" s="25">
        <f>+Annex_2!D11*[1]Q1_VarSitFinan!J11/100</f>
        <v>7.1566414126101927</v>
      </c>
    </row>
    <row r="11" spans="2:17" ht="15" customHeight="1" x14ac:dyDescent="0.25">
      <c r="B11" s="24"/>
      <c r="C11" s="24" t="s">
        <v>1</v>
      </c>
      <c r="D11" s="25">
        <v>20.521376125577358</v>
      </c>
      <c r="E11" s="25">
        <v>2.1018404178288224</v>
      </c>
      <c r="F11" s="25">
        <v>2.7303938068397886</v>
      </c>
      <c r="G11" s="25">
        <v>3.5651490760374478</v>
      </c>
      <c r="H11" s="25">
        <v>2.5641804014370431</v>
      </c>
      <c r="I11" s="25">
        <v>22.806535687364242</v>
      </c>
      <c r="J11" s="25">
        <v>9.2776683318515261</v>
      </c>
      <c r="K11" s="25">
        <v>0.44154412901363255</v>
      </c>
      <c r="L11" s="25">
        <v>17.895410468709798</v>
      </c>
      <c r="M11" s="25">
        <v>63.096799396159788</v>
      </c>
      <c r="N11" s="25">
        <v>4.2235088610476073</v>
      </c>
      <c r="O11" s="25">
        <f>+Annex_2!D12*[1]Q1_VarSitFinan!J12/100</f>
        <v>6.9245452070377205</v>
      </c>
    </row>
    <row r="12" spans="2:17" ht="15" customHeight="1" x14ac:dyDescent="0.25">
      <c r="B12" s="24"/>
      <c r="C12" s="24" t="s">
        <v>0</v>
      </c>
      <c r="D12" s="25">
        <v>11.729549441689432</v>
      </c>
      <c r="E12" s="25">
        <v>6.0863316865642645</v>
      </c>
      <c r="F12" s="25">
        <v>2.9042542997751433</v>
      </c>
      <c r="G12" s="25">
        <v>2.7241480385517649</v>
      </c>
      <c r="H12" s="25">
        <v>0.39205289944621563</v>
      </c>
      <c r="I12" s="25">
        <v>24.715971594575379</v>
      </c>
      <c r="J12" s="25">
        <v>3.5442732034424127</v>
      </c>
      <c r="K12" s="25">
        <v>0.51458710086845727</v>
      </c>
      <c r="L12" s="25">
        <v>13.015753740068828</v>
      </c>
      <c r="M12" s="25">
        <v>59.135775983300086</v>
      </c>
      <c r="N12" s="25">
        <v>1.5468913143451479</v>
      </c>
      <c r="O12" s="25">
        <f>+Annex_2!D13*[1]Q1_VarSitFinan!J13/100</f>
        <v>5.4097456536845803</v>
      </c>
    </row>
    <row r="13" spans="2:17" ht="24.95" customHeight="1" x14ac:dyDescent="0.25">
      <c r="B13" s="20" t="s">
        <v>9</v>
      </c>
      <c r="C13" s="24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</row>
    <row r="14" spans="2:17" ht="15" customHeight="1" x14ac:dyDescent="0.25">
      <c r="B14" s="24"/>
      <c r="C14" s="24" t="s">
        <v>4</v>
      </c>
      <c r="D14" s="25">
        <v>17.188230680492282</v>
      </c>
      <c r="E14" s="25">
        <v>4.8702510490392212</v>
      </c>
      <c r="F14" s="25">
        <v>0.82850116622606307</v>
      </c>
      <c r="G14" s="25">
        <v>3.446304981497744</v>
      </c>
      <c r="H14" s="25">
        <v>7.0974077028513953</v>
      </c>
      <c r="I14" s="25">
        <v>27.072683879730477</v>
      </c>
      <c r="J14" s="25">
        <v>22.140081689618544</v>
      </c>
      <c r="K14" s="25">
        <v>2.371193737414437</v>
      </c>
      <c r="L14" s="25">
        <v>16.960842497825301</v>
      </c>
      <c r="M14" s="25">
        <v>73.617926692563188</v>
      </c>
      <c r="N14" s="25">
        <v>13.094624280481575</v>
      </c>
      <c r="O14" s="25">
        <f>+Annex_2!D15*[1]Q1_VarSitFinan!J15/100</f>
        <v>5.7092894210820369</v>
      </c>
    </row>
    <row r="15" spans="2:17" ht="15" customHeight="1" x14ac:dyDescent="0.25">
      <c r="B15" s="24"/>
      <c r="C15" s="24" t="s">
        <v>3</v>
      </c>
      <c r="D15" s="25">
        <v>23.057073153168769</v>
      </c>
      <c r="E15" s="25">
        <v>6.8466105370905446</v>
      </c>
      <c r="F15" s="25">
        <v>4.8398082708360368</v>
      </c>
      <c r="G15" s="25">
        <v>2.5149620313984125</v>
      </c>
      <c r="H15" s="25">
        <v>1.0363555326708926</v>
      </c>
      <c r="I15" s="25">
        <v>27.390101953628776</v>
      </c>
      <c r="J15" s="25">
        <v>10.434053315942382</v>
      </c>
      <c r="K15" s="25">
        <v>0.71233821565345712</v>
      </c>
      <c r="L15" s="25">
        <v>16.131167088172475</v>
      </c>
      <c r="M15" s="25">
        <v>64.397459816933036</v>
      </c>
      <c r="N15" s="25">
        <v>6.7000721361358675</v>
      </c>
      <c r="O15" s="25">
        <f>+Annex_2!D16*[1]Q1_VarSitFinan!J16/100</f>
        <v>5.527495821016605</v>
      </c>
    </row>
    <row r="16" spans="2:17" ht="15" customHeight="1" x14ac:dyDescent="0.25">
      <c r="B16" s="24"/>
      <c r="C16" s="24" t="s">
        <v>2</v>
      </c>
      <c r="D16" s="25">
        <v>14.028740763290557</v>
      </c>
      <c r="E16" s="25">
        <v>5.9424465157214712</v>
      </c>
      <c r="F16" s="25">
        <v>0.94506054480391344</v>
      </c>
      <c r="G16" s="25">
        <v>1.7200134283077781</v>
      </c>
      <c r="H16" s="25">
        <v>0.3280983875111228</v>
      </c>
      <c r="I16" s="25">
        <v>32.900319020273706</v>
      </c>
      <c r="J16" s="25">
        <v>11.454729009602547</v>
      </c>
      <c r="K16" s="25">
        <v>0.19750301501896433</v>
      </c>
      <c r="L16" s="25">
        <v>10.240159379244533</v>
      </c>
      <c r="M16" s="25">
        <v>68.470218041593625</v>
      </c>
      <c r="N16" s="25">
        <v>3.3093104583300192</v>
      </c>
      <c r="O16" s="25">
        <f>+Annex_2!D17*[1]Q1_VarSitFinan!J17/100</f>
        <v>4.8445609741913964</v>
      </c>
    </row>
    <row r="17" spans="2:17" ht="15" customHeight="1" x14ac:dyDescent="0.25">
      <c r="B17" s="24"/>
      <c r="C17" s="24" t="s">
        <v>1</v>
      </c>
      <c r="D17" s="25">
        <v>12.139334626169221</v>
      </c>
      <c r="E17" s="25">
        <v>4.7250270237422614</v>
      </c>
      <c r="F17" s="25">
        <v>1.5387293373447908</v>
      </c>
      <c r="G17" s="25">
        <v>2.0529821538118451</v>
      </c>
      <c r="H17" s="25">
        <v>1.1885628655830178</v>
      </c>
      <c r="I17" s="25">
        <v>28.708762292625174</v>
      </c>
      <c r="J17" s="25">
        <v>14.395779106765252</v>
      </c>
      <c r="K17" s="25">
        <v>0.22626708983813615</v>
      </c>
      <c r="L17" s="25">
        <v>11.132524064814438</v>
      </c>
      <c r="M17" s="25">
        <v>65.465840032912624</v>
      </c>
      <c r="N17" s="25">
        <v>6.1448400702744195</v>
      </c>
      <c r="O17" s="25">
        <f>+Annex_2!D18*[1]Q1_VarSitFinan!J18/100</f>
        <v>4.8695557387238901</v>
      </c>
    </row>
    <row r="18" spans="2:17" ht="15" customHeight="1" x14ac:dyDescent="0.25">
      <c r="B18" s="24"/>
      <c r="C18" s="24" t="s">
        <v>0</v>
      </c>
      <c r="D18" s="25">
        <v>10.536285421998247</v>
      </c>
      <c r="E18" s="25">
        <v>6.7431692631589808</v>
      </c>
      <c r="F18" s="25">
        <v>3.6023296294963245</v>
      </c>
      <c r="G18" s="25">
        <v>2.7065505858286367</v>
      </c>
      <c r="H18" s="25">
        <v>0.73117356740992379</v>
      </c>
      <c r="I18" s="25">
        <v>30.103667264973073</v>
      </c>
      <c r="J18" s="25">
        <v>6.9844556759598122</v>
      </c>
      <c r="K18" s="25">
        <v>0.23352669821001246</v>
      </c>
      <c r="L18" s="25">
        <v>11.469217075297591</v>
      </c>
      <c r="M18" s="25">
        <v>62.769124455442004</v>
      </c>
      <c r="N18" s="25">
        <v>2.3818735854619866</v>
      </c>
      <c r="O18" s="25">
        <f>+Annex_2!D19*[1]Q1_VarSitFinan!J19/100</f>
        <v>6.1676599792378006</v>
      </c>
    </row>
    <row r="19" spans="2:17" s="4" customFormat="1" ht="24.95" customHeight="1" x14ac:dyDescent="0.25">
      <c r="B19" s="33" t="s">
        <v>10</v>
      </c>
      <c r="C19" s="23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27"/>
      <c r="P19" s="3"/>
      <c r="Q19" s="3"/>
    </row>
    <row r="20" spans="2:17" ht="15" customHeight="1" x14ac:dyDescent="0.25">
      <c r="B20" s="24"/>
      <c r="C20" s="26" t="s">
        <v>11</v>
      </c>
      <c r="D20" s="25">
        <v>11.760385927972317</v>
      </c>
      <c r="E20" s="25">
        <v>1.0005781862745133</v>
      </c>
      <c r="F20" s="25">
        <v>1.5701604800109836</v>
      </c>
      <c r="G20" s="25">
        <v>0</v>
      </c>
      <c r="H20" s="25">
        <v>1.6971335685562792</v>
      </c>
      <c r="I20" s="25">
        <v>42.028672358077493</v>
      </c>
      <c r="J20" s="25">
        <v>20.140757679244466</v>
      </c>
      <c r="K20" s="25">
        <v>2.3933345252840601</v>
      </c>
      <c r="L20" s="25">
        <v>4.231612586494105</v>
      </c>
      <c r="M20" s="25">
        <v>53.92201695363601</v>
      </c>
      <c r="N20" s="25">
        <v>7.402707360766704</v>
      </c>
      <c r="O20" s="25">
        <f>+Annex_2!D21*[1]Q1_VarSitFinan!J21/100</f>
        <v>3.0250209691653227</v>
      </c>
    </row>
    <row r="21" spans="2:17" ht="15" customHeight="1" x14ac:dyDescent="0.25">
      <c r="B21" s="24"/>
      <c r="C21" s="26" t="s">
        <v>12</v>
      </c>
      <c r="D21" s="25">
        <v>7.5024919606164868</v>
      </c>
      <c r="E21" s="25">
        <v>2.6686468387574771</v>
      </c>
      <c r="F21" s="25">
        <v>0.66103319758166335</v>
      </c>
      <c r="G21" s="25">
        <v>1.1065407552262956</v>
      </c>
      <c r="H21" s="25">
        <v>1.6540919124168656</v>
      </c>
      <c r="I21" s="25">
        <v>27.395967147899071</v>
      </c>
      <c r="J21" s="25">
        <v>9.2741148690488391</v>
      </c>
      <c r="K21" s="25">
        <v>6.1822839352514973E-2</v>
      </c>
      <c r="L21" s="25">
        <v>11.706145861625931</v>
      </c>
      <c r="M21" s="25">
        <v>66.600638895131695</v>
      </c>
      <c r="N21" s="25">
        <v>5.3851838243578554</v>
      </c>
      <c r="O21" s="25">
        <f>+Annex_2!D22*[1]Q1_VarSitFinan!J22/100</f>
        <v>9.9543100727113334</v>
      </c>
    </row>
    <row r="22" spans="2:17" ht="15" customHeight="1" x14ac:dyDescent="0.25">
      <c r="B22" s="24"/>
      <c r="C22" s="26" t="s">
        <v>13</v>
      </c>
      <c r="D22" s="25">
        <v>22.96193583114583</v>
      </c>
      <c r="E22" s="25">
        <v>2.559205799653665</v>
      </c>
      <c r="F22" s="25">
        <v>1.9140050868602345</v>
      </c>
      <c r="G22" s="25">
        <v>3.9061312785016367</v>
      </c>
      <c r="H22" s="25">
        <v>2.908132400540421</v>
      </c>
      <c r="I22" s="25">
        <v>24.745086356272424</v>
      </c>
      <c r="J22" s="25">
        <v>20.94737991692303</v>
      </c>
      <c r="K22" s="25">
        <v>1.608569244190855</v>
      </c>
      <c r="L22" s="25">
        <v>8.1225080421618436</v>
      </c>
      <c r="M22" s="25">
        <v>89.428550080272117</v>
      </c>
      <c r="N22" s="25">
        <v>13.990462517166058</v>
      </c>
      <c r="O22" s="25">
        <f>+Annex_2!D23*[1]Q1_VarSitFinan!J23/100</f>
        <v>2.220767811605155</v>
      </c>
    </row>
    <row r="23" spans="2:17" ht="15" customHeight="1" x14ac:dyDescent="0.25">
      <c r="B23" s="24"/>
      <c r="C23" s="26" t="s">
        <v>14</v>
      </c>
      <c r="D23" s="25">
        <v>21.506500745066109</v>
      </c>
      <c r="E23" s="25">
        <v>10.35327348002388</v>
      </c>
      <c r="F23" s="25">
        <v>4.2060912053253396</v>
      </c>
      <c r="G23" s="25">
        <v>4.0844137390195732</v>
      </c>
      <c r="H23" s="25">
        <v>2.5027558549768627</v>
      </c>
      <c r="I23" s="25">
        <v>28.176941768006376</v>
      </c>
      <c r="J23" s="25">
        <v>12.783292129657209</v>
      </c>
      <c r="K23" s="25">
        <v>0.79251582404168541</v>
      </c>
      <c r="L23" s="25">
        <v>17.880027520207801</v>
      </c>
      <c r="M23" s="25">
        <v>66.220521534296736</v>
      </c>
      <c r="N23" s="25">
        <v>5.4753799889520103</v>
      </c>
      <c r="O23" s="25">
        <f>+Annex_2!D24*[1]Q1_VarSitFinan!J24/100</f>
        <v>11.886263232123142</v>
      </c>
    </row>
    <row r="24" spans="2:17" ht="24.95" customHeight="1" x14ac:dyDescent="0.25">
      <c r="B24" s="20" t="s">
        <v>15</v>
      </c>
      <c r="C24" s="24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</row>
    <row r="25" spans="2:17" x14ac:dyDescent="0.25">
      <c r="B25" s="24"/>
      <c r="C25" s="24" t="s">
        <v>16</v>
      </c>
      <c r="D25" s="25">
        <v>14.902320537326702</v>
      </c>
      <c r="E25" s="25">
        <v>1.0705470136122335</v>
      </c>
      <c r="F25" s="25">
        <v>0.86844819613885993</v>
      </c>
      <c r="G25" s="25">
        <v>5.0020440306358749</v>
      </c>
      <c r="H25" s="25">
        <v>0</v>
      </c>
      <c r="I25" s="25">
        <v>15.01032729331547</v>
      </c>
      <c r="J25" s="25">
        <v>20.211457820817287</v>
      </c>
      <c r="K25" s="25">
        <v>0</v>
      </c>
      <c r="L25" s="25">
        <v>8.6642567255855489</v>
      </c>
      <c r="M25" s="25">
        <v>77.567871511257209</v>
      </c>
      <c r="N25" s="25">
        <v>21.606954369554476</v>
      </c>
      <c r="O25" s="25">
        <f>+Annex_2!D26*[1]Q1_VarSitFinan!J26/100</f>
        <v>1.927686532067441</v>
      </c>
    </row>
    <row r="26" spans="2:17" x14ac:dyDescent="0.25">
      <c r="B26" s="24"/>
      <c r="C26" s="24" t="s">
        <v>17</v>
      </c>
      <c r="D26" s="25">
        <v>24.051746976249287</v>
      </c>
      <c r="E26" s="25">
        <v>5.8182534226549851</v>
      </c>
      <c r="F26" s="25">
        <v>2.2018418442241821</v>
      </c>
      <c r="G26" s="25">
        <v>1.6910485255463508</v>
      </c>
      <c r="H26" s="25">
        <v>2.7671529202737011</v>
      </c>
      <c r="I26" s="25">
        <v>28.926918043900958</v>
      </c>
      <c r="J26" s="25">
        <v>11.727962125214487</v>
      </c>
      <c r="K26" s="25">
        <v>1.6467795473104778</v>
      </c>
      <c r="L26" s="25">
        <v>21.346778544385749</v>
      </c>
      <c r="M26" s="25">
        <v>66.998583570145101</v>
      </c>
      <c r="N26" s="25">
        <v>4.04015169980583</v>
      </c>
      <c r="O26" s="25">
        <f>+Annex_2!D27*[1]Q1_VarSitFinan!J27/100</f>
        <v>7.6611453710396038</v>
      </c>
    </row>
    <row r="27" spans="2:17" x14ac:dyDescent="0.25">
      <c r="B27" s="24"/>
      <c r="C27" s="24" t="s">
        <v>18</v>
      </c>
      <c r="D27" s="25">
        <v>18.074732125857917</v>
      </c>
      <c r="E27" s="25">
        <v>5.6513026459882045</v>
      </c>
      <c r="F27" s="25">
        <v>3.7369935338997089</v>
      </c>
      <c r="G27" s="25">
        <v>2.1705198059863711</v>
      </c>
      <c r="H27" s="25">
        <v>2.5108673763345535</v>
      </c>
      <c r="I27" s="25">
        <v>27.399889414884381</v>
      </c>
      <c r="J27" s="25">
        <v>14.488601344375773</v>
      </c>
      <c r="K27" s="25">
        <v>0.25282861322073386</v>
      </c>
      <c r="L27" s="25">
        <v>10.755635215705766</v>
      </c>
      <c r="M27" s="25">
        <v>65.015808725545625</v>
      </c>
      <c r="N27" s="25">
        <v>6.286946061290255</v>
      </c>
      <c r="O27" s="25">
        <f>+Annex_2!D28*[1]Q1_VarSitFinan!J28/100</f>
        <v>7.6774747004415191</v>
      </c>
    </row>
    <row r="28" spans="2:17" x14ac:dyDescent="0.25">
      <c r="B28" s="24"/>
      <c r="C28" s="24" t="s">
        <v>19</v>
      </c>
      <c r="D28" s="25">
        <v>8.1628272476640689</v>
      </c>
      <c r="E28" s="25">
        <v>9.2508689572029521</v>
      </c>
      <c r="F28" s="25">
        <v>2.3873977875860044</v>
      </c>
      <c r="G28" s="25">
        <v>4.2515090972539982</v>
      </c>
      <c r="H28" s="25">
        <v>2.6012388402789073</v>
      </c>
      <c r="I28" s="25">
        <v>36.376479453763757</v>
      </c>
      <c r="J28" s="25">
        <v>15.151697248236024</v>
      </c>
      <c r="K28" s="25">
        <v>0.90408493070827478</v>
      </c>
      <c r="L28" s="25">
        <v>10.523610585804457</v>
      </c>
      <c r="M28" s="25">
        <v>71.178863256831022</v>
      </c>
      <c r="N28" s="25">
        <v>6.1212219828573655</v>
      </c>
      <c r="O28" s="25">
        <f>+Annex_2!D29*[1]Q1_VarSitFinan!J29/100</f>
        <v>6.718160642402137</v>
      </c>
    </row>
    <row r="29" spans="2:17" x14ac:dyDescent="0.25">
      <c r="B29" s="24"/>
      <c r="C29" s="24" t="s">
        <v>20</v>
      </c>
      <c r="D29" s="25">
        <v>4.9877892636515453</v>
      </c>
      <c r="E29" s="25">
        <v>2.4553532765522457</v>
      </c>
      <c r="F29" s="25">
        <v>0</v>
      </c>
      <c r="G29" s="25">
        <v>0</v>
      </c>
      <c r="H29" s="25">
        <v>0</v>
      </c>
      <c r="I29" s="25">
        <v>23.007347781586489</v>
      </c>
      <c r="J29" s="25">
        <v>2.3364965631467447</v>
      </c>
      <c r="K29" s="25">
        <v>0.12426100880914269</v>
      </c>
      <c r="L29" s="25">
        <v>9.598343191537424</v>
      </c>
      <c r="M29" s="25">
        <v>57.624527091797496</v>
      </c>
      <c r="N29" s="25">
        <v>2.974794438132764</v>
      </c>
      <c r="O29" s="25">
        <f>+Annex_2!D30*[1]Q1_VarSitFinan!J30/100</f>
        <v>2.3255158129460209</v>
      </c>
    </row>
    <row r="30" spans="2:17" x14ac:dyDescent="0.25">
      <c r="B30" s="24"/>
      <c r="C30" s="24" t="s">
        <v>21</v>
      </c>
      <c r="D30" s="25">
        <v>0.29423672395061001</v>
      </c>
      <c r="E30" s="25">
        <v>1.7651534255828008</v>
      </c>
      <c r="F30" s="25">
        <v>3.2429864134787154</v>
      </c>
      <c r="G30" s="25">
        <v>1.3061894865831896</v>
      </c>
      <c r="H30" s="25">
        <v>0</v>
      </c>
      <c r="I30" s="25">
        <v>39.044118324982513</v>
      </c>
      <c r="J30" s="25">
        <v>7.4912476740405927</v>
      </c>
      <c r="K30" s="25">
        <v>0</v>
      </c>
      <c r="L30" s="25">
        <v>5.5587977849364281</v>
      </c>
      <c r="M30" s="25">
        <v>50.768239131925874</v>
      </c>
      <c r="N30" s="25">
        <v>5.3411287467278719</v>
      </c>
      <c r="O30" s="25">
        <f>+Annex_2!D31*[1]Q1_VarSitFinan!J31/100</f>
        <v>0.84357160736629866</v>
      </c>
    </row>
    <row r="31" spans="2:17" ht="24.95" customHeight="1" x14ac:dyDescent="0.25">
      <c r="B31" s="20" t="s">
        <v>22</v>
      </c>
      <c r="C31" s="24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2:17" x14ac:dyDescent="0.25">
      <c r="B32" s="24"/>
      <c r="C32" s="24" t="s">
        <v>23</v>
      </c>
      <c r="D32" s="25">
        <v>15.353200803370035</v>
      </c>
      <c r="E32" s="25">
        <v>7.0302409530610595</v>
      </c>
      <c r="F32" s="25">
        <v>3.6033967704248901</v>
      </c>
      <c r="G32" s="25">
        <v>3.2510675788335268</v>
      </c>
      <c r="H32" s="25">
        <v>2.571867600859906</v>
      </c>
      <c r="I32" s="25">
        <v>28.372615529898997</v>
      </c>
      <c r="J32" s="25">
        <v>11.955320633337161</v>
      </c>
      <c r="K32" s="25">
        <v>1.2351113416749877</v>
      </c>
      <c r="L32" s="25">
        <v>9.2472806834536598</v>
      </c>
      <c r="M32" s="25">
        <v>66.175333761739978</v>
      </c>
      <c r="N32" s="25">
        <v>6.764949461730799</v>
      </c>
      <c r="O32" s="25">
        <f>+Annex_2!D33*[1]Q1_VarSitFinan!J33/100</f>
        <v>13.691151999377688</v>
      </c>
    </row>
    <row r="33" spans="2:16" x14ac:dyDescent="0.25">
      <c r="B33" s="24"/>
      <c r="C33" s="24" t="s">
        <v>24</v>
      </c>
      <c r="D33" s="25">
        <v>14.2015819838679</v>
      </c>
      <c r="E33" s="25">
        <v>4.4166283247530869</v>
      </c>
      <c r="F33" s="25">
        <v>3.6777155797901341E-2</v>
      </c>
      <c r="G33" s="25">
        <v>0.3656534285683159</v>
      </c>
      <c r="H33" s="25">
        <v>0.78236627537204706</v>
      </c>
      <c r="I33" s="25">
        <v>30.43026670341763</v>
      </c>
      <c r="J33" s="25">
        <v>16.84168961092815</v>
      </c>
      <c r="K33" s="25">
        <v>0.41281000569513482</v>
      </c>
      <c r="L33" s="25">
        <v>19.006596917767311</v>
      </c>
      <c r="M33" s="25">
        <v>65.51202073373527</v>
      </c>
      <c r="N33" s="25">
        <v>6.2029835671097304</v>
      </c>
      <c r="O33" s="25">
        <f>+Annex_2!D34*[1]Q1_VarSitFinan!J34/100</f>
        <v>6.969104556442244</v>
      </c>
    </row>
    <row r="34" spans="2:16" x14ac:dyDescent="0.25">
      <c r="B34" s="24"/>
      <c r="C34" s="24" t="s">
        <v>25</v>
      </c>
      <c r="D34" s="25">
        <v>16.901279206904455</v>
      </c>
      <c r="E34" s="25">
        <v>4.9592774680936511</v>
      </c>
      <c r="F34" s="25">
        <v>2.4994456639857843</v>
      </c>
      <c r="G34" s="25">
        <v>3.2941564192346839</v>
      </c>
      <c r="H34" s="25">
        <v>2.6539804923175625</v>
      </c>
      <c r="I34" s="25">
        <v>29.481691787091936</v>
      </c>
      <c r="J34" s="25">
        <v>11.12119805539125</v>
      </c>
      <c r="K34" s="25">
        <v>0.17813664378857991</v>
      </c>
      <c r="L34" s="25">
        <v>15.818037579295522</v>
      </c>
      <c r="M34" s="25">
        <v>69.825850436590343</v>
      </c>
      <c r="N34" s="25">
        <v>5.6558366314607813</v>
      </c>
      <c r="O34" s="25">
        <v>6.4773145003319179</v>
      </c>
    </row>
    <row r="35" spans="2:16" ht="6" customHeight="1" thickBot="1" x14ac:dyDescent="0.3"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14"/>
    </row>
    <row r="36" spans="2:16" customFormat="1" ht="5.0999999999999996" customHeight="1" thickTop="1" x14ac:dyDescent="0.25"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spans="2:16" x14ac:dyDescent="0.25">
      <c r="B37" s="57" t="s">
        <v>70</v>
      </c>
      <c r="C37" s="15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</row>
  </sheetData>
  <mergeCells count="12">
    <mergeCell ref="B2:O2"/>
    <mergeCell ref="J4:J5"/>
    <mergeCell ref="K4:K5"/>
    <mergeCell ref="L4:L5"/>
    <mergeCell ref="M4:M5"/>
    <mergeCell ref="N4:N5"/>
    <mergeCell ref="I4:I5"/>
    <mergeCell ref="D4:D5"/>
    <mergeCell ref="E4:E5"/>
    <mergeCell ref="F4:F5"/>
    <mergeCell ref="G4:G5"/>
    <mergeCell ref="H4:H5"/>
  </mergeCells>
  <pageMargins left="0.39370078740157483" right="0.39370078740157483" top="0.74803149606299213" bottom="0.74803149606299213" header="0.31496062992125984" footer="0.31496062992125984"/>
  <pageSetup paperSize="9" scale="90" orientation="portrait" horizontalDpi="90" verticalDpi="90" r:id="rId1"/>
  <rowBreaks count="1" manualBreakCount="1">
    <brk id="12" min="1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List of annexes</vt:lpstr>
      <vt:lpstr>Annex_1</vt:lpstr>
      <vt:lpstr>Annex_2</vt:lpstr>
      <vt:lpstr>Annex_3</vt:lpstr>
      <vt:lpstr>Annex_4</vt:lpstr>
      <vt:lpstr>Annex_5</vt:lpstr>
      <vt:lpstr>Annex_1!Print_Area</vt:lpstr>
      <vt:lpstr>Annex_2!Print_Area</vt:lpstr>
      <vt:lpstr>Annex_3!Print_Area</vt:lpstr>
      <vt:lpstr>Annex_4!Print_Area</vt:lpstr>
      <vt:lpstr>Annex_5!Print_Area</vt:lpstr>
      <vt:lpstr>Annex_1!Print_Titles</vt:lpstr>
      <vt:lpstr>Annex_2!Print_Titles</vt:lpstr>
      <vt:lpstr>Annex_3!Print_Titles</vt:lpstr>
      <vt:lpstr>Annex_4!Print_Titles</vt:lpstr>
      <vt:lpstr>Annex_5!Print_Titles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2021-12-15T11:46:19Z</dcterms:created>
  <dcterms:modified xsi:type="dcterms:W3CDTF">2021-12-15T11:46:50Z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d4c66a-7c8a-4c88-a41a-dc132491a08a_Enabled">
    <vt:lpwstr>true</vt:lpwstr>
  </property>
  <property fmtid="{D5CDD505-2E9C-101B-9397-08002B2CF9AE}" pid="3" name="MSIP_Label_f9d4c66a-7c8a-4c88-a41a-dc132491a08a_SetDate">
    <vt:lpwstr>2021-12-15T11:46:42Z</vt:lpwstr>
  </property>
  <property fmtid="{D5CDD505-2E9C-101B-9397-08002B2CF9AE}" pid="4" name="MSIP_Label_f9d4c66a-7c8a-4c88-a41a-dc132491a08a_Method">
    <vt:lpwstr>Privileged</vt:lpwstr>
  </property>
  <property fmtid="{D5CDD505-2E9C-101B-9397-08002B2CF9AE}" pid="5" name="MSIP_Label_f9d4c66a-7c8a-4c88-a41a-dc132491a08a_Name">
    <vt:lpwstr>Público - Sem marca de água</vt:lpwstr>
  </property>
  <property fmtid="{D5CDD505-2E9C-101B-9397-08002B2CF9AE}" pid="6" name="MSIP_Label_f9d4c66a-7c8a-4c88-a41a-dc132491a08a_SiteId">
    <vt:lpwstr>f92c299d-3d5a-4621-abd4-755e52e5161d</vt:lpwstr>
  </property>
  <property fmtid="{D5CDD505-2E9C-101B-9397-08002B2CF9AE}" pid="7" name="MSIP_Label_f9d4c66a-7c8a-4c88-a41a-dc132491a08a_ActionId">
    <vt:lpwstr>081cef01-f807-414d-be80-148a6c79e4cf</vt:lpwstr>
  </property>
  <property fmtid="{D5CDD505-2E9C-101B-9397-08002B2CF9AE}" pid="8" name="MSIP_Label_f9d4c66a-7c8a-4c88-a41a-dc132491a08a_ContentBits">
    <vt:lpwstr>0</vt:lpwstr>
  </property>
</Properties>
</file>