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39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1.xml" ContentType="application/vnd.openxmlformats-officedocument.spreadsheetml.worksheet+xml"/>
  <Override PartName="/xl/drawings/drawing36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2.xml" ContentType="application/vnd.openxmlformats-officedocument.drawing+xml"/>
  <Override PartName="/xl/drawings/drawing35.xml" ContentType="application/vnd.openxmlformats-officedocument.drawing+xml"/>
  <Override PartName="/xl/worksheets/sheet37.xml" ContentType="application/vnd.openxmlformats-officedocument.spreadsheetml.worksheet+xml"/>
  <Override PartName="/xl/drawings/drawing14.xml" ContentType="application/vnd.openxmlformats-officedocument.drawing+xml"/>
  <Override PartName="/xl/worksheets/sheet38.xml" ContentType="application/vnd.openxmlformats-officedocument.spreadsheetml.worksheet+xml"/>
  <Override PartName="/xl/drawings/drawing13.xml" ContentType="application/vnd.openxmlformats-officedocument.drawing+xml"/>
  <Override PartName="/xl/worksheets/sheet39.xml" ContentType="application/vnd.openxmlformats-officedocument.spreadsheetml.worksheet+xml"/>
  <Override PartName="/xl/drawings/drawing12.xml" ContentType="application/vnd.openxmlformats-officedocument.drawing+xml"/>
  <Override PartName="/xl/worksheets/sheet40.xml" ContentType="application/vnd.openxmlformats-officedocument.spreadsheetml.worksheet+xml"/>
  <Override PartName="/xl/drawings/drawing15.xml" ContentType="application/vnd.openxmlformats-officedocument.drawing+xml"/>
  <Override PartName="/xl/worksheets/sheet36.xml" ContentType="application/vnd.openxmlformats-officedocument.spreadsheetml.worksheet+xml"/>
  <Override PartName="/xl/drawings/drawing16.xml" ContentType="application/vnd.openxmlformats-officedocument.drawing+xml"/>
  <Override PartName="/xl/worksheets/sheet32.xml" ContentType="application/vnd.openxmlformats-officedocument.spreadsheetml.worksheet+xml"/>
  <Override PartName="/xl/drawings/drawing19.xml" ContentType="application/vnd.openxmlformats-officedocument.drawing+xml"/>
  <Override PartName="/xl/worksheets/sheet33.xml" ContentType="application/vnd.openxmlformats-officedocument.spreadsheetml.worksheet+xml"/>
  <Override PartName="/xl/drawings/drawing18.xml" ContentType="application/vnd.openxmlformats-officedocument.drawing+xml"/>
  <Override PartName="/xl/worksheets/sheet34.xml" ContentType="application/vnd.openxmlformats-officedocument.spreadsheetml.worksheet+xml"/>
  <Override PartName="/xl/drawings/drawing17.xml" ContentType="application/vnd.openxmlformats-officedocument.drawing+xml"/>
  <Override PartName="/xl/worksheets/sheet35.xml" ContentType="application/vnd.openxmlformats-officedocument.spreadsheetml.worksheet+xml"/>
  <Override PartName="/xl/drawings/drawing11.xml" ContentType="application/vnd.openxmlformats-officedocument.drawing+xml"/>
  <Override PartName="/xl/worksheets/sheet41.xml" ContentType="application/vnd.openxmlformats-officedocument.spreadsheetml.worksheet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45.xml" ContentType="application/vnd.openxmlformats-officedocument.spreadsheetml.worksheet+xml"/>
  <Override PartName="/xl/drawings/drawing6.xml" ContentType="application/vnd.openxmlformats-officedocument.drawing+xml"/>
  <Override PartName="/xl/worksheets/sheet44.xml" ContentType="application/vnd.openxmlformats-officedocument.spreadsheetml.worksheet+xml"/>
  <Override PartName="/xl/worksheets/sheet42.xml" ContentType="application/vnd.openxmlformats-officedocument.spreadsheetml.worksheet+xml"/>
  <Override PartName="/xl/drawings/drawing9.xml" ContentType="application/vnd.openxmlformats-officedocument.drawing+xml"/>
  <Override PartName="/xl/drawings/drawing31.xml" ContentType="application/vnd.openxmlformats-officedocument.drawing+xml"/>
  <Override PartName="/xl/drawings/drawing8.xml" ContentType="application/vnd.openxmlformats-officedocument.drawing+xml"/>
  <Override PartName="/xl/worksheets/sheet43.xml" ContentType="application/vnd.openxmlformats-officedocument.spreadsheetml.worksheet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2.xml" ContentType="application/vnd.openxmlformats-officedocument.spreadsheetml.worksheet+xml"/>
  <Override PartName="/xl/drawings/drawing28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drawings/drawing27.xml" ContentType="application/vnd.openxmlformats-officedocument.drawing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drawings/drawing29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30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31.xml" ContentType="application/vnd.openxmlformats-officedocument.spreadsheetml.worksheet+xml"/>
  <Override PartName="/xl/worksheets/sheet17.xml" ContentType="application/vnd.openxmlformats-officedocument.spreadsheetml.worksheet+xml"/>
  <Override PartName="/xl/drawings/drawing26.xml" ContentType="application/vnd.openxmlformats-officedocument.drawing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drawings/drawing23.xml" ContentType="application/vnd.openxmlformats-officedocument.drawing+xml"/>
  <Override PartName="/xl/worksheets/sheet29.xml" ContentType="application/vnd.openxmlformats-officedocument.spreadsheetml.worksheet+xml"/>
  <Override PartName="/xl/drawings/drawing22.xml" ContentType="application/vnd.openxmlformats-officedocument.drawing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24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NAS\06_Projectos\Estudos Setoriais\2016\2016 - Setor Farmacêutico\"/>
    </mc:Choice>
  </mc:AlternateContent>
  <bookViews>
    <workbookView xWindow="-15" yWindow="-15" windowWidth="10260" windowHeight="7935" tabRatio="805"/>
  </bookViews>
  <sheets>
    <sheet name="NOTA" sheetId="46" r:id="rId1"/>
    <sheet name="Índice" sheetId="45" r:id="rId2"/>
    <sheet name="Q1" sheetId="4" r:id="rId3"/>
    <sheet name="G1" sheetId="159" r:id="rId4"/>
    <sheet name="Q2" sheetId="161" r:id="rId5"/>
    <sheet name="G2" sheetId="163" r:id="rId6"/>
    <sheet name="Q3" sheetId="162" r:id="rId7"/>
    <sheet name="G3" sheetId="165" r:id="rId8"/>
    <sheet name="G4" sheetId="166" r:id="rId9"/>
    <sheet name="G5" sheetId="192" r:id="rId10"/>
    <sheet name="G6" sheetId="167" r:id="rId11"/>
    <sheet name="G7" sheetId="168" r:id="rId12"/>
    <sheet name="G8" sheetId="106" r:id="rId13"/>
    <sheet name="G9" sheetId="198" r:id="rId14"/>
    <sheet name="G10" sheetId="199" r:id="rId15"/>
    <sheet name="G11" sheetId="200" r:id="rId16"/>
    <sheet name="G12" sheetId="201" r:id="rId17"/>
    <sheet name="Q4" sheetId="144" r:id="rId18"/>
    <sheet name="G13" sheetId="55" r:id="rId19"/>
    <sheet name="G14" sheetId="193" r:id="rId20"/>
    <sheet name="G15" sheetId="194" r:id="rId21"/>
    <sheet name="G16" sheetId="169" r:id="rId22"/>
    <sheet name="G17" sheetId="195" r:id="rId23"/>
    <sheet name="G18" sheetId="172" r:id="rId24"/>
    <sheet name="G19" sheetId="197" r:id="rId25"/>
    <sheet name="Q5" sheetId="196" r:id="rId26"/>
    <sheet name="G20" sheetId="175" r:id="rId27"/>
    <sheet name="G21" sheetId="176" r:id="rId28"/>
    <sheet name="G22" sheetId="177" r:id="rId29"/>
    <sheet name="G23" sheetId="206" r:id="rId30"/>
    <sheet name="G24" sheetId="203" r:id="rId31"/>
    <sheet name="Q6" sheetId="205" r:id="rId32"/>
    <sheet name="G25" sheetId="180" r:id="rId33"/>
    <sheet name="Q7" sheetId="178" r:id="rId34"/>
    <sheet name="G26" sheetId="147" r:id="rId35"/>
    <sheet name="Q8" sheetId="182" r:id="rId36"/>
    <sheet name="G27" sheetId="184" r:id="rId37"/>
    <sheet name="G28" sheetId="185" r:id="rId38"/>
    <sheet name="G29" sheetId="186" r:id="rId39"/>
    <sheet name="G30" sheetId="202" r:id="rId40"/>
    <sheet name="G31" sheetId="187" r:id="rId41"/>
    <sheet name="G32" sheetId="188" r:id="rId42"/>
    <sheet name="G33" sheetId="189" r:id="rId43"/>
    <sheet name="G34" sheetId="190" r:id="rId44"/>
    <sheet name="A" sheetId="191" r:id="rId45"/>
  </sheets>
  <definedNames>
    <definedName name="_xlnm._FilterDatabase" localSheetId="3" hidden="1">'G1'!#REF!</definedName>
    <definedName name="_xlnm._FilterDatabase" localSheetId="14" hidden="1">'G10'!#REF!</definedName>
    <definedName name="_xlnm._FilterDatabase" localSheetId="15" hidden="1">'G11'!#REF!</definedName>
    <definedName name="_xlnm._FilterDatabase" localSheetId="16" hidden="1">'G12'!#REF!</definedName>
    <definedName name="_xlnm._FilterDatabase" localSheetId="20" hidden="1">'G15'!#REF!</definedName>
    <definedName name="_xlnm._FilterDatabase" localSheetId="21" hidden="1">'G16'!#REF!</definedName>
    <definedName name="_xlnm._FilterDatabase" localSheetId="22" hidden="1">'G17'!#REF!</definedName>
    <definedName name="_xlnm._FilterDatabase" localSheetId="23" hidden="1">'G18'!#REF!</definedName>
    <definedName name="_xlnm._FilterDatabase" localSheetId="24" hidden="1">'G19'!#REF!</definedName>
    <definedName name="_xlnm._FilterDatabase" localSheetId="5" hidden="1">'G2'!#REF!</definedName>
    <definedName name="_xlnm._FilterDatabase" localSheetId="26" hidden="1">'G20'!#REF!</definedName>
    <definedName name="_xlnm._FilterDatabase" localSheetId="27" hidden="1">'G21'!#REF!</definedName>
    <definedName name="_xlnm._FilterDatabase" localSheetId="28" hidden="1">'G22'!#REF!</definedName>
    <definedName name="_xlnm._FilterDatabase" localSheetId="36" hidden="1">'G27'!#REF!</definedName>
    <definedName name="_xlnm._FilterDatabase" localSheetId="7" hidden="1">'G3'!#REF!</definedName>
    <definedName name="_xlnm._FilterDatabase" localSheetId="8" hidden="1">'G4'!#REF!</definedName>
    <definedName name="_xlnm._FilterDatabase" localSheetId="9" hidden="1">'G5'!#REF!</definedName>
    <definedName name="_xlnm._FilterDatabase" localSheetId="10" hidden="1">'G6'!#REF!</definedName>
    <definedName name="_xlnm._FilterDatabase" localSheetId="11" hidden="1">'G7'!#REF!</definedName>
    <definedName name="_xlnm._FilterDatabase" localSheetId="12" hidden="1">'G8'!#REF!</definedName>
    <definedName name="_xlnm._FilterDatabase" localSheetId="13" hidden="1">'G9'!#REF!</definedName>
    <definedName name="_xlnm._FilterDatabase" localSheetId="2" hidden="1">'Q1'!#REF!</definedName>
    <definedName name="_xlnm._FilterDatabase" localSheetId="6" hidden="1">'Q3'!#REF!</definedName>
    <definedName name="_xlnm._FilterDatabase" localSheetId="33" hidden="1">'Q7'!#REF!</definedName>
    <definedName name="_xlnm.Print_Area" localSheetId="44">A!$A$1:$N$19</definedName>
    <definedName name="_xlnm.Print_Area" localSheetId="3">'G1'!$A$1:$U$12</definedName>
    <definedName name="_xlnm.Print_Area" localSheetId="14">'G10'!$A$1:$U$13</definedName>
    <definedName name="_xlnm.Print_Area" localSheetId="15">'G11'!$A$1:$U$13</definedName>
    <definedName name="_xlnm.Print_Area" localSheetId="18">'G13'!$A$1:$U$17</definedName>
    <definedName name="_xlnm.Print_Area" localSheetId="19">'G14'!$A$1:$U$15</definedName>
    <definedName name="_xlnm.Print_Area" localSheetId="20">'G15'!$A$1:$U$17</definedName>
    <definedName name="_xlnm.Print_Area" localSheetId="21">'G16'!$A$1:$U$16</definedName>
    <definedName name="_xlnm.Print_Area" localSheetId="22">'G17'!$A$1:$U$16</definedName>
    <definedName name="_xlnm.Print_Area" localSheetId="23">'G18'!$A$1:$U$13</definedName>
    <definedName name="_xlnm.Print_Area" localSheetId="24">'G19'!$A$1:$U$15</definedName>
    <definedName name="_xlnm.Print_Area" localSheetId="5">'G2'!$A$1:$U$12</definedName>
    <definedName name="_xlnm.Print_Area" localSheetId="26">'G20'!$A$1:$U$15</definedName>
    <definedName name="_xlnm.Print_Area" localSheetId="27">'G21'!$A$1:$U$14</definedName>
    <definedName name="_xlnm.Print_Area" localSheetId="28">'G22'!$A$1:$U$12</definedName>
    <definedName name="_xlnm.Print_Area" localSheetId="29">'G23'!$A$1:$U$14</definedName>
    <definedName name="_xlnm.Print_Area" localSheetId="30">'G24'!$A$1:$U$17</definedName>
    <definedName name="_xlnm.Print_Area" localSheetId="32">'G25'!$A$1:$U$19</definedName>
    <definedName name="_xlnm.Print_Area" localSheetId="34">'G26'!$A$1:$U$17</definedName>
    <definedName name="_xlnm.Print_Area" localSheetId="36">'G27'!$A$1:$V$34</definedName>
    <definedName name="_xlnm.Print_Area" localSheetId="37">'G28'!$A$1:$U$11</definedName>
    <definedName name="_xlnm.Print_Area" localSheetId="38">'G29'!$A$1:$U$34</definedName>
    <definedName name="_xlnm.Print_Area" localSheetId="7">'G3'!$A$1:$U$14</definedName>
    <definedName name="_xlnm.Print_Area" localSheetId="39">'G30'!$A$1:$U$34</definedName>
    <definedName name="_xlnm.Print_Area" localSheetId="40">'G31'!$A$1:$U$19</definedName>
    <definedName name="_xlnm.Print_Area" localSheetId="41">'G32'!$A$1:$U$17</definedName>
    <definedName name="_xlnm.Print_Area" localSheetId="42">'G33'!$A$1:$U$17</definedName>
    <definedName name="_xlnm.Print_Area" localSheetId="43">'G34'!$A$1:$U$17</definedName>
    <definedName name="_xlnm.Print_Area" localSheetId="8">'G4'!$A$1:$U$12</definedName>
    <definedName name="_xlnm.Print_Area" localSheetId="9">'G5'!$A$1:$U$15</definedName>
    <definedName name="_xlnm.Print_Area" localSheetId="10">'G6'!$A$1:$U$15</definedName>
    <definedName name="_xlnm.Print_Area" localSheetId="11">'G7'!$A$1:$U$16</definedName>
    <definedName name="_xlnm.Print_Area" localSheetId="12">'G8'!$A$1:$U$13</definedName>
    <definedName name="_xlnm.Print_Area" localSheetId="13">'G9'!$A$1:$U$11</definedName>
    <definedName name="_xlnm.Print_Area" localSheetId="1">Índice!$A$1:$R$75</definedName>
    <definedName name="_xlnm.Print_Area" localSheetId="0">NOTA!$A$1:$O$24</definedName>
    <definedName name="_xlnm.Print_Area" localSheetId="2">'Q1'!$A$1:$U$14</definedName>
    <definedName name="_xlnm.Print_Area" localSheetId="4">'Q2'!$A$1:$U$18</definedName>
    <definedName name="_xlnm.Print_Area" localSheetId="6">'Q3'!$A$1:$U$25</definedName>
    <definedName name="_xlnm.Print_Area" localSheetId="17">'Q4'!$A$1:$U$16</definedName>
    <definedName name="_xlnm.Print_Area" localSheetId="25">'Q5'!$A$1:$U$18</definedName>
    <definedName name="_xlnm.Print_Area" localSheetId="31">'Q6'!$A$1:$U$18</definedName>
    <definedName name="_xlnm.Print_Area" localSheetId="33">'Q7'!$A$1:$U$17</definedName>
    <definedName name="_xlnm.Print_Area" localSheetId="35">'Q8'!$A$1:$U$12</definedName>
  </definedNames>
  <calcPr calcId="152511" fullPrecision="0"/>
</workbook>
</file>

<file path=xl/calcChain.xml><?xml version="1.0" encoding="utf-8"?>
<calcChain xmlns="http://schemas.openxmlformats.org/spreadsheetml/2006/main">
  <c r="A34" i="202" l="1"/>
  <c r="B3" i="206"/>
  <c r="A3" i="206"/>
  <c r="A14" i="206"/>
  <c r="A3" i="203"/>
  <c r="B3" i="163"/>
  <c r="A3" i="190"/>
  <c r="A3" i="189"/>
  <c r="B3" i="169"/>
  <c r="B3" i="194"/>
  <c r="A3" i="169"/>
  <c r="A3" i="194"/>
  <c r="B3" i="205" l="1"/>
  <c r="A3" i="205"/>
  <c r="A18" i="205"/>
  <c r="B3" i="203"/>
  <c r="A17" i="203"/>
  <c r="A3" i="165" l="1"/>
  <c r="B3" i="202" l="1"/>
  <c r="A3" i="202"/>
  <c r="B3" i="200" l="1"/>
  <c r="A3" i="200"/>
  <c r="A3" i="162"/>
  <c r="B3" i="162"/>
  <c r="A3" i="191"/>
  <c r="B3" i="191"/>
  <c r="B3" i="190"/>
  <c r="B3" i="189"/>
  <c r="A3" i="188"/>
  <c r="B3" i="188"/>
  <c r="A3" i="187"/>
  <c r="B3" i="187"/>
  <c r="A3" i="186"/>
  <c r="B3" i="186"/>
  <c r="A3" i="185"/>
  <c r="B3" i="185"/>
  <c r="A3" i="184"/>
  <c r="B3" i="184"/>
  <c r="A3" i="182"/>
  <c r="B3" i="182"/>
  <c r="A3" i="147"/>
  <c r="B3" i="147"/>
  <c r="A3" i="178"/>
  <c r="B3" i="178"/>
  <c r="A3" i="180"/>
  <c r="B3" i="180"/>
  <c r="A3" i="177"/>
  <c r="B3" i="177"/>
  <c r="A3" i="176"/>
  <c r="B3" i="176"/>
  <c r="A3" i="175"/>
  <c r="B3" i="175"/>
  <c r="A3" i="197"/>
  <c r="B3" i="197"/>
  <c r="A3" i="196"/>
  <c r="B3" i="196"/>
  <c r="A3" i="172"/>
  <c r="B3" i="172"/>
  <c r="A3" i="195"/>
  <c r="B3" i="195"/>
  <c r="A3" i="193"/>
  <c r="B3" i="193"/>
  <c r="A3" i="55"/>
  <c r="B3" i="55"/>
  <c r="A3" i="144"/>
  <c r="B3" i="144"/>
  <c r="A3" i="201"/>
  <c r="B3" i="201"/>
  <c r="A3" i="199"/>
  <c r="B3" i="199"/>
  <c r="A3" i="198"/>
  <c r="B3" i="198"/>
  <c r="A3" i="106"/>
  <c r="B3" i="106"/>
  <c r="A3" i="168"/>
  <c r="B3" i="168"/>
  <c r="A3" i="167"/>
  <c r="B3" i="167"/>
  <c r="A3" i="192"/>
  <c r="B3" i="192"/>
  <c r="A3" i="166"/>
  <c r="B3" i="166"/>
  <c r="B3" i="165"/>
  <c r="A3" i="163"/>
  <c r="A3" i="161"/>
  <c r="A3" i="159"/>
  <c r="A3" i="4"/>
  <c r="A15" i="193" l="1"/>
  <c r="A18" i="196" l="1"/>
  <c r="A12" i="182" l="1"/>
  <c r="A25" i="162"/>
  <c r="A12" i="159"/>
  <c r="A17" i="190" l="1"/>
  <c r="A17" i="189"/>
  <c r="A17" i="188"/>
  <c r="A19" i="187"/>
  <c r="A34" i="186"/>
  <c r="A11" i="185"/>
  <c r="A19" i="180" l="1"/>
  <c r="B3" i="161" l="1"/>
  <c r="A18" i="161"/>
  <c r="B3" i="159"/>
  <c r="A17" i="147" l="1"/>
  <c r="A16" i="144" l="1"/>
  <c r="B3" i="4" l="1"/>
  <c r="A17" i="55" l="1"/>
  <c r="A14" i="4"/>
  <c r="A75" i="45"/>
  <c r="A14" i="201" l="1"/>
  <c r="A13" i="200"/>
  <c r="A13" i="199"/>
  <c r="A11" i="198"/>
  <c r="A16" i="195"/>
  <c r="A15" i="197"/>
  <c r="A15" i="192"/>
  <c r="A17" i="194"/>
  <c r="A19" i="191"/>
  <c r="A12" i="177"/>
  <c r="A17" i="178"/>
  <c r="A12" i="163"/>
  <c r="A12" i="166"/>
  <c r="A34" i="184"/>
  <c r="A14" i="176"/>
  <c r="A15" i="175"/>
  <c r="A13" i="172"/>
  <c r="A16" i="169"/>
  <c r="A14" i="165"/>
  <c r="A16" i="168"/>
  <c r="A15" i="167"/>
  <c r="A13" i="106"/>
</calcChain>
</file>

<file path=xl/sharedStrings.xml><?xml version="1.0" encoding="utf-8"?>
<sst xmlns="http://schemas.openxmlformats.org/spreadsheetml/2006/main" count="748" uniqueCount="255">
  <si>
    <t>Microempresas</t>
  </si>
  <si>
    <t>Grandes empresas</t>
  </si>
  <si>
    <t>EBITDA</t>
  </si>
  <si>
    <t>Créditos comerciais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</si>
  <si>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</si>
  <si>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</si>
  <si>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</si>
  <si>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</si>
  <si>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</si>
  <si>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</si>
  <si>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</si>
  <si>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</si>
  <si>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</si>
  <si>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</si>
  <si>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</si>
  <si>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SITUAÇÃO FINANCEIRA</t>
  </si>
  <si>
    <t>ÍNDICE</t>
  </si>
  <si>
    <t>Q1</t>
  </si>
  <si>
    <t>Q2</t>
  </si>
  <si>
    <t>ATIVIDADE E RENDIBILIDADE</t>
  </si>
  <si>
    <t>Q5</t>
  </si>
  <si>
    <t>PIB</t>
  </si>
  <si>
    <t>Consumo privado</t>
  </si>
  <si>
    <t>Consumo público</t>
  </si>
  <si>
    <t>Formação bruta de capital fixo</t>
  </si>
  <si>
    <t>CMVMC</t>
  </si>
  <si>
    <t>FSE</t>
  </si>
  <si>
    <t>Empréstimos bancários</t>
  </si>
  <si>
    <t>G12</t>
  </si>
  <si>
    <t>G13</t>
  </si>
  <si>
    <t>G14</t>
  </si>
  <si>
    <t>Fonte: Banco de Portugal</t>
  </si>
  <si>
    <t>Fonte: INE e Banco de Portugal</t>
  </si>
  <si>
    <t>Q3</t>
  </si>
  <si>
    <t>G15</t>
  </si>
  <si>
    <t>De 10 a 20 anos</t>
  </si>
  <si>
    <t>Exportações</t>
  </si>
  <si>
    <t>Importações</t>
  </si>
  <si>
    <t>Volume de negócios</t>
  </si>
  <si>
    <t>Até 5 anos</t>
  </si>
  <si>
    <t>De 5 a 10 anos</t>
  </si>
  <si>
    <t>G16</t>
  </si>
  <si>
    <t>ESTRUTURA E DINÂMICA</t>
  </si>
  <si>
    <t>Número de pessoas ao serviço</t>
  </si>
  <si>
    <t>Pequenas e médias empresas</t>
  </si>
  <si>
    <t>Por classes de dimensão</t>
  </si>
  <si>
    <t>Taxa de natalidade</t>
  </si>
  <si>
    <t>Taxa de mortalidade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</si>
  <si>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</si>
  <si>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</si>
  <si>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</si>
  <si>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</si>
  <si>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</si>
  <si>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ENQUADRAMENTO - </t>
    </r>
  </si>
  <si>
    <t>Mais de 20 anos</t>
  </si>
  <si>
    <t>ANÁLISE ECONÓMICA E FINANCEIRA</t>
  </si>
  <si>
    <t>ENQUADRAMENTO</t>
  </si>
  <si>
    <t>PIB e principais componentes da despesa| Taxa de variação homóloga real</t>
  </si>
  <si>
    <t>VOLUME DE NEGÓCIOS</t>
  </si>
  <si>
    <t>RENDIBILIDADE</t>
  </si>
  <si>
    <t>ESTRUTURA FINANCEIRA</t>
  </si>
  <si>
    <t>FINANCIAMENTO POR DÍVIDA COMERCIAL</t>
  </si>
  <si>
    <t>Q6</t>
  </si>
  <si>
    <t>ESTRUTURA</t>
  </si>
  <si>
    <t>CONCENTRAÇÃO</t>
  </si>
  <si>
    <t>DINÂMICA</t>
  </si>
  <si>
    <t>ANEXO</t>
  </si>
  <si>
    <t>A</t>
  </si>
  <si>
    <t>Q7</t>
  </si>
  <si>
    <t>Rendibilidade dos capitais próprios</t>
  </si>
  <si>
    <t>Rendibilidade dos capitais próprios | Distribuição por quartis e média ponderada</t>
  </si>
  <si>
    <t>Autonomia financeira | Média ponderada e mediana da distribuição</t>
  </si>
  <si>
    <t>Q8</t>
  </si>
  <si>
    <t>G17</t>
  </si>
  <si>
    <t>G18</t>
  </si>
  <si>
    <t>G19</t>
  </si>
  <si>
    <t>Juros suportados | Média ponderada e mediana da taxa de crescimento anual</t>
  </si>
  <si>
    <t>G20</t>
  </si>
  <si>
    <t>G21</t>
  </si>
  <si>
    <t>Por segmentos de atividade económica</t>
  </si>
  <si>
    <t>Número médio de pessoas ao serviço</t>
  </si>
  <si>
    <t>Volume de negócios médio</t>
  </si>
  <si>
    <t>Volume de negócios
(taxa de cresc.)</t>
  </si>
  <si>
    <t>Mercado interno</t>
  </si>
  <si>
    <t>Mercado externo</t>
  </si>
  <si>
    <t>Mediana</t>
  </si>
  <si>
    <t>1.º Quartil</t>
  </si>
  <si>
    <t>3.º Quartil</t>
  </si>
  <si>
    <t>Média ponderada</t>
  </si>
  <si>
    <t>Distribuição por quartis</t>
  </si>
  <si>
    <t>Média
ponderada</t>
  </si>
  <si>
    <t>Financiamentos de empresas do grupo</t>
  </si>
  <si>
    <t>Outros
passivos</t>
  </si>
  <si>
    <t>Títulos 
de dívida</t>
  </si>
  <si>
    <t>Componentes (em p.p.)</t>
  </si>
  <si>
    <t>Maior que 1</t>
  </si>
  <si>
    <t>Caraterização do setor</t>
  </si>
  <si>
    <t>Atividade</t>
  </si>
  <si>
    <t>Financiamento</t>
  </si>
  <si>
    <t>Rendibilidade</t>
  </si>
  <si>
    <t>Volume de negócios detido por grandes empresas</t>
  </si>
  <si>
    <t>Taxas de crescimento</t>
  </si>
  <si>
    <t>Autonomia financeira</t>
  </si>
  <si>
    <t>Financiamento líquido por dívida comercial
(% volume de negócios)</t>
  </si>
  <si>
    <t xml:space="preserve">Empréstimos bancários </t>
  </si>
  <si>
    <t>% empresas com crédito vencido</t>
  </si>
  <si>
    <t>Rácio de crédito vencido</t>
  </si>
  <si>
    <r>
      <t xml:space="preserve">ESTRUTURA E DINÂMICA
- </t>
    </r>
    <r>
      <rPr>
        <sz val="10"/>
        <color theme="0"/>
        <rFont val="Calibri"/>
        <family val="2"/>
        <scheme val="minor"/>
      </rPr>
      <t>DINÂMICA</t>
    </r>
    <r>
      <rPr>
        <b/>
        <sz val="11"/>
        <color theme="0"/>
        <rFont val="Calibri"/>
        <family val="2"/>
        <scheme val="minor"/>
      </rPr>
      <t xml:space="preserve"> -</t>
    </r>
  </si>
  <si>
    <r>
      <t>ESTRUTURA E DINÂMICA
-</t>
    </r>
    <r>
      <rPr>
        <sz val="10"/>
        <color theme="0"/>
        <rFont val="Calibri"/>
        <family val="2"/>
        <scheme val="minor"/>
      </rPr>
      <t xml:space="preserve"> CONCENTRAÇÃO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</si>
  <si>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DINÂMICA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</si>
  <si>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t>Estruturas | Por segmentos de atividade económica (2014)</t>
  </si>
  <si>
    <t>Estruturas | Por classes de dimensão (2014)</t>
  </si>
  <si>
    <t>Localização geográfica | Por segmentos de atividade económica (2014)</t>
  </si>
  <si>
    <t>Distrito (Top 3)</t>
  </si>
  <si>
    <t>% do total</t>
  </si>
  <si>
    <t>Volume de Negócios</t>
  </si>
  <si>
    <t>Estruturas | Por classes de maturidade (volume de negócios - 2014)</t>
  </si>
  <si>
    <t>Distribuição do volume de negócios (2014)</t>
  </si>
  <si>
    <t>Taxa de variação do número de empresas</t>
  </si>
  <si>
    <t>Q4</t>
  </si>
  <si>
    <t>Nota: (p) – dados preliminares</t>
  </si>
  <si>
    <t>Contributos (em p.p.)</t>
  </si>
  <si>
    <t>Volume de negócios | Distribuição por quartis e média ponderada da taxa de crescimento anual</t>
  </si>
  <si>
    <t>Gastos com pessoal</t>
  </si>
  <si>
    <t>Gastos da atividade operacional | Estrutura (2014)</t>
  </si>
  <si>
    <t>Gastos com o pessoal</t>
  </si>
  <si>
    <r>
      <t xml:space="preserve">Empresas com </t>
    </r>
    <r>
      <rPr>
        <i/>
        <sz val="8"/>
        <color theme="0"/>
        <rFont val="Calibri"/>
        <family val="2"/>
        <scheme val="minor"/>
      </rPr>
      <t xml:space="preserve">EBITDA </t>
    </r>
    <r>
      <rPr>
        <sz val="8"/>
        <color theme="0"/>
        <rFont val="Calibri"/>
        <family val="2"/>
        <scheme val="minor"/>
      </rPr>
      <t>negativo</t>
    </r>
  </si>
  <si>
    <t>EBITDA/Rendimentos</t>
  </si>
  <si>
    <t>RLP/Rendimentos</t>
  </si>
  <si>
    <t>Por classes de dimensão
(2014)</t>
  </si>
  <si>
    <t>Por segmentos de atividade económica
(2014)</t>
  </si>
  <si>
    <t>Estrutura do passivo (2014)</t>
  </si>
  <si>
    <t>G22</t>
  </si>
  <si>
    <t>G23</t>
  </si>
  <si>
    <t>Estrutura atendendo à inclusão no setor exportador | Por segmentos de atividade económica (2014)</t>
  </si>
  <si>
    <t xml:space="preserve">Por segmentos de atividade económica </t>
  </si>
  <si>
    <t>Setor exportador</t>
  </si>
  <si>
    <t>Restantes empresas</t>
  </si>
  <si>
    <t>G24</t>
  </si>
  <si>
    <t>G25</t>
  </si>
  <si>
    <t>G26</t>
  </si>
  <si>
    <t>G27</t>
  </si>
  <si>
    <t>G28</t>
  </si>
  <si>
    <t>G29</t>
  </si>
  <si>
    <t>G30</t>
  </si>
  <si>
    <r>
      <t xml:space="preserve">CAIXA 1
- </t>
    </r>
    <r>
      <rPr>
        <sz val="11"/>
        <color theme="0"/>
        <rFont val="Calibri"/>
        <family val="2"/>
        <scheme val="minor"/>
      </rPr>
      <t>A RELEVÂNCIA DO SETOR EXPORTADOR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</si>
  <si>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FINANCIAMENTO POR DÍVIDA COMERCIAL - </t>
    </r>
  </si>
  <si>
    <t>CAIXA 1: A RELEVÂNCIA DO SETOR EXPORTADOR</t>
  </si>
  <si>
    <t>G31</t>
  </si>
  <si>
    <t>GASTOS DA ATIVIDADE OPERACIONAL</t>
  </si>
  <si>
    <r>
      <t xml:space="preserve">EBITDA </t>
    </r>
    <r>
      <rPr>
        <sz val="10"/>
        <color theme="3"/>
        <rFont val="Calibri"/>
        <family val="2"/>
        <scheme val="minor"/>
      </rPr>
      <t xml:space="preserve">| Taxa de crescimento anual </t>
    </r>
  </si>
  <si>
    <t>Autonomia financeira | Proporção de empresas com capitais próprios negativos</t>
  </si>
  <si>
    <t>GASTOS FINANCEIROS E SOLVABILIDADE</t>
  </si>
  <si>
    <t>Financiamento líquido por dívida comercial | Em percentagem do volume de negócios</t>
  </si>
  <si>
    <t xml:space="preserve">  </t>
  </si>
  <si>
    <t>Universo potencial de empresas de elevado crescimento | Taxa média de crescimento anual (num período de três anos)</t>
  </si>
  <si>
    <t>Peso do setor exportador (2014)</t>
  </si>
  <si>
    <t>Estrutura atendendo à inclusão no setor exportador | Por classes de dimensão (2014)</t>
  </si>
  <si>
    <r>
      <t>Peso dos juros suportados no</t>
    </r>
    <r>
      <rPr>
        <i/>
        <sz val="10"/>
        <color theme="3"/>
        <rFont val="Calibri"/>
        <family val="2"/>
        <scheme val="minor"/>
      </rPr>
      <t xml:space="preserve"> EBITDA </t>
    </r>
    <r>
      <rPr>
        <sz val="10"/>
        <color theme="3"/>
        <rFont val="Calibri"/>
        <family val="2"/>
        <scheme val="minor"/>
      </rPr>
      <t>| Por classes de dimensão e por segmentos de atividade económica (2013 e 2014)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</si>
  <si>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GASTOS DE FINANCIAMENTO E SOLVABILIDADE - </t>
    </r>
  </si>
  <si>
    <r>
      <t xml:space="preserve">Peso dos juros suportados no </t>
    </r>
    <r>
      <rPr>
        <i/>
        <sz val="7"/>
        <color theme="0"/>
        <rFont val="Calibri"/>
        <family val="2"/>
        <scheme val="minor"/>
      </rPr>
      <t>EBITDA</t>
    </r>
  </si>
  <si>
    <t>Percentagem do volume de negócios detida por 1 % das empresas</t>
  </si>
  <si>
    <t>Percentagem do volume de negócios detida por 10 % das empresas</t>
  </si>
  <si>
    <t>TMCA &lt; 0 %</t>
  </si>
  <si>
    <t>0 % ≤ TMCA ≤ 20 %</t>
  </si>
  <si>
    <t>TMCA  &gt; 20 %</t>
  </si>
  <si>
    <t>Milhões de euros</t>
  </si>
  <si>
    <t>Volume de negócios detido pelas maiores empresas
(TOP 10 %)</t>
  </si>
  <si>
    <t>2014 (p)</t>
  </si>
  <si>
    <t>Resultados | Peso face aos rendimentos (2014)</t>
  </si>
  <si>
    <t>Peso do setor exportador | Por segmentos de atividade económica e classes de dimensão das empresas (2014)</t>
  </si>
  <si>
    <t>ESTUDO 25 | ANÁLISE DAS EMPRESAS DO SETOR FARMACÊUTICO</t>
  </si>
  <si>
    <t>Indicadores demográficos do setor farmacêutico</t>
  </si>
  <si>
    <t>Principais indicadores do setor farmacêutico (2014)</t>
  </si>
  <si>
    <t xml:space="preserve"> Setor farmacêutico</t>
  </si>
  <si>
    <t>Indústria famacêutica</t>
  </si>
  <si>
    <t>Comércio por grosso de produtos farmacêuticos</t>
  </si>
  <si>
    <t>Comércio a retalho de produtos farmacêuticos</t>
  </si>
  <si>
    <t>Indústria farmacêutica</t>
  </si>
  <si>
    <t>Total das empresas</t>
  </si>
  <si>
    <t>Setor farmacêutico</t>
  </si>
  <si>
    <t xml:space="preserve">Indústria farmacêutica </t>
  </si>
  <si>
    <t xml:space="preserve">Comércio a retalho de produtos farmacêuticos </t>
  </si>
  <si>
    <t xml:space="preserve">Comércio por grosso de produtos farmacêuticos </t>
  </si>
  <si>
    <t>Total de empresas</t>
  </si>
  <si>
    <t>Taxa de variação do número de empresas - Total das empresas</t>
  </si>
  <si>
    <t xml:space="preserve">Total das empresas </t>
  </si>
  <si>
    <t>Setor farmacêutico
(taxa de cresc.)</t>
  </si>
  <si>
    <t>Total das empresas
(taxa de cresc.)</t>
  </si>
  <si>
    <t>Peso do setor farmacêutico no total das empresas (2006 e 2014)</t>
  </si>
  <si>
    <t>Peso do setor farmacêutico</t>
  </si>
  <si>
    <t>Volume de negócios | Contributos dos mercados externo e interno (em p.p.) para a taxa de crescimento anual (em percentagem)</t>
  </si>
  <si>
    <t>ESTRUTURA E DINÂMIdA
- ESTRUTURA -</t>
  </si>
  <si>
    <t>Taxa de crescimento
(em percentagem)</t>
  </si>
  <si>
    <t>Taxa de crescimento anual (percentagem)</t>
  </si>
  <si>
    <r>
      <t xml:space="preserve">EBITDA </t>
    </r>
    <r>
      <rPr>
        <sz val="10"/>
        <color theme="3"/>
        <rFont val="Calibri"/>
        <family val="2"/>
        <scheme val="minor"/>
      </rPr>
      <t xml:space="preserve">| Proporção de empresas com taxa de crescimento positiva do </t>
    </r>
    <r>
      <rPr>
        <i/>
        <sz val="10"/>
        <color theme="3"/>
        <rFont val="Calibri"/>
        <family val="2"/>
        <scheme val="minor"/>
      </rPr>
      <t xml:space="preserve">EBITDA </t>
    </r>
    <r>
      <rPr>
        <sz val="10"/>
        <color theme="3"/>
        <rFont val="Calibri"/>
        <family val="2"/>
        <scheme val="minor"/>
      </rPr>
      <t xml:space="preserve">e com </t>
    </r>
    <r>
      <rPr>
        <i/>
        <sz val="10"/>
        <color theme="3"/>
        <rFont val="Calibri"/>
        <family val="2"/>
        <scheme val="minor"/>
      </rPr>
      <t xml:space="preserve">EBITDA </t>
    </r>
    <r>
      <rPr>
        <sz val="10"/>
        <color theme="3"/>
        <rFont val="Calibri"/>
        <family val="2"/>
        <scheme val="minor"/>
      </rPr>
      <t>negativo</t>
    </r>
  </si>
  <si>
    <r>
      <t xml:space="preserve">Empresas com taxa de crescimento positiva do </t>
    </r>
    <r>
      <rPr>
        <i/>
        <sz val="8"/>
        <color theme="0"/>
        <rFont val="Calibri"/>
        <family val="2"/>
        <scheme val="minor"/>
      </rPr>
      <t>EBITDA</t>
    </r>
  </si>
  <si>
    <t>PRINCIPAIS INDICADORES DO SETOR FARMACÊUTICO</t>
  </si>
  <si>
    <t>Evolução do setor farmacêutico e do total das empresas de 2006 a 2014 | Variação acumulada face a 2006 (2006=100)</t>
  </si>
  <si>
    <r>
      <t>Apresentam-se nesta publicação os dados que serviram de base ao Estudo da Central de Balanços | 25 - Análise das empresas do setor farmacêutico. Estes dados foram recolhidos através da Informação Empresarial Simplificada (IES) e tratados pela Central de Balanços do Banco de Portugal. 
A data de referência desta informação é outubro de 2015. Atualizações posteriores a esta data são divulgadas nos Quadros do Setor, na vertente multidimensional do BP</t>
    </r>
    <r>
      <rPr>
        <i/>
        <sz val="10"/>
        <color theme="1"/>
        <rFont val="Calibri"/>
        <family val="2"/>
        <scheme val="minor"/>
      </rPr>
      <t>stat</t>
    </r>
    <r>
      <rPr>
        <sz val="10"/>
        <color theme="1"/>
        <rFont val="Calibri"/>
        <family val="2"/>
        <scheme val="minor"/>
      </rPr>
      <t xml:space="preserve">|Estatísticas </t>
    </r>
    <r>
      <rPr>
        <i/>
        <sz val="10"/>
        <color theme="1"/>
        <rFont val="Calibri"/>
        <family val="2"/>
        <scheme val="minor"/>
      </rPr>
      <t>online</t>
    </r>
    <r>
      <rPr>
        <sz val="10"/>
        <color theme="1"/>
        <rFont val="Calibri"/>
        <family val="2"/>
        <scheme val="minor"/>
      </rPr>
      <t xml:space="preserve">.     </t>
    </r>
  </si>
  <si>
    <t>Até 0,5</t>
  </si>
  <si>
    <t>De 0,5 a 1</t>
  </si>
  <si>
    <t xml:space="preserve">Rácio de natalidade / mortalidade </t>
  </si>
  <si>
    <t>Volume de negócios | Contributos (em p.p.) para a taxa de  crescimento anual (em percentagem)</t>
  </si>
  <si>
    <t>Gastos da atividade operacional | Contributos (em p.p.) para a taxa de  crescimento anual (em percentagem)</t>
  </si>
  <si>
    <t>CAIXA 2: ESTRUTURA DE ATIVOS DAS EMPRESAS DO SETOR FARMACÊUTICO</t>
  </si>
  <si>
    <t>Estrutura do ativo (2014)</t>
  </si>
  <si>
    <t>Ativo | Contributos das componentes (em p.p.) para a taxa de crescimento anual (em percentagem)</t>
  </si>
  <si>
    <t>Passivo | Contributos das componentes (em p.p.) para a taxa de crescimento anual (em percentagem)</t>
  </si>
  <si>
    <t>CAIXA 3: EMPRÉSTIMOS CONCEDIDOS PELO SISTEMA FINANCEIRO RESIDENTE</t>
  </si>
  <si>
    <t>Empréstimos concedidos pelo sistema financeiro residente ao setor farmacêutico (em milhões de euros)</t>
  </si>
  <si>
    <t>Estrutura do financiamento obtido pelo setor farmacêutico junto do sistema financeiro residente (2010 e 2015)</t>
  </si>
  <si>
    <r>
      <t xml:space="preserve">CAIXA 3
- </t>
    </r>
    <r>
      <rPr>
        <sz val="10"/>
        <color theme="0"/>
        <rFont val="Calibri"/>
        <family val="2"/>
        <scheme val="minor"/>
      </rPr>
      <t xml:space="preserve">EMPRÉSTIMOS CONCEDIDOS PELO SISTEMA FINANCEIRO RESIDENTE - </t>
    </r>
  </si>
  <si>
    <t>G32</t>
  </si>
  <si>
    <r>
      <t xml:space="preserve">CAIXA 2
- </t>
    </r>
    <r>
      <rPr>
        <sz val="10"/>
        <color theme="0"/>
        <rFont val="Calibri"/>
        <family val="2"/>
        <scheme val="minor"/>
      </rPr>
      <t xml:space="preserve">ESTRUTURA DE ATIVOS DAS EMPRESAS DO SETOR FARMACÊUTICO - </t>
    </r>
  </si>
  <si>
    <t>Ativos fixos tangíveis</t>
  </si>
  <si>
    <t>Ativos intangíveis</t>
  </si>
  <si>
    <t>Investimentos financeiros</t>
  </si>
  <si>
    <t>Outros ativos não correntes</t>
  </si>
  <si>
    <t>Clientes</t>
  </si>
  <si>
    <t>Caixa e depósitos bancários</t>
  </si>
  <si>
    <t xml:space="preserve">Outros ativos correntes </t>
  </si>
  <si>
    <t>Total do ativo (taxa de crescimento anual)</t>
  </si>
  <si>
    <t>Ativo não corrente</t>
  </si>
  <si>
    <t>Ativo corrente</t>
  </si>
  <si>
    <t>Empréstimos obtidos junto de IC residentes (final de 2015)</t>
  </si>
  <si>
    <t>2015 (p)</t>
  </si>
  <si>
    <t>Percentagem de devedores com crédito vencido (valores em fim de período)</t>
  </si>
  <si>
    <t>Diferencial entre a componente exportada do volume de negócios e a componente importada das compras e FSE | Em percentagem do volume de negócios (2014)</t>
  </si>
  <si>
    <t>Diferencial entre a componente exportada do volume de negócios e a componente importada das compras e FSE</t>
  </si>
  <si>
    <t>G33</t>
  </si>
  <si>
    <t>Estrutura de ativos e de passivos do setor farmacêutico (2014)</t>
  </si>
  <si>
    <t>G34</t>
  </si>
  <si>
    <t>Ativos não correntes</t>
  </si>
  <si>
    <t>Ativos correntes</t>
  </si>
  <si>
    <t>RLP</t>
  </si>
  <si>
    <t>Passivos não correntes</t>
  </si>
  <si>
    <t>Passivos correntes</t>
  </si>
  <si>
    <t>Ativo</t>
  </si>
  <si>
    <t>Passivo</t>
  </si>
  <si>
    <t>Capital próprio (exceto RLP)</t>
  </si>
  <si>
    <t>Março</t>
  </si>
  <si>
    <t>Junho</t>
  </si>
  <si>
    <t>Setembro</t>
  </si>
  <si>
    <t>Dezembro</t>
  </si>
  <si>
    <t xml:space="preserve">Rácio de crédito vencido (valores em fim de período) </t>
  </si>
  <si>
    <t>Julho de 2016</t>
  </si>
  <si>
    <t>Volume de negócios médio e número médio de pessoas ao serviço | Relação com o total das empresas (Total das empresas = 1) (2014)</t>
  </si>
  <si>
    <t>Pressão financeira | Distribuição das empresas por classes de desempenho (2014)</t>
  </si>
  <si>
    <t>Lisboa</t>
  </si>
  <si>
    <t>Porto</t>
  </si>
  <si>
    <t>Braga</t>
  </si>
  <si>
    <t>Setúbal</t>
  </si>
  <si>
    <t>Coimbra</t>
  </si>
  <si>
    <t>Viseu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</si>
</sst>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0.0\ %"/>
    <numFmt numFmtId="167" formatCode="0\ %"/>
    <numFmt numFmtId="168" formatCode="0.00\ 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23F5A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rgb="FF023F5A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9"/>
      <color rgb="FF000000"/>
      <name val="Open Sans Light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9"/>
      <color rgb="FF000000"/>
      <name val="Open Sans"/>
      <family val="2"/>
    </font>
    <font>
      <sz val="12"/>
      <color rgb="FF000000"/>
      <name val="Calibri"/>
      <family val="2"/>
    </font>
    <font>
      <i/>
      <sz val="7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000000"/>
      <name val="Open Sans Light"/>
      <family val="2"/>
    </font>
    <font>
      <b/>
      <sz val="10"/>
      <color rgb="FF730020"/>
      <name val="Calibri"/>
      <family val="2"/>
      <scheme val="minor"/>
    </font>
    <font>
      <b/>
      <u/>
      <sz val="10"/>
      <color rgb="FF73002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7CB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A45652"/>
        <bgColor indexed="64"/>
      </patternFill>
    </fill>
  </fills>
  <borders count="56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rgb="FF832326"/>
      </top>
      <bottom style="medium">
        <color rgb="FF832326"/>
      </bottom>
      <diagonal/>
    </border>
    <border>
      <left/>
      <right style="medium">
        <color theme="0"/>
      </right>
      <top style="medium">
        <color theme="6"/>
      </top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832326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44" fillId="0" borderId="0" applyFont="0" applyFill="0" applyBorder="0" applyAlignment="0" applyProtection="0"/>
  </cellStyleXfs>
  <cellXfs count="359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64" fontId="26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5" fillId="2" borderId="6" xfId="0" applyFont="1" applyFill="1" applyBorder="1" applyAlignment="1">
      <alignment vertical="top" wrapText="1"/>
    </xf>
    <xf numFmtId="0" fontId="25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64" fontId="26" fillId="2" borderId="2" xfId="1" applyNumberFormat="1" applyFont="1" applyFill="1" applyBorder="1" applyAlignment="1">
      <alignment vertical="center" wrapText="1"/>
    </xf>
    <xf numFmtId="0" fontId="23" fillId="2" borderId="0" xfId="0" applyFont="1" applyFill="1" applyBorder="1"/>
    <xf numFmtId="0" fontId="24" fillId="2" borderId="0" xfId="0" applyFont="1" applyFill="1" applyBorder="1"/>
    <xf numFmtId="0" fontId="21" fillId="2" borderId="17" xfId="0" applyFont="1" applyFill="1" applyBorder="1" applyAlignment="1">
      <alignment vertical="center"/>
    </xf>
    <xf numFmtId="0" fontId="21" fillId="2" borderId="17" xfId="0" applyFont="1" applyFill="1" applyBorder="1" applyAlignment="1">
      <alignment vertical="center" wrapText="1"/>
    </xf>
    <xf numFmtId="0" fontId="22" fillId="2" borderId="17" xfId="0" applyFont="1" applyFill="1" applyBorder="1"/>
    <xf numFmtId="0" fontId="16" fillId="2" borderId="17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4" xfId="0" applyFont="1" applyFill="1" applyBorder="1"/>
    <xf numFmtId="0" fontId="25" fillId="2" borderId="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23" fillId="0" borderId="0" xfId="0" applyFont="1" applyFill="1"/>
    <xf numFmtId="0" fontId="36" fillId="2" borderId="0" xfId="0" applyFont="1" applyFill="1"/>
    <xf numFmtId="0" fontId="36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/>
    </xf>
    <xf numFmtId="9" fontId="0" fillId="2" borderId="0" xfId="1" applyFont="1" applyFill="1"/>
    <xf numFmtId="0" fontId="24" fillId="2" borderId="0" xfId="0" applyFont="1" applyFill="1" applyBorder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0" fontId="6" fillId="9" borderId="2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25" fillId="0" borderId="0" xfId="0" applyFont="1" applyFill="1" applyBorder="1" applyAlignment="1">
      <alignment horizontal="left" vertical="top" wrapText="1"/>
    </xf>
    <xf numFmtId="164" fontId="0" fillId="2" borderId="0" xfId="1" applyNumberFormat="1" applyFont="1" applyFill="1"/>
    <xf numFmtId="2" fontId="0" fillId="2" borderId="0" xfId="0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4" fontId="24" fillId="2" borderId="0" xfId="0" applyNumberFormat="1" applyFont="1" applyFill="1"/>
    <xf numFmtId="0" fontId="22" fillId="2" borderId="0" xfId="0" applyFont="1" applyFill="1" applyBorder="1"/>
    <xf numFmtId="0" fontId="21" fillId="2" borderId="0" xfId="0" applyFont="1" applyFill="1" applyBorder="1" applyAlignment="1">
      <alignment vertical="center" wrapText="1"/>
    </xf>
    <xf numFmtId="164" fontId="26" fillId="2" borderId="5" xfId="1" applyNumberFormat="1" applyFont="1" applyFill="1" applyBorder="1" applyAlignment="1">
      <alignment vertical="center" wrapText="1"/>
    </xf>
    <xf numFmtId="0" fontId="24" fillId="2" borderId="36" xfId="0" applyFont="1" applyFill="1" applyBorder="1"/>
    <xf numFmtId="0" fontId="25" fillId="2" borderId="50" xfId="0" applyFont="1" applyFill="1" applyBorder="1" applyAlignment="1">
      <alignment horizontal="left" vertical="top" wrapText="1"/>
    </xf>
    <xf numFmtId="0" fontId="24" fillId="2" borderId="33" xfId="0" applyFont="1" applyFill="1" applyBorder="1"/>
    <xf numFmtId="0" fontId="0" fillId="2" borderId="29" xfId="0" applyFont="1" applyFill="1" applyBorder="1" applyAlignment="1">
      <alignment horizontal="center" vertical="center"/>
    </xf>
    <xf numFmtId="0" fontId="24" fillId="2" borderId="50" xfId="0" applyFont="1" applyFill="1" applyBorder="1"/>
    <xf numFmtId="0" fontId="0" fillId="2" borderId="33" xfId="0" applyFont="1" applyFill="1" applyBorder="1"/>
    <xf numFmtId="0" fontId="24" fillId="2" borderId="29" xfId="0" applyFont="1" applyFill="1" applyBorder="1"/>
    <xf numFmtId="0" fontId="25" fillId="2" borderId="36" xfId="0" applyFont="1" applyFill="1" applyBorder="1" applyAlignment="1">
      <alignment horizontal="left" vertical="top" wrapText="1"/>
    </xf>
    <xf numFmtId="0" fontId="0" fillId="2" borderId="33" xfId="0" applyFont="1" applyFill="1" applyBorder="1" applyAlignment="1">
      <alignment horizontal="center" vertical="center"/>
    </xf>
    <xf numFmtId="0" fontId="0" fillId="2" borderId="29" xfId="0" applyFont="1" applyFill="1" applyBorder="1"/>
    <xf numFmtId="0" fontId="0" fillId="2" borderId="50" xfId="0" applyFont="1" applyFill="1" applyBorder="1" applyAlignment="1">
      <alignment horizontal="center" vertical="center"/>
    </xf>
    <xf numFmtId="0" fontId="0" fillId="2" borderId="36" xfId="0" applyFont="1" applyFill="1" applyBorder="1"/>
    <xf numFmtId="0" fontId="0" fillId="2" borderId="36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horizontal="center" vertical="center" wrapText="1"/>
    </xf>
    <xf numFmtId="0" fontId="0" fillId="2" borderId="50" xfId="0" applyFont="1" applyFill="1" applyBorder="1"/>
    <xf numFmtId="0" fontId="25" fillId="2" borderId="33" xfId="0" applyFont="1" applyFill="1" applyBorder="1" applyAlignment="1">
      <alignment horizontal="left" vertical="top" wrapText="1"/>
    </xf>
    <xf numFmtId="0" fontId="25" fillId="2" borderId="29" xfId="0" applyFont="1" applyFill="1" applyBorder="1" applyAlignment="1">
      <alignment horizontal="left" vertical="top" wrapText="1"/>
    </xf>
    <xf numFmtId="0" fontId="0" fillId="2" borderId="36" xfId="0" applyFont="1" applyFill="1" applyBorder="1" applyAlignment="1">
      <alignment horizontal="center"/>
    </xf>
    <xf numFmtId="0" fontId="0" fillId="2" borderId="50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46" fillId="0" borderId="0" xfId="0" applyFont="1" applyAlignment="1">
      <alignment vertical="top" wrapText="1"/>
    </xf>
    <xf numFmtId="0" fontId="48" fillId="0" borderId="0" xfId="0" applyFont="1" applyAlignment="1">
      <alignment horizontal="justify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top" wrapText="1" indent="1"/>
    </xf>
    <xf numFmtId="0" fontId="46" fillId="0" borderId="0" xfId="0" applyFont="1" applyAlignment="1">
      <alignment horizontal="justify" vertical="center"/>
    </xf>
    <xf numFmtId="0" fontId="51" fillId="0" borderId="50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/>
    </xf>
    <xf numFmtId="164" fontId="0" fillId="2" borderId="0" xfId="1" applyNumberFormat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3" fontId="0" fillId="2" borderId="0" xfId="0" applyNumberFormat="1" applyFont="1" applyFill="1" applyBorder="1"/>
    <xf numFmtId="164" fontId="0" fillId="2" borderId="0" xfId="1" applyNumberFormat="1" applyFont="1" applyFill="1" applyBorder="1"/>
    <xf numFmtId="0" fontId="10" fillId="11" borderId="16" xfId="0" applyFont="1" applyFill="1" applyBorder="1"/>
    <xf numFmtId="0" fontId="10" fillId="11" borderId="0" xfId="0" applyFont="1" applyFill="1" applyBorder="1"/>
    <xf numFmtId="0" fontId="10" fillId="11" borderId="17" xfId="0" applyFont="1" applyFill="1" applyBorder="1"/>
    <xf numFmtId="0" fontId="9" fillId="11" borderId="15" xfId="0" applyFont="1" applyFill="1" applyBorder="1"/>
    <xf numFmtId="0" fontId="9" fillId="11" borderId="15" xfId="0" applyFont="1" applyFill="1" applyBorder="1" applyAlignment="1">
      <alignment horizontal="center" vertical="center"/>
    </xf>
    <xf numFmtId="0" fontId="20" fillId="11" borderId="28" xfId="0" applyFont="1" applyFill="1" applyBorder="1" applyAlignment="1">
      <alignment horizontal="center" vertical="center"/>
    </xf>
    <xf numFmtId="0" fontId="37" fillId="11" borderId="23" xfId="0" applyFont="1" applyFill="1" applyBorder="1" applyAlignment="1">
      <alignment horizontal="center" vertical="center" wrapText="1"/>
    </xf>
    <xf numFmtId="0" fontId="50" fillId="11" borderId="34" xfId="0" applyFont="1" applyFill="1" applyBorder="1" applyAlignment="1">
      <alignment horizontal="center" vertical="center" wrapText="1"/>
    </xf>
    <xf numFmtId="0" fontId="37" fillId="11" borderId="24" xfId="0" applyFont="1" applyFill="1" applyBorder="1" applyAlignment="1">
      <alignment horizontal="center" vertical="center" wrapText="1"/>
    </xf>
    <xf numFmtId="0" fontId="37" fillId="11" borderId="34" xfId="0" applyFont="1" applyFill="1" applyBorder="1" applyAlignment="1">
      <alignment horizontal="center" vertical="center" wrapText="1"/>
    </xf>
    <xf numFmtId="0" fontId="20" fillId="11" borderId="29" xfId="0" applyFont="1" applyFill="1" applyBorder="1" applyAlignment="1">
      <alignment horizontal="center" vertical="center" wrapText="1"/>
    </xf>
    <xf numFmtId="0" fontId="20" fillId="11" borderId="33" xfId="0" applyFont="1" applyFill="1" applyBorder="1" applyAlignment="1">
      <alignment horizontal="center" vertical="center" wrapText="1"/>
    </xf>
    <xf numFmtId="0" fontId="20" fillId="11" borderId="44" xfId="0" applyFont="1" applyFill="1" applyBorder="1" applyAlignment="1">
      <alignment horizontal="center" vertical="center" wrapText="1"/>
    </xf>
    <xf numFmtId="0" fontId="10" fillId="12" borderId="0" xfId="0" applyFont="1" applyFill="1"/>
    <xf numFmtId="0" fontId="18" fillId="12" borderId="0" xfId="0" applyFont="1" applyFill="1" applyAlignment="1"/>
    <xf numFmtId="0" fontId="10" fillId="12" borderId="0" xfId="0" applyFont="1" applyFill="1" applyAlignment="1">
      <alignment vertical="justify" wrapText="1"/>
    </xf>
    <xf numFmtId="166" fontId="35" fillId="12" borderId="29" xfId="1" applyNumberFormat="1" applyFont="1" applyFill="1" applyBorder="1" applyAlignment="1">
      <alignment horizontal="center" vertical="center" wrapText="1"/>
    </xf>
    <xf numFmtId="166" fontId="35" fillId="12" borderId="48" xfId="1" applyNumberFormat="1" applyFont="1" applyFill="1" applyBorder="1" applyAlignment="1">
      <alignment horizontal="center" vertical="center" wrapText="1"/>
    </xf>
    <xf numFmtId="167" fontId="39" fillId="12" borderId="32" xfId="1" applyNumberFormat="1" applyFont="1" applyFill="1" applyBorder="1" applyAlignment="1">
      <alignment horizontal="center" vertical="center"/>
    </xf>
    <xf numFmtId="167" fontId="39" fillId="12" borderId="41" xfId="0" applyNumberFormat="1" applyFont="1" applyFill="1" applyBorder="1" applyAlignment="1">
      <alignment horizontal="center" vertical="center"/>
    </xf>
    <xf numFmtId="167" fontId="39" fillId="12" borderId="25" xfId="0" applyNumberFormat="1" applyFont="1" applyFill="1" applyBorder="1" applyAlignment="1">
      <alignment horizontal="center" vertical="center"/>
    </xf>
    <xf numFmtId="167" fontId="39" fillId="12" borderId="26" xfId="0" applyNumberFormat="1" applyFont="1" applyFill="1" applyBorder="1" applyAlignment="1">
      <alignment horizontal="center" vertical="center"/>
    </xf>
    <xf numFmtId="167" fontId="39" fillId="12" borderId="36" xfId="0" applyNumberFormat="1" applyFont="1" applyFill="1" applyBorder="1" applyAlignment="1">
      <alignment horizontal="center" vertical="center"/>
    </xf>
    <xf numFmtId="167" fontId="39" fillId="12" borderId="33" xfId="1" applyNumberFormat="1" applyFont="1" applyFill="1" applyBorder="1" applyAlignment="1">
      <alignment horizontal="center" vertical="center"/>
    </xf>
    <xf numFmtId="167" fontId="39" fillId="12" borderId="42" xfId="0" applyNumberFormat="1" applyFont="1" applyFill="1" applyBorder="1" applyAlignment="1">
      <alignment horizontal="center" vertical="center"/>
    </xf>
    <xf numFmtId="167" fontId="39" fillId="12" borderId="28" xfId="0" applyNumberFormat="1" applyFont="1" applyFill="1" applyBorder="1" applyAlignment="1">
      <alignment horizontal="center" vertical="center"/>
    </xf>
    <xf numFmtId="167" fontId="39" fillId="12" borderId="29" xfId="0" applyNumberFormat="1" applyFont="1" applyFill="1" applyBorder="1" applyAlignment="1">
      <alignment horizontal="center" vertical="center"/>
    </xf>
    <xf numFmtId="167" fontId="39" fillId="12" borderId="44" xfId="1" applyNumberFormat="1" applyFont="1" applyFill="1" applyBorder="1" applyAlignment="1">
      <alignment horizontal="center" vertical="center"/>
    </xf>
    <xf numFmtId="167" fontId="39" fillId="12" borderId="46" xfId="0" applyNumberFormat="1" applyFont="1" applyFill="1" applyBorder="1" applyAlignment="1">
      <alignment horizontal="center" vertical="center"/>
    </xf>
    <xf numFmtId="167" fontId="39" fillId="12" borderId="47" xfId="0" applyNumberFormat="1" applyFont="1" applyFill="1" applyBorder="1" applyAlignment="1">
      <alignment horizontal="center" vertical="center"/>
    </xf>
    <xf numFmtId="167" fontId="39" fillId="12" borderId="48" xfId="0" applyNumberFormat="1" applyFont="1" applyFill="1" applyBorder="1" applyAlignment="1">
      <alignment horizontal="center" vertical="center"/>
    </xf>
    <xf numFmtId="167" fontId="39" fillId="12" borderId="44" xfId="0" applyNumberFormat="1" applyFont="1" applyFill="1" applyBorder="1" applyAlignment="1">
      <alignment horizontal="center" vertical="center"/>
    </xf>
    <xf numFmtId="0" fontId="53" fillId="2" borderId="17" xfId="0" applyFont="1" applyFill="1" applyBorder="1" applyAlignment="1">
      <alignment horizontal="center" vertical="center"/>
    </xf>
    <xf numFmtId="0" fontId="53" fillId="2" borderId="17" xfId="0" applyFont="1" applyFill="1" applyBorder="1" applyAlignment="1">
      <alignment vertical="center"/>
    </xf>
    <xf numFmtId="0" fontId="53" fillId="2" borderId="17" xfId="0" applyFont="1" applyFill="1" applyBorder="1" applyAlignment="1">
      <alignment horizontal="left" vertical="center"/>
    </xf>
    <xf numFmtId="166" fontId="20" fillId="8" borderId="29" xfId="1" applyNumberFormat="1" applyFont="1" applyFill="1" applyBorder="1" applyAlignment="1">
      <alignment horizontal="center" vertical="center" wrapText="1"/>
    </xf>
    <xf numFmtId="166" fontId="20" fillId="8" borderId="48" xfId="1" applyNumberFormat="1" applyFont="1" applyFill="1" applyBorder="1" applyAlignment="1">
      <alignment horizontal="center" vertical="center" wrapText="1"/>
    </xf>
    <xf numFmtId="167" fontId="20" fillId="8" borderId="38" xfId="1" applyNumberFormat="1" applyFont="1" applyFill="1" applyBorder="1" applyAlignment="1">
      <alignment horizontal="center" vertical="center"/>
    </xf>
    <xf numFmtId="167" fontId="20" fillId="8" borderId="14" xfId="0" applyNumberFormat="1" applyFont="1" applyFill="1" applyBorder="1" applyAlignment="1">
      <alignment horizontal="center" vertical="center"/>
    </xf>
    <xf numFmtId="167" fontId="20" fillId="8" borderId="39" xfId="0" applyNumberFormat="1" applyFont="1" applyFill="1" applyBorder="1" applyAlignment="1">
      <alignment horizontal="center" vertical="center"/>
    </xf>
    <xf numFmtId="167" fontId="20" fillId="8" borderId="40" xfId="0" applyNumberFormat="1" applyFont="1" applyFill="1" applyBorder="1" applyAlignment="1">
      <alignment horizontal="center" vertical="center"/>
    </xf>
    <xf numFmtId="167" fontId="20" fillId="8" borderId="23" xfId="0" applyNumberFormat="1" applyFont="1" applyFill="1" applyBorder="1" applyAlignment="1">
      <alignment horizontal="center" vertical="center"/>
    </xf>
    <xf numFmtId="167" fontId="20" fillId="13" borderId="38" xfId="1" applyNumberFormat="1" applyFont="1" applyFill="1" applyBorder="1" applyAlignment="1">
      <alignment horizontal="center" vertical="center"/>
    </xf>
    <xf numFmtId="167" fontId="20" fillId="13" borderId="14" xfId="0" applyNumberFormat="1" applyFont="1" applyFill="1" applyBorder="1" applyAlignment="1">
      <alignment horizontal="center" vertical="center"/>
    </xf>
    <xf numFmtId="167" fontId="20" fillId="13" borderId="39" xfId="0" applyNumberFormat="1" applyFont="1" applyFill="1" applyBorder="1" applyAlignment="1">
      <alignment horizontal="center" vertical="center"/>
    </xf>
    <xf numFmtId="167" fontId="20" fillId="13" borderId="40" xfId="0" applyNumberFormat="1" applyFont="1" applyFill="1" applyBorder="1" applyAlignment="1">
      <alignment horizontal="center" vertical="center"/>
    </xf>
    <xf numFmtId="167" fontId="20" fillId="13" borderId="35" xfId="0" applyNumberFormat="1" applyFont="1" applyFill="1" applyBorder="1" applyAlignment="1">
      <alignment horizontal="center" vertical="center"/>
    </xf>
    <xf numFmtId="166" fontId="20" fillId="13" borderId="29" xfId="1" applyNumberFormat="1" applyFont="1" applyFill="1" applyBorder="1" applyAlignment="1">
      <alignment horizontal="center" vertical="center" wrapText="1"/>
    </xf>
    <xf numFmtId="166" fontId="20" fillId="13" borderId="48" xfId="1" applyNumberFormat="1" applyFont="1" applyFill="1" applyBorder="1" applyAlignment="1">
      <alignment horizontal="center" vertical="center" wrapText="1"/>
    </xf>
    <xf numFmtId="167" fontId="39" fillId="12" borderId="33" xfId="0" applyNumberFormat="1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 wrapText="1"/>
    </xf>
    <xf numFmtId="166" fontId="26" fillId="12" borderId="29" xfId="1" applyNumberFormat="1" applyFont="1" applyFill="1" applyBorder="1" applyAlignment="1">
      <alignment horizontal="center" vertical="center" wrapText="1"/>
    </xf>
    <xf numFmtId="166" fontId="26" fillId="12" borderId="30" xfId="1" applyNumberFormat="1" applyFont="1" applyFill="1" applyBorder="1" applyAlignment="1">
      <alignment horizontal="center" vertical="center" wrapText="1"/>
    </xf>
    <xf numFmtId="166" fontId="20" fillId="13" borderId="29" xfId="1" applyNumberFormat="1" applyFont="1" applyFill="1" applyBorder="1" applyAlignment="1">
      <alignment horizontal="center" vertical="center" wrapText="1"/>
    </xf>
    <xf numFmtId="166" fontId="20" fillId="13" borderId="48" xfId="1" applyNumberFormat="1" applyFont="1" applyFill="1" applyBorder="1" applyAlignment="1">
      <alignment horizontal="center" vertical="center" wrapText="1"/>
    </xf>
    <xf numFmtId="166" fontId="20" fillId="8" borderId="29" xfId="1" applyNumberFormat="1" applyFont="1" applyFill="1" applyBorder="1" applyAlignment="1">
      <alignment horizontal="center" vertical="center" wrapText="1"/>
    </xf>
    <xf numFmtId="166" fontId="20" fillId="8" borderId="48" xfId="1" applyNumberFormat="1" applyFont="1" applyFill="1" applyBorder="1" applyAlignment="1">
      <alignment horizontal="center" vertical="center" wrapText="1"/>
    </xf>
    <xf numFmtId="166" fontId="26" fillId="12" borderId="48" xfId="1" applyNumberFormat="1" applyFont="1" applyFill="1" applyBorder="1" applyAlignment="1">
      <alignment horizontal="center" vertical="center" wrapText="1"/>
    </xf>
    <xf numFmtId="166" fontId="26" fillId="12" borderId="51" xfId="1" applyNumberFormat="1" applyFont="1" applyFill="1" applyBorder="1" applyAlignment="1">
      <alignment horizontal="center" vertical="center" wrapText="1"/>
    </xf>
    <xf numFmtId="166" fontId="20" fillId="8" borderId="30" xfId="1" applyNumberFormat="1" applyFont="1" applyFill="1" applyBorder="1" applyAlignment="1">
      <alignment horizontal="center" vertical="center" wrapText="1"/>
    </xf>
    <xf numFmtId="166" fontId="20" fillId="13" borderId="3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44" xfId="0" applyFont="1" applyFill="1" applyBorder="1" applyAlignment="1">
      <alignment horizontal="center"/>
    </xf>
    <xf numFmtId="0" fontId="0" fillId="2" borderId="48" xfId="0" applyFont="1" applyFill="1" applyBorder="1" applyAlignment="1">
      <alignment horizontal="center"/>
    </xf>
    <xf numFmtId="0" fontId="54" fillId="2" borderId="17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12" fillId="11" borderId="15" xfId="0" applyFont="1" applyFill="1" applyBorder="1" applyAlignment="1">
      <alignment horizontal="center" vertical="center"/>
    </xf>
    <xf numFmtId="0" fontId="28" fillId="12" borderId="0" xfId="0" applyFont="1" applyFill="1" applyAlignment="1">
      <alignment horizontal="center"/>
    </xf>
    <xf numFmtId="0" fontId="10" fillId="12" borderId="0" xfId="0" applyFont="1" applyFill="1" applyAlignment="1">
      <alignment horizontal="justify" vertical="center" wrapText="1"/>
    </xf>
    <xf numFmtId="0" fontId="42" fillId="4" borderId="1" xfId="0" applyFont="1" applyFill="1" applyBorder="1" applyAlignment="1">
      <alignment horizontal="left" vertical="center"/>
    </xf>
    <xf numFmtId="0" fontId="42" fillId="4" borderId="2" xfId="0" applyFont="1" applyFill="1" applyBorder="1" applyAlignment="1">
      <alignment horizontal="left" vertical="center"/>
    </xf>
    <xf numFmtId="0" fontId="42" fillId="4" borderId="3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 wrapText="1"/>
    </xf>
    <xf numFmtId="0" fontId="29" fillId="10" borderId="1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left" vertical="center"/>
    </xf>
    <xf numFmtId="0" fontId="29" fillId="10" borderId="3" xfId="0" applyFont="1" applyFill="1" applyBorder="1" applyAlignment="1">
      <alignment horizontal="left" vertical="center"/>
    </xf>
    <xf numFmtId="0" fontId="29" fillId="7" borderId="2" xfId="0" applyFont="1" applyFill="1" applyBorder="1" applyAlignment="1">
      <alignment horizontal="left" vertical="center"/>
    </xf>
    <xf numFmtId="0" fontId="29" fillId="7" borderId="3" xfId="0" applyFont="1" applyFill="1" applyBorder="1" applyAlignment="1">
      <alignment horizontal="left" vertical="center"/>
    </xf>
    <xf numFmtId="0" fontId="40" fillId="5" borderId="2" xfId="0" applyFont="1" applyFill="1" applyBorder="1" applyAlignment="1">
      <alignment horizontal="left" vertical="center"/>
    </xf>
    <xf numFmtId="0" fontId="40" fillId="5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left" vertical="center"/>
    </xf>
    <xf numFmtId="0" fontId="33" fillId="3" borderId="2" xfId="0" applyFont="1" applyFill="1" applyBorder="1" applyAlignment="1">
      <alignment horizontal="left"/>
    </xf>
    <xf numFmtId="0" fontId="33" fillId="3" borderId="3" xfId="0" applyFont="1" applyFill="1" applyBorder="1" applyAlignment="1">
      <alignment horizontal="left"/>
    </xf>
    <xf numFmtId="0" fontId="8" fillId="11" borderId="15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 indent="1"/>
    </xf>
    <xf numFmtId="0" fontId="12" fillId="11" borderId="2" xfId="0" applyFont="1" applyFill="1" applyBorder="1" applyAlignment="1">
      <alignment horizontal="left" vertical="center" indent="1"/>
    </xf>
    <xf numFmtId="0" fontId="12" fillId="11" borderId="3" xfId="0" applyFont="1" applyFill="1" applyBorder="1" applyAlignment="1">
      <alignment horizontal="left" vertical="center" indent="1"/>
    </xf>
    <xf numFmtId="0" fontId="29" fillId="8" borderId="1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left" vertical="center"/>
    </xf>
    <xf numFmtId="0" fontId="29" fillId="8" borderId="3" xfId="0" applyFont="1" applyFill="1" applyBorder="1" applyAlignment="1">
      <alignment horizontal="left" vertical="center"/>
    </xf>
    <xf numFmtId="0" fontId="12" fillId="11" borderId="19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left" vertical="center"/>
    </xf>
    <xf numFmtId="0" fontId="18" fillId="9" borderId="3" xfId="0" applyFont="1" applyFill="1" applyBorder="1" applyAlignment="1">
      <alignment horizontal="left" vertical="center"/>
    </xf>
    <xf numFmtId="166" fontId="26" fillId="12" borderId="8" xfId="1" applyNumberFormat="1" applyFont="1" applyFill="1" applyBorder="1" applyAlignment="1">
      <alignment horizontal="center" vertical="center" wrapText="1"/>
    </xf>
    <xf numFmtId="166" fontId="26" fillId="12" borderId="33" xfId="1" applyNumberFormat="1" applyFont="1" applyFill="1" applyBorder="1" applyAlignment="1">
      <alignment horizontal="center" vertical="center" wrapText="1"/>
    </xf>
    <xf numFmtId="166" fontId="20" fillId="8" borderId="8" xfId="1" applyNumberFormat="1" applyFont="1" applyFill="1" applyBorder="1" applyAlignment="1">
      <alignment horizontal="center" vertical="center" wrapText="1"/>
    </xf>
    <xf numFmtId="166" fontId="20" fillId="8" borderId="33" xfId="1" applyNumberFormat="1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left" vertical="center" wrapText="1"/>
    </xf>
    <xf numFmtId="0" fontId="20" fillId="11" borderId="32" xfId="0" applyFont="1" applyFill="1" applyBorder="1" applyAlignment="1">
      <alignment horizontal="left" vertical="center" wrapText="1"/>
    </xf>
    <xf numFmtId="0" fontId="20" fillId="11" borderId="8" xfId="0" applyFont="1" applyFill="1" applyBorder="1" applyAlignment="1">
      <alignment horizontal="left" vertical="center" wrapText="1" indent="2"/>
    </xf>
    <xf numFmtId="0" fontId="20" fillId="11" borderId="33" xfId="0" applyFont="1" applyFill="1" applyBorder="1" applyAlignment="1">
      <alignment horizontal="left" vertical="center" wrapText="1" indent="2"/>
    </xf>
    <xf numFmtId="0" fontId="20" fillId="11" borderId="50" xfId="0" applyFont="1" applyFill="1" applyBorder="1" applyAlignment="1">
      <alignment horizontal="center" vertical="center" wrapText="1"/>
    </xf>
    <xf numFmtId="0" fontId="20" fillId="11" borderId="49" xfId="0" applyFont="1" applyFill="1" applyBorder="1" applyAlignment="1">
      <alignment horizontal="center" vertical="center" wrapText="1"/>
    </xf>
    <xf numFmtId="0" fontId="20" fillId="11" borderId="29" xfId="0" applyFont="1" applyFill="1" applyBorder="1" applyAlignment="1">
      <alignment horizontal="center" vertical="center" wrapText="1"/>
    </xf>
    <xf numFmtId="0" fontId="20" fillId="11" borderId="30" xfId="0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horizontal="center" vertical="center" wrapText="1"/>
    </xf>
    <xf numFmtId="0" fontId="20" fillId="11" borderId="33" xfId="0" applyFont="1" applyFill="1" applyBorder="1" applyAlignment="1">
      <alignment horizontal="center" vertical="center" wrapText="1"/>
    </xf>
    <xf numFmtId="0" fontId="20" fillId="11" borderId="51" xfId="0" applyFont="1" applyFill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20" fillId="11" borderId="44" xfId="0" applyFont="1" applyFill="1" applyBorder="1" applyAlignment="1">
      <alignment horizontal="center" vertical="center" wrapText="1"/>
    </xf>
    <xf numFmtId="166" fontId="26" fillId="12" borderId="29" xfId="1" applyNumberFormat="1" applyFont="1" applyFill="1" applyBorder="1" applyAlignment="1">
      <alignment horizontal="center" vertical="center" wrapText="1"/>
    </xf>
    <xf numFmtId="166" fontId="26" fillId="12" borderId="30" xfId="1" applyNumberFormat="1" applyFont="1" applyFill="1" applyBorder="1" applyAlignment="1">
      <alignment horizontal="center" vertical="center" wrapText="1"/>
    </xf>
    <xf numFmtId="0" fontId="20" fillId="11" borderId="36" xfId="0" applyFont="1" applyFill="1" applyBorder="1" applyAlignment="1">
      <alignment horizontal="center" vertical="center" wrapText="1"/>
    </xf>
    <xf numFmtId="0" fontId="20" fillId="11" borderId="43" xfId="0" applyFont="1" applyFill="1" applyBorder="1" applyAlignment="1">
      <alignment horizontal="center" vertical="center" wrapText="1"/>
    </xf>
    <xf numFmtId="0" fontId="20" fillId="11" borderId="45" xfId="0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top" wrapText="1"/>
    </xf>
    <xf numFmtId="0" fontId="46" fillId="0" borderId="0" xfId="0" applyFont="1" applyAlignment="1">
      <alignment horizontal="left" vertical="center" wrapText="1" indent="1"/>
    </xf>
    <xf numFmtId="166" fontId="35" fillId="12" borderId="29" xfId="1" applyNumberFormat="1" applyFont="1" applyFill="1" applyBorder="1" applyAlignment="1">
      <alignment horizontal="center" vertical="center" wrapText="1"/>
    </xf>
    <xf numFmtId="166" fontId="20" fillId="13" borderId="29" xfId="1" applyNumberFormat="1" applyFont="1" applyFill="1" applyBorder="1" applyAlignment="1">
      <alignment horizontal="center" vertical="center" wrapText="1"/>
    </xf>
    <xf numFmtId="166" fontId="20" fillId="8" borderId="29" xfId="1" applyNumberFormat="1" applyFont="1" applyFill="1" applyBorder="1" applyAlignment="1">
      <alignment horizontal="center" vertical="center" wrapText="1"/>
    </xf>
    <xf numFmtId="0" fontId="20" fillId="11" borderId="20" xfId="0" applyFont="1" applyFill="1" applyBorder="1" applyAlignment="1">
      <alignment horizontal="center" vertical="center" wrapText="1"/>
    </xf>
    <xf numFmtId="166" fontId="35" fillId="12" borderId="48" xfId="1" applyNumberFormat="1" applyFont="1" applyFill="1" applyBorder="1" applyAlignment="1">
      <alignment horizontal="center" vertical="center" wrapText="1"/>
    </xf>
    <xf numFmtId="166" fontId="20" fillId="8" borderId="44" xfId="1" applyNumberFormat="1" applyFont="1" applyFill="1" applyBorder="1" applyAlignment="1">
      <alignment horizontal="center" vertical="center" wrapText="1"/>
    </xf>
    <xf numFmtId="166" fontId="20" fillId="8" borderId="48" xfId="1" applyNumberFormat="1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/>
    </xf>
    <xf numFmtId="166" fontId="20" fillId="13" borderId="48" xfId="1" applyNumberFormat="1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165" fontId="26" fillId="12" borderId="48" xfId="1" applyNumberFormat="1" applyFont="1" applyFill="1" applyBorder="1" applyAlignment="1">
      <alignment horizontal="center" vertical="center" wrapText="1"/>
    </xf>
    <xf numFmtId="165" fontId="20" fillId="13" borderId="30" xfId="1" applyNumberFormat="1" applyFont="1" applyFill="1" applyBorder="1" applyAlignment="1">
      <alignment horizontal="center" vertical="center" wrapText="1"/>
    </xf>
    <xf numFmtId="165" fontId="20" fillId="13" borderId="33" xfId="1" applyNumberFormat="1" applyFont="1" applyFill="1" applyBorder="1" applyAlignment="1">
      <alignment horizontal="center" vertical="center" wrapText="1"/>
    </xf>
    <xf numFmtId="165" fontId="20" fillId="13" borderId="21" xfId="1" applyNumberFormat="1" applyFont="1" applyFill="1" applyBorder="1" applyAlignment="1">
      <alignment horizontal="center" vertical="center" wrapText="1"/>
    </xf>
    <xf numFmtId="165" fontId="20" fillId="13" borderId="44" xfId="1" applyNumberFormat="1" applyFont="1" applyFill="1" applyBorder="1" applyAlignment="1">
      <alignment horizontal="center" vertical="center" wrapText="1"/>
    </xf>
    <xf numFmtId="165" fontId="26" fillId="12" borderId="29" xfId="1" applyNumberFormat="1" applyFont="1" applyFill="1" applyBorder="1" applyAlignment="1">
      <alignment horizontal="center" vertical="center" wrapText="1"/>
    </xf>
    <xf numFmtId="164" fontId="20" fillId="8" borderId="29" xfId="1" applyNumberFormat="1" applyFont="1" applyFill="1" applyBorder="1" applyAlignment="1">
      <alignment horizontal="center" vertical="center" wrapText="1"/>
    </xf>
    <xf numFmtId="164" fontId="26" fillId="12" borderId="29" xfId="1" applyNumberFormat="1" applyFont="1" applyFill="1" applyBorder="1" applyAlignment="1">
      <alignment horizontal="center" vertical="center" wrapText="1"/>
    </xf>
    <xf numFmtId="164" fontId="20" fillId="13" borderId="29" xfId="1" applyNumberFormat="1" applyFont="1" applyFill="1" applyBorder="1" applyAlignment="1">
      <alignment horizontal="center" vertical="center" wrapText="1"/>
    </xf>
    <xf numFmtId="0" fontId="20" fillId="11" borderId="48" xfId="0" applyFont="1" applyFill="1" applyBorder="1" applyAlignment="1">
      <alignment horizontal="center" vertical="center" wrapText="1"/>
    </xf>
    <xf numFmtId="0" fontId="20" fillId="11" borderId="33" xfId="0" applyFont="1" applyFill="1" applyBorder="1" applyAlignment="1">
      <alignment horizontal="left" vertical="center" wrapText="1"/>
    </xf>
    <xf numFmtId="0" fontId="20" fillId="11" borderId="29" xfId="0" applyFont="1" applyFill="1" applyBorder="1" applyAlignment="1">
      <alignment horizontal="left" vertical="center" wrapText="1"/>
    </xf>
    <xf numFmtId="0" fontId="20" fillId="11" borderId="44" xfId="0" applyFont="1" applyFill="1" applyBorder="1" applyAlignment="1">
      <alignment horizontal="left" vertical="center" wrapText="1"/>
    </xf>
    <xf numFmtId="0" fontId="20" fillId="11" borderId="48" xfId="0" applyFont="1" applyFill="1" applyBorder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166" fontId="26" fillId="12" borderId="48" xfId="1" applyNumberFormat="1" applyFont="1" applyFill="1" applyBorder="1" applyAlignment="1">
      <alignment horizontal="center" vertical="center" wrapText="1"/>
    </xf>
    <xf numFmtId="166" fontId="26" fillId="12" borderId="51" xfId="1" applyNumberFormat="1" applyFont="1" applyFill="1" applyBorder="1" applyAlignment="1">
      <alignment horizontal="center" vertical="center" wrapText="1"/>
    </xf>
    <xf numFmtId="2" fontId="20" fillId="8" borderId="29" xfId="1" applyNumberFormat="1" applyFont="1" applyFill="1" applyBorder="1" applyAlignment="1">
      <alignment horizontal="center" vertical="center" wrapText="1"/>
    </xf>
    <xf numFmtId="2" fontId="20" fillId="8" borderId="24" xfId="1" applyNumberFormat="1" applyFont="1" applyFill="1" applyBorder="1" applyAlignment="1">
      <alignment horizontal="center" vertical="center" wrapText="1"/>
    </xf>
    <xf numFmtId="2" fontId="35" fillId="12" borderId="24" xfId="1" applyNumberFormat="1" applyFont="1" applyFill="1" applyBorder="1" applyAlignment="1">
      <alignment horizontal="center" vertical="center" wrapText="1"/>
    </xf>
    <xf numFmtId="2" fontId="35" fillId="12" borderId="29" xfId="1" applyNumberFormat="1" applyFont="1" applyFill="1" applyBorder="1" applyAlignment="1">
      <alignment horizontal="center" vertical="center" wrapText="1"/>
    </xf>
    <xf numFmtId="0" fontId="20" fillId="11" borderId="26" xfId="0" applyFont="1" applyFill="1" applyBorder="1" applyAlignment="1">
      <alignment horizontal="center" vertical="center" wrapText="1"/>
    </xf>
    <xf numFmtId="2" fontId="20" fillId="13" borderId="29" xfId="1" applyNumberFormat="1" applyFont="1" applyFill="1" applyBorder="1" applyAlignment="1">
      <alignment horizontal="center" vertical="center" wrapText="1"/>
    </xf>
    <xf numFmtId="2" fontId="20" fillId="13" borderId="24" xfId="1" applyNumberFormat="1" applyFont="1" applyFill="1" applyBorder="1" applyAlignment="1">
      <alignment horizontal="center" vertical="center" wrapText="1"/>
    </xf>
    <xf numFmtId="165" fontId="20" fillId="13" borderId="29" xfId="1" applyNumberFormat="1" applyFont="1" applyFill="1" applyBorder="1" applyAlignment="1">
      <alignment horizontal="center" vertical="center" wrapText="1"/>
    </xf>
    <xf numFmtId="165" fontId="20" fillId="8" borderId="29" xfId="1" applyNumberFormat="1" applyFont="1" applyFill="1" applyBorder="1" applyAlignment="1">
      <alignment horizontal="center" vertical="center" wrapText="1"/>
    </xf>
    <xf numFmtId="0" fontId="20" fillId="11" borderId="27" xfId="0" applyFont="1" applyFill="1" applyBorder="1" applyAlignment="1">
      <alignment horizontal="center" vertical="center" wrapText="1"/>
    </xf>
    <xf numFmtId="0" fontId="20" fillId="11" borderId="42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left"/>
    </xf>
    <xf numFmtId="166" fontId="35" fillId="12" borderId="51" xfId="1" applyNumberFormat="1" applyFont="1" applyFill="1" applyBorder="1" applyAlignment="1">
      <alignment horizontal="center" vertical="center" wrapText="1"/>
    </xf>
    <xf numFmtId="166" fontId="35" fillId="12" borderId="44" xfId="1" applyNumberFormat="1" applyFont="1" applyFill="1" applyBorder="1" applyAlignment="1">
      <alignment horizontal="center" vertical="center" wrapText="1"/>
    </xf>
    <xf numFmtId="166" fontId="35" fillId="12" borderId="30" xfId="1" applyNumberFormat="1" applyFont="1" applyFill="1" applyBorder="1" applyAlignment="1">
      <alignment horizontal="center" vertical="center" wrapText="1"/>
    </xf>
    <xf numFmtId="166" fontId="35" fillId="12" borderId="33" xfId="1" applyNumberFormat="1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166" fontId="20" fillId="8" borderId="30" xfId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wrapText="1"/>
    </xf>
    <xf numFmtId="0" fontId="35" fillId="0" borderId="7" xfId="0" applyFont="1" applyBorder="1" applyAlignment="1">
      <alignment horizontal="left" wrapText="1"/>
    </xf>
    <xf numFmtId="166" fontId="26" fillId="12" borderId="21" xfId="1" applyNumberFormat="1" applyFont="1" applyFill="1" applyBorder="1" applyAlignment="1">
      <alignment horizontal="center" vertical="center" wrapText="1"/>
    </xf>
    <xf numFmtId="165" fontId="20" fillId="8" borderId="30" xfId="1" applyNumberFormat="1" applyFont="1" applyFill="1" applyBorder="1" applyAlignment="1">
      <alignment horizontal="center" vertical="center" wrapText="1"/>
    </xf>
    <xf numFmtId="165" fontId="20" fillId="8" borderId="33" xfId="1" applyNumberFormat="1" applyFont="1" applyFill="1" applyBorder="1" applyAlignment="1">
      <alignment horizontal="center" vertical="center" wrapText="1"/>
    </xf>
    <xf numFmtId="165" fontId="20" fillId="8" borderId="51" xfId="1" applyNumberFormat="1" applyFont="1" applyFill="1" applyBorder="1" applyAlignment="1">
      <alignment horizontal="center" vertical="center" wrapText="1"/>
    </xf>
    <xf numFmtId="165" fontId="20" fillId="8" borderId="44" xfId="1" applyNumberFormat="1" applyFont="1" applyFill="1" applyBorder="1" applyAlignment="1">
      <alignment horizontal="center" vertical="center" wrapText="1"/>
    </xf>
    <xf numFmtId="165" fontId="20" fillId="13" borderId="43" xfId="1" applyNumberFormat="1" applyFont="1" applyFill="1" applyBorder="1" applyAlignment="1">
      <alignment horizontal="center" vertical="center" wrapText="1"/>
    </xf>
    <xf numFmtId="165" fontId="20" fillId="13" borderId="45" xfId="1" applyNumberFormat="1" applyFont="1" applyFill="1" applyBorder="1" applyAlignment="1">
      <alignment horizontal="center" vertical="center" wrapText="1"/>
    </xf>
    <xf numFmtId="165" fontId="35" fillId="12" borderId="29" xfId="1" applyNumberFormat="1" applyFont="1" applyFill="1" applyBorder="1" applyAlignment="1">
      <alignment horizontal="center" vertical="center" wrapText="1"/>
    </xf>
    <xf numFmtId="165" fontId="35" fillId="12" borderId="48" xfId="1" applyNumberFormat="1" applyFont="1" applyFill="1" applyBorder="1" applyAlignment="1">
      <alignment horizontal="center" vertical="center" wrapText="1"/>
    </xf>
    <xf numFmtId="166" fontId="20" fillId="8" borderId="49" xfId="1" applyNumberFormat="1" applyFont="1" applyFill="1" applyBorder="1" applyAlignment="1">
      <alignment horizontal="center" vertical="center" wrapText="1"/>
    </xf>
    <xf numFmtId="166" fontId="20" fillId="8" borderId="20" xfId="1" applyNumberFormat="1" applyFont="1" applyFill="1" applyBorder="1" applyAlignment="1">
      <alignment horizontal="center" vertical="center" wrapText="1"/>
    </xf>
    <xf numFmtId="166" fontId="20" fillId="13" borderId="30" xfId="1" applyNumberFormat="1" applyFont="1" applyFill="1" applyBorder="1" applyAlignment="1">
      <alignment horizontal="center" vertical="center" wrapText="1"/>
    </xf>
    <xf numFmtId="166" fontId="20" fillId="13" borderId="8" xfId="1" applyNumberFormat="1" applyFont="1" applyFill="1" applyBorder="1" applyAlignment="1">
      <alignment horizontal="center" vertical="center" wrapText="1"/>
    </xf>
    <xf numFmtId="165" fontId="26" fillId="12" borderId="30" xfId="1" applyNumberFormat="1" applyFont="1" applyFill="1" applyBorder="1" applyAlignment="1">
      <alignment horizontal="center" vertical="center" wrapText="1"/>
    </xf>
    <xf numFmtId="165" fontId="26" fillId="12" borderId="51" xfId="1" applyNumberFormat="1" applyFont="1" applyFill="1" applyBorder="1" applyAlignment="1">
      <alignment horizontal="center" vertical="center" wrapText="1"/>
    </xf>
    <xf numFmtId="166" fontId="20" fillId="13" borderId="24" xfId="1" applyNumberFormat="1" applyFont="1" applyFill="1" applyBorder="1" applyAlignment="1">
      <alignment horizontal="center" vertical="center" wrapText="1"/>
    </xf>
    <xf numFmtId="0" fontId="20" fillId="11" borderId="31" xfId="0" applyFont="1" applyFill="1" applyBorder="1" applyAlignment="1">
      <alignment horizontal="center" vertical="center" wrapText="1"/>
    </xf>
    <xf numFmtId="0" fontId="20" fillId="11" borderId="24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 vertical="center" wrapText="1"/>
    </xf>
    <xf numFmtId="0" fontId="45" fillId="0" borderId="0" xfId="0" applyFont="1" applyAlignment="1">
      <alignment horizontal="center" vertical="center" wrapText="1"/>
    </xf>
    <xf numFmtId="166" fontId="20" fillId="13" borderId="51" xfId="1" applyNumberFormat="1" applyFont="1" applyFill="1" applyBorder="1" applyAlignment="1">
      <alignment horizontal="center" vertical="center" wrapText="1"/>
    </xf>
    <xf numFmtId="166" fontId="20" fillId="13" borderId="44" xfId="1" applyNumberFormat="1" applyFont="1" applyFill="1" applyBorder="1" applyAlignment="1">
      <alignment horizontal="center" vertical="center" wrapText="1"/>
    </xf>
    <xf numFmtId="166" fontId="20" fillId="13" borderId="33" xfId="1" applyNumberFormat="1" applyFont="1" applyFill="1" applyBorder="1" applyAlignment="1">
      <alignment horizontal="center" vertical="center" wrapText="1"/>
    </xf>
    <xf numFmtId="166" fontId="20" fillId="8" borderId="51" xfId="1" applyNumberFormat="1" applyFont="1" applyFill="1" applyBorder="1" applyAlignment="1">
      <alignment horizontal="center" vertical="center" wrapText="1"/>
    </xf>
    <xf numFmtId="165" fontId="26" fillId="12" borderId="33" xfId="1" applyNumberFormat="1" applyFont="1" applyFill="1" applyBorder="1" applyAlignment="1">
      <alignment horizontal="center" vertical="center" wrapText="1"/>
    </xf>
    <xf numFmtId="165" fontId="26" fillId="3" borderId="30" xfId="1" applyNumberFormat="1" applyFont="1" applyFill="1" applyBorder="1" applyAlignment="1">
      <alignment horizontal="center" vertical="center" wrapText="1"/>
    </xf>
    <xf numFmtId="165" fontId="26" fillId="3" borderId="33" xfId="1" applyNumberFormat="1" applyFont="1" applyFill="1" applyBorder="1" applyAlignment="1">
      <alignment horizontal="center" vertical="center" wrapText="1"/>
    </xf>
    <xf numFmtId="0" fontId="20" fillId="11" borderId="44" xfId="0" applyFont="1" applyFill="1" applyBorder="1" applyAlignment="1">
      <alignment horizontal="center" vertical="center" textRotation="90"/>
    </xf>
    <xf numFmtId="0" fontId="20" fillId="11" borderId="45" xfId="0" applyFont="1" applyFill="1" applyBorder="1" applyAlignment="1">
      <alignment horizontal="center" vertical="center" textRotation="90"/>
    </xf>
    <xf numFmtId="0" fontId="20" fillId="11" borderId="36" xfId="0" applyFont="1" applyFill="1" applyBorder="1" applyAlignment="1">
      <alignment horizontal="center" vertical="center" textRotation="90"/>
    </xf>
    <xf numFmtId="166" fontId="20" fillId="8" borderId="36" xfId="1" applyNumberFormat="1" applyFont="1" applyFill="1" applyBorder="1" applyAlignment="1">
      <alignment horizontal="center" vertical="center" wrapText="1"/>
    </xf>
    <xf numFmtId="166" fontId="20" fillId="8" borderId="50" xfId="1" applyNumberFormat="1" applyFont="1" applyFill="1" applyBorder="1" applyAlignment="1">
      <alignment horizontal="center" vertical="center" wrapText="1"/>
    </xf>
    <xf numFmtId="165" fontId="35" fillId="12" borderId="30" xfId="1" applyNumberFormat="1" applyFont="1" applyFill="1" applyBorder="1" applyAlignment="1">
      <alignment horizontal="center" vertical="center" wrapText="1"/>
    </xf>
    <xf numFmtId="165" fontId="35" fillId="12" borderId="51" xfId="1" applyNumberFormat="1" applyFont="1" applyFill="1" applyBorder="1" applyAlignment="1">
      <alignment horizontal="center" vertical="center" wrapText="1"/>
    </xf>
    <xf numFmtId="3" fontId="26" fillId="12" borderId="30" xfId="1" applyNumberFormat="1" applyFont="1" applyFill="1" applyBorder="1" applyAlignment="1">
      <alignment horizontal="center" vertical="center" wrapText="1"/>
    </xf>
    <xf numFmtId="3" fontId="26" fillId="12" borderId="33" xfId="1" applyNumberFormat="1" applyFont="1" applyFill="1" applyBorder="1" applyAlignment="1">
      <alignment horizontal="center" vertical="center" wrapText="1"/>
    </xf>
    <xf numFmtId="3" fontId="20" fillId="13" borderId="30" xfId="1" applyNumberFormat="1" applyFont="1" applyFill="1" applyBorder="1" applyAlignment="1">
      <alignment horizontal="center" vertical="center" wrapText="1"/>
    </xf>
    <xf numFmtId="3" fontId="20" fillId="13" borderId="33" xfId="1" applyNumberFormat="1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32" xfId="0" applyFont="1" applyFill="1" applyBorder="1" applyAlignment="1">
      <alignment horizontal="center" vertical="center" wrapText="1"/>
    </xf>
    <xf numFmtId="168" fontId="20" fillId="8" borderId="24" xfId="1" applyNumberFormat="1" applyFont="1" applyFill="1" applyBorder="1" applyAlignment="1">
      <alignment horizontal="center" vertical="center"/>
    </xf>
    <xf numFmtId="168" fontId="20" fillId="8" borderId="34" xfId="1" applyNumberFormat="1" applyFont="1" applyFill="1" applyBorder="1" applyAlignment="1">
      <alignment horizontal="center" vertical="center"/>
    </xf>
    <xf numFmtId="0" fontId="20" fillId="11" borderId="11" xfId="0" applyFont="1" applyFill="1" applyBorder="1" applyAlignment="1">
      <alignment horizontal="center" vertical="center" wrapText="1"/>
    </xf>
    <xf numFmtId="0" fontId="20" fillId="11" borderId="55" xfId="0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 wrapText="1"/>
    </xf>
    <xf numFmtId="0" fontId="24" fillId="11" borderId="52" xfId="0" applyFont="1" applyFill="1" applyBorder="1"/>
    <xf numFmtId="168" fontId="20" fillId="8" borderId="23" xfId="1" applyNumberFormat="1" applyFont="1" applyFill="1" applyBorder="1" applyAlignment="1">
      <alignment horizontal="center" vertical="center"/>
    </xf>
    <xf numFmtId="0" fontId="20" fillId="11" borderId="28" xfId="0" applyFont="1" applyFill="1" applyBorder="1" applyAlignment="1">
      <alignment horizontal="center" vertical="center" wrapText="1"/>
    </xf>
    <xf numFmtId="0" fontId="20" fillId="11" borderId="22" xfId="0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4" fillId="11" borderId="3" xfId="0" applyFont="1" applyFill="1" applyBorder="1"/>
    <xf numFmtId="0" fontId="20" fillId="11" borderId="3" xfId="0" applyFont="1" applyFill="1" applyBorder="1" applyAlignment="1">
      <alignment horizontal="center" vertical="center" wrapText="1"/>
    </xf>
    <xf numFmtId="0" fontId="7" fillId="11" borderId="37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1" borderId="30" xfId="0" applyFont="1" applyFill="1" applyBorder="1" applyAlignment="1">
      <alignment horizontal="center" vertical="center"/>
    </xf>
    <xf numFmtId="0" fontId="37" fillId="11" borderId="28" xfId="0" applyFont="1" applyFill="1" applyBorder="1" applyAlignment="1">
      <alignment horizontal="center" vertical="center" wrapText="1"/>
    </xf>
    <xf numFmtId="0" fontId="37" fillId="11" borderId="23" xfId="0" applyFont="1" applyFill="1" applyBorder="1" applyAlignment="1">
      <alignment horizontal="center" vertical="center" wrapText="1"/>
    </xf>
    <xf numFmtId="0" fontId="37" fillId="11" borderId="42" xfId="0" applyFont="1" applyFill="1" applyBorder="1" applyAlignment="1">
      <alignment horizontal="center" vertical="center" wrapText="1"/>
    </xf>
    <xf numFmtId="0" fontId="37" fillId="11" borderId="34" xfId="0" applyFont="1" applyFill="1" applyBorder="1" applyAlignment="1">
      <alignment horizontal="center" vertical="center" wrapText="1"/>
    </xf>
    <xf numFmtId="0" fontId="37" fillId="11" borderId="13" xfId="0" applyFont="1" applyFill="1" applyBorder="1" applyAlignment="1">
      <alignment horizontal="center" vertical="center"/>
    </xf>
    <xf numFmtId="0" fontId="37" fillId="11" borderId="29" xfId="0" applyFont="1" applyFill="1" applyBorder="1" applyAlignment="1">
      <alignment horizontal="center" vertical="center"/>
    </xf>
    <xf numFmtId="0" fontId="37" fillId="11" borderId="29" xfId="0" applyFont="1" applyFill="1" applyBorder="1" applyAlignment="1">
      <alignment horizontal="center" vertical="center" wrapText="1"/>
    </xf>
    <xf numFmtId="0" fontId="37" fillId="11" borderId="24" xfId="0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C0CFD6"/>
      <color rgb="FFA45652"/>
      <color rgb="FF730020"/>
      <color rgb="FFC9B895"/>
      <color rgb="FFCFA2A0"/>
      <color rgb="FFC38A87"/>
      <color rgb="FF720021"/>
      <color rgb="FF023F5A"/>
      <color rgb="FF416F84"/>
      <color rgb="FF819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DO SETOR FARMACÊUTICO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381000</xdr:colOff>
      <xdr:row>2</xdr:row>
      <xdr:rowOff>146063</xdr:rowOff>
    </xdr:from>
    <xdr:to>
      <xdr:col>3</xdr:col>
      <xdr:colOff>533400</xdr:colOff>
      <xdr:row>11</xdr:row>
      <xdr:rowOff>150052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69913"/>
          <a:ext cx="1981200" cy="14613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12" name="Picture 1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8</xdr:col>
      <xdr:colOff>515470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3581462" cy="821267"/>
          <a:chOff x="257175" y="57150"/>
          <a:chExt cx="3862151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461976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DAS EMPRESAS DO SETOR FARMACÊUTICO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2</xdr:col>
      <xdr:colOff>266700</xdr:colOff>
      <xdr:row>0</xdr:row>
      <xdr:rowOff>870231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952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38100</xdr:colOff>
      <xdr:row>0</xdr:row>
      <xdr:rowOff>822606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47625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70" workbookViewId="0"/>
  </sheetViews>
  <sheetFormatPr defaultRowHeight="12.75" x14ac:dyDescent="0.2"/>
  <cols>
    <col min="1" max="16384" width="9.140625" style="2"/>
  </cols>
  <sheetData>
    <row r="1" spans="1:15" x14ac:dyDescent="0.2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x14ac:dyDescent="0.2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x14ac:dyDescent="0.2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x14ac:dyDescent="0.2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x14ac:dyDescent="0.2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1:15" x14ac:dyDescent="0.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15" x14ac:dyDescent="0.2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1:15" x14ac:dyDescent="0.2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</row>
    <row r="15" spans="1:15" x14ac:dyDescent="0.2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</row>
    <row r="16" spans="1:15" x14ac:dyDescent="0.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</row>
    <row r="17" spans="1:15" ht="13.5" thickBot="1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1:15" ht="19.5" customHeight="1" x14ac:dyDescent="0.2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19" spans="1:15" ht="21" customHeight="1" x14ac:dyDescent="0.2">
      <c r="A19" s="128"/>
      <c r="B19" s="129" t="s">
        <v>50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spans="1:15" ht="22.5" customHeight="1" x14ac:dyDescent="0.2">
      <c r="A20" s="128"/>
      <c r="B20" s="185" t="s">
        <v>199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28"/>
    </row>
    <row r="21" spans="1:15" ht="48.75" customHeight="1" x14ac:dyDescent="0.2">
      <c r="A21" s="128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28"/>
    </row>
    <row r="22" spans="1:15" ht="31.5" customHeight="1" x14ac:dyDescent="0.2">
      <c r="A22" s="128"/>
      <c r="B22" s="130"/>
      <c r="C22" s="130"/>
      <c r="D22" s="130"/>
      <c r="E22" s="130"/>
      <c r="F22" s="130"/>
      <c r="G22" s="130"/>
      <c r="H22" s="130"/>
      <c r="I22" s="130"/>
      <c r="J22" s="130"/>
      <c r="K22" s="128"/>
      <c r="L22" s="184" t="s">
        <v>246</v>
      </c>
      <c r="M22" s="184"/>
      <c r="N22" s="184"/>
      <c r="O22" s="128"/>
    </row>
    <row r="23" spans="1:15" ht="19.5" customHeight="1" thickBot="1" x14ac:dyDescent="0.2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</row>
    <row r="24" spans="1:15" ht="19.5" customHeight="1" thickBot="1" x14ac:dyDescent="0.25">
      <c r="A24" s="183" t="s">
        <v>171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rfwvKC7/vXS63ETWpZj9vSwCvHKT0WuEGwREnqkWdHaMZD3D4rczamaKJJeF9T1/ZbZKS6Z9iDJoqH4E8TEcow==" saltValue="T7BFgJLGTnhxRXzfXytG9Q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AF20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221" t="s">
        <v>107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32" ht="15" customHeight="1" x14ac:dyDescent="0.25"/>
    <row r="3" spans="1:32" s="7" customFormat="1" ht="15" customHeight="1" thickBot="1" x14ac:dyDescent="0.3">
      <c r="A3" s="147" t="str">
        <f>+Índice!F15</f>
        <v>G5</v>
      </c>
      <c r="B3" s="148" t="str">
        <f>+Índice!G15</f>
        <v>Indicadores demográficos do setor farmacêutico</v>
      </c>
      <c r="C3" s="27"/>
      <c r="D3" s="27"/>
      <c r="E3" s="27"/>
      <c r="F3" s="27"/>
      <c r="G3" s="27"/>
      <c r="H3" s="27"/>
    </row>
    <row r="4" spans="1:3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32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32" s="9" customFormat="1" ht="30.75" customHeight="1" x14ac:dyDescent="0.2">
      <c r="A6" s="8"/>
      <c r="F6" s="81"/>
      <c r="G6" s="75"/>
      <c r="H6" s="78"/>
      <c r="I6" s="226" t="s">
        <v>180</v>
      </c>
      <c r="J6" s="226"/>
      <c r="K6" s="226"/>
      <c r="L6" s="226"/>
      <c r="M6" s="226"/>
      <c r="N6" s="226"/>
      <c r="O6" s="226" t="s">
        <v>185</v>
      </c>
      <c r="P6" s="227"/>
    </row>
    <row r="7" spans="1:32" s="15" customFormat="1" ht="38.25" customHeight="1" x14ac:dyDescent="0.25">
      <c r="A7" s="24"/>
      <c r="C7" s="25"/>
      <c r="F7" s="82"/>
      <c r="G7" s="77"/>
      <c r="H7" s="83"/>
      <c r="I7" s="228" t="s">
        <v>46</v>
      </c>
      <c r="J7" s="228"/>
      <c r="K7" s="228" t="s">
        <v>47</v>
      </c>
      <c r="L7" s="228"/>
      <c r="M7" s="228" t="s">
        <v>118</v>
      </c>
      <c r="N7" s="228"/>
      <c r="O7" s="228"/>
      <c r="P7" s="229"/>
      <c r="V7" s="267" t="s">
        <v>154</v>
      </c>
      <c r="Y7" s="9"/>
      <c r="Z7" s="9"/>
      <c r="AA7" s="9"/>
      <c r="AB7" s="9"/>
      <c r="AC7" s="9"/>
      <c r="AD7" s="9"/>
      <c r="AE7" s="9"/>
      <c r="AF7" s="9"/>
    </row>
    <row r="8" spans="1:32" s="15" customFormat="1" ht="30" customHeight="1" x14ac:dyDescent="0.25">
      <c r="A8" s="24"/>
      <c r="F8" s="231">
        <v>2010</v>
      </c>
      <c r="G8" s="228"/>
      <c r="H8" s="228"/>
      <c r="I8" s="235">
        <v>7.0999999999999994E-2</v>
      </c>
      <c r="J8" s="235"/>
      <c r="K8" s="235">
        <v>3.6999999999999998E-2</v>
      </c>
      <c r="L8" s="235"/>
      <c r="M8" s="235">
        <v>3.5999999999999997E-2</v>
      </c>
      <c r="N8" s="235"/>
      <c r="O8" s="235">
        <v>-3.0000000000000001E-3</v>
      </c>
      <c r="P8" s="236"/>
      <c r="V8" s="267"/>
      <c r="Y8" s="9"/>
      <c r="Z8" s="9"/>
      <c r="AA8" s="9"/>
      <c r="AB8" s="9"/>
      <c r="AC8" s="9"/>
      <c r="AD8" s="9"/>
      <c r="AE8" s="9"/>
      <c r="AF8" s="9"/>
    </row>
    <row r="9" spans="1:32" s="15" customFormat="1" ht="30" customHeight="1" x14ac:dyDescent="0.25">
      <c r="A9" s="24"/>
      <c r="F9" s="231">
        <v>2011</v>
      </c>
      <c r="G9" s="228"/>
      <c r="H9" s="228"/>
      <c r="I9" s="235">
        <v>6.7000000000000004E-2</v>
      </c>
      <c r="J9" s="235"/>
      <c r="K9" s="235">
        <v>3.4000000000000002E-2</v>
      </c>
      <c r="L9" s="235"/>
      <c r="M9" s="235">
        <v>3.5000000000000003E-2</v>
      </c>
      <c r="N9" s="235"/>
      <c r="O9" s="235">
        <v>1.7999999999999999E-2</v>
      </c>
      <c r="P9" s="236"/>
      <c r="Y9" s="9"/>
      <c r="Z9" s="9"/>
      <c r="AA9" s="9"/>
      <c r="AB9" s="9"/>
      <c r="AC9" s="9"/>
      <c r="AD9" s="9"/>
      <c r="AE9" s="9"/>
      <c r="AF9" s="9"/>
    </row>
    <row r="10" spans="1:32" s="15" customFormat="1" ht="30" customHeight="1" x14ac:dyDescent="0.25">
      <c r="A10" s="24"/>
      <c r="F10" s="231">
        <v>2012</v>
      </c>
      <c r="G10" s="228"/>
      <c r="H10" s="228"/>
      <c r="I10" s="235">
        <v>7.2999999999999995E-2</v>
      </c>
      <c r="J10" s="235"/>
      <c r="K10" s="235">
        <v>0.04</v>
      </c>
      <c r="L10" s="235"/>
      <c r="M10" s="235">
        <v>3.5999999999999997E-2</v>
      </c>
      <c r="N10" s="235"/>
      <c r="O10" s="235">
        <v>-4.0000000000000001E-3</v>
      </c>
      <c r="P10" s="236"/>
      <c r="Y10" s="9"/>
      <c r="Z10" s="9"/>
      <c r="AA10" s="9"/>
      <c r="AB10" s="9"/>
      <c r="AC10" s="9"/>
      <c r="AD10" s="9"/>
      <c r="AE10" s="9"/>
      <c r="AF10" s="9"/>
    </row>
    <row r="11" spans="1:32" s="15" customFormat="1" ht="30" customHeight="1" x14ac:dyDescent="0.25">
      <c r="A11" s="24"/>
      <c r="F11" s="231">
        <v>2013</v>
      </c>
      <c r="G11" s="228"/>
      <c r="H11" s="228"/>
      <c r="I11" s="235">
        <v>0.08</v>
      </c>
      <c r="J11" s="235"/>
      <c r="K11" s="235">
        <v>4.9000000000000002E-2</v>
      </c>
      <c r="L11" s="235"/>
      <c r="M11" s="235">
        <v>3.4000000000000002E-2</v>
      </c>
      <c r="N11" s="235"/>
      <c r="O11" s="235">
        <v>4.0000000000000001E-3</v>
      </c>
      <c r="P11" s="236"/>
      <c r="Y11" s="9"/>
      <c r="Z11" s="9"/>
      <c r="AA11" s="9"/>
      <c r="AB11" s="9"/>
      <c r="AC11" s="9"/>
      <c r="AD11" s="9"/>
      <c r="AE11" s="9"/>
      <c r="AF11" s="9"/>
    </row>
    <row r="12" spans="1:32" s="15" customFormat="1" ht="30" customHeight="1" x14ac:dyDescent="0.25">
      <c r="A12" s="24"/>
      <c r="F12" s="234">
        <v>2014</v>
      </c>
      <c r="G12" s="262"/>
      <c r="H12" s="262"/>
      <c r="I12" s="268">
        <v>6.2E-2</v>
      </c>
      <c r="J12" s="268"/>
      <c r="K12" s="268">
        <v>3.9E-2</v>
      </c>
      <c r="L12" s="268"/>
      <c r="M12" s="268">
        <v>2.5000000000000001E-2</v>
      </c>
      <c r="N12" s="268"/>
      <c r="O12" s="268">
        <v>1.4999999999999999E-2</v>
      </c>
      <c r="P12" s="269"/>
      <c r="Y12" s="9"/>
      <c r="Z12" s="9"/>
      <c r="AA12" s="9"/>
      <c r="AB12" s="9"/>
      <c r="AC12" s="9"/>
      <c r="AD12" s="9"/>
      <c r="AE12" s="9"/>
      <c r="AF12" s="9"/>
    </row>
    <row r="13" spans="1:32" s="9" customFormat="1" ht="19.5" customHeight="1" x14ac:dyDescent="0.2">
      <c r="A13" s="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32" s="9" customFormat="1" ht="19.5" customHeight="1" thickBot="1" x14ac:dyDescent="0.25">
      <c r="A14" s="8"/>
      <c r="C14" s="37"/>
      <c r="L14" s="37"/>
      <c r="M14" s="37"/>
      <c r="N14" s="37"/>
    </row>
    <row r="15" spans="1:32" ht="19.5" customHeight="1" thickBot="1" x14ac:dyDescent="0.3">
      <c r="A15" s="252" t="str">
        <f>Índice!$A$75</f>
        <v>ESTUDO 25 | ANÁLISE DAS EMPRESAS DO SETOR FARMACÊUTICO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Y15" s="9"/>
      <c r="Z15" s="9"/>
      <c r="AA15" s="9"/>
      <c r="AB15" s="9"/>
      <c r="AC15" s="9"/>
      <c r="AD15" s="9"/>
      <c r="AE15" s="9"/>
      <c r="AF15" s="9"/>
    </row>
    <row r="19" ht="17.25" customHeight="1" x14ac:dyDescent="0.25"/>
    <row r="20" ht="17.25" customHeight="1" x14ac:dyDescent="0.25"/>
  </sheetData>
  <sheetProtection algorithmName="SHA-512" hashValue="u2Ba6GuFwT5ssKVh4wZWUlOU38vzVuIQd8PA2Ut9Bq/FVVy4mY5EOdBHEiPpT/syOZ6CW57MEghssI8OJH/jEA==" saltValue="mYNedL49gbEkE5NXykgnyg==" spinCount="100000" sheet="1" objects="1" scenarios="1"/>
  <mergeCells count="33">
    <mergeCell ref="A1:U1"/>
    <mergeCell ref="K10:L10"/>
    <mergeCell ref="M10:N10"/>
    <mergeCell ref="A15:U15"/>
    <mergeCell ref="F8:H8"/>
    <mergeCell ref="F9:H9"/>
    <mergeCell ref="F10:H10"/>
    <mergeCell ref="F11:H11"/>
    <mergeCell ref="F12:H12"/>
    <mergeCell ref="I6:N6"/>
    <mergeCell ref="I7:J7"/>
    <mergeCell ref="K7:L7"/>
    <mergeCell ref="M7:N7"/>
    <mergeCell ref="O6:P7"/>
    <mergeCell ref="I8:J8"/>
    <mergeCell ref="I9:J9"/>
    <mergeCell ref="I10:J10"/>
    <mergeCell ref="I11:J11"/>
    <mergeCell ref="I12:J12"/>
    <mergeCell ref="K8:L8"/>
    <mergeCell ref="M8:N8"/>
    <mergeCell ref="K11:L11"/>
    <mergeCell ref="M11:N11"/>
    <mergeCell ref="V7:V8"/>
    <mergeCell ref="O11:P11"/>
    <mergeCell ref="K12:L12"/>
    <mergeCell ref="M12:N12"/>
    <mergeCell ref="O12:P12"/>
    <mergeCell ref="O8:P8"/>
    <mergeCell ref="K9:L9"/>
    <mergeCell ref="M9:N9"/>
    <mergeCell ref="O9:P9"/>
    <mergeCell ref="O10:P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X20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4" ht="69" customHeight="1" thickBot="1" x14ac:dyDescent="0.3">
      <c r="A1" s="221" t="s">
        <v>107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4" ht="15" customHeight="1" x14ac:dyDescent="0.25"/>
    <row r="3" spans="1:24" s="7" customFormat="1" ht="15" customHeight="1" thickBot="1" x14ac:dyDescent="0.3">
      <c r="A3" s="147" t="str">
        <f>+Índice!F16</f>
        <v>G6</v>
      </c>
      <c r="B3" s="148" t="str">
        <f>+Índice!G16</f>
        <v xml:space="preserve">Rácio de natalidade / mortalidade </v>
      </c>
      <c r="C3" s="27"/>
      <c r="D3" s="27"/>
      <c r="E3" s="27"/>
      <c r="F3" s="27"/>
    </row>
    <row r="4" spans="1:24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4" s="9" customFormat="1" ht="15" customHeight="1" thickBot="1" x14ac:dyDescent="0.25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4" s="9" customFormat="1" ht="30.75" customHeight="1" x14ac:dyDescent="0.2">
      <c r="A6" s="8"/>
      <c r="D6" s="81"/>
      <c r="E6" s="75"/>
      <c r="F6" s="78"/>
      <c r="G6" s="274" t="s">
        <v>179</v>
      </c>
      <c r="H6" s="274"/>
      <c r="I6" s="274" t="s">
        <v>180</v>
      </c>
      <c r="J6" s="274"/>
      <c r="K6" s="229" t="s">
        <v>79</v>
      </c>
      <c r="L6" s="230"/>
      <c r="M6" s="230"/>
      <c r="N6" s="230"/>
      <c r="O6" s="230"/>
      <c r="P6" s="230"/>
    </row>
    <row r="7" spans="1:24" s="15" customFormat="1" ht="47.1" customHeight="1" x14ac:dyDescent="0.25">
      <c r="A7" s="24"/>
      <c r="C7" s="25"/>
      <c r="D7" s="82"/>
      <c r="E7" s="77"/>
      <c r="F7" s="83"/>
      <c r="G7" s="228"/>
      <c r="H7" s="228"/>
      <c r="I7" s="228"/>
      <c r="J7" s="228"/>
      <c r="K7" s="228" t="s">
        <v>178</v>
      </c>
      <c r="L7" s="228"/>
      <c r="M7" s="228" t="s">
        <v>176</v>
      </c>
      <c r="N7" s="228"/>
      <c r="O7" s="228" t="s">
        <v>177</v>
      </c>
      <c r="P7" s="228"/>
      <c r="X7" s="267"/>
    </row>
    <row r="8" spans="1:24" s="15" customFormat="1" ht="30" customHeight="1" x14ac:dyDescent="0.25">
      <c r="A8" s="24"/>
      <c r="D8" s="231">
        <v>2010</v>
      </c>
      <c r="E8" s="228"/>
      <c r="F8" s="228"/>
      <c r="G8" s="270">
        <v>0.96</v>
      </c>
      <c r="H8" s="270"/>
      <c r="I8" s="275">
        <v>1.96</v>
      </c>
      <c r="J8" s="275"/>
      <c r="K8" s="273">
        <v>0.2</v>
      </c>
      <c r="L8" s="273"/>
      <c r="M8" s="273">
        <v>1.08</v>
      </c>
      <c r="N8" s="273"/>
      <c r="O8" s="273">
        <v>3.07</v>
      </c>
      <c r="P8" s="273"/>
      <c r="X8" s="267"/>
    </row>
    <row r="9" spans="1:24" s="15" customFormat="1" ht="30" customHeight="1" x14ac:dyDescent="0.25">
      <c r="A9" s="24"/>
      <c r="D9" s="231">
        <v>2011</v>
      </c>
      <c r="E9" s="228"/>
      <c r="F9" s="228"/>
      <c r="G9" s="270">
        <v>1.29</v>
      </c>
      <c r="H9" s="270"/>
      <c r="I9" s="275">
        <v>2.0499999999999998</v>
      </c>
      <c r="J9" s="275"/>
      <c r="K9" s="273">
        <v>1.33</v>
      </c>
      <c r="L9" s="273"/>
      <c r="M9" s="273">
        <v>0.96</v>
      </c>
      <c r="N9" s="273"/>
      <c r="O9" s="273">
        <v>3.2</v>
      </c>
      <c r="P9" s="273"/>
    </row>
    <row r="10" spans="1:24" s="15" customFormat="1" ht="30" customHeight="1" x14ac:dyDescent="0.25">
      <c r="A10" s="24"/>
      <c r="D10" s="231">
        <v>2012</v>
      </c>
      <c r="E10" s="228"/>
      <c r="F10" s="228"/>
      <c r="G10" s="270">
        <v>0.95</v>
      </c>
      <c r="H10" s="270"/>
      <c r="I10" s="275">
        <v>1.88</v>
      </c>
      <c r="J10" s="275"/>
      <c r="K10" s="273">
        <v>1</v>
      </c>
      <c r="L10" s="273"/>
      <c r="M10" s="273">
        <v>1.64</v>
      </c>
      <c r="N10" s="273"/>
      <c r="O10" s="273">
        <v>2.1</v>
      </c>
      <c r="P10" s="273"/>
    </row>
    <row r="11" spans="1:24" s="15" customFormat="1" ht="30" customHeight="1" x14ac:dyDescent="0.25">
      <c r="A11" s="24"/>
      <c r="D11" s="231">
        <v>2013</v>
      </c>
      <c r="E11" s="228"/>
      <c r="F11" s="228"/>
      <c r="G11" s="270">
        <v>1.05</v>
      </c>
      <c r="H11" s="270"/>
      <c r="I11" s="275">
        <v>1.69</v>
      </c>
      <c r="J11" s="275"/>
      <c r="K11" s="273">
        <v>0.91</v>
      </c>
      <c r="L11" s="273"/>
      <c r="M11" s="273">
        <v>1.5</v>
      </c>
      <c r="N11" s="273"/>
      <c r="O11" s="273">
        <v>1.9</v>
      </c>
      <c r="P11" s="273"/>
    </row>
    <row r="12" spans="1:24" s="15" customFormat="1" ht="30" customHeight="1" thickBot="1" x14ac:dyDescent="0.3">
      <c r="A12" s="24"/>
      <c r="D12" s="234">
        <v>2014</v>
      </c>
      <c r="E12" s="262"/>
      <c r="F12" s="262"/>
      <c r="G12" s="271">
        <v>1.24</v>
      </c>
      <c r="H12" s="271"/>
      <c r="I12" s="276">
        <v>1.64</v>
      </c>
      <c r="J12" s="276"/>
      <c r="K12" s="272">
        <v>1.8</v>
      </c>
      <c r="L12" s="272"/>
      <c r="M12" s="272">
        <v>1.4</v>
      </c>
      <c r="N12" s="272"/>
      <c r="O12" s="272">
        <v>1.78</v>
      </c>
      <c r="P12" s="272"/>
    </row>
    <row r="13" spans="1:24" s="9" customFormat="1" ht="19.5" customHeight="1" x14ac:dyDescent="0.2">
      <c r="A13" s="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24" s="9" customFormat="1" ht="19.5" customHeight="1" thickBot="1" x14ac:dyDescent="0.25">
      <c r="A14" s="8"/>
      <c r="C14" s="37"/>
      <c r="L14" s="37"/>
      <c r="M14" s="37"/>
      <c r="N14" s="37"/>
    </row>
    <row r="15" spans="1:24" ht="19.5" customHeight="1" thickBot="1" x14ac:dyDescent="0.3">
      <c r="A15" s="252" t="str">
        <f>Índice!$A$75</f>
        <v>ESTUDO 25 | ANÁLISE DAS EMPRESAS DO SETOR FARMACÊUTICO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</row>
    <row r="19" ht="17.25" customHeight="1" x14ac:dyDescent="0.25"/>
    <row r="20" ht="17.25" customHeight="1" x14ac:dyDescent="0.25"/>
  </sheetData>
  <sheetProtection algorithmName="SHA-512" hashValue="TMz92MrOOnHSYvov0d/Aol9irsr62uUTpkEmmBcpHUt5uwWPV9dtpfncX0UjiF7P2oesfDE5OZ4wUGQ9Sh35cA==" saltValue="87JYlBFAZBFgfCUc23oDWw==" spinCount="100000" sheet="1" objects="1" scenarios="1"/>
  <mergeCells count="39">
    <mergeCell ref="A15:U15"/>
    <mergeCell ref="I11:J11"/>
    <mergeCell ref="K11:L11"/>
    <mergeCell ref="M7:N7"/>
    <mergeCell ref="O7:P7"/>
    <mergeCell ref="I8:J8"/>
    <mergeCell ref="I9:J9"/>
    <mergeCell ref="I10:J10"/>
    <mergeCell ref="I12:J12"/>
    <mergeCell ref="K8:L8"/>
    <mergeCell ref="K9:L9"/>
    <mergeCell ref="K10:L10"/>
    <mergeCell ref="D9:F9"/>
    <mergeCell ref="D10:F10"/>
    <mergeCell ref="D11:F11"/>
    <mergeCell ref="D12:F12"/>
    <mergeCell ref="A1:U1"/>
    <mergeCell ref="D8:F8"/>
    <mergeCell ref="I6:J7"/>
    <mergeCell ref="K7:L7"/>
    <mergeCell ref="K6:P6"/>
    <mergeCell ref="G6:H7"/>
    <mergeCell ref="G8:H8"/>
    <mergeCell ref="G9:H9"/>
    <mergeCell ref="G10:H10"/>
    <mergeCell ref="G11:H11"/>
    <mergeCell ref="G12:H12"/>
    <mergeCell ref="X7:X8"/>
    <mergeCell ref="K12:L12"/>
    <mergeCell ref="M8:N8"/>
    <mergeCell ref="O8:P8"/>
    <mergeCell ref="M9:N9"/>
    <mergeCell ref="O9:P9"/>
    <mergeCell ref="M10:N10"/>
    <mergeCell ref="O10:P10"/>
    <mergeCell ref="M11:N11"/>
    <mergeCell ref="O11:P11"/>
    <mergeCell ref="M12:N12"/>
    <mergeCell ref="O12:P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X2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4" ht="69" customHeight="1" thickBot="1" x14ac:dyDescent="0.3">
      <c r="A1" s="221" t="s">
        <v>107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4" ht="15" customHeight="1" x14ac:dyDescent="0.25"/>
    <row r="3" spans="1:24" s="7" customFormat="1" ht="15" customHeight="1" thickBot="1" x14ac:dyDescent="0.3">
      <c r="A3" s="147" t="str">
        <f>+Índice!F17</f>
        <v>G7</v>
      </c>
      <c r="B3" s="148" t="str">
        <f>+Índice!G17</f>
        <v>Evolução do setor farmacêutico e do total das empresas de 2006 a 2014 | Variação acumulada face a 2006 (2006=100)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4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4" s="9" customFormat="1" ht="15" customHeight="1" thickBot="1" x14ac:dyDescent="0.25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4" s="9" customFormat="1" ht="30.75" customHeight="1" x14ac:dyDescent="0.2">
      <c r="A6" s="8"/>
      <c r="D6" s="74"/>
      <c r="E6" s="75"/>
      <c r="F6" s="75"/>
      <c r="G6" s="274" t="s">
        <v>49</v>
      </c>
      <c r="H6" s="274"/>
      <c r="I6" s="274"/>
      <c r="J6" s="274"/>
      <c r="K6" s="274" t="s">
        <v>38</v>
      </c>
      <c r="L6" s="274"/>
      <c r="M6" s="274"/>
      <c r="N6" s="274"/>
      <c r="O6" s="274" t="s">
        <v>43</v>
      </c>
      <c r="P6" s="274"/>
      <c r="Q6" s="274"/>
      <c r="R6" s="279"/>
    </row>
    <row r="7" spans="1:24" s="15" customFormat="1" ht="38.25" customHeight="1" x14ac:dyDescent="0.25">
      <c r="A7" s="24"/>
      <c r="D7" s="76"/>
      <c r="E7" s="77"/>
      <c r="F7" s="77"/>
      <c r="G7" s="228">
        <v>2010</v>
      </c>
      <c r="H7" s="228"/>
      <c r="I7" s="228">
        <v>2014</v>
      </c>
      <c r="J7" s="228"/>
      <c r="K7" s="228">
        <v>2010</v>
      </c>
      <c r="L7" s="228"/>
      <c r="M7" s="228">
        <v>2014</v>
      </c>
      <c r="N7" s="228"/>
      <c r="O7" s="228">
        <v>2010</v>
      </c>
      <c r="P7" s="228"/>
      <c r="Q7" s="228">
        <v>2014</v>
      </c>
      <c r="R7" s="280"/>
      <c r="S7" s="9"/>
    </row>
    <row r="8" spans="1:24" s="15" customFormat="1" ht="30" customHeight="1" x14ac:dyDescent="0.25">
      <c r="A8" s="24"/>
      <c r="D8" s="231" t="s">
        <v>179</v>
      </c>
      <c r="E8" s="228"/>
      <c r="F8" s="228"/>
      <c r="G8" s="278">
        <v>2.9</v>
      </c>
      <c r="H8" s="278"/>
      <c r="I8" s="278">
        <v>6.4</v>
      </c>
      <c r="J8" s="278"/>
      <c r="K8" s="278">
        <v>5.0999999999999996</v>
      </c>
      <c r="L8" s="278"/>
      <c r="M8" s="278">
        <v>-1.5</v>
      </c>
      <c r="N8" s="278"/>
      <c r="O8" s="278">
        <v>2.2000000000000002</v>
      </c>
      <c r="P8" s="278"/>
      <c r="Q8" s="278">
        <v>-5.6</v>
      </c>
      <c r="R8" s="278"/>
      <c r="S8" s="9"/>
    </row>
    <row r="9" spans="1:24" s="15" customFormat="1" ht="30" customHeight="1" x14ac:dyDescent="0.25">
      <c r="A9" s="24"/>
      <c r="D9" s="246" t="s">
        <v>174</v>
      </c>
      <c r="E9" s="246"/>
      <c r="F9" s="246"/>
      <c r="G9" s="277">
        <v>26.6</v>
      </c>
      <c r="H9" s="277"/>
      <c r="I9" s="277">
        <v>45.6</v>
      </c>
      <c r="J9" s="277"/>
      <c r="K9" s="277">
        <v>18.899999999999999</v>
      </c>
      <c r="L9" s="277"/>
      <c r="M9" s="277">
        <v>6.8</v>
      </c>
      <c r="N9" s="277"/>
      <c r="O9" s="277">
        <v>12.7</v>
      </c>
      <c r="P9" s="277"/>
      <c r="Q9" s="277">
        <v>18.100000000000001</v>
      </c>
      <c r="R9" s="277"/>
      <c r="S9" s="9"/>
      <c r="X9" s="106"/>
    </row>
    <row r="10" spans="1:24" s="15" customFormat="1" ht="30" customHeight="1" x14ac:dyDescent="0.25">
      <c r="A10" s="24"/>
      <c r="D10" s="230" t="s">
        <v>175</v>
      </c>
      <c r="E10" s="230"/>
      <c r="F10" s="230"/>
      <c r="G10" s="258">
        <v>-5.7</v>
      </c>
      <c r="H10" s="258"/>
      <c r="I10" s="258">
        <v>-9.4</v>
      </c>
      <c r="J10" s="258"/>
      <c r="K10" s="258">
        <v>31</v>
      </c>
      <c r="L10" s="258"/>
      <c r="M10" s="258">
        <v>11.1</v>
      </c>
      <c r="N10" s="258"/>
      <c r="O10" s="258">
        <v>1.8</v>
      </c>
      <c r="P10" s="258"/>
      <c r="Q10" s="258">
        <v>-0.2</v>
      </c>
      <c r="R10" s="258"/>
      <c r="S10" s="9"/>
    </row>
    <row r="11" spans="1:24" s="15" customFormat="1" ht="30" customHeight="1" x14ac:dyDescent="0.25">
      <c r="A11" s="24"/>
      <c r="D11" s="230" t="s">
        <v>176</v>
      </c>
      <c r="E11" s="230"/>
      <c r="F11" s="230"/>
      <c r="G11" s="258">
        <v>16.5</v>
      </c>
      <c r="H11" s="258"/>
      <c r="I11" s="258">
        <v>33.9</v>
      </c>
      <c r="J11" s="258"/>
      <c r="K11" s="258">
        <v>10.199999999999999</v>
      </c>
      <c r="L11" s="258"/>
      <c r="M11" s="258">
        <v>-2.4</v>
      </c>
      <c r="N11" s="258"/>
      <c r="O11" s="258">
        <v>-6</v>
      </c>
      <c r="P11" s="258"/>
      <c r="Q11" s="258">
        <v>-12.8</v>
      </c>
      <c r="R11" s="258"/>
      <c r="S11" s="9"/>
    </row>
    <row r="12" spans="1:24" s="15" customFormat="1" ht="30" customHeight="1" x14ac:dyDescent="0.25">
      <c r="A12" s="24"/>
      <c r="D12" s="230" t="s">
        <v>177</v>
      </c>
      <c r="E12" s="230"/>
      <c r="F12" s="230"/>
      <c r="G12" s="258">
        <v>34.299999999999997</v>
      </c>
      <c r="H12" s="258"/>
      <c r="I12" s="258">
        <v>56.2</v>
      </c>
      <c r="J12" s="258"/>
      <c r="K12" s="258">
        <v>45.3</v>
      </c>
      <c r="L12" s="258"/>
      <c r="M12" s="258">
        <v>39.9</v>
      </c>
      <c r="N12" s="258"/>
      <c r="O12" s="258">
        <v>45.7</v>
      </c>
      <c r="P12" s="258"/>
      <c r="Q12" s="258">
        <v>73</v>
      </c>
      <c r="R12" s="258"/>
      <c r="S12" s="9"/>
    </row>
    <row r="13" spans="1:24" s="15" customFormat="1" ht="30" customHeight="1" x14ac:dyDescent="0.25">
      <c r="A13" s="24"/>
      <c r="B13" s="25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</row>
    <row r="14" spans="1:24" s="9" customFormat="1" ht="19.5" customHeight="1" x14ac:dyDescent="0.2">
      <c r="A14" s="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24" s="9" customFormat="1" ht="19.5" customHeight="1" thickBot="1" x14ac:dyDescent="0.25">
      <c r="A15" s="8"/>
      <c r="C15" s="37"/>
      <c r="L15" s="37"/>
      <c r="M15" s="37"/>
      <c r="N15" s="37"/>
    </row>
    <row r="16" spans="1:24" ht="19.5" customHeight="1" thickBot="1" x14ac:dyDescent="0.3">
      <c r="A16" s="252" t="str">
        <f>Índice!$A$75</f>
        <v>ESTUDO 25 | ANÁLISE DAS EMPRESAS DO SETOR FARMACÊUTICO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</row>
    <row r="20" spans="6:11" ht="17.25" customHeight="1" x14ac:dyDescent="0.25"/>
    <row r="21" spans="6:11" ht="17.25" customHeight="1" x14ac:dyDescent="0.25">
      <c r="F21" s="67"/>
      <c r="G21" s="67"/>
      <c r="H21" s="67"/>
      <c r="I21" s="67"/>
      <c r="J21" s="67"/>
      <c r="K21" s="67"/>
    </row>
    <row r="22" spans="6:11" x14ac:dyDescent="0.25">
      <c r="F22" s="67"/>
      <c r="G22" s="67"/>
      <c r="H22" s="67"/>
      <c r="I22" s="67"/>
      <c r="J22" s="67"/>
      <c r="K22" s="67"/>
    </row>
    <row r="23" spans="6:11" x14ac:dyDescent="0.25">
      <c r="F23" s="67"/>
      <c r="G23" s="67"/>
      <c r="H23" s="67"/>
      <c r="I23" s="67"/>
      <c r="J23" s="67"/>
      <c r="K23" s="67"/>
    </row>
    <row r="24" spans="6:11" x14ac:dyDescent="0.25">
      <c r="F24" s="67"/>
      <c r="G24" s="67"/>
      <c r="H24" s="67"/>
      <c r="I24" s="67"/>
      <c r="J24" s="67"/>
      <c r="K24" s="67"/>
    </row>
    <row r="25" spans="6:11" x14ac:dyDescent="0.25">
      <c r="F25" s="67"/>
      <c r="G25" s="67"/>
      <c r="H25" s="67"/>
      <c r="I25" s="67"/>
      <c r="J25" s="67"/>
      <c r="K25" s="67"/>
    </row>
    <row r="26" spans="6:11" x14ac:dyDescent="0.25">
      <c r="F26" s="67"/>
      <c r="G26" s="67"/>
      <c r="H26" s="67"/>
      <c r="I26" s="67"/>
      <c r="J26" s="67"/>
      <c r="K26" s="67"/>
    </row>
  </sheetData>
  <sheetProtection algorithmName="SHA-512" hashValue="YNqR7iOCw55E3vYa9JmxRKdtQZFLb5uOMjR8rnbwYm1F4P6/Smn6gFZ+sznA+WW1tUZ4aOCGH6BbQGcYZBr7Jg==" saltValue="o2b4Fk8gitH7Y7r84yz2tw==" spinCount="100000" sheet="1" objects="1" scenarios="1"/>
  <mergeCells count="47">
    <mergeCell ref="A1:U1"/>
    <mergeCell ref="A16:U16"/>
    <mergeCell ref="C13:S13"/>
    <mergeCell ref="G11:H11"/>
    <mergeCell ref="I11:J11"/>
    <mergeCell ref="K11:L11"/>
    <mergeCell ref="M11:N11"/>
    <mergeCell ref="O11:P11"/>
    <mergeCell ref="Q11:R11"/>
    <mergeCell ref="G12:H12"/>
    <mergeCell ref="D8:F8"/>
    <mergeCell ref="D9:F9"/>
    <mergeCell ref="D10:F10"/>
    <mergeCell ref="D11:F11"/>
    <mergeCell ref="D12:F12"/>
    <mergeCell ref="I12:J12"/>
    <mergeCell ref="K12:L12"/>
    <mergeCell ref="M12:N12"/>
    <mergeCell ref="O12:P12"/>
    <mergeCell ref="O6:R6"/>
    <mergeCell ref="O7:P7"/>
    <mergeCell ref="Q7:R7"/>
    <mergeCell ref="Q8:R8"/>
    <mergeCell ref="Q12:R12"/>
    <mergeCell ref="Q9:R9"/>
    <mergeCell ref="Q10:R10"/>
    <mergeCell ref="G8:H8"/>
    <mergeCell ref="I8:J8"/>
    <mergeCell ref="K8:L8"/>
    <mergeCell ref="M8:N8"/>
    <mergeCell ref="O8:P8"/>
    <mergeCell ref="G6:J6"/>
    <mergeCell ref="G7:H7"/>
    <mergeCell ref="I7:J7"/>
    <mergeCell ref="K6:N6"/>
    <mergeCell ref="K7:L7"/>
    <mergeCell ref="M7:N7"/>
    <mergeCell ref="G10:H10"/>
    <mergeCell ref="I10:J10"/>
    <mergeCell ref="K10:L10"/>
    <mergeCell ref="M10:N10"/>
    <mergeCell ref="O10:P10"/>
    <mergeCell ref="G9:H9"/>
    <mergeCell ref="I9:J9"/>
    <mergeCell ref="K9:L9"/>
    <mergeCell ref="M9:N9"/>
    <mergeCell ref="O9:P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Y17"/>
  <sheetViews>
    <sheetView zoomScaleNormal="100" workbookViewId="0">
      <selection sqref="A1:U1"/>
    </sheetView>
  </sheetViews>
  <sheetFormatPr defaultRowHeight="15" x14ac:dyDescent="0.25"/>
  <cols>
    <col min="1" max="25" width="6.7109375" style="6" customWidth="1"/>
    <col min="26" max="16384" width="9.140625" style="6"/>
  </cols>
  <sheetData>
    <row r="1" spans="1:25" ht="69" customHeight="1" thickBot="1" x14ac:dyDescent="0.3">
      <c r="A1" s="221" t="s">
        <v>107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7"/>
      <c r="W1" s="7"/>
      <c r="X1" s="7"/>
      <c r="Y1" s="7"/>
    </row>
    <row r="2" spans="1:25" ht="15" customHeight="1" x14ac:dyDescent="0.25">
      <c r="V2" s="7"/>
      <c r="W2" s="7"/>
      <c r="X2" s="7"/>
      <c r="Y2" s="7"/>
    </row>
    <row r="3" spans="1:25" s="7" customFormat="1" ht="15" customHeight="1" thickBot="1" x14ac:dyDescent="0.3">
      <c r="A3" s="147" t="str">
        <f>+Índice!F18</f>
        <v>G8</v>
      </c>
      <c r="B3" s="148" t="str">
        <f>+Índice!G18</f>
        <v>Universo potencial de empresas de elevado crescimento | Taxa média de crescimento anual (num período de três anos)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5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5" s="9" customFormat="1" ht="15" customHeight="1" x14ac:dyDescent="0.2">
      <c r="A5" s="8"/>
      <c r="C5" s="10"/>
      <c r="D5" s="10"/>
      <c r="E5" s="10"/>
      <c r="F5" s="10"/>
      <c r="G5" s="37"/>
      <c r="H5" s="37"/>
      <c r="I5" s="10"/>
      <c r="J5" s="37"/>
      <c r="K5" s="10"/>
      <c r="L5" s="37"/>
      <c r="M5" s="10"/>
      <c r="N5" s="10"/>
      <c r="O5" s="10"/>
      <c r="P5" s="10"/>
      <c r="Q5" s="37"/>
      <c r="R5" s="37"/>
      <c r="S5" s="37"/>
      <c r="T5" s="37"/>
    </row>
    <row r="6" spans="1:25" s="15" customFormat="1" ht="39.75" customHeight="1" x14ac:dyDescent="0.25">
      <c r="A6" s="24"/>
      <c r="B6" s="74"/>
      <c r="C6" s="84"/>
      <c r="D6" s="84"/>
      <c r="E6" s="226" t="s">
        <v>179</v>
      </c>
      <c r="F6" s="226"/>
      <c r="G6" s="226"/>
      <c r="H6" s="226"/>
      <c r="I6" s="226" t="s">
        <v>180</v>
      </c>
      <c r="J6" s="226"/>
      <c r="K6" s="226"/>
      <c r="L6" s="226"/>
      <c r="M6" s="227" t="s">
        <v>79</v>
      </c>
      <c r="N6" s="246"/>
      <c r="O6" s="246"/>
      <c r="P6" s="246"/>
      <c r="Q6" s="246"/>
      <c r="R6" s="246"/>
    </row>
    <row r="7" spans="1:25" s="15" customFormat="1" ht="47.1" customHeight="1" x14ac:dyDescent="0.25">
      <c r="A7" s="24"/>
      <c r="B7" s="76"/>
      <c r="C7" s="77"/>
      <c r="D7" s="77"/>
      <c r="E7" s="228">
        <v>2010</v>
      </c>
      <c r="F7" s="228"/>
      <c r="G7" s="228">
        <v>2014</v>
      </c>
      <c r="H7" s="228"/>
      <c r="I7" s="228">
        <v>2010</v>
      </c>
      <c r="J7" s="228"/>
      <c r="K7" s="228">
        <v>2014</v>
      </c>
      <c r="L7" s="228"/>
      <c r="M7" s="228" t="s">
        <v>178</v>
      </c>
      <c r="N7" s="228"/>
      <c r="O7" s="228" t="s">
        <v>176</v>
      </c>
      <c r="P7" s="228"/>
      <c r="Q7" s="228" t="s">
        <v>177</v>
      </c>
      <c r="R7" s="228"/>
    </row>
    <row r="8" spans="1:25" s="15" customFormat="1" ht="30" customHeight="1" x14ac:dyDescent="0.25">
      <c r="A8" s="24"/>
      <c r="B8" s="231" t="s">
        <v>163</v>
      </c>
      <c r="C8" s="228"/>
      <c r="D8" s="228"/>
      <c r="E8" s="245">
        <v>0.54600000000000004</v>
      </c>
      <c r="F8" s="245"/>
      <c r="G8" s="245">
        <v>0.57099999999999995</v>
      </c>
      <c r="H8" s="245"/>
      <c r="I8" s="244">
        <v>0.31900000000000001</v>
      </c>
      <c r="J8" s="244"/>
      <c r="K8" s="244">
        <v>0.70599999999999996</v>
      </c>
      <c r="L8" s="244"/>
      <c r="M8" s="235">
        <v>0.40699999999999997</v>
      </c>
      <c r="N8" s="235"/>
      <c r="O8" s="235">
        <v>0.498</v>
      </c>
      <c r="P8" s="235"/>
      <c r="Q8" s="235">
        <v>0.77</v>
      </c>
      <c r="R8" s="235"/>
    </row>
    <row r="9" spans="1:25" s="15" customFormat="1" ht="30" customHeight="1" x14ac:dyDescent="0.25">
      <c r="A9" s="24"/>
      <c r="B9" s="231" t="s">
        <v>164</v>
      </c>
      <c r="C9" s="228"/>
      <c r="D9" s="228"/>
      <c r="E9" s="245">
        <v>0.372</v>
      </c>
      <c r="F9" s="245"/>
      <c r="G9" s="245">
        <v>0.34899999999999998</v>
      </c>
      <c r="H9" s="245"/>
      <c r="I9" s="244">
        <v>0.60699999999999998</v>
      </c>
      <c r="J9" s="244"/>
      <c r="K9" s="244">
        <v>0.25600000000000001</v>
      </c>
      <c r="L9" s="244"/>
      <c r="M9" s="235">
        <v>0.52500000000000002</v>
      </c>
      <c r="N9" s="235"/>
      <c r="O9" s="235">
        <v>0.42499999999999999</v>
      </c>
      <c r="P9" s="235"/>
      <c r="Q9" s="235">
        <v>0.20200000000000001</v>
      </c>
      <c r="R9" s="235"/>
    </row>
    <row r="10" spans="1:25" s="15" customFormat="1" ht="30" customHeight="1" x14ac:dyDescent="0.25">
      <c r="A10" s="24"/>
      <c r="B10" s="234" t="s">
        <v>165</v>
      </c>
      <c r="C10" s="262"/>
      <c r="D10" s="262"/>
      <c r="E10" s="249">
        <v>8.2000000000000003E-2</v>
      </c>
      <c r="F10" s="249"/>
      <c r="G10" s="249">
        <v>0.08</v>
      </c>
      <c r="H10" s="249"/>
      <c r="I10" s="251">
        <v>7.2999999999999995E-2</v>
      </c>
      <c r="J10" s="251"/>
      <c r="K10" s="251">
        <v>3.7999999999999999E-2</v>
      </c>
      <c r="L10" s="251"/>
      <c r="M10" s="268">
        <v>6.8000000000000005E-2</v>
      </c>
      <c r="N10" s="268"/>
      <c r="O10" s="268">
        <v>7.6999999999999999E-2</v>
      </c>
      <c r="P10" s="268"/>
      <c r="Q10" s="268">
        <v>2.7E-2</v>
      </c>
      <c r="R10" s="268"/>
    </row>
    <row r="11" spans="1:25" s="9" customFormat="1" ht="19.5" customHeight="1" x14ac:dyDescent="0.2">
      <c r="A11" s="8"/>
      <c r="C11" s="10"/>
      <c r="D11" s="10"/>
      <c r="E11" s="10"/>
      <c r="F11" s="10"/>
      <c r="G11" s="37"/>
      <c r="H11" s="37"/>
      <c r="I11" s="10"/>
      <c r="J11" s="37"/>
      <c r="K11" s="10"/>
      <c r="L11" s="37"/>
      <c r="M11" s="10"/>
      <c r="N11" s="10"/>
      <c r="O11" s="10"/>
      <c r="P11" s="10"/>
      <c r="Q11" s="37"/>
      <c r="R11" s="37"/>
      <c r="S11" s="37"/>
      <c r="T11" s="37"/>
    </row>
    <row r="12" spans="1:25" s="9" customFormat="1" ht="19.5" customHeight="1" thickBot="1" x14ac:dyDescent="0.25">
      <c r="A12" s="8"/>
      <c r="C12" s="10"/>
      <c r="N12" s="10"/>
      <c r="O12" s="10"/>
      <c r="P12" s="10"/>
      <c r="Q12" s="37"/>
      <c r="R12" s="37"/>
      <c r="S12" s="37"/>
      <c r="T12" s="37"/>
    </row>
    <row r="13" spans="1:25" ht="19.5" customHeight="1" thickBot="1" x14ac:dyDescent="0.3">
      <c r="A13" s="252" t="str">
        <f>Índice!$A$75</f>
        <v>ESTUDO 25 | ANÁLISE DAS EMPRESAS DO SETOR FARMACÊUTICO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9"/>
      <c r="W13" s="9"/>
      <c r="X13" s="9"/>
      <c r="Y13" s="9"/>
    </row>
    <row r="14" spans="1:25" x14ac:dyDescent="0.25">
      <c r="V14" s="9"/>
      <c r="W14" s="9"/>
      <c r="X14" s="9"/>
      <c r="Y14" s="9"/>
    </row>
    <row r="15" spans="1:25" x14ac:dyDescent="0.25">
      <c r="V15" s="9"/>
      <c r="W15" s="9"/>
      <c r="X15" s="9"/>
      <c r="Y15" s="9"/>
    </row>
    <row r="16" spans="1:25" x14ac:dyDescent="0.25">
      <c r="V16" s="9"/>
      <c r="W16" s="9"/>
      <c r="X16" s="9"/>
      <c r="Y16" s="9"/>
    </row>
    <row r="17" ht="17.25" customHeight="1" x14ac:dyDescent="0.25"/>
  </sheetData>
  <sheetProtection algorithmName="SHA-512" hashValue="6wvico+b51lAMMlz/B89iUOdIr9ubQf+RV6rqJd2hz3Udw9cUjfqnqpatAaYHKpK9KqljPEgtjFZSJtSUfJMLw==" saltValue="zrcjjF3y/6ksqG4kbS+a8A==" spinCount="100000" sheet="1" objects="1" scenarios="1"/>
  <mergeCells count="36">
    <mergeCell ref="A13:U13"/>
    <mergeCell ref="E8:F8"/>
    <mergeCell ref="E9:F9"/>
    <mergeCell ref="G9:H9"/>
    <mergeCell ref="E10:F10"/>
    <mergeCell ref="G10:H10"/>
    <mergeCell ref="G8:H8"/>
    <mergeCell ref="I8:J8"/>
    <mergeCell ref="K8:L8"/>
    <mergeCell ref="I9:J9"/>
    <mergeCell ref="K9:L9"/>
    <mergeCell ref="I10:J10"/>
    <mergeCell ref="K10:L10"/>
    <mergeCell ref="O8:P8"/>
    <mergeCell ref="O9:P9"/>
    <mergeCell ref="O10:P10"/>
    <mergeCell ref="A1:U1"/>
    <mergeCell ref="E6:H6"/>
    <mergeCell ref="I6:L6"/>
    <mergeCell ref="K7:L7"/>
    <mergeCell ref="B8:D8"/>
    <mergeCell ref="B9:D9"/>
    <mergeCell ref="B10:D10"/>
    <mergeCell ref="M6:R6"/>
    <mergeCell ref="G7:H7"/>
    <mergeCell ref="I7:J7"/>
    <mergeCell ref="O7:P7"/>
    <mergeCell ref="Q7:R7"/>
    <mergeCell ref="E7:F7"/>
    <mergeCell ref="M8:N8"/>
    <mergeCell ref="M9:N9"/>
    <mergeCell ref="M10:N10"/>
    <mergeCell ref="Q8:R8"/>
    <mergeCell ref="Q9:R9"/>
    <mergeCell ref="Q10:R10"/>
    <mergeCell ref="M7:N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/>
  </sheetPr>
  <dimension ref="A1:Y15"/>
  <sheetViews>
    <sheetView zoomScaleNormal="100" workbookViewId="0">
      <selection sqref="A1:U1"/>
    </sheetView>
  </sheetViews>
  <sheetFormatPr defaultRowHeight="15" x14ac:dyDescent="0.25"/>
  <cols>
    <col min="1" max="25" width="6.7109375" style="6" customWidth="1"/>
    <col min="26" max="16384" width="9.140625" style="6"/>
  </cols>
  <sheetData>
    <row r="1" spans="1:25" ht="69" customHeight="1" thickBot="1" x14ac:dyDescent="0.3">
      <c r="A1" s="221" t="s">
        <v>145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7"/>
      <c r="W1" s="7"/>
      <c r="X1" s="7"/>
      <c r="Y1" s="7"/>
    </row>
    <row r="2" spans="1:25" ht="15" customHeight="1" x14ac:dyDescent="0.25">
      <c r="V2" s="7"/>
      <c r="W2" s="7"/>
      <c r="X2" s="7"/>
      <c r="Y2" s="7"/>
    </row>
    <row r="3" spans="1:25" s="7" customFormat="1" ht="15" customHeight="1" thickBot="1" x14ac:dyDescent="0.3">
      <c r="A3" s="147" t="str">
        <f>+Índice!F20</f>
        <v>G9</v>
      </c>
      <c r="B3" s="148" t="str">
        <f>+Índice!G20</f>
        <v>Peso do setor exportador (2014)</v>
      </c>
      <c r="C3" s="27"/>
      <c r="D3" s="27"/>
      <c r="E3" s="27"/>
      <c r="F3" s="27"/>
      <c r="G3" s="72"/>
      <c r="H3" s="72"/>
      <c r="I3" s="72"/>
      <c r="J3" s="72"/>
      <c r="K3" s="72"/>
      <c r="L3" s="72"/>
      <c r="M3" s="72"/>
      <c r="N3" s="72"/>
    </row>
    <row r="4" spans="1:25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5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5" s="15" customFormat="1" ht="39.75" customHeight="1" x14ac:dyDescent="0.25">
      <c r="A6" s="24"/>
      <c r="B6" s="25"/>
      <c r="D6" s="85"/>
      <c r="E6" s="84"/>
      <c r="F6" s="84"/>
      <c r="G6" s="226" t="s">
        <v>179</v>
      </c>
      <c r="H6" s="226"/>
      <c r="I6" s="226"/>
      <c r="J6" s="226"/>
      <c r="K6" s="226"/>
      <c r="L6" s="226"/>
      <c r="M6" s="226" t="s">
        <v>180</v>
      </c>
      <c r="N6" s="226"/>
      <c r="O6" s="226"/>
      <c r="P6" s="226"/>
      <c r="Q6" s="226"/>
      <c r="R6" s="227"/>
      <c r="S6" s="37"/>
      <c r="T6" s="37"/>
      <c r="U6" s="9"/>
      <c r="V6" s="9"/>
      <c r="X6"/>
    </row>
    <row r="7" spans="1:25" s="15" customFormat="1" ht="39.75" customHeight="1" x14ac:dyDescent="0.25">
      <c r="A7" s="24"/>
      <c r="B7" s="25"/>
      <c r="D7" s="79"/>
      <c r="E7" s="77"/>
      <c r="F7" s="77"/>
      <c r="G7" s="228" t="s">
        <v>49</v>
      </c>
      <c r="H7" s="228"/>
      <c r="I7" s="228" t="s">
        <v>38</v>
      </c>
      <c r="J7" s="228"/>
      <c r="K7" s="228" t="s">
        <v>43</v>
      </c>
      <c r="L7" s="228"/>
      <c r="M7" s="228" t="s">
        <v>49</v>
      </c>
      <c r="N7" s="228"/>
      <c r="O7" s="228" t="s">
        <v>38</v>
      </c>
      <c r="P7" s="228"/>
      <c r="Q7" s="228" t="s">
        <v>43</v>
      </c>
      <c r="R7" s="229"/>
      <c r="S7" s="37"/>
      <c r="T7" s="37"/>
      <c r="U7" s="9"/>
      <c r="V7" s="9"/>
    </row>
    <row r="8" spans="1:25" s="15" customFormat="1" ht="30" customHeight="1" x14ac:dyDescent="0.25">
      <c r="A8" s="24"/>
      <c r="B8" s="25"/>
      <c r="D8" s="234">
        <v>2014</v>
      </c>
      <c r="E8" s="262"/>
      <c r="F8" s="262"/>
      <c r="G8" s="245">
        <v>5.6000000000000001E-2</v>
      </c>
      <c r="H8" s="245"/>
      <c r="I8" s="245">
        <v>0.36699999999999999</v>
      </c>
      <c r="J8" s="245"/>
      <c r="K8" s="245">
        <v>0.245</v>
      </c>
      <c r="L8" s="245"/>
      <c r="M8" s="244">
        <v>4.1000000000000002E-2</v>
      </c>
      <c r="N8" s="244"/>
      <c r="O8" s="244">
        <v>0.15</v>
      </c>
      <c r="P8" s="244"/>
      <c r="Q8" s="244">
        <v>0.18099999999999999</v>
      </c>
      <c r="R8" s="244"/>
      <c r="S8" s="37"/>
      <c r="T8" s="37"/>
      <c r="U8" s="9"/>
      <c r="V8" s="9"/>
    </row>
    <row r="9" spans="1:25" s="9" customFormat="1" ht="19.5" customHeight="1" x14ac:dyDescent="0.2">
      <c r="A9" s="8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5" s="9" customFormat="1" ht="19.5" customHeight="1" thickBot="1" x14ac:dyDescent="0.25">
      <c r="A10" s="8"/>
      <c r="C10" s="37"/>
      <c r="N10" s="37"/>
      <c r="O10" s="37"/>
      <c r="P10" s="37"/>
      <c r="Q10" s="37"/>
      <c r="R10" s="37"/>
      <c r="S10" s="37"/>
      <c r="T10" s="37"/>
    </row>
    <row r="11" spans="1:25" ht="19.5" customHeight="1" thickBot="1" x14ac:dyDescent="0.3">
      <c r="A11" s="252" t="str">
        <f>Índice!$A$75</f>
        <v>ESTUDO 25 | ANÁLISE DAS EMPRESAS DO SETOR FARMACÊUTICO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9"/>
      <c r="W11" s="9"/>
      <c r="X11" s="9"/>
      <c r="Y11" s="9"/>
    </row>
    <row r="12" spans="1:25" x14ac:dyDescent="0.25">
      <c r="V12" s="9"/>
      <c r="W12" s="9"/>
      <c r="X12" s="9"/>
      <c r="Y12" s="9"/>
    </row>
    <row r="13" spans="1:25" x14ac:dyDescent="0.25">
      <c r="V13" s="9"/>
      <c r="W13" s="9"/>
      <c r="X13" s="9"/>
      <c r="Y13" s="9"/>
    </row>
    <row r="14" spans="1:25" x14ac:dyDescent="0.25">
      <c r="V14" s="9"/>
      <c r="W14" s="9"/>
      <c r="X14" s="9"/>
      <c r="Y14" s="9"/>
    </row>
    <row r="15" spans="1:25" ht="17.25" customHeight="1" x14ac:dyDescent="0.25"/>
  </sheetData>
  <sheetProtection algorithmName="SHA-512" hashValue="0waRmibGX9+4eNJFYN78YHexp22v4X85eJz5LEzGZ9imNcsZDw3Z88o2qf72w3wznv1puAa9aiYHEKNtDX9jBw==" saltValue="Hz4QOtqWGR/T3qDrK+LTqA==" spinCount="100000" sheet="1" objects="1" scenarios="1"/>
  <mergeCells count="17">
    <mergeCell ref="A1:U1"/>
    <mergeCell ref="A11:U11"/>
    <mergeCell ref="D8:F8"/>
    <mergeCell ref="G6:L6"/>
    <mergeCell ref="M6:R6"/>
    <mergeCell ref="G7:H7"/>
    <mergeCell ref="I7:J7"/>
    <mergeCell ref="K7:L7"/>
    <mergeCell ref="G8:H8"/>
    <mergeCell ref="I8:J8"/>
    <mergeCell ref="K8:L8"/>
    <mergeCell ref="M8:N8"/>
    <mergeCell ref="M7:N7"/>
    <mergeCell ref="O8:P8"/>
    <mergeCell ref="Q8:R8"/>
    <mergeCell ref="Q7:R7"/>
    <mergeCell ref="O7:P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</sheetPr>
  <dimension ref="A1:W19"/>
  <sheetViews>
    <sheetView zoomScaleNormal="100" workbookViewId="0">
      <selection sqref="A1:U1"/>
    </sheetView>
  </sheetViews>
  <sheetFormatPr defaultRowHeight="15" x14ac:dyDescent="0.25"/>
  <cols>
    <col min="1" max="23" width="6.7109375" style="6" customWidth="1"/>
    <col min="24" max="16384" width="9.140625" style="6"/>
  </cols>
  <sheetData>
    <row r="1" spans="1:23" ht="69" customHeight="1" x14ac:dyDescent="0.25">
      <c r="A1" s="286" t="s">
        <v>145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7"/>
      <c r="W1" s="7"/>
    </row>
    <row r="2" spans="1:23" ht="15" customHeight="1" x14ac:dyDescent="0.25">
      <c r="V2" s="7"/>
      <c r="W2" s="7"/>
    </row>
    <row r="3" spans="1:23" s="7" customFormat="1" ht="15" customHeight="1" thickBot="1" x14ac:dyDescent="0.3">
      <c r="A3" s="147" t="str">
        <f>+Índice!F21</f>
        <v>G10</v>
      </c>
      <c r="B3" s="148" t="str">
        <f>+Índice!G21</f>
        <v>Peso do setor exportador | Por segmentos de atividade económica e classes de dimensão das empresas (2014)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3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3" s="9" customFormat="1" ht="30.75" customHeight="1" x14ac:dyDescent="0.2">
      <c r="A6" s="8"/>
      <c r="B6" s="74"/>
      <c r="C6" s="108"/>
      <c r="D6" s="108"/>
      <c r="F6" s="227" t="s">
        <v>45</v>
      </c>
      <c r="G6" s="246"/>
      <c r="H6" s="246"/>
      <c r="I6" s="246"/>
      <c r="J6" s="246"/>
      <c r="K6" s="237"/>
      <c r="L6" s="227" t="s">
        <v>135</v>
      </c>
      <c r="M6" s="246"/>
      <c r="N6" s="246"/>
      <c r="O6" s="246"/>
      <c r="P6" s="246"/>
      <c r="Q6" s="246"/>
    </row>
    <row r="7" spans="1:23" s="15" customFormat="1" ht="47.1" customHeight="1" x14ac:dyDescent="0.25">
      <c r="A7" s="24"/>
      <c r="B7" s="79"/>
      <c r="C7" s="109"/>
      <c r="D7" s="109"/>
      <c r="F7" s="229" t="s">
        <v>0</v>
      </c>
      <c r="G7" s="231"/>
      <c r="H7" s="229" t="s">
        <v>44</v>
      </c>
      <c r="I7" s="231"/>
      <c r="J7" s="229" t="s">
        <v>1</v>
      </c>
      <c r="K7" s="231"/>
      <c r="L7" s="228" t="s">
        <v>178</v>
      </c>
      <c r="M7" s="228"/>
      <c r="N7" s="228" t="s">
        <v>176</v>
      </c>
      <c r="O7" s="228"/>
      <c r="P7" s="228" t="s">
        <v>177</v>
      </c>
      <c r="Q7" s="228"/>
      <c r="W7" s="107"/>
    </row>
    <row r="8" spans="1:23" s="15" customFormat="1" ht="30" customHeight="1" x14ac:dyDescent="0.25">
      <c r="A8" s="24"/>
      <c r="C8" s="230" t="s">
        <v>49</v>
      </c>
      <c r="D8" s="230"/>
      <c r="E8" s="231"/>
      <c r="F8" s="284">
        <v>2.4E-2</v>
      </c>
      <c r="G8" s="285"/>
      <c r="H8" s="284">
        <v>0.104</v>
      </c>
      <c r="I8" s="285"/>
      <c r="J8" s="284">
        <v>0.27600000000000002</v>
      </c>
      <c r="K8" s="285"/>
      <c r="L8" s="284">
        <v>0.25</v>
      </c>
      <c r="M8" s="285"/>
      <c r="N8" s="284">
        <v>0.111</v>
      </c>
      <c r="O8" s="285"/>
      <c r="P8" s="284">
        <v>2E-3</v>
      </c>
      <c r="Q8" s="285"/>
    </row>
    <row r="9" spans="1:23" s="15" customFormat="1" ht="30" customHeight="1" x14ac:dyDescent="0.25">
      <c r="A9" s="24"/>
      <c r="C9" s="230" t="s">
        <v>38</v>
      </c>
      <c r="D9" s="230"/>
      <c r="E9" s="231"/>
      <c r="F9" s="284">
        <v>3.7999999999999999E-2</v>
      </c>
      <c r="G9" s="285"/>
      <c r="H9" s="284">
        <v>0.20200000000000001</v>
      </c>
      <c r="I9" s="285"/>
      <c r="J9" s="284">
        <v>0.14599999999999999</v>
      </c>
      <c r="K9" s="285"/>
      <c r="L9" s="284">
        <v>0.752</v>
      </c>
      <c r="M9" s="285"/>
      <c r="N9" s="284">
        <v>0.104</v>
      </c>
      <c r="O9" s="285"/>
      <c r="P9" s="284">
        <v>3.0000000000000001E-3</v>
      </c>
      <c r="Q9" s="285"/>
    </row>
    <row r="10" spans="1:23" s="15" customFormat="1" ht="30" customHeight="1" x14ac:dyDescent="0.25">
      <c r="A10" s="24"/>
      <c r="C10" s="240" t="s">
        <v>43</v>
      </c>
      <c r="D10" s="240"/>
      <c r="E10" s="239"/>
      <c r="F10" s="282">
        <v>1.6E-2</v>
      </c>
      <c r="G10" s="283"/>
      <c r="H10" s="282">
        <v>0.20799999999999999</v>
      </c>
      <c r="I10" s="283"/>
      <c r="J10" s="282">
        <v>0.38300000000000001</v>
      </c>
      <c r="K10" s="283"/>
      <c r="L10" s="282">
        <v>0.75</v>
      </c>
      <c r="M10" s="283"/>
      <c r="N10" s="282">
        <v>0.122</v>
      </c>
      <c r="O10" s="283"/>
      <c r="P10" s="282">
        <v>2E-3</v>
      </c>
      <c r="Q10" s="283"/>
    </row>
    <row r="11" spans="1:23" s="9" customFormat="1" ht="19.5" customHeight="1" x14ac:dyDescent="0.2">
      <c r="A11" s="24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3" s="9" customFormat="1" ht="19.5" customHeight="1" x14ac:dyDescent="0.2">
      <c r="A12" s="8"/>
      <c r="C12" s="37"/>
      <c r="N12" s="37"/>
      <c r="O12" s="37"/>
      <c r="P12" s="37"/>
      <c r="Q12" s="37"/>
      <c r="R12" s="37"/>
      <c r="S12" s="37"/>
      <c r="T12" s="37"/>
    </row>
    <row r="13" spans="1:23" ht="19.5" customHeight="1" x14ac:dyDescent="0.25">
      <c r="A13" s="287" t="str">
        <f>Índice!$A$75</f>
        <v>ESTUDO 25 | ANÁLISE DAS EMPRESAS DO SETOR FARMACÊUTICO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9"/>
      <c r="W13" s="9"/>
    </row>
    <row r="14" spans="1:23" x14ac:dyDescent="0.25">
      <c r="V14" s="9"/>
      <c r="W14" s="9"/>
    </row>
    <row r="15" spans="1:23" x14ac:dyDescent="0.25">
      <c r="V15" s="9"/>
      <c r="W15" s="9"/>
    </row>
    <row r="16" spans="1:23" x14ac:dyDescent="0.25">
      <c r="V16" s="9"/>
      <c r="W16" s="9"/>
    </row>
    <row r="17" spans="5:20" ht="17.25" customHeight="1" x14ac:dyDescent="0.25"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spans="5:20" x14ac:dyDescent="0.25"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spans="5:20" x14ac:dyDescent="0.25"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</sheetData>
  <sheetProtection algorithmName="SHA-512" hashValue="bxDx3/Ib4PtnIFjps4gLCJIldQilLKHyjvuWU6IKGZOw+qnqelgn1dH81Z47L0YqFMgPM86ZThRZ/unDogv45A==" saltValue="MhbSpR2TBrsCq/jmT3U6Ng==" spinCount="100000" sheet="1" objects="1" scenarios="1"/>
  <mergeCells count="31">
    <mergeCell ref="L6:Q6"/>
    <mergeCell ref="A1:U1"/>
    <mergeCell ref="A13:U13"/>
    <mergeCell ref="J7:K7"/>
    <mergeCell ref="L7:M7"/>
    <mergeCell ref="H10:I10"/>
    <mergeCell ref="J8:K8"/>
    <mergeCell ref="J9:K9"/>
    <mergeCell ref="J10:K10"/>
    <mergeCell ref="L8:M8"/>
    <mergeCell ref="L9:M9"/>
    <mergeCell ref="L10:M10"/>
    <mergeCell ref="N8:O8"/>
    <mergeCell ref="N9:O9"/>
    <mergeCell ref="C8:E8"/>
    <mergeCell ref="C9:E9"/>
    <mergeCell ref="C10:E10"/>
    <mergeCell ref="F6:K6"/>
    <mergeCell ref="F7:G7"/>
    <mergeCell ref="F8:G8"/>
    <mergeCell ref="F9:G9"/>
    <mergeCell ref="F10:G10"/>
    <mergeCell ref="H7:I7"/>
    <mergeCell ref="H8:I8"/>
    <mergeCell ref="H9:I9"/>
    <mergeCell ref="N10:O10"/>
    <mergeCell ref="N7:O7"/>
    <mergeCell ref="P7:Q7"/>
    <mergeCell ref="P8:Q8"/>
    <mergeCell ref="P9:Q9"/>
    <mergeCell ref="P10:Q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/>
  </sheetPr>
  <dimension ref="A1:Z17"/>
  <sheetViews>
    <sheetView zoomScaleNormal="100" workbookViewId="0">
      <selection sqref="A1:U1"/>
    </sheetView>
  </sheetViews>
  <sheetFormatPr defaultRowHeight="15" x14ac:dyDescent="0.25"/>
  <cols>
    <col min="1" max="23" width="6.7109375" style="6" customWidth="1"/>
    <col min="24" max="16384" width="9.140625" style="6"/>
  </cols>
  <sheetData>
    <row r="1" spans="1:26" ht="69" customHeight="1" x14ac:dyDescent="0.25">
      <c r="A1" s="286" t="s">
        <v>145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7"/>
      <c r="W1" s="7"/>
    </row>
    <row r="2" spans="1:26" ht="15" customHeight="1" x14ac:dyDescent="0.25">
      <c r="V2" s="7"/>
      <c r="W2" s="7"/>
    </row>
    <row r="3" spans="1:26" s="7" customFormat="1" ht="15" customHeight="1" thickBot="1" x14ac:dyDescent="0.3">
      <c r="A3" s="147" t="str">
        <f>+Índice!F22</f>
        <v>G11</v>
      </c>
      <c r="B3" s="149" t="str">
        <f>+Índice!G22</f>
        <v>Estrutura atendendo à inclusão no setor exportador | Por classes de dimensão (2014)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6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T5" s="37"/>
    </row>
    <row r="6" spans="1:26" s="9" customFormat="1" ht="30.75" customHeight="1" x14ac:dyDescent="0.2">
      <c r="A6" s="8"/>
      <c r="D6" s="74"/>
      <c r="E6" s="75"/>
      <c r="F6" s="75"/>
      <c r="G6" s="226" t="s">
        <v>136</v>
      </c>
      <c r="H6" s="226"/>
      <c r="I6" s="226"/>
      <c r="J6" s="226"/>
      <c r="K6" s="226"/>
      <c r="L6" s="226"/>
      <c r="M6" s="226" t="s">
        <v>137</v>
      </c>
      <c r="N6" s="226"/>
      <c r="O6" s="226"/>
      <c r="P6" s="226"/>
      <c r="Q6" s="226"/>
      <c r="R6" s="227"/>
    </row>
    <row r="7" spans="1:26" s="15" customFormat="1" ht="38.25" customHeight="1" x14ac:dyDescent="0.25">
      <c r="A7" s="24"/>
      <c r="B7" s="9"/>
      <c r="C7" s="9"/>
      <c r="D7" s="79"/>
      <c r="E7" s="77"/>
      <c r="F7" s="77"/>
      <c r="G7" s="228" t="s">
        <v>0</v>
      </c>
      <c r="H7" s="228"/>
      <c r="I7" s="228" t="s">
        <v>44</v>
      </c>
      <c r="J7" s="228"/>
      <c r="K7" s="228" t="s">
        <v>1</v>
      </c>
      <c r="L7" s="228"/>
      <c r="M7" s="228" t="s">
        <v>0</v>
      </c>
      <c r="N7" s="228"/>
      <c r="O7" s="228" t="s">
        <v>44</v>
      </c>
      <c r="P7" s="228"/>
      <c r="Q7" s="228" t="s">
        <v>1</v>
      </c>
      <c r="R7" s="229"/>
      <c r="W7" s="9"/>
      <c r="X7" s="9"/>
      <c r="Y7" s="9"/>
      <c r="Z7" s="9"/>
    </row>
    <row r="8" spans="1:26" s="15" customFormat="1" ht="30" customHeight="1" x14ac:dyDescent="0.25">
      <c r="A8" s="24"/>
      <c r="B8" s="9"/>
      <c r="C8" s="9"/>
      <c r="D8" s="231" t="s">
        <v>49</v>
      </c>
      <c r="E8" s="228"/>
      <c r="F8" s="228"/>
      <c r="G8" s="243">
        <v>0.47599999999999998</v>
      </c>
      <c r="H8" s="243"/>
      <c r="I8" s="243">
        <v>0.46899999999999997</v>
      </c>
      <c r="J8" s="243"/>
      <c r="K8" s="243">
        <v>5.3999999999999999E-2</v>
      </c>
      <c r="L8" s="243"/>
      <c r="M8" s="243">
        <v>0.82199999999999995</v>
      </c>
      <c r="N8" s="243"/>
      <c r="O8" s="243">
        <v>0.17199999999999999</v>
      </c>
      <c r="P8" s="243"/>
      <c r="Q8" s="243">
        <v>6.0000000000000001E-3</v>
      </c>
      <c r="R8" s="243"/>
      <c r="W8" s="9"/>
      <c r="X8" s="9"/>
      <c r="Y8" s="9"/>
      <c r="Z8" s="9"/>
    </row>
    <row r="9" spans="1:26" s="15" customFormat="1" ht="30" customHeight="1" x14ac:dyDescent="0.25">
      <c r="A9" s="24"/>
      <c r="B9" s="9"/>
      <c r="C9" s="9"/>
      <c r="D9" s="231" t="s">
        <v>38</v>
      </c>
      <c r="E9" s="228"/>
      <c r="F9" s="228"/>
      <c r="G9" s="243">
        <v>4.5999999999999999E-2</v>
      </c>
      <c r="H9" s="243"/>
      <c r="I9" s="243">
        <v>0.56599999999999995</v>
      </c>
      <c r="J9" s="243"/>
      <c r="K9" s="243">
        <v>0.38800000000000001</v>
      </c>
      <c r="L9" s="243"/>
      <c r="M9" s="243">
        <v>0.20300000000000001</v>
      </c>
      <c r="N9" s="243"/>
      <c r="O9" s="243">
        <v>0.39600000000000002</v>
      </c>
      <c r="P9" s="243"/>
      <c r="Q9" s="243">
        <v>0.40100000000000002</v>
      </c>
      <c r="R9" s="243"/>
      <c r="X9" s="288"/>
      <c r="Y9" s="288"/>
    </row>
    <row r="10" spans="1:26" s="15" customFormat="1" ht="30" customHeight="1" x14ac:dyDescent="0.25">
      <c r="A10" s="24"/>
      <c r="B10" s="9"/>
      <c r="C10" s="9"/>
      <c r="D10" s="234" t="s">
        <v>43</v>
      </c>
      <c r="E10" s="262"/>
      <c r="F10" s="262"/>
      <c r="G10" s="243">
        <v>0.03</v>
      </c>
      <c r="H10" s="243"/>
      <c r="I10" s="243">
        <v>0.51200000000000001</v>
      </c>
      <c r="J10" s="243"/>
      <c r="K10" s="243">
        <v>0.45800000000000002</v>
      </c>
      <c r="L10" s="243"/>
      <c r="M10" s="243">
        <v>0.40500000000000003</v>
      </c>
      <c r="N10" s="243"/>
      <c r="O10" s="243">
        <v>0.432</v>
      </c>
      <c r="P10" s="243"/>
      <c r="Q10" s="243">
        <v>0.16300000000000001</v>
      </c>
      <c r="R10" s="243"/>
    </row>
    <row r="11" spans="1:26" s="9" customFormat="1" ht="19.5" customHeight="1" x14ac:dyDescent="0.2">
      <c r="A11" s="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6" s="9" customFormat="1" ht="19.5" customHeight="1" x14ac:dyDescent="0.2">
      <c r="A12" s="8"/>
      <c r="C12" s="37"/>
      <c r="N12" s="37"/>
      <c r="O12" s="37"/>
      <c r="P12" s="37"/>
      <c r="Q12" s="37"/>
      <c r="R12" s="37"/>
      <c r="S12" s="37"/>
      <c r="T12" s="37"/>
    </row>
    <row r="13" spans="1:26" ht="19.5" customHeight="1" x14ac:dyDescent="0.25">
      <c r="A13" s="287" t="str">
        <f>Índice!$A$75</f>
        <v>ESTUDO 25 | ANÁLISE DAS EMPRESAS DO SETOR FARMACÊUTICO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9"/>
      <c r="W13" s="9"/>
    </row>
    <row r="14" spans="1:26" x14ac:dyDescent="0.25">
      <c r="V14" s="9"/>
      <c r="W14" s="9"/>
    </row>
    <row r="15" spans="1:26" x14ac:dyDescent="0.25">
      <c r="V15" s="9"/>
      <c r="W15" s="9"/>
    </row>
    <row r="16" spans="1:26" x14ac:dyDescent="0.25">
      <c r="V16" s="9"/>
      <c r="W16" s="9"/>
    </row>
    <row r="17" ht="17.25" customHeight="1" x14ac:dyDescent="0.25"/>
  </sheetData>
  <sheetProtection algorithmName="SHA-512" hashValue="OdPukpv+brL+eT5C+FY+4ESenMUBEdJd4blHZy+h36H+C2LOlgDypgka4hbY4IyqbRo8Rb5Bzf5oh5AZF1U7vg==" saltValue="x/yY0RvXoruLlEiWOtRTxQ==" spinCount="100000" sheet="1" objects="1" scenarios="1"/>
  <mergeCells count="32">
    <mergeCell ref="A1:U1"/>
    <mergeCell ref="A13:U13"/>
    <mergeCell ref="D10:F10"/>
    <mergeCell ref="G10:H10"/>
    <mergeCell ref="I10:J10"/>
    <mergeCell ref="K10:L10"/>
    <mergeCell ref="Q9:R9"/>
    <mergeCell ref="M10:N10"/>
    <mergeCell ref="O10:P10"/>
    <mergeCell ref="Q10:R10"/>
    <mergeCell ref="K8:L8"/>
    <mergeCell ref="K9:L9"/>
    <mergeCell ref="M8:N8"/>
    <mergeCell ref="O8:P8"/>
    <mergeCell ref="Q8:R8"/>
    <mergeCell ref="M9:N9"/>
    <mergeCell ref="D8:F8"/>
    <mergeCell ref="D9:F9"/>
    <mergeCell ref="G8:H8"/>
    <mergeCell ref="G9:H9"/>
    <mergeCell ref="I8:J8"/>
    <mergeCell ref="I9:J9"/>
    <mergeCell ref="X9:Y9"/>
    <mergeCell ref="G6:L6"/>
    <mergeCell ref="G7:H7"/>
    <mergeCell ref="I7:J7"/>
    <mergeCell ref="K7:L7"/>
    <mergeCell ref="M6:R6"/>
    <mergeCell ref="M7:N7"/>
    <mergeCell ref="O7:P7"/>
    <mergeCell ref="Q7:R7"/>
    <mergeCell ref="O9:P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/>
  </sheetPr>
  <dimension ref="A1:U1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x14ac:dyDescent="0.25">
      <c r="A1" s="286" t="s">
        <v>145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</row>
    <row r="2" spans="1:21" ht="15" customHeight="1" x14ac:dyDescent="0.25"/>
    <row r="3" spans="1:21" s="7" customFormat="1" ht="15" customHeight="1" thickBot="1" x14ac:dyDescent="0.3">
      <c r="A3" s="147" t="str">
        <f>+Índice!F23</f>
        <v>G12</v>
      </c>
      <c r="B3" s="148" t="str">
        <f>+Índice!G23</f>
        <v>Estrutura atendendo à inclusão no setor exportador | Por segmentos de atividade económica (2014)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72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s="9" customFormat="1" ht="30.75" customHeight="1" x14ac:dyDescent="0.2">
      <c r="A6" s="8"/>
      <c r="B6" s="74"/>
      <c r="C6" s="75"/>
      <c r="D6" s="75"/>
      <c r="E6" s="227" t="s">
        <v>136</v>
      </c>
      <c r="F6" s="246"/>
      <c r="G6" s="246"/>
      <c r="H6" s="246"/>
      <c r="I6" s="246"/>
      <c r="J6" s="237"/>
      <c r="K6" s="227" t="s">
        <v>137</v>
      </c>
      <c r="L6" s="246"/>
      <c r="M6" s="246"/>
      <c r="N6" s="246"/>
      <c r="O6" s="246"/>
      <c r="P6" s="246"/>
    </row>
    <row r="7" spans="1:21" s="15" customFormat="1" ht="47.1" customHeight="1" x14ac:dyDescent="0.25">
      <c r="A7" s="24"/>
      <c r="B7" s="79"/>
      <c r="C7" s="77"/>
      <c r="D7" s="77"/>
      <c r="E7" s="228" t="s">
        <v>178</v>
      </c>
      <c r="F7" s="228"/>
      <c r="G7" s="228" t="s">
        <v>176</v>
      </c>
      <c r="H7" s="228"/>
      <c r="I7" s="229" t="s">
        <v>177</v>
      </c>
      <c r="J7" s="231"/>
      <c r="K7" s="228" t="s">
        <v>178</v>
      </c>
      <c r="L7" s="228"/>
      <c r="M7" s="228" t="s">
        <v>176</v>
      </c>
      <c r="N7" s="228"/>
      <c r="O7" s="229" t="s">
        <v>177</v>
      </c>
      <c r="P7" s="231"/>
    </row>
    <row r="8" spans="1:21" s="15" customFormat="1" ht="30" customHeight="1" x14ac:dyDescent="0.25">
      <c r="A8" s="24"/>
      <c r="B8" s="231" t="s">
        <v>49</v>
      </c>
      <c r="C8" s="228"/>
      <c r="D8" s="228"/>
      <c r="E8" s="243">
        <v>0.245</v>
      </c>
      <c r="F8" s="243"/>
      <c r="G8" s="243">
        <v>0.71399999999999997</v>
      </c>
      <c r="H8" s="243"/>
      <c r="I8" s="243">
        <v>4.1000000000000002E-2</v>
      </c>
      <c r="J8" s="243"/>
      <c r="K8" s="243">
        <v>3.1E-2</v>
      </c>
      <c r="L8" s="243"/>
      <c r="M8" s="243">
        <v>0.24399999999999999</v>
      </c>
      <c r="N8" s="243"/>
      <c r="O8" s="284">
        <v>0.72399999999999998</v>
      </c>
      <c r="P8" s="285"/>
    </row>
    <row r="9" spans="1:21" s="15" customFormat="1" ht="30" customHeight="1" x14ac:dyDescent="0.25">
      <c r="A9" s="24"/>
      <c r="B9" s="231" t="s">
        <v>38</v>
      </c>
      <c r="C9" s="228"/>
      <c r="D9" s="228"/>
      <c r="E9" s="243">
        <v>0.54500000000000004</v>
      </c>
      <c r="F9" s="243"/>
      <c r="G9" s="243">
        <v>0.45</v>
      </c>
      <c r="H9" s="243"/>
      <c r="I9" s="243">
        <v>4.0000000000000001E-3</v>
      </c>
      <c r="J9" s="243"/>
      <c r="K9" s="243">
        <v>3.2000000000000001E-2</v>
      </c>
      <c r="L9" s="243"/>
      <c r="M9" s="243">
        <v>0.68300000000000005</v>
      </c>
      <c r="N9" s="243"/>
      <c r="O9" s="284">
        <v>0.28499999999999998</v>
      </c>
      <c r="P9" s="285"/>
    </row>
    <row r="10" spans="1:21" s="15" customFormat="1" ht="30" customHeight="1" x14ac:dyDescent="0.25">
      <c r="A10" s="24"/>
      <c r="B10" s="234" t="s">
        <v>43</v>
      </c>
      <c r="C10" s="262"/>
      <c r="D10" s="262"/>
      <c r="E10" s="243">
        <v>0.77100000000000002</v>
      </c>
      <c r="F10" s="243"/>
      <c r="G10" s="243">
        <v>0.22500000000000001</v>
      </c>
      <c r="H10" s="243"/>
      <c r="I10" s="243">
        <v>4.0000000000000001E-3</v>
      </c>
      <c r="J10" s="243"/>
      <c r="K10" s="243">
        <v>5.7000000000000002E-2</v>
      </c>
      <c r="L10" s="243"/>
      <c r="M10" s="243">
        <v>0.35799999999999998</v>
      </c>
      <c r="N10" s="243"/>
      <c r="O10" s="284">
        <v>0.58599999999999997</v>
      </c>
      <c r="P10" s="285"/>
    </row>
    <row r="11" spans="1:21" ht="19.5" customHeight="1" x14ac:dyDescent="0.25"/>
    <row r="12" spans="1:21" s="9" customFormat="1" ht="19.5" customHeight="1" x14ac:dyDescent="0.2">
      <c r="A12" s="8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s="9" customFormat="1" ht="19.5" customHeight="1" x14ac:dyDescent="0.2">
      <c r="A13" s="8"/>
      <c r="C13" s="37"/>
      <c r="N13" s="37"/>
      <c r="O13" s="37"/>
      <c r="P13" s="37"/>
      <c r="Q13" s="37"/>
      <c r="R13" s="37"/>
      <c r="S13" s="37"/>
      <c r="T13" s="37"/>
      <c r="U13" s="37"/>
    </row>
    <row r="14" spans="1:21" ht="19.5" customHeight="1" x14ac:dyDescent="0.25">
      <c r="A14" s="287" t="str">
        <f>Índice!$A$75</f>
        <v>ESTUDO 25 | ANÁLISE DAS EMPRESAS DO SETOR FARMACÊUTICO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</row>
    <row r="18" ht="17.25" customHeight="1" x14ac:dyDescent="0.25"/>
  </sheetData>
  <sheetProtection algorithmName="SHA-512" hashValue="4vsZBG0qZUPatrA7dHvB3LEojPXzrQ5UeZ6ZBqQDGtagb/4BvvV6N+E3lc91jgrsFRp6a2vVUU3RDwWqme39LQ==" saltValue="mxrpUmLZtufgjfn3Y2QFjA==" spinCount="100000" sheet="1" objects="1" scenarios="1"/>
  <mergeCells count="31">
    <mergeCell ref="A14:U14"/>
    <mergeCell ref="M9:N9"/>
    <mergeCell ref="K10:L10"/>
    <mergeCell ref="M10:N10"/>
    <mergeCell ref="B8:D8"/>
    <mergeCell ref="B9:D9"/>
    <mergeCell ref="B10:D10"/>
    <mergeCell ref="K9:L9"/>
    <mergeCell ref="K8:L8"/>
    <mergeCell ref="M8:N8"/>
    <mergeCell ref="O8:P8"/>
    <mergeCell ref="O9:P9"/>
    <mergeCell ref="O10:P10"/>
    <mergeCell ref="E9:F9"/>
    <mergeCell ref="E10:F10"/>
    <mergeCell ref="G8:H8"/>
    <mergeCell ref="K6:P6"/>
    <mergeCell ref="O7:P7"/>
    <mergeCell ref="A1:U1"/>
    <mergeCell ref="E7:F7"/>
    <mergeCell ref="G7:H7"/>
    <mergeCell ref="E6:J6"/>
    <mergeCell ref="I7:J7"/>
    <mergeCell ref="K7:L7"/>
    <mergeCell ref="M7:N7"/>
    <mergeCell ref="E8:F8"/>
    <mergeCell ref="I8:J8"/>
    <mergeCell ref="G9:H9"/>
    <mergeCell ref="I9:J9"/>
    <mergeCell ref="G10:H10"/>
    <mergeCell ref="I10:J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819FAD"/>
  </sheetPr>
  <dimension ref="A1:AD74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0" ht="69" customHeight="1" thickBot="1" x14ac:dyDescent="0.3">
      <c r="A1" s="221" t="s">
        <v>53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30" ht="15" customHeight="1" x14ac:dyDescent="0.25"/>
    <row r="3" spans="1:30" s="7" customFormat="1" ht="15" customHeight="1" thickBot="1" x14ac:dyDescent="0.3">
      <c r="A3" s="147" t="str">
        <f>+Índice!F28</f>
        <v>Q4</v>
      </c>
      <c r="B3" s="148" t="str">
        <f>+Índice!G28</f>
        <v>PIB e principais componentes da despesa| Taxa de variação homóloga real</v>
      </c>
      <c r="C3" s="27"/>
      <c r="D3" s="26"/>
      <c r="E3" s="27"/>
      <c r="F3" s="27"/>
      <c r="G3" s="28"/>
      <c r="H3" s="28"/>
      <c r="I3" s="28"/>
      <c r="J3" s="28"/>
    </row>
    <row r="4" spans="1:30" s="9" customFormat="1" ht="15" customHeight="1" x14ac:dyDescent="0.2">
      <c r="A4" s="8" t="s">
        <v>32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30" ht="15" customHeight="1" x14ac:dyDescent="0.25"/>
    <row r="6" spans="1:30" s="21" customFormat="1" ht="30" customHeight="1" x14ac:dyDescent="0.25">
      <c r="D6" s="86"/>
      <c r="E6" s="87"/>
      <c r="F6" s="87"/>
      <c r="G6" s="226">
        <v>2010</v>
      </c>
      <c r="H6" s="226"/>
      <c r="I6" s="226">
        <v>2011</v>
      </c>
      <c r="J6" s="226"/>
      <c r="K6" s="226">
        <v>2012</v>
      </c>
      <c r="L6" s="226"/>
      <c r="M6" s="226">
        <v>2013</v>
      </c>
      <c r="N6" s="226"/>
      <c r="O6" s="226" t="s">
        <v>168</v>
      </c>
      <c r="P6" s="226"/>
      <c r="Q6" s="226" t="s">
        <v>226</v>
      </c>
      <c r="R6" s="227"/>
    </row>
    <row r="7" spans="1:30" s="15" customFormat="1" ht="30" customHeight="1" x14ac:dyDescent="0.25">
      <c r="A7" s="21"/>
      <c r="D7" s="231" t="s">
        <v>21</v>
      </c>
      <c r="E7" s="228"/>
      <c r="F7" s="228"/>
      <c r="G7" s="245">
        <v>1.9E-2</v>
      </c>
      <c r="H7" s="245"/>
      <c r="I7" s="245">
        <v>-1.7999999999999999E-2</v>
      </c>
      <c r="J7" s="245"/>
      <c r="K7" s="245">
        <v>-0.04</v>
      </c>
      <c r="L7" s="245"/>
      <c r="M7" s="245">
        <v>-1.0999999999999999E-2</v>
      </c>
      <c r="N7" s="245"/>
      <c r="O7" s="245">
        <v>8.9999999999999993E-3</v>
      </c>
      <c r="P7" s="245"/>
      <c r="Q7" s="289">
        <v>1.4999999999999999E-2</v>
      </c>
      <c r="R7" s="219"/>
      <c r="W7" s="111"/>
      <c r="X7" s="111"/>
      <c r="Y7" s="21"/>
      <c r="Z7" s="21"/>
      <c r="AA7" s="21"/>
      <c r="AB7" s="21"/>
      <c r="AC7" s="21"/>
      <c r="AD7" s="21"/>
    </row>
    <row r="8" spans="1:30" s="15" customFormat="1" ht="30" customHeight="1" x14ac:dyDescent="0.25">
      <c r="A8" s="21"/>
      <c r="D8" s="231" t="s">
        <v>22</v>
      </c>
      <c r="E8" s="228"/>
      <c r="F8" s="228"/>
      <c r="G8" s="235">
        <v>2.4E-2</v>
      </c>
      <c r="H8" s="235"/>
      <c r="I8" s="235">
        <v>-3.5999999999999997E-2</v>
      </c>
      <c r="J8" s="235"/>
      <c r="K8" s="235">
        <v>-5.5E-2</v>
      </c>
      <c r="L8" s="235"/>
      <c r="M8" s="235">
        <v>-1.2E-2</v>
      </c>
      <c r="N8" s="235"/>
      <c r="O8" s="235">
        <v>2.1999999999999999E-2</v>
      </c>
      <c r="P8" s="235"/>
      <c r="Q8" s="236">
        <v>2.5999999999999999E-2</v>
      </c>
      <c r="R8" s="217"/>
      <c r="W8" s="111"/>
      <c r="X8" s="111"/>
      <c r="Y8" s="21"/>
      <c r="Z8" s="21"/>
      <c r="AA8" s="21"/>
      <c r="AB8" s="21"/>
      <c r="AC8" s="21"/>
      <c r="AD8" s="21"/>
    </row>
    <row r="9" spans="1:30" s="15" customFormat="1" ht="30" customHeight="1" x14ac:dyDescent="0.25">
      <c r="A9" s="21"/>
      <c r="D9" s="231" t="s">
        <v>23</v>
      </c>
      <c r="E9" s="228"/>
      <c r="F9" s="228"/>
      <c r="G9" s="235">
        <v>-1.2999999999999999E-2</v>
      </c>
      <c r="H9" s="235"/>
      <c r="I9" s="235">
        <v>-3.7999999999999999E-2</v>
      </c>
      <c r="J9" s="235"/>
      <c r="K9" s="235">
        <v>-3.3000000000000002E-2</v>
      </c>
      <c r="L9" s="235"/>
      <c r="M9" s="235">
        <v>-0.02</v>
      </c>
      <c r="N9" s="235"/>
      <c r="O9" s="235">
        <v>-5.0000000000000001E-3</v>
      </c>
      <c r="P9" s="235"/>
      <c r="Q9" s="236">
        <v>6.0000000000000001E-3</v>
      </c>
      <c r="R9" s="217"/>
      <c r="W9" s="111"/>
      <c r="X9" s="111"/>
      <c r="Y9" s="21"/>
      <c r="Z9" s="21"/>
      <c r="AA9" s="21"/>
      <c r="AB9" s="21"/>
      <c r="AC9" s="21"/>
      <c r="AD9" s="21"/>
    </row>
    <row r="10" spans="1:30" s="15" customFormat="1" ht="30" customHeight="1" x14ac:dyDescent="0.25">
      <c r="A10" s="21"/>
      <c r="D10" s="231" t="s">
        <v>24</v>
      </c>
      <c r="E10" s="228"/>
      <c r="F10" s="228"/>
      <c r="G10" s="235">
        <v>-8.9999999999999993E-3</v>
      </c>
      <c r="H10" s="235"/>
      <c r="I10" s="235">
        <v>-0.125</v>
      </c>
      <c r="J10" s="235"/>
      <c r="K10" s="235">
        <v>-0.16600000000000001</v>
      </c>
      <c r="L10" s="235"/>
      <c r="M10" s="235">
        <v>-5.0999999999999997E-2</v>
      </c>
      <c r="N10" s="235"/>
      <c r="O10" s="235">
        <v>2.8000000000000001E-2</v>
      </c>
      <c r="P10" s="235"/>
      <c r="Q10" s="236">
        <v>3.9E-2</v>
      </c>
      <c r="R10" s="217"/>
      <c r="W10" s="111"/>
      <c r="X10" s="111"/>
      <c r="Y10" s="21"/>
      <c r="Z10" s="21"/>
      <c r="AA10" s="21"/>
      <c r="AB10" s="21"/>
      <c r="AC10" s="21"/>
      <c r="AD10" s="21"/>
    </row>
    <row r="11" spans="1:30" s="15" customFormat="1" ht="30" customHeight="1" x14ac:dyDescent="0.25">
      <c r="A11" s="21"/>
      <c r="D11" s="231" t="s">
        <v>36</v>
      </c>
      <c r="E11" s="228"/>
      <c r="F11" s="228"/>
      <c r="G11" s="235">
        <v>9.5000000000000001E-2</v>
      </c>
      <c r="H11" s="235"/>
      <c r="I11" s="235">
        <v>7.0000000000000007E-2</v>
      </c>
      <c r="J11" s="235"/>
      <c r="K11" s="235">
        <v>3.4000000000000002E-2</v>
      </c>
      <c r="L11" s="235"/>
      <c r="M11" s="235">
        <v>7.0000000000000007E-2</v>
      </c>
      <c r="N11" s="235"/>
      <c r="O11" s="235">
        <v>3.9E-2</v>
      </c>
      <c r="P11" s="235"/>
      <c r="Q11" s="236">
        <v>5.1999999999999998E-2</v>
      </c>
      <c r="R11" s="217"/>
      <c r="W11" s="111"/>
      <c r="X11" s="111"/>
      <c r="Y11" s="21"/>
      <c r="Z11" s="21"/>
      <c r="AA11" s="21"/>
      <c r="AB11" s="21"/>
      <c r="AC11" s="21"/>
      <c r="AD11" s="21"/>
    </row>
    <row r="12" spans="1:30" s="15" customFormat="1" ht="30" customHeight="1" thickBot="1" x14ac:dyDescent="0.3">
      <c r="A12" s="21"/>
      <c r="D12" s="234" t="s">
        <v>37</v>
      </c>
      <c r="E12" s="262"/>
      <c r="F12" s="262"/>
      <c r="G12" s="268">
        <v>7.8E-2</v>
      </c>
      <c r="H12" s="268"/>
      <c r="I12" s="268">
        <v>-5.8000000000000003E-2</v>
      </c>
      <c r="J12" s="268"/>
      <c r="K12" s="268">
        <v>-6.3E-2</v>
      </c>
      <c r="L12" s="268"/>
      <c r="M12" s="268">
        <v>4.7E-2</v>
      </c>
      <c r="N12" s="268"/>
      <c r="O12" s="268">
        <v>7.1999999999999995E-2</v>
      </c>
      <c r="P12" s="268"/>
      <c r="Q12" s="269">
        <v>7.3999999999999996E-2</v>
      </c>
      <c r="R12" s="292"/>
      <c r="W12" s="111"/>
      <c r="X12" s="111"/>
      <c r="Y12" s="21"/>
      <c r="Z12" s="21"/>
      <c r="AA12" s="21"/>
      <c r="AB12" s="21"/>
      <c r="AC12" s="21"/>
      <c r="AD12" s="21"/>
    </row>
    <row r="13" spans="1:30" ht="16.5" thickBot="1" x14ac:dyDescent="0.3">
      <c r="A13" s="11"/>
      <c r="C13" s="22"/>
      <c r="D13" s="290" t="s">
        <v>120</v>
      </c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1"/>
      <c r="W13" s="21"/>
      <c r="X13" s="21"/>
      <c r="Y13" s="21"/>
      <c r="Z13" s="21"/>
      <c r="AA13" s="21"/>
      <c r="AB13" s="21"/>
      <c r="AC13" s="21"/>
      <c r="AD13" s="21"/>
    </row>
    <row r="14" spans="1:30" ht="20.100000000000001" customHeight="1" thickBot="1" x14ac:dyDescent="0.3">
      <c r="A14" s="11"/>
      <c r="C14" s="22"/>
      <c r="D14" s="23"/>
      <c r="E14" s="23"/>
      <c r="F14" s="23"/>
      <c r="G14" s="23"/>
      <c r="H14" s="23"/>
      <c r="I14" s="23"/>
      <c r="J14" s="23"/>
      <c r="W14" s="21"/>
      <c r="X14" s="21"/>
      <c r="Y14" s="21"/>
      <c r="Z14" s="21"/>
      <c r="AA14" s="21"/>
      <c r="AB14" s="21"/>
      <c r="AC14" s="21"/>
      <c r="AD14" s="21"/>
    </row>
    <row r="15" spans="1:30" ht="20.100000000000001" customHeight="1" thickBot="1" x14ac:dyDescent="0.3">
      <c r="W15" s="21"/>
      <c r="X15" s="21"/>
      <c r="Y15" s="21"/>
      <c r="Z15" s="21"/>
      <c r="AA15" s="21"/>
      <c r="AB15" s="21"/>
      <c r="AC15" s="21"/>
      <c r="AD15" s="21"/>
    </row>
    <row r="16" spans="1:30" ht="19.5" customHeight="1" thickBot="1" x14ac:dyDescent="0.3">
      <c r="A16" s="183" t="str">
        <f>NOTA!$A$24</f>
        <v>ESTUDO 25 | ANÁLISE DAS EMPRESAS DO SETOR FARMACÊUTICO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>
      <c r="P21" s="16"/>
    </row>
    <row r="22" spans="16:16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/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</sheetData>
  <sheetProtection algorithmName="SHA-512" hashValue="a9rREzdWKx3yc63R+lVvubSprfgQKEK1bB65KduWm8PYz7l3eKY6/K1YXjupmzDsilVlT9whkoWB7OIE8UbWmw==" saltValue="2iE0kT/Hp2otBsQbzYYK+A==" spinCount="100000" sheet="1" objects="1" scenarios="1"/>
  <mergeCells count="51">
    <mergeCell ref="A16:U16"/>
    <mergeCell ref="D11:F11"/>
    <mergeCell ref="D12:F12"/>
    <mergeCell ref="G10:H10"/>
    <mergeCell ref="G11:H11"/>
    <mergeCell ref="D13:S13"/>
    <mergeCell ref="G12:H12"/>
    <mergeCell ref="I12:J12"/>
    <mergeCell ref="K12:L12"/>
    <mergeCell ref="M12:N12"/>
    <mergeCell ref="O12:P12"/>
    <mergeCell ref="Q12:R12"/>
    <mergeCell ref="Q10:R10"/>
    <mergeCell ref="I11:J11"/>
    <mergeCell ref="K11:L11"/>
    <mergeCell ref="M11:N11"/>
    <mergeCell ref="D8:F8"/>
    <mergeCell ref="D9:F9"/>
    <mergeCell ref="G8:H8"/>
    <mergeCell ref="G9:H9"/>
    <mergeCell ref="D10:F10"/>
    <mergeCell ref="A1:U1"/>
    <mergeCell ref="D7:F7"/>
    <mergeCell ref="G6:H6"/>
    <mergeCell ref="I6:J6"/>
    <mergeCell ref="K6:L6"/>
    <mergeCell ref="M6:N6"/>
    <mergeCell ref="O6:P6"/>
    <mergeCell ref="Q6:R6"/>
    <mergeCell ref="G7:H7"/>
    <mergeCell ref="I7:J7"/>
    <mergeCell ref="K7:L7"/>
    <mergeCell ref="M7:N7"/>
    <mergeCell ref="O7:P7"/>
    <mergeCell ref="Q7:R7"/>
    <mergeCell ref="O11:P11"/>
    <mergeCell ref="Q11:R11"/>
    <mergeCell ref="Q8:R8"/>
    <mergeCell ref="I9:J9"/>
    <mergeCell ref="K9:L9"/>
    <mergeCell ref="M9:N9"/>
    <mergeCell ref="O9:P9"/>
    <mergeCell ref="Q9:R9"/>
    <mergeCell ref="I8:J8"/>
    <mergeCell ref="K8:L8"/>
    <mergeCell ref="M8:N8"/>
    <mergeCell ref="O8:P8"/>
    <mergeCell ref="I10:J10"/>
    <mergeCell ref="K10:L10"/>
    <mergeCell ref="M10:N10"/>
    <mergeCell ref="O10:P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U8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+Índice!F32</f>
        <v>G13</v>
      </c>
      <c r="B3" s="148" t="str">
        <f>+Índice!G32</f>
        <v>Volume de negócios | Contributos (em p.p.) para a taxa de  crescimento anual (em percentagem)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72"/>
      <c r="O3" s="72"/>
      <c r="P3" s="72"/>
      <c r="Q3" s="71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1" ht="15" customHeight="1" x14ac:dyDescent="0.25"/>
    <row r="6" spans="1:21" ht="15" customHeight="1" x14ac:dyDescent="0.25">
      <c r="C6" s="85"/>
      <c r="D6" s="238" t="s">
        <v>193</v>
      </c>
      <c r="E6" s="240"/>
      <c r="F6" s="240"/>
      <c r="G6" s="239"/>
      <c r="H6" s="226" t="s">
        <v>121</v>
      </c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</row>
    <row r="7" spans="1:21" ht="20.25" customHeight="1" x14ac:dyDescent="0.25">
      <c r="C7" s="79"/>
      <c r="D7" s="227"/>
      <c r="E7" s="246"/>
      <c r="F7" s="246"/>
      <c r="G7" s="237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</row>
    <row r="8" spans="1:21" s="9" customFormat="1" ht="30.75" customHeight="1" x14ac:dyDescent="0.2">
      <c r="A8" s="8"/>
      <c r="B8" s="8"/>
      <c r="C8" s="89"/>
      <c r="D8" s="232" t="s">
        <v>179</v>
      </c>
      <c r="E8" s="234"/>
      <c r="F8" s="232" t="s">
        <v>180</v>
      </c>
      <c r="G8" s="234"/>
      <c r="H8" s="228" t="s">
        <v>45</v>
      </c>
      <c r="I8" s="228"/>
      <c r="J8" s="228"/>
      <c r="K8" s="228"/>
      <c r="L8" s="228"/>
      <c r="M8" s="228"/>
      <c r="N8" s="227" t="s">
        <v>79</v>
      </c>
      <c r="O8" s="246"/>
      <c r="P8" s="246"/>
      <c r="Q8" s="246"/>
      <c r="R8" s="246"/>
      <c r="S8" s="246"/>
    </row>
    <row r="9" spans="1:21" s="15" customFormat="1" ht="47.1" customHeight="1" x14ac:dyDescent="0.25">
      <c r="A9" s="24"/>
      <c r="B9" s="24"/>
      <c r="C9" s="82"/>
      <c r="D9" s="227"/>
      <c r="E9" s="237"/>
      <c r="F9" s="227"/>
      <c r="G9" s="237"/>
      <c r="H9" s="228" t="s">
        <v>0</v>
      </c>
      <c r="I9" s="228"/>
      <c r="J9" s="228" t="s">
        <v>44</v>
      </c>
      <c r="K9" s="228"/>
      <c r="L9" s="228" t="s">
        <v>1</v>
      </c>
      <c r="M9" s="228"/>
      <c r="N9" s="228" t="s">
        <v>178</v>
      </c>
      <c r="O9" s="228"/>
      <c r="P9" s="228" t="s">
        <v>176</v>
      </c>
      <c r="Q9" s="228"/>
      <c r="R9" s="228" t="s">
        <v>177</v>
      </c>
      <c r="S9" s="228"/>
    </row>
    <row r="10" spans="1:21" s="15" customFormat="1" ht="30" customHeight="1" x14ac:dyDescent="0.25">
      <c r="A10" s="24"/>
      <c r="B10" s="24"/>
      <c r="C10" s="126">
        <v>2010</v>
      </c>
      <c r="D10" s="293">
        <v>4.5</v>
      </c>
      <c r="E10" s="294"/>
      <c r="F10" s="297">
        <v>1.1000000000000001</v>
      </c>
      <c r="G10" s="298"/>
      <c r="H10" s="299">
        <v>0.4</v>
      </c>
      <c r="I10" s="299"/>
      <c r="J10" s="299">
        <v>0</v>
      </c>
      <c r="K10" s="299"/>
      <c r="L10" s="299">
        <v>0.7</v>
      </c>
      <c r="M10" s="299"/>
      <c r="N10" s="299">
        <v>0.7</v>
      </c>
      <c r="O10" s="299"/>
      <c r="P10" s="299">
        <v>-1.2</v>
      </c>
      <c r="Q10" s="299"/>
      <c r="R10" s="299">
        <v>1.6</v>
      </c>
      <c r="S10" s="299"/>
    </row>
    <row r="11" spans="1:21" s="15" customFormat="1" ht="30" customHeight="1" x14ac:dyDescent="0.25">
      <c r="A11" s="24"/>
      <c r="B11" s="24"/>
      <c r="C11" s="126">
        <v>2011</v>
      </c>
      <c r="D11" s="293">
        <v>-1.8</v>
      </c>
      <c r="E11" s="294"/>
      <c r="F11" s="254">
        <v>-7</v>
      </c>
      <c r="G11" s="255"/>
      <c r="H11" s="299">
        <v>-0.7</v>
      </c>
      <c r="I11" s="299"/>
      <c r="J11" s="299">
        <v>-0.6</v>
      </c>
      <c r="K11" s="299"/>
      <c r="L11" s="299">
        <v>-5.8</v>
      </c>
      <c r="M11" s="299"/>
      <c r="N11" s="299">
        <v>-0.1</v>
      </c>
      <c r="O11" s="299"/>
      <c r="P11" s="299">
        <v>-5.6</v>
      </c>
      <c r="Q11" s="299"/>
      <c r="R11" s="299">
        <v>-1.3</v>
      </c>
      <c r="S11" s="299"/>
    </row>
    <row r="12" spans="1:21" s="15" customFormat="1" ht="30" customHeight="1" x14ac:dyDescent="0.25">
      <c r="A12" s="24"/>
      <c r="B12" s="24"/>
      <c r="C12" s="126">
        <v>2012</v>
      </c>
      <c r="D12" s="293">
        <v>-6.2</v>
      </c>
      <c r="E12" s="294"/>
      <c r="F12" s="254">
        <v>-5.6</v>
      </c>
      <c r="G12" s="255"/>
      <c r="H12" s="299">
        <v>0</v>
      </c>
      <c r="I12" s="299"/>
      <c r="J12" s="299">
        <v>-2.7</v>
      </c>
      <c r="K12" s="299"/>
      <c r="L12" s="299">
        <v>-2.9</v>
      </c>
      <c r="M12" s="299"/>
      <c r="N12" s="299">
        <v>-0.8</v>
      </c>
      <c r="O12" s="299"/>
      <c r="P12" s="299">
        <v>-3.3</v>
      </c>
      <c r="Q12" s="299"/>
      <c r="R12" s="299">
        <v>-1.5</v>
      </c>
      <c r="S12" s="299"/>
    </row>
    <row r="13" spans="1:21" s="15" customFormat="1" ht="30" customHeight="1" x14ac:dyDescent="0.25">
      <c r="A13" s="24"/>
      <c r="B13" s="24"/>
      <c r="C13" s="126">
        <v>2013</v>
      </c>
      <c r="D13" s="293">
        <v>-0.5</v>
      </c>
      <c r="E13" s="294"/>
      <c r="F13" s="254">
        <v>-1.2</v>
      </c>
      <c r="G13" s="255"/>
      <c r="H13" s="299">
        <v>0.7</v>
      </c>
      <c r="I13" s="299"/>
      <c r="J13" s="299">
        <v>1.1000000000000001</v>
      </c>
      <c r="K13" s="299"/>
      <c r="L13" s="299">
        <v>-3</v>
      </c>
      <c r="M13" s="299"/>
      <c r="N13" s="299">
        <v>-0.8</v>
      </c>
      <c r="O13" s="299"/>
      <c r="P13" s="299">
        <v>-0.8</v>
      </c>
      <c r="Q13" s="299"/>
      <c r="R13" s="299">
        <v>0.3</v>
      </c>
      <c r="S13" s="299"/>
    </row>
    <row r="14" spans="1:21" s="15" customFormat="1" ht="30" customHeight="1" x14ac:dyDescent="0.25">
      <c r="A14" s="24"/>
      <c r="B14" s="24"/>
      <c r="C14" s="127">
        <v>2014</v>
      </c>
      <c r="D14" s="295">
        <v>2.2999999999999998</v>
      </c>
      <c r="E14" s="296"/>
      <c r="F14" s="254">
        <v>3.3</v>
      </c>
      <c r="G14" s="255"/>
      <c r="H14" s="300">
        <v>-0.2</v>
      </c>
      <c r="I14" s="300"/>
      <c r="J14" s="300">
        <v>1.3</v>
      </c>
      <c r="K14" s="300"/>
      <c r="L14" s="300">
        <v>2.2000000000000002</v>
      </c>
      <c r="M14" s="300"/>
      <c r="N14" s="300">
        <v>-0.3</v>
      </c>
      <c r="O14" s="300"/>
      <c r="P14" s="300">
        <v>2</v>
      </c>
      <c r="Q14" s="300"/>
      <c r="R14" s="300">
        <v>1.6</v>
      </c>
      <c r="S14" s="300"/>
    </row>
    <row r="15" spans="1:21" ht="19.5" customHeight="1" x14ac:dyDescent="0.25">
      <c r="F15" s="66"/>
    </row>
    <row r="16" spans="1:21" ht="20.100000000000001" customHeight="1" thickBot="1" x14ac:dyDescent="0.3"/>
    <row r="17" spans="1:21" ht="19.5" customHeight="1" thickBot="1" x14ac:dyDescent="0.3">
      <c r="A17" s="250" t="str">
        <f>NOTA!$A$24</f>
        <v>ESTUDO 25 | ANÁLISE DAS EMPRESAS DO SETOR FARMACÊUTICO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16" customFormat="1" ht="19.5" customHeight="1" x14ac:dyDescent="0.25"/>
    <row r="25" spans="1:21" ht="19.5" customHeight="1" x14ac:dyDescent="0.25"/>
    <row r="26" spans="1:21" ht="19.5" customHeight="1" x14ac:dyDescent="0.25">
      <c r="D26" s="66"/>
      <c r="E26" s="66"/>
      <c r="F26" s="66"/>
      <c r="G26" s="66"/>
      <c r="H26" s="66"/>
      <c r="I26" s="66"/>
      <c r="J26" s="66"/>
      <c r="K26" s="66"/>
      <c r="L26" s="66"/>
    </row>
    <row r="27" spans="1:21" ht="19.5" customHeight="1" x14ac:dyDescent="0.25">
      <c r="D27" s="66"/>
      <c r="E27" s="66"/>
      <c r="F27" s="66"/>
      <c r="G27" s="66"/>
      <c r="H27" s="66"/>
      <c r="I27" s="66"/>
      <c r="J27" s="66"/>
      <c r="K27" s="66"/>
      <c r="L27" s="66"/>
    </row>
    <row r="28" spans="1:21" ht="19.5" customHeight="1" x14ac:dyDescent="0.25">
      <c r="D28" s="66"/>
      <c r="E28" s="66"/>
      <c r="F28" s="66"/>
      <c r="G28" s="66"/>
      <c r="H28" s="66"/>
      <c r="I28" s="66"/>
      <c r="J28" s="66"/>
      <c r="K28" s="66"/>
      <c r="L28" s="66"/>
    </row>
    <row r="29" spans="1:21" ht="19.5" customHeight="1" x14ac:dyDescent="0.25">
      <c r="D29" s="66"/>
      <c r="E29" s="66"/>
      <c r="F29" s="66"/>
      <c r="G29" s="66"/>
      <c r="H29" s="66"/>
      <c r="I29" s="66"/>
      <c r="J29" s="66"/>
      <c r="K29" s="66"/>
      <c r="L29" s="66"/>
      <c r="U29" s="16"/>
    </row>
    <row r="30" spans="1:21" ht="19.5" customHeight="1" x14ac:dyDescent="0.25">
      <c r="D30" s="66"/>
      <c r="E30" s="66"/>
      <c r="F30" s="66"/>
      <c r="G30" s="66"/>
      <c r="H30" s="66"/>
      <c r="I30" s="66"/>
      <c r="J30" s="66"/>
      <c r="K30" s="66"/>
      <c r="L30" s="6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eeXU4TdVkxgKQzCVbn9avpoJ7jcCpPnXROjMPe/Zz0xViYyUSoghAvNbLrzfT7Fy+8+mpmi5d3BujfCWCu+nXA==" saltValue="1FJSolHzm6l7fqWPwhxx8g==" spinCount="100000" sheet="1" objects="1" scenarios="1"/>
  <mergeCells count="54">
    <mergeCell ref="N8:S8"/>
    <mergeCell ref="R10:S10"/>
    <mergeCell ref="H11:I11"/>
    <mergeCell ref="J11:K11"/>
    <mergeCell ref="L11:M11"/>
    <mergeCell ref="N11:O11"/>
    <mergeCell ref="H10:I10"/>
    <mergeCell ref="J10:K10"/>
    <mergeCell ref="L10:M10"/>
    <mergeCell ref="N10:O10"/>
    <mergeCell ref="P10:Q10"/>
    <mergeCell ref="H9:I9"/>
    <mergeCell ref="J9:K9"/>
    <mergeCell ref="L9:M9"/>
    <mergeCell ref="N9:O9"/>
    <mergeCell ref="P9:Q9"/>
    <mergeCell ref="A1:U1"/>
    <mergeCell ref="A17:U17"/>
    <mergeCell ref="H14:I14"/>
    <mergeCell ref="J14:K14"/>
    <mergeCell ref="L14:M14"/>
    <mergeCell ref="N14:O14"/>
    <mergeCell ref="P14:Q14"/>
    <mergeCell ref="R14:S14"/>
    <mergeCell ref="J13:K13"/>
    <mergeCell ref="L13:M13"/>
    <mergeCell ref="N13:O13"/>
    <mergeCell ref="P13:Q13"/>
    <mergeCell ref="R13:S13"/>
    <mergeCell ref="H13:I13"/>
    <mergeCell ref="H6:S7"/>
    <mergeCell ref="H8:M8"/>
    <mergeCell ref="R9:S9"/>
    <mergeCell ref="D14:E14"/>
    <mergeCell ref="F10:G10"/>
    <mergeCell ref="F11:G11"/>
    <mergeCell ref="F12:G12"/>
    <mergeCell ref="F13:G13"/>
    <mergeCell ref="F14:G14"/>
    <mergeCell ref="R12:S12"/>
    <mergeCell ref="P11:Q11"/>
    <mergeCell ref="R11:S11"/>
    <mergeCell ref="H12:I12"/>
    <mergeCell ref="J12:K12"/>
    <mergeCell ref="L12:M12"/>
    <mergeCell ref="N12:O12"/>
    <mergeCell ref="P12:Q12"/>
    <mergeCell ref="D6:G7"/>
    <mergeCell ref="D10:E10"/>
    <mergeCell ref="D11:E11"/>
    <mergeCell ref="D12:E12"/>
    <mergeCell ref="D13:E13"/>
    <mergeCell ref="F8:G9"/>
    <mergeCell ref="D8:E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R76"/>
  <sheetViews>
    <sheetView showGridLines="0" zoomScale="90" zoomScaleNormal="90" zoomScaleSheetLayoutView="70" workbookViewId="0"/>
  </sheetViews>
  <sheetFormatPr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5.5703125" style="46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18" s="1" customFormat="1" ht="69" customHeight="1" thickBot="1" x14ac:dyDescent="0.25">
      <c r="A1" s="118"/>
      <c r="B1" s="118"/>
      <c r="C1" s="118"/>
      <c r="D1" s="119"/>
      <c r="E1" s="118"/>
      <c r="F1" s="119"/>
      <c r="G1" s="118"/>
      <c r="H1" s="118"/>
      <c r="I1" s="118"/>
      <c r="J1" s="118"/>
      <c r="K1" s="207" t="s">
        <v>16</v>
      </c>
      <c r="L1" s="207"/>
      <c r="M1" s="207"/>
      <c r="N1" s="207"/>
      <c r="O1" s="207"/>
      <c r="P1" s="207"/>
      <c r="Q1" s="207"/>
      <c r="R1" s="207"/>
    </row>
    <row r="2" spans="1:18" ht="13.5" thickBot="1" x14ac:dyDescent="0.25"/>
    <row r="3" spans="1:18" s="3" customFormat="1" ht="30.75" customHeight="1" thickBot="1" x14ac:dyDescent="0.3">
      <c r="C3" s="208" t="s">
        <v>42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/>
    </row>
    <row r="4" spans="1:18" s="4" customFormat="1" ht="6" customHeight="1" thickBot="1" x14ac:dyDescent="0.3">
      <c r="C4" s="30"/>
      <c r="D4" s="30"/>
      <c r="E4" s="30"/>
      <c r="F4" s="44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</row>
    <row r="5" spans="1:18" s="4" customFormat="1" ht="21" customHeight="1" thickBot="1" x14ac:dyDescent="0.3">
      <c r="C5" s="47"/>
      <c r="D5" s="30"/>
      <c r="E5" s="48"/>
      <c r="F5" s="204" t="s">
        <v>63</v>
      </c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6"/>
    </row>
    <row r="6" spans="1:18" s="4" customFormat="1" ht="18" customHeight="1" thickBot="1" x14ac:dyDescent="0.3">
      <c r="C6" s="30"/>
      <c r="D6" s="30"/>
      <c r="E6" s="30"/>
      <c r="F6" s="59" t="s">
        <v>17</v>
      </c>
      <c r="G6" s="202" t="s">
        <v>189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</row>
    <row r="7" spans="1:18" s="4" customFormat="1" ht="18" customHeight="1" thickBot="1" x14ac:dyDescent="0.3">
      <c r="C7" s="30"/>
      <c r="D7" s="30"/>
      <c r="E7" s="30"/>
      <c r="F7" s="59" t="s">
        <v>4</v>
      </c>
      <c r="G7" s="202" t="s">
        <v>110</v>
      </c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3"/>
    </row>
    <row r="8" spans="1:18" s="4" customFormat="1" ht="18" customHeight="1" thickBot="1" x14ac:dyDescent="0.3">
      <c r="C8" s="30"/>
      <c r="D8" s="30"/>
      <c r="E8" s="30"/>
      <c r="F8" s="59" t="s">
        <v>18</v>
      </c>
      <c r="G8" s="202" t="s">
        <v>111</v>
      </c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</row>
    <row r="9" spans="1:18" s="4" customFormat="1" ht="18" customHeight="1" thickBot="1" x14ac:dyDescent="0.3">
      <c r="C9" s="30"/>
      <c r="D9" s="30"/>
      <c r="E9" s="30"/>
      <c r="F9" s="59" t="s">
        <v>5</v>
      </c>
      <c r="G9" s="202" t="s">
        <v>247</v>
      </c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3"/>
    </row>
    <row r="10" spans="1:18" s="4" customFormat="1" ht="18" customHeight="1" thickBot="1" x14ac:dyDescent="0.3">
      <c r="C10" s="30"/>
      <c r="D10" s="30"/>
      <c r="E10" s="30"/>
      <c r="F10" s="59" t="s">
        <v>33</v>
      </c>
      <c r="G10" s="202" t="s">
        <v>112</v>
      </c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3"/>
    </row>
    <row r="11" spans="1:18" s="4" customFormat="1" ht="18" customHeight="1" thickBot="1" x14ac:dyDescent="0.3">
      <c r="C11" s="30"/>
      <c r="D11" s="30"/>
      <c r="E11" s="30"/>
      <c r="F11" s="59" t="s">
        <v>6</v>
      </c>
      <c r="G11" s="202" t="s">
        <v>116</v>
      </c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3"/>
    </row>
    <row r="12" spans="1:18" s="4" customFormat="1" ht="18" customHeight="1" thickBot="1" x14ac:dyDescent="0.3">
      <c r="C12" s="30"/>
      <c r="D12" s="30"/>
      <c r="E12" s="48"/>
      <c r="F12" s="204" t="s">
        <v>64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6"/>
    </row>
    <row r="13" spans="1:18" s="4" customFormat="1" ht="18" customHeight="1" thickBot="1" x14ac:dyDescent="0.3">
      <c r="C13" s="30"/>
      <c r="D13" s="30"/>
      <c r="E13" s="30"/>
      <c r="F13" s="59" t="s">
        <v>7</v>
      </c>
      <c r="G13" s="202" t="s">
        <v>117</v>
      </c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3"/>
    </row>
    <row r="14" spans="1:18" s="4" customFormat="1" ht="18" customHeight="1" thickBot="1" x14ac:dyDescent="0.3">
      <c r="C14" s="30"/>
      <c r="D14" s="30"/>
      <c r="E14" s="48"/>
      <c r="F14" s="204" t="s">
        <v>65</v>
      </c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6"/>
    </row>
    <row r="15" spans="1:18" s="4" customFormat="1" ht="18" customHeight="1" thickBot="1" x14ac:dyDescent="0.3">
      <c r="C15" s="30"/>
      <c r="D15" s="30"/>
      <c r="E15" s="30"/>
      <c r="F15" s="59" t="s">
        <v>8</v>
      </c>
      <c r="G15" s="202" t="s">
        <v>172</v>
      </c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3"/>
    </row>
    <row r="16" spans="1:18" s="4" customFormat="1" ht="18" customHeight="1" thickBot="1" x14ac:dyDescent="0.3">
      <c r="C16" s="30"/>
      <c r="D16" s="30"/>
      <c r="E16" s="30"/>
      <c r="F16" s="59" t="s">
        <v>9</v>
      </c>
      <c r="G16" s="202" t="s">
        <v>202</v>
      </c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3"/>
    </row>
    <row r="17" spans="1:18" s="4" customFormat="1" ht="18" customHeight="1" thickBot="1" x14ac:dyDescent="0.3">
      <c r="C17" s="30"/>
      <c r="D17" s="30"/>
      <c r="E17" s="30"/>
      <c r="F17" s="59" t="s">
        <v>10</v>
      </c>
      <c r="G17" s="202" t="s">
        <v>198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3"/>
    </row>
    <row r="18" spans="1:18" s="4" customFormat="1" ht="18" customHeight="1" thickBot="1" x14ac:dyDescent="0.3">
      <c r="C18" s="30"/>
      <c r="D18" s="30"/>
      <c r="E18" s="30"/>
      <c r="F18" s="59" t="s">
        <v>11</v>
      </c>
      <c r="G18" s="202" t="s">
        <v>155</v>
      </c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3"/>
    </row>
    <row r="19" spans="1:18" s="5" customFormat="1" ht="21.75" customHeight="1" thickBot="1" x14ac:dyDescent="0.3">
      <c r="C19" s="38"/>
      <c r="D19" s="39"/>
      <c r="E19" s="34"/>
      <c r="F19" s="211" t="s">
        <v>147</v>
      </c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3"/>
    </row>
    <row r="20" spans="1:18" s="4" customFormat="1" ht="18" customHeight="1" thickBot="1" x14ac:dyDescent="0.3">
      <c r="A20" s="30"/>
      <c r="B20" s="30"/>
      <c r="C20" s="30"/>
      <c r="D20" s="30"/>
      <c r="E20" s="34"/>
      <c r="F20" s="59" t="s">
        <v>12</v>
      </c>
      <c r="G20" s="202" t="s">
        <v>156</v>
      </c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3"/>
    </row>
    <row r="21" spans="1:18" s="4" customFormat="1" ht="18" customHeight="1" thickBot="1" x14ac:dyDescent="0.3">
      <c r="A21" s="30"/>
      <c r="B21" s="30"/>
      <c r="C21" s="30"/>
      <c r="D21" s="30"/>
      <c r="E21" s="34"/>
      <c r="F21" s="59" t="s">
        <v>13</v>
      </c>
      <c r="G21" s="202" t="s">
        <v>170</v>
      </c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3"/>
    </row>
    <row r="22" spans="1:18" s="4" customFormat="1" ht="18" customHeight="1" thickBot="1" x14ac:dyDescent="0.3">
      <c r="A22" s="30"/>
      <c r="B22" s="30"/>
      <c r="C22" s="30"/>
      <c r="D22" s="30"/>
      <c r="E22" s="34"/>
      <c r="F22" s="59" t="s">
        <v>14</v>
      </c>
      <c r="G22" s="202" t="s">
        <v>157</v>
      </c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3"/>
    </row>
    <row r="23" spans="1:18" s="4" customFormat="1" ht="18" customHeight="1" thickBot="1" x14ac:dyDescent="0.3">
      <c r="A23" s="30"/>
      <c r="B23" s="30"/>
      <c r="C23" s="30"/>
      <c r="D23" s="30"/>
      <c r="E23" s="34"/>
      <c r="F23" s="59" t="s">
        <v>28</v>
      </c>
      <c r="G23" s="202" t="s">
        <v>134</v>
      </c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3"/>
    </row>
    <row r="24" spans="1:18" s="4" customFormat="1" ht="6" customHeight="1" thickBot="1" x14ac:dyDescent="0.3">
      <c r="C24" s="30"/>
      <c r="D24" s="30"/>
      <c r="E24" s="30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1:18" s="3" customFormat="1" ht="30.75" customHeight="1" thickBot="1" x14ac:dyDescent="0.3">
      <c r="C25" s="208" t="s">
        <v>55</v>
      </c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10"/>
    </row>
    <row r="26" spans="1:18" s="4" customFormat="1" ht="6" customHeight="1" thickBot="1" x14ac:dyDescent="0.3">
      <c r="C26" s="30"/>
      <c r="D26" s="30"/>
      <c r="E26" s="30"/>
      <c r="F26" s="44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1"/>
    </row>
    <row r="27" spans="1:18" s="5" customFormat="1" ht="21.75" customHeight="1" thickBot="1" x14ac:dyDescent="0.3">
      <c r="C27" s="38"/>
      <c r="D27" s="39"/>
      <c r="E27" s="40"/>
      <c r="F27" s="198" t="s">
        <v>56</v>
      </c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9"/>
    </row>
    <row r="28" spans="1:18" s="5" customFormat="1" ht="18" customHeight="1" thickBot="1" x14ac:dyDescent="0.3">
      <c r="C28" s="34"/>
      <c r="D28" s="34"/>
      <c r="E28" s="41"/>
      <c r="F28" s="60" t="s">
        <v>119</v>
      </c>
      <c r="G28" s="189" t="s">
        <v>57</v>
      </c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90"/>
    </row>
    <row r="29" spans="1:18" s="5" customFormat="1" ht="6" customHeight="1" thickBot="1" x14ac:dyDescent="0.3">
      <c r="C29" s="34"/>
      <c r="D29" s="34"/>
      <c r="E29" s="34"/>
      <c r="F29" s="45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/>
    </row>
    <row r="30" spans="1:18" s="5" customFormat="1" ht="21.75" customHeight="1" thickBot="1" x14ac:dyDescent="0.3">
      <c r="C30" s="38"/>
      <c r="D30" s="39"/>
      <c r="E30" s="40"/>
      <c r="F30" s="198" t="s">
        <v>19</v>
      </c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9"/>
    </row>
    <row r="31" spans="1:18" s="5" customFormat="1" ht="21.75" customHeight="1" thickBot="1" x14ac:dyDescent="0.3">
      <c r="C31" s="38"/>
      <c r="D31" s="39"/>
      <c r="E31" s="34"/>
      <c r="F31" s="191" t="s">
        <v>58</v>
      </c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18" s="5" customFormat="1" ht="18" customHeight="1" thickBot="1" x14ac:dyDescent="0.3">
      <c r="C32" s="34"/>
      <c r="D32" s="34"/>
      <c r="E32" s="34"/>
      <c r="F32" s="60" t="s">
        <v>29</v>
      </c>
      <c r="G32" s="189" t="s">
        <v>203</v>
      </c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90"/>
    </row>
    <row r="33" spans="3:18" s="5" customFormat="1" ht="18" customHeight="1" thickBot="1" x14ac:dyDescent="0.3">
      <c r="C33" s="34"/>
      <c r="D33" s="34"/>
      <c r="E33" s="34"/>
      <c r="F33" s="60" t="s">
        <v>30</v>
      </c>
      <c r="G33" s="189" t="s">
        <v>122</v>
      </c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90"/>
    </row>
    <row r="34" spans="3:18" s="5" customFormat="1" ht="18" customHeight="1" thickBot="1" x14ac:dyDescent="0.3">
      <c r="C34" s="34"/>
      <c r="D34" s="34"/>
      <c r="E34" s="34"/>
      <c r="F34" s="60" t="s">
        <v>34</v>
      </c>
      <c r="G34" s="189" t="s">
        <v>228</v>
      </c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90"/>
    </row>
    <row r="35" spans="3:18" s="5" customFormat="1" ht="18" customHeight="1" thickBot="1" x14ac:dyDescent="0.3">
      <c r="C35" s="34"/>
      <c r="D35" s="34"/>
      <c r="E35" s="34"/>
      <c r="F35" s="60" t="s">
        <v>41</v>
      </c>
      <c r="G35" s="189" t="s">
        <v>191</v>
      </c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90"/>
    </row>
    <row r="36" spans="3:18" s="5" customFormat="1" ht="6" customHeight="1" thickBot="1" x14ac:dyDescent="0.3">
      <c r="C36" s="34"/>
      <c r="D36" s="34"/>
      <c r="E36" s="34"/>
      <c r="F36" s="45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</row>
    <row r="37" spans="3:18" s="5" customFormat="1" ht="21.75" customHeight="1" thickBot="1" x14ac:dyDescent="0.3">
      <c r="C37" s="38"/>
      <c r="D37" s="39"/>
      <c r="E37" s="34"/>
      <c r="F37" s="191" t="s">
        <v>149</v>
      </c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3:18" s="5" customFormat="1" ht="18" customHeight="1" thickBot="1" x14ac:dyDescent="0.3">
      <c r="C38" s="34"/>
      <c r="D38" s="34"/>
      <c r="E38" s="34"/>
      <c r="F38" s="60" t="s">
        <v>73</v>
      </c>
      <c r="G38" s="189" t="s">
        <v>204</v>
      </c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90"/>
    </row>
    <row r="39" spans="3:18" s="5" customFormat="1" ht="18" customHeight="1" thickBot="1" x14ac:dyDescent="0.3">
      <c r="C39" s="34"/>
      <c r="D39" s="34"/>
      <c r="E39" s="34"/>
      <c r="F39" s="60" t="s">
        <v>74</v>
      </c>
      <c r="G39" s="194" t="s">
        <v>124</v>
      </c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90"/>
    </row>
    <row r="40" spans="3:18" s="5" customFormat="1" ht="6" customHeight="1" thickBot="1" x14ac:dyDescent="0.3">
      <c r="C40" s="34"/>
      <c r="D40" s="34"/>
      <c r="E40" s="34"/>
      <c r="F40" s="45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</row>
    <row r="41" spans="3:18" s="5" customFormat="1" ht="21.75" customHeight="1" thickBot="1" x14ac:dyDescent="0.3">
      <c r="C41" s="38"/>
      <c r="D41" s="39"/>
      <c r="E41" s="34"/>
      <c r="F41" s="186" t="s">
        <v>2</v>
      </c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8"/>
    </row>
    <row r="42" spans="3:18" s="5" customFormat="1" ht="18" customHeight="1" thickBot="1" x14ac:dyDescent="0.3">
      <c r="C42" s="34"/>
      <c r="D42" s="34"/>
      <c r="E42" s="34"/>
      <c r="F42" s="60" t="s">
        <v>75</v>
      </c>
      <c r="G42" s="200" t="s">
        <v>150</v>
      </c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1"/>
    </row>
    <row r="43" spans="3:18" s="5" customFormat="1" ht="18" customHeight="1" thickBot="1" x14ac:dyDescent="0.3">
      <c r="C43" s="34"/>
      <c r="D43" s="34"/>
      <c r="E43" s="34"/>
      <c r="F43" s="60" t="s">
        <v>20</v>
      </c>
      <c r="G43" s="200" t="s">
        <v>195</v>
      </c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1"/>
    </row>
    <row r="44" spans="3:18" s="5" customFormat="1" ht="6" customHeight="1" thickBot="1" x14ac:dyDescent="0.3">
      <c r="C44" s="34"/>
      <c r="D44" s="34"/>
      <c r="E44" s="34"/>
      <c r="F44" s="45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3"/>
    </row>
    <row r="45" spans="3:18" s="5" customFormat="1" ht="21.75" customHeight="1" thickBot="1" x14ac:dyDescent="0.3">
      <c r="C45" s="38"/>
      <c r="D45" s="39"/>
      <c r="E45" s="34"/>
      <c r="F45" s="191" t="s">
        <v>59</v>
      </c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3"/>
    </row>
    <row r="46" spans="3:18" s="5" customFormat="1" ht="18" customHeight="1" thickBot="1" x14ac:dyDescent="0.3">
      <c r="C46" s="34"/>
      <c r="D46" s="34"/>
      <c r="E46" s="34"/>
      <c r="F46" s="60" t="s">
        <v>77</v>
      </c>
      <c r="G46" s="189" t="s">
        <v>69</v>
      </c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90"/>
    </row>
    <row r="47" spans="3:18" s="5" customFormat="1" ht="18" customHeight="1" thickBot="1" x14ac:dyDescent="0.3">
      <c r="C47" s="34"/>
      <c r="D47" s="34"/>
      <c r="E47" s="34"/>
      <c r="F47" s="60" t="s">
        <v>78</v>
      </c>
      <c r="G47" s="189" t="s">
        <v>70</v>
      </c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90"/>
    </row>
    <row r="48" spans="3:18" s="5" customFormat="1" ht="18" customHeight="1" thickBot="1" x14ac:dyDescent="0.3">
      <c r="C48" s="34"/>
      <c r="D48" s="34"/>
      <c r="E48" s="34"/>
      <c r="F48" s="60" t="s">
        <v>132</v>
      </c>
      <c r="G48" s="189" t="s">
        <v>169</v>
      </c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90"/>
    </row>
    <row r="49" spans="1:18" s="5" customFormat="1" ht="18" customHeight="1" thickBot="1" x14ac:dyDescent="0.3">
      <c r="C49" s="34"/>
      <c r="D49" s="34"/>
      <c r="E49" s="34"/>
      <c r="F49" s="60" t="s">
        <v>133</v>
      </c>
      <c r="G49" s="181" t="s">
        <v>231</v>
      </c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2"/>
    </row>
    <row r="50" spans="1:18" s="5" customFormat="1" ht="21.75" customHeight="1" thickBot="1" x14ac:dyDescent="0.3">
      <c r="C50" s="38"/>
      <c r="D50" s="39"/>
      <c r="E50" s="34"/>
      <c r="F50" s="195" t="s">
        <v>205</v>
      </c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7"/>
    </row>
    <row r="51" spans="1:18" s="4" customFormat="1" ht="18" customHeight="1" thickBot="1" x14ac:dyDescent="0.3">
      <c r="A51" s="176"/>
      <c r="B51" s="177"/>
      <c r="C51" s="176"/>
      <c r="D51" s="176"/>
      <c r="E51" s="99"/>
      <c r="F51" s="60" t="s">
        <v>138</v>
      </c>
      <c r="G51" s="194" t="s">
        <v>206</v>
      </c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90"/>
    </row>
    <row r="52" spans="1:18" s="4" customFormat="1" ht="18" customHeight="1" thickBot="1" x14ac:dyDescent="0.3">
      <c r="A52" s="176"/>
      <c r="B52" s="177"/>
      <c r="C52" s="176"/>
      <c r="D52" s="176"/>
      <c r="E52" s="99"/>
      <c r="F52" s="60" t="s">
        <v>62</v>
      </c>
      <c r="G52" s="194" t="s">
        <v>207</v>
      </c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90"/>
    </row>
    <row r="53" spans="1:18" s="5" customFormat="1" ht="6" customHeight="1" thickBot="1" x14ac:dyDescent="0.3">
      <c r="C53" s="34"/>
      <c r="D53" s="34"/>
      <c r="E53" s="34"/>
      <c r="F53" s="45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3"/>
    </row>
    <row r="54" spans="1:18" s="5" customFormat="1" ht="21.75" customHeight="1" thickBot="1" x14ac:dyDescent="0.3">
      <c r="C54" s="38"/>
      <c r="D54" s="39"/>
      <c r="E54" s="40"/>
      <c r="F54" s="198" t="s">
        <v>15</v>
      </c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9"/>
    </row>
    <row r="55" spans="1:18" s="5" customFormat="1" ht="21.75" customHeight="1" thickBot="1" x14ac:dyDescent="0.3">
      <c r="C55" s="38"/>
      <c r="D55" s="39"/>
      <c r="E55" s="34"/>
      <c r="F55" s="191" t="s">
        <v>60</v>
      </c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3"/>
    </row>
    <row r="56" spans="1:18" s="5" customFormat="1" ht="18" customHeight="1" thickBot="1" x14ac:dyDescent="0.3">
      <c r="C56" s="34"/>
      <c r="D56" s="34"/>
      <c r="E56" s="34"/>
      <c r="F56" s="60" t="s">
        <v>139</v>
      </c>
      <c r="G56" s="194" t="s">
        <v>71</v>
      </c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90"/>
    </row>
    <row r="57" spans="1:18" s="5" customFormat="1" ht="18" customHeight="1" thickBot="1" x14ac:dyDescent="0.3">
      <c r="C57" s="34"/>
      <c r="D57" s="34"/>
      <c r="E57" s="34"/>
      <c r="F57" s="60" t="s">
        <v>68</v>
      </c>
      <c r="G57" s="194" t="s">
        <v>151</v>
      </c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90"/>
    </row>
    <row r="58" spans="1:18" s="5" customFormat="1" ht="18" customHeight="1" thickBot="1" x14ac:dyDescent="0.3">
      <c r="C58" s="34"/>
      <c r="D58" s="34"/>
      <c r="E58" s="34"/>
      <c r="F58" s="60" t="s">
        <v>140</v>
      </c>
      <c r="G58" s="194" t="s">
        <v>131</v>
      </c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90"/>
    </row>
    <row r="59" spans="1:18" s="5" customFormat="1" ht="18" customHeight="1" thickBot="1" x14ac:dyDescent="0.3">
      <c r="C59" s="34"/>
      <c r="D59" s="34"/>
      <c r="E59" s="34"/>
      <c r="F59" s="60" t="s">
        <v>72</v>
      </c>
      <c r="G59" s="194" t="s">
        <v>208</v>
      </c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90"/>
    </row>
    <row r="60" spans="1:18" s="5" customFormat="1" ht="21.75" customHeight="1" thickBot="1" x14ac:dyDescent="0.3">
      <c r="C60" s="38"/>
      <c r="D60" s="39"/>
      <c r="E60" s="34"/>
      <c r="F60" s="195" t="s">
        <v>209</v>
      </c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7"/>
    </row>
    <row r="61" spans="1:18" s="4" customFormat="1" ht="18" customHeight="1" thickBot="1" x14ac:dyDescent="0.3">
      <c r="A61" s="30"/>
      <c r="B61" s="5"/>
      <c r="C61" s="30"/>
      <c r="D61" s="30"/>
      <c r="E61" s="34"/>
      <c r="F61" s="60" t="s">
        <v>141</v>
      </c>
      <c r="G61" s="194" t="s">
        <v>210</v>
      </c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90"/>
    </row>
    <row r="62" spans="1:18" s="4" customFormat="1" ht="18" customHeight="1" thickBot="1" x14ac:dyDescent="0.3">
      <c r="A62" s="30"/>
      <c r="B62" s="5"/>
      <c r="C62" s="30"/>
      <c r="D62" s="30"/>
      <c r="E62" s="99"/>
      <c r="F62" s="60" t="s">
        <v>142</v>
      </c>
      <c r="G62" s="194" t="s">
        <v>211</v>
      </c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90"/>
    </row>
    <row r="63" spans="1:18" s="4" customFormat="1" ht="18" customHeight="1" thickBot="1" x14ac:dyDescent="0.3">
      <c r="A63" s="176"/>
      <c r="B63" s="177"/>
      <c r="C63" s="176"/>
      <c r="D63" s="176"/>
      <c r="E63" s="99"/>
      <c r="F63" s="60" t="s">
        <v>143</v>
      </c>
      <c r="G63" s="194" t="s">
        <v>245</v>
      </c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90"/>
    </row>
    <row r="64" spans="1:18" s="4" customFormat="1" ht="18" customHeight="1" thickBot="1" x14ac:dyDescent="0.3">
      <c r="A64" s="176"/>
      <c r="B64" s="177"/>
      <c r="C64" s="176"/>
      <c r="D64" s="176"/>
      <c r="E64" s="99"/>
      <c r="F64" s="60" t="s">
        <v>144</v>
      </c>
      <c r="G64" s="96" t="s">
        <v>227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7"/>
    </row>
    <row r="65" spans="1:18" s="5" customFormat="1" ht="21.75" customHeight="1" thickBot="1" x14ac:dyDescent="0.3">
      <c r="C65" s="38"/>
      <c r="D65" s="39"/>
      <c r="E65" s="34"/>
      <c r="F65" s="191" t="s">
        <v>152</v>
      </c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3"/>
    </row>
    <row r="66" spans="1:18" s="5" customFormat="1" ht="18" customHeight="1" thickBot="1" x14ac:dyDescent="0.3">
      <c r="C66" s="34"/>
      <c r="D66" s="34"/>
      <c r="E66" s="34"/>
      <c r="F66" s="60" t="s">
        <v>148</v>
      </c>
      <c r="G66" s="194" t="s">
        <v>76</v>
      </c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90"/>
    </row>
    <row r="67" spans="1:18" s="5" customFormat="1" ht="18" customHeight="1" thickBot="1" x14ac:dyDescent="0.3">
      <c r="C67" s="34"/>
      <c r="D67" s="34"/>
      <c r="E67" s="34"/>
      <c r="F67" s="60" t="s">
        <v>213</v>
      </c>
      <c r="G67" s="194" t="s">
        <v>158</v>
      </c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90"/>
    </row>
    <row r="68" spans="1:18" s="5" customFormat="1" ht="18" customHeight="1" thickBot="1" x14ac:dyDescent="0.3">
      <c r="C68" s="34"/>
      <c r="D68" s="34"/>
      <c r="E68" s="34"/>
      <c r="F68" s="60" t="s">
        <v>230</v>
      </c>
      <c r="G68" s="194" t="s">
        <v>248</v>
      </c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90"/>
    </row>
    <row r="69" spans="1:18" s="5" customFormat="1" ht="21.75" customHeight="1" thickBot="1" x14ac:dyDescent="0.3">
      <c r="C69" s="38"/>
      <c r="D69" s="39"/>
      <c r="E69" s="34"/>
      <c r="F69" s="191" t="s">
        <v>61</v>
      </c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3"/>
    </row>
    <row r="70" spans="1:18" s="5" customFormat="1" ht="18" customHeight="1" thickBot="1" x14ac:dyDescent="0.3">
      <c r="C70" s="34"/>
      <c r="D70" s="34"/>
      <c r="E70" s="34"/>
      <c r="F70" s="60" t="s">
        <v>232</v>
      </c>
      <c r="G70" s="194" t="s">
        <v>153</v>
      </c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90"/>
    </row>
    <row r="71" spans="1:18" s="4" customFormat="1" ht="6" customHeight="1" thickBot="1" x14ac:dyDescent="0.3">
      <c r="F71" s="49"/>
    </row>
    <row r="72" spans="1:18" s="3" customFormat="1" ht="30.75" customHeight="1" thickBot="1" x14ac:dyDescent="0.3">
      <c r="A72" s="50"/>
      <c r="B72" s="50"/>
      <c r="C72" s="208" t="s">
        <v>66</v>
      </c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10"/>
    </row>
    <row r="73" spans="1:18" s="4" customFormat="1" ht="18" customHeight="1" thickBot="1" x14ac:dyDescent="0.3">
      <c r="A73" s="30"/>
      <c r="B73" s="30"/>
      <c r="C73" s="30"/>
      <c r="D73" s="30"/>
      <c r="E73" s="30"/>
      <c r="F73" s="61" t="s">
        <v>67</v>
      </c>
      <c r="G73" s="215" t="s">
        <v>173</v>
      </c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6"/>
    </row>
    <row r="74" spans="1:18" ht="30" customHeight="1" thickBot="1" x14ac:dyDescent="0.25">
      <c r="A74" s="35"/>
      <c r="B74" s="35"/>
      <c r="C74" s="35"/>
      <c r="D74" s="35"/>
      <c r="E74" s="35"/>
      <c r="F74" s="44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6"/>
    </row>
    <row r="75" spans="1:18" ht="30" customHeight="1" thickBot="1" x14ac:dyDescent="0.25">
      <c r="A75" s="183" t="str">
        <f>NOTA!$A$24</f>
        <v>ESTUDO 25 | ANÁLISE DAS EMPRESAS DO SETOR FARMACÊUTICO</v>
      </c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214"/>
    </row>
    <row r="76" spans="1:18" ht="30" customHeight="1" x14ac:dyDescent="0.2"/>
  </sheetData>
  <sheetProtection algorithmName="SHA-512" hashValue="mvyOmtBdSqju8JNPHyd2kSn83DO74Hf058YMq8dWnmGP3dgqWHh7qzACV46+tfD4Wt5Ym/p6TYEZgDpleVcVqQ==" saltValue="Ha14dAxWHc9SuMcH3JfEAA==" spinCount="100000" sheet="1" objects="1" scenarios="1"/>
  <mergeCells count="62">
    <mergeCell ref="A75:R75"/>
    <mergeCell ref="G63:R63"/>
    <mergeCell ref="G70:R70"/>
    <mergeCell ref="F69:R69"/>
    <mergeCell ref="G62:R62"/>
    <mergeCell ref="F65:R65"/>
    <mergeCell ref="G68:R68"/>
    <mergeCell ref="C72:R72"/>
    <mergeCell ref="G73:R73"/>
    <mergeCell ref="F19:R19"/>
    <mergeCell ref="G20:R20"/>
    <mergeCell ref="G21:R21"/>
    <mergeCell ref="G23:R23"/>
    <mergeCell ref="G22:R22"/>
    <mergeCell ref="K1:R1"/>
    <mergeCell ref="G43:R43"/>
    <mergeCell ref="G33:R33"/>
    <mergeCell ref="C3:R3"/>
    <mergeCell ref="G7:R7"/>
    <mergeCell ref="G6:R6"/>
    <mergeCell ref="G32:R32"/>
    <mergeCell ref="F27:R27"/>
    <mergeCell ref="G28:R28"/>
    <mergeCell ref="F30:R30"/>
    <mergeCell ref="F31:R31"/>
    <mergeCell ref="C25:R25"/>
    <mergeCell ref="G8:R8"/>
    <mergeCell ref="F37:R37"/>
    <mergeCell ref="G15:R15"/>
    <mergeCell ref="F5:R5"/>
    <mergeCell ref="F50:R50"/>
    <mergeCell ref="G51:R51"/>
    <mergeCell ref="G52:R52"/>
    <mergeCell ref="G9:R9"/>
    <mergeCell ref="G10:R10"/>
    <mergeCell ref="G11:R11"/>
    <mergeCell ref="G16:R16"/>
    <mergeCell ref="G34:R34"/>
    <mergeCell ref="G13:R13"/>
    <mergeCell ref="F12:R12"/>
    <mergeCell ref="F14:R14"/>
    <mergeCell ref="G17:R17"/>
    <mergeCell ref="G18:R18"/>
    <mergeCell ref="G35:R35"/>
    <mergeCell ref="G38:R38"/>
    <mergeCell ref="G39:R39"/>
    <mergeCell ref="F41:R41"/>
    <mergeCell ref="G46:R46"/>
    <mergeCell ref="F45:R45"/>
    <mergeCell ref="G59:R59"/>
    <mergeCell ref="G67:R67"/>
    <mergeCell ref="G66:R66"/>
    <mergeCell ref="G58:R58"/>
    <mergeCell ref="G61:R61"/>
    <mergeCell ref="F60:R60"/>
    <mergeCell ref="F55:R55"/>
    <mergeCell ref="G57:R57"/>
    <mergeCell ref="F54:R54"/>
    <mergeCell ref="G42:R42"/>
    <mergeCell ref="G47:R47"/>
    <mergeCell ref="G48:R48"/>
    <mergeCell ref="G56:R56"/>
  </mergeCells>
  <hyperlinks>
    <hyperlink ref="F7" location="'G1'!A1" display="G1"/>
    <hyperlink ref="F8" location="'Q2'!A1" display="Q2"/>
    <hyperlink ref="F6" location="'Q1'!A1" display="Q1"/>
    <hyperlink ref="F15" location="'G5'!A1" display="G5"/>
    <hyperlink ref="F43" location="'Q5'!A1" display="Q5"/>
    <hyperlink ref="F57" location="'Q7'!A1" display="Q7"/>
    <hyperlink ref="F61" location="'G27'!A1" display="G27"/>
    <hyperlink ref="F62" location="'G28'!A1" display="G28"/>
    <hyperlink ref="F68" location="'G33'!A1" display="G33"/>
    <hyperlink ref="F63" location="'G29'!A1" display="G29"/>
    <hyperlink ref="F70" location="'G34'!A1" display="G34"/>
    <hyperlink ref="F28" location="'Q4'!A1" display="Q4"/>
    <hyperlink ref="F9" location="'G2'!A1" display="G2"/>
    <hyperlink ref="F10" location="'Q3'!A1" display="Q3"/>
    <hyperlink ref="F11" location="'G3'!A1" display="G3"/>
    <hyperlink ref="F16" location="'G6'!A1" display="G6"/>
    <hyperlink ref="F59" location="'Q8'!A1" display="Q8"/>
    <hyperlink ref="F67" location="'G32'!A1" display="G32"/>
    <hyperlink ref="F66" location="'G31'!A1" display="G31"/>
    <hyperlink ref="F73" location="A!A1" display="A"/>
    <hyperlink ref="F13" location="'G4'!A1" display="G4"/>
    <hyperlink ref="F17" location="'G7'!A1" display="G7"/>
    <hyperlink ref="F18" location="'G8'!A1" display="G8"/>
    <hyperlink ref="F20" location="'G9'!A1" display="G9"/>
    <hyperlink ref="F21" location="'G10'!A1" display="G10"/>
    <hyperlink ref="F22" location="'G11'!A1" display="G11"/>
    <hyperlink ref="F23" location="'G12'!A1" display="G12"/>
    <hyperlink ref="F32" location="'G13'!A1" display="G13"/>
    <hyperlink ref="F33" location="'G14'!A1" display="G14"/>
    <hyperlink ref="F34" location="'G15'!A1" display="G15"/>
    <hyperlink ref="F35" location="'G16'!A1" display="G16"/>
    <hyperlink ref="F38" location="'G17'!A1" display="G17"/>
    <hyperlink ref="F39" location="'G18'!A1" display="G18"/>
    <hyperlink ref="F42" location="'G19'!A1" display="G19"/>
    <hyperlink ref="F46" location="'G20'!A1" display="G20"/>
    <hyperlink ref="F47" location="'G21'!A1" display="G21"/>
    <hyperlink ref="F48" location="'G22'!A1" display="G22"/>
    <hyperlink ref="F56" location="'G25'!A1" display="G25"/>
    <hyperlink ref="F58" location="'G26'!A1" display="G26"/>
    <hyperlink ref="F64" location="'G30'!A1" display="G30"/>
    <hyperlink ref="F51" location="'G24'!A1" display="G24"/>
    <hyperlink ref="F52" location="'Q6'!A1" display="Q6"/>
    <hyperlink ref="F49" location="'G23'!A1" display="G23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D80"/>
  <sheetViews>
    <sheetView zoomScaleNormal="100" workbookViewId="0">
      <selection sqref="A1:U1"/>
    </sheetView>
  </sheetViews>
  <sheetFormatPr defaultRowHeight="15" x14ac:dyDescent="0.25"/>
  <cols>
    <col min="1" max="29" width="6.7109375" style="6" customWidth="1"/>
    <col min="30" max="16384" width="9.140625" style="6"/>
  </cols>
  <sheetData>
    <row r="1" spans="1:30" ht="69" customHeight="1" x14ac:dyDescent="0.25">
      <c r="A1" s="286" t="s">
        <v>52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9"/>
      <c r="W1" s="9"/>
      <c r="X1" s="9"/>
      <c r="Y1" s="9"/>
      <c r="Z1" s="9"/>
      <c r="AA1" s="9"/>
      <c r="AB1" s="9"/>
      <c r="AC1" s="9"/>
      <c r="AD1" s="9"/>
    </row>
    <row r="2" spans="1:30" ht="15" customHeight="1" x14ac:dyDescent="0.25">
      <c r="V2" s="9"/>
      <c r="W2" s="9"/>
      <c r="X2" s="9"/>
      <c r="Y2" s="9"/>
      <c r="Z2" s="9"/>
      <c r="AA2" s="9"/>
      <c r="AB2" s="9"/>
      <c r="AC2" s="9"/>
      <c r="AD2" s="9"/>
    </row>
    <row r="3" spans="1:30" s="7" customFormat="1" ht="15" customHeight="1" thickBot="1" x14ac:dyDescent="0.3">
      <c r="A3" s="147" t="str">
        <f>+Índice!F33</f>
        <v>G14</v>
      </c>
      <c r="B3" s="148" t="str">
        <f>+Índice!G33</f>
        <v>Volume de negócios | Distribuição por quartis e média ponderada da taxa de crescimento anual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72"/>
      <c r="V3" s="9"/>
      <c r="W3" s="9"/>
      <c r="X3" s="9"/>
      <c r="Y3" s="9"/>
      <c r="Z3" s="9"/>
      <c r="AA3" s="9"/>
      <c r="AB3" s="9"/>
      <c r="AC3" s="9"/>
      <c r="AD3" s="9"/>
    </row>
    <row r="4" spans="1:30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30" ht="15" customHeight="1" x14ac:dyDescent="0.25">
      <c r="R5" s="9"/>
      <c r="S5" s="9"/>
      <c r="T5" s="9"/>
      <c r="U5" s="9"/>
      <c r="V5" s="9"/>
      <c r="W5" s="9"/>
      <c r="X5" s="9"/>
    </row>
    <row r="6" spans="1:30" s="9" customFormat="1" ht="30.75" customHeight="1" x14ac:dyDescent="0.2">
      <c r="A6" s="8"/>
      <c r="C6" s="74"/>
      <c r="D6" s="78"/>
      <c r="E6" s="78"/>
      <c r="F6" s="75"/>
      <c r="G6" s="75"/>
      <c r="H6" s="226" t="s">
        <v>186</v>
      </c>
      <c r="I6" s="226"/>
      <c r="J6" s="226" t="s">
        <v>180</v>
      </c>
      <c r="K6" s="226"/>
      <c r="L6" s="226" t="s">
        <v>79</v>
      </c>
      <c r="M6" s="226"/>
      <c r="N6" s="226"/>
      <c r="O6" s="226"/>
      <c r="P6" s="226"/>
      <c r="Q6" s="226"/>
    </row>
    <row r="7" spans="1:30" s="9" customFormat="1" ht="47.1" customHeight="1" x14ac:dyDescent="0.25">
      <c r="A7" s="8"/>
      <c r="C7" s="76"/>
      <c r="D7" s="80"/>
      <c r="E7" s="80"/>
      <c r="F7" s="90"/>
      <c r="G7" s="90"/>
      <c r="H7" s="228"/>
      <c r="I7" s="228"/>
      <c r="J7" s="228"/>
      <c r="K7" s="228"/>
      <c r="L7" s="228" t="s">
        <v>178</v>
      </c>
      <c r="M7" s="228"/>
      <c r="N7" s="228" t="s">
        <v>176</v>
      </c>
      <c r="O7" s="228"/>
      <c r="P7" s="228" t="s">
        <v>177</v>
      </c>
      <c r="Q7" s="228"/>
      <c r="Y7" s="6"/>
      <c r="Z7" s="6"/>
      <c r="AA7" s="6"/>
      <c r="AB7" s="6"/>
      <c r="AC7" s="6"/>
      <c r="AD7" s="6"/>
    </row>
    <row r="8" spans="1:30" s="15" customFormat="1" ht="38.25" customHeight="1" x14ac:dyDescent="0.25">
      <c r="A8" s="24"/>
      <c r="C8" s="79"/>
      <c r="D8" s="83"/>
      <c r="E8" s="80"/>
      <c r="F8" s="77"/>
      <c r="G8" s="77"/>
      <c r="H8" s="125">
        <v>2013</v>
      </c>
      <c r="I8" s="125">
        <v>2014</v>
      </c>
      <c r="J8" s="125">
        <v>2013</v>
      </c>
      <c r="K8" s="125">
        <v>2014</v>
      </c>
      <c r="L8" s="125">
        <v>2013</v>
      </c>
      <c r="M8" s="125">
        <v>2014</v>
      </c>
      <c r="N8" s="125">
        <v>2013</v>
      </c>
      <c r="O8" s="125">
        <v>2014</v>
      </c>
      <c r="P8" s="125">
        <v>2013</v>
      </c>
      <c r="Q8" s="125">
        <v>2014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s="15" customFormat="1" ht="30" customHeight="1" x14ac:dyDescent="0.25">
      <c r="A9" s="24"/>
      <c r="C9" s="231" t="s">
        <v>89</v>
      </c>
      <c r="D9" s="228"/>
      <c r="E9" s="228"/>
      <c r="F9" s="228" t="s">
        <v>86</v>
      </c>
      <c r="G9" s="228"/>
      <c r="H9" s="150">
        <v>-0.251</v>
      </c>
      <c r="I9" s="150">
        <v>-0.17499999999999999</v>
      </c>
      <c r="J9" s="162">
        <v>-9.1999999999999998E-2</v>
      </c>
      <c r="K9" s="162">
        <v>-5.2999999999999999E-2</v>
      </c>
      <c r="L9" s="131">
        <v>-0.19700000000000001</v>
      </c>
      <c r="M9" s="131">
        <v>-0.106</v>
      </c>
      <c r="N9" s="131">
        <v>-0.17100000000000001</v>
      </c>
      <c r="O9" s="131">
        <v>-0.127</v>
      </c>
      <c r="P9" s="131">
        <v>-0.08</v>
      </c>
      <c r="Q9" s="131">
        <v>-4.4999999999999998E-2</v>
      </c>
      <c r="R9" s="9"/>
      <c r="S9" s="9"/>
      <c r="T9" s="9"/>
      <c r="U9" s="9"/>
      <c r="V9" s="9"/>
      <c r="W9" s="9"/>
      <c r="X9" s="9"/>
      <c r="Y9" s="6"/>
      <c r="Z9" s="6"/>
      <c r="AA9" s="6"/>
      <c r="AB9" s="6"/>
      <c r="AC9" s="6"/>
      <c r="AD9" s="6"/>
    </row>
    <row r="10" spans="1:30" s="15" customFormat="1" ht="30" customHeight="1" x14ac:dyDescent="0.25">
      <c r="A10" s="24"/>
      <c r="C10" s="231"/>
      <c r="D10" s="228"/>
      <c r="E10" s="228"/>
      <c r="F10" s="228" t="s">
        <v>85</v>
      </c>
      <c r="G10" s="228"/>
      <c r="H10" s="150">
        <v>-2.5999999999999999E-2</v>
      </c>
      <c r="I10" s="150">
        <v>6.0000000000000001E-3</v>
      </c>
      <c r="J10" s="162">
        <v>-1.7000000000000001E-2</v>
      </c>
      <c r="K10" s="162">
        <v>7.0000000000000001E-3</v>
      </c>
      <c r="L10" s="131">
        <v>5.0000000000000001E-3</v>
      </c>
      <c r="M10" s="131">
        <v>1E-3</v>
      </c>
      <c r="N10" s="131">
        <v>6.0000000000000001E-3</v>
      </c>
      <c r="O10" s="131">
        <v>2.8000000000000001E-2</v>
      </c>
      <c r="P10" s="131">
        <v>-2.1000000000000001E-2</v>
      </c>
      <c r="Q10" s="131">
        <v>4.0000000000000001E-3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15" customFormat="1" ht="30" customHeight="1" x14ac:dyDescent="0.25">
      <c r="A11" s="24"/>
      <c r="C11" s="231"/>
      <c r="D11" s="228"/>
      <c r="E11" s="228"/>
      <c r="F11" s="228" t="s">
        <v>87</v>
      </c>
      <c r="G11" s="228"/>
      <c r="H11" s="150">
        <v>0.17699999999999999</v>
      </c>
      <c r="I11" s="150">
        <v>0.22</v>
      </c>
      <c r="J11" s="162">
        <v>6.6000000000000003E-2</v>
      </c>
      <c r="K11" s="162">
        <v>8.1000000000000003E-2</v>
      </c>
      <c r="L11" s="131">
        <v>0.17699999999999999</v>
      </c>
      <c r="M11" s="131">
        <v>0.13900000000000001</v>
      </c>
      <c r="N11" s="131">
        <v>0.20399999999999999</v>
      </c>
      <c r="O11" s="131">
        <v>0.17499999999999999</v>
      </c>
      <c r="P11" s="131">
        <v>4.3999999999999997E-2</v>
      </c>
      <c r="Q11" s="131">
        <v>5.8000000000000003E-2</v>
      </c>
      <c r="R11" s="9"/>
      <c r="S11" s="9"/>
      <c r="T11" s="9"/>
      <c r="U11" s="9"/>
      <c r="V11" s="9"/>
      <c r="W11" s="9"/>
      <c r="X11" s="9"/>
      <c r="Y11" s="6"/>
      <c r="Z11" s="6"/>
      <c r="AA11" s="6"/>
      <c r="AB11" s="6"/>
      <c r="AC11" s="6"/>
      <c r="AD11" s="6"/>
    </row>
    <row r="12" spans="1:30" s="15" customFormat="1" ht="30" customHeight="1" x14ac:dyDescent="0.25">
      <c r="A12" s="24"/>
      <c r="C12" s="234" t="s">
        <v>88</v>
      </c>
      <c r="D12" s="262"/>
      <c r="E12" s="262"/>
      <c r="F12" s="262"/>
      <c r="G12" s="262"/>
      <c r="H12" s="151">
        <v>-5.0000000000000001E-3</v>
      </c>
      <c r="I12" s="151">
        <v>2.3E-2</v>
      </c>
      <c r="J12" s="163">
        <v>-1.2E-2</v>
      </c>
      <c r="K12" s="163">
        <v>3.3000000000000002E-2</v>
      </c>
      <c r="L12" s="132">
        <v>-6.3E-2</v>
      </c>
      <c r="M12" s="132">
        <v>-2.5999999999999999E-2</v>
      </c>
      <c r="N12" s="132">
        <v>-1.2E-2</v>
      </c>
      <c r="O12" s="132">
        <v>3.1E-2</v>
      </c>
      <c r="P12" s="132">
        <v>1.4999999999999999E-2</v>
      </c>
      <c r="Q12" s="132">
        <v>7.0000000000000007E-2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19.5" customHeight="1" x14ac:dyDescent="0.25">
      <c r="X13" s="9"/>
    </row>
    <row r="14" spans="1:30" ht="20.100000000000001" customHeight="1" thickBot="1" x14ac:dyDescent="0.3"/>
    <row r="15" spans="1:30" ht="19.5" customHeight="1" thickBot="1" x14ac:dyDescent="0.3">
      <c r="A15" s="250" t="str">
        <f>NOTA!$A$24</f>
        <v>ESTUDO 25 | ANÁLISE DAS EMPRESAS DO SETOR FARMACÊUTICO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</row>
    <row r="16" spans="1:30" ht="19.5" customHeight="1" x14ac:dyDescent="0.25"/>
    <row r="17" spans="3:17" ht="19.5" customHeight="1" x14ac:dyDescent="0.25"/>
    <row r="18" spans="3:17" ht="19.5" customHeight="1" x14ac:dyDescent="0.25"/>
    <row r="19" spans="3:17" ht="19.5" customHeight="1" x14ac:dyDescent="0.25"/>
    <row r="20" spans="3:17" ht="19.5" customHeight="1" x14ac:dyDescent="0.25"/>
    <row r="21" spans="3:17" ht="19.5" customHeight="1" x14ac:dyDescent="0.25"/>
    <row r="22" spans="3:17" s="16" customFormat="1" ht="19.5" customHeight="1" x14ac:dyDescent="0.25"/>
    <row r="23" spans="3:17" ht="19.5" customHeight="1" x14ac:dyDescent="0.25"/>
    <row r="24" spans="3:17" ht="19.5" customHeight="1" x14ac:dyDescent="0.25"/>
    <row r="25" spans="3:17" ht="19.5" customHeight="1" x14ac:dyDescent="0.25"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9.5" customHeight="1" x14ac:dyDescent="0.25"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9.5" customHeight="1" x14ac:dyDescent="0.25"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9.5" customHeight="1" x14ac:dyDescent="0.25"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9.5" customHeight="1" x14ac:dyDescent="0.25"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9.5" customHeight="1" x14ac:dyDescent="0.25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9.5" customHeight="1" x14ac:dyDescent="0.25"/>
    <row r="32" spans="3:17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GwAcQrttLtG0xSJE3qSJht+0YSwTF5MfNpz8uBZK2+jdlgc5GWHmCvgxCexg3K76rhybRPtDiTGI9WbkMh2ojA==" saltValue="bnJSTq0VgUPFS2uC3cSDOw==" spinCount="100000" sheet="1" objects="1" scenarios="1"/>
  <mergeCells count="13">
    <mergeCell ref="A1:U1"/>
    <mergeCell ref="A15:U15"/>
    <mergeCell ref="L7:M7"/>
    <mergeCell ref="P7:Q7"/>
    <mergeCell ref="H6:I7"/>
    <mergeCell ref="N7:O7"/>
    <mergeCell ref="C9:E11"/>
    <mergeCell ref="C12:G12"/>
    <mergeCell ref="F9:G9"/>
    <mergeCell ref="F10:G10"/>
    <mergeCell ref="F11:G11"/>
    <mergeCell ref="J6:K7"/>
    <mergeCell ref="L6:Q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V2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2" ht="15" customHeight="1" x14ac:dyDescent="0.25"/>
    <row r="3" spans="1:22" s="7" customFormat="1" ht="15" customHeight="1" thickBot="1" x14ac:dyDescent="0.3">
      <c r="A3" s="147" t="str">
        <f>+Índice!F34</f>
        <v>G15</v>
      </c>
      <c r="B3" s="148" t="str">
        <f>+Índice!G34</f>
        <v>Diferencial entre a componente exportada do volume de negócios e a componente importada das compras e FSE | Em percentagem do volume de negócios (2014)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5"/>
      <c r="Q4" s="25"/>
      <c r="R4" s="25"/>
    </row>
    <row r="5" spans="1:22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2" s="17" customFormat="1" ht="30" customHeight="1" x14ac:dyDescent="0.25">
      <c r="G6" s="91"/>
      <c r="H6" s="92"/>
      <c r="I6" s="92"/>
      <c r="J6" s="92"/>
      <c r="K6" s="92"/>
      <c r="L6" s="238" t="s">
        <v>229</v>
      </c>
      <c r="M6" s="240"/>
      <c r="N6" s="240"/>
      <c r="O6" s="240"/>
      <c r="P6" s="240"/>
      <c r="Q6" s="240"/>
    </row>
    <row r="7" spans="1:22" s="15" customFormat="1" ht="30" customHeight="1" x14ac:dyDescent="0.25">
      <c r="G7" s="231" t="s">
        <v>179</v>
      </c>
      <c r="H7" s="228"/>
      <c r="I7" s="228"/>
      <c r="J7" s="228"/>
      <c r="K7" s="228"/>
      <c r="L7" s="301">
        <v>2E-3</v>
      </c>
      <c r="M7" s="302"/>
      <c r="N7" s="302"/>
      <c r="O7" s="302"/>
      <c r="P7" s="302"/>
      <c r="Q7" s="302"/>
      <c r="V7" s="106"/>
    </row>
    <row r="8" spans="1:22" s="15" customFormat="1" ht="30" customHeight="1" x14ac:dyDescent="0.25">
      <c r="G8" s="231" t="s">
        <v>180</v>
      </c>
      <c r="H8" s="228"/>
      <c r="I8" s="228"/>
      <c r="J8" s="228"/>
      <c r="K8" s="228"/>
      <c r="L8" s="303">
        <v>-0.155</v>
      </c>
      <c r="M8" s="304"/>
      <c r="N8" s="304"/>
      <c r="O8" s="304"/>
      <c r="P8" s="304"/>
      <c r="Q8" s="304"/>
    </row>
    <row r="9" spans="1:22" s="15" customFormat="1" ht="30" customHeight="1" x14ac:dyDescent="0.25">
      <c r="G9" s="231" t="s">
        <v>45</v>
      </c>
      <c r="H9" s="228"/>
      <c r="I9" s="228" t="s">
        <v>0</v>
      </c>
      <c r="J9" s="228"/>
      <c r="K9" s="228"/>
      <c r="L9" s="236">
        <v>-8.0000000000000002E-3</v>
      </c>
      <c r="M9" s="217"/>
      <c r="N9" s="217"/>
      <c r="O9" s="217"/>
      <c r="P9" s="217"/>
      <c r="Q9" s="217"/>
    </row>
    <row r="10" spans="1:22" s="15" customFormat="1" ht="30" customHeight="1" x14ac:dyDescent="0.25">
      <c r="G10" s="231"/>
      <c r="H10" s="228"/>
      <c r="I10" s="228" t="s">
        <v>44</v>
      </c>
      <c r="J10" s="228"/>
      <c r="K10" s="228"/>
      <c r="L10" s="236">
        <v>-0.188</v>
      </c>
      <c r="M10" s="217"/>
      <c r="N10" s="217"/>
      <c r="O10" s="217"/>
      <c r="P10" s="217"/>
      <c r="Q10" s="217"/>
    </row>
    <row r="11" spans="1:22" s="15" customFormat="1" ht="30" customHeight="1" x14ac:dyDescent="0.25">
      <c r="G11" s="231"/>
      <c r="H11" s="228"/>
      <c r="I11" s="228" t="s">
        <v>1</v>
      </c>
      <c r="J11" s="228"/>
      <c r="K11" s="228"/>
      <c r="L11" s="236">
        <v>-0.184</v>
      </c>
      <c r="M11" s="217"/>
      <c r="N11" s="217"/>
      <c r="O11" s="217"/>
      <c r="P11" s="217"/>
      <c r="Q11" s="217"/>
    </row>
    <row r="12" spans="1:22" s="15" customFormat="1" ht="30" customHeight="1" x14ac:dyDescent="0.25">
      <c r="G12" s="231" t="s">
        <v>79</v>
      </c>
      <c r="H12" s="228"/>
      <c r="I12" s="230" t="s">
        <v>175</v>
      </c>
      <c r="J12" s="230"/>
      <c r="K12" s="230"/>
      <c r="L12" s="236">
        <v>7.9000000000000001E-2</v>
      </c>
      <c r="M12" s="217"/>
      <c r="N12" s="217"/>
      <c r="O12" s="217"/>
      <c r="P12" s="217"/>
      <c r="Q12" s="217"/>
    </row>
    <row r="13" spans="1:22" s="15" customFormat="1" ht="30" customHeight="1" x14ac:dyDescent="0.25">
      <c r="G13" s="231"/>
      <c r="H13" s="228"/>
      <c r="I13" s="230" t="s">
        <v>176</v>
      </c>
      <c r="J13" s="230"/>
      <c r="K13" s="230"/>
      <c r="L13" s="236">
        <v>-0.251</v>
      </c>
      <c r="M13" s="217"/>
      <c r="N13" s="217"/>
      <c r="O13" s="217"/>
      <c r="P13" s="217"/>
      <c r="Q13" s="217"/>
    </row>
    <row r="14" spans="1:22" s="15" customFormat="1" ht="30" customHeight="1" x14ac:dyDescent="0.25">
      <c r="G14" s="231"/>
      <c r="H14" s="228"/>
      <c r="I14" s="230" t="s">
        <v>177</v>
      </c>
      <c r="J14" s="230"/>
      <c r="K14" s="230"/>
      <c r="L14" s="269">
        <v>-3.0000000000000001E-3</v>
      </c>
      <c r="M14" s="292"/>
      <c r="N14" s="292"/>
      <c r="O14" s="292"/>
      <c r="P14" s="292"/>
      <c r="Q14" s="292"/>
    </row>
    <row r="15" spans="1:22" ht="19.5" customHeight="1" x14ac:dyDescent="0.25"/>
    <row r="16" spans="1:22" s="9" customFormat="1" ht="19.5" customHeight="1" thickBot="1" x14ac:dyDescent="0.25">
      <c r="A16" s="8"/>
      <c r="C16" s="37"/>
      <c r="L16" s="37"/>
      <c r="M16" s="37"/>
      <c r="N16" s="37"/>
    </row>
    <row r="17" spans="1:21" ht="19.5" customHeight="1" thickBot="1" x14ac:dyDescent="0.3">
      <c r="A17" s="252" t="str">
        <f>Índice!$A$75</f>
        <v>ESTUDO 25 | ANÁLISE DAS EMPRESAS DO SETOR FARMACÊUTICO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</row>
    <row r="21" spans="1:21" ht="17.25" customHeight="1" x14ac:dyDescent="0.25"/>
    <row r="22" spans="1:21" ht="17.25" customHeight="1" x14ac:dyDescent="0.25"/>
  </sheetData>
  <sheetProtection algorithmName="SHA-512" hashValue="NljjqOpcejVamM9Lp3rpKCDNJSx8SbO/uZKN0++cQpO6tDLTHT7QOCzJGarA9Ri4UqufdT5zfS9w1PACSVqxhg==" saltValue="sHNDiGx8Yu2aEH8NPJYLDg==" spinCount="100000" sheet="1" objects="1" scenarios="1"/>
  <mergeCells count="21">
    <mergeCell ref="L9:Q9"/>
    <mergeCell ref="L10:Q10"/>
    <mergeCell ref="L11:Q11"/>
    <mergeCell ref="L12:Q12"/>
    <mergeCell ref="L13:Q13"/>
    <mergeCell ref="A1:U1"/>
    <mergeCell ref="A17:U17"/>
    <mergeCell ref="G7:K7"/>
    <mergeCell ref="G8:K8"/>
    <mergeCell ref="G9:H11"/>
    <mergeCell ref="I9:K9"/>
    <mergeCell ref="I10:K10"/>
    <mergeCell ref="I11:K11"/>
    <mergeCell ref="I14:K14"/>
    <mergeCell ref="G12:H14"/>
    <mergeCell ref="I12:K12"/>
    <mergeCell ref="I13:K13"/>
    <mergeCell ref="L14:Q14"/>
    <mergeCell ref="L6:Q6"/>
    <mergeCell ref="L7:Q7"/>
    <mergeCell ref="L8:Q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U2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80" t="str">
        <f>+Índice!F35</f>
        <v>G16</v>
      </c>
      <c r="B3" s="148" t="str">
        <f>+Índice!G35</f>
        <v>Volume de negócios | Contributos dos mercados externo e interno (em p.p.) para a taxa de crescimento anual (em percentagem)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72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5"/>
      <c r="Q4" s="25"/>
      <c r="R4" s="25"/>
    </row>
    <row r="5" spans="1:21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9" customFormat="1" ht="23.25" customHeight="1" x14ac:dyDescent="0.2">
      <c r="A6" s="8"/>
      <c r="C6" s="37"/>
      <c r="D6" s="81"/>
      <c r="E6" s="75"/>
      <c r="F6" s="78"/>
      <c r="G6" s="226" t="s">
        <v>179</v>
      </c>
      <c r="H6" s="226"/>
      <c r="I6" s="226"/>
      <c r="J6" s="226"/>
      <c r="K6" s="226"/>
      <c r="L6" s="226"/>
      <c r="M6" s="226" t="s">
        <v>180</v>
      </c>
      <c r="N6" s="226"/>
      <c r="O6" s="226"/>
      <c r="P6" s="226"/>
      <c r="Q6" s="226"/>
      <c r="R6" s="227"/>
    </row>
    <row r="7" spans="1:21" s="15" customFormat="1" ht="23.25" customHeight="1" x14ac:dyDescent="0.25">
      <c r="A7" s="24"/>
      <c r="C7" s="25"/>
      <c r="D7" s="82"/>
      <c r="E7" s="77"/>
      <c r="F7" s="83"/>
      <c r="G7" s="228" t="s">
        <v>82</v>
      </c>
      <c r="H7" s="228"/>
      <c r="I7" s="228" t="s">
        <v>121</v>
      </c>
      <c r="J7" s="228"/>
      <c r="K7" s="228"/>
      <c r="L7" s="228"/>
      <c r="M7" s="228" t="s">
        <v>82</v>
      </c>
      <c r="N7" s="228"/>
      <c r="O7" s="228" t="s">
        <v>121</v>
      </c>
      <c r="P7" s="228"/>
      <c r="Q7" s="228"/>
      <c r="R7" s="229"/>
    </row>
    <row r="8" spans="1:21" s="15" customFormat="1" ht="23.25" customHeight="1" x14ac:dyDescent="0.25">
      <c r="A8" s="24"/>
      <c r="C8" s="25"/>
      <c r="D8" s="82"/>
      <c r="E8" s="77"/>
      <c r="F8" s="83"/>
      <c r="G8" s="228"/>
      <c r="H8" s="228"/>
      <c r="I8" s="228" t="s">
        <v>83</v>
      </c>
      <c r="J8" s="228"/>
      <c r="K8" s="228" t="s">
        <v>84</v>
      </c>
      <c r="L8" s="228"/>
      <c r="M8" s="228"/>
      <c r="N8" s="228"/>
      <c r="O8" s="228" t="s">
        <v>83</v>
      </c>
      <c r="P8" s="228"/>
      <c r="Q8" s="228" t="s">
        <v>84</v>
      </c>
      <c r="R8" s="229"/>
    </row>
    <row r="9" spans="1:21" s="15" customFormat="1" ht="30" customHeight="1" x14ac:dyDescent="0.25">
      <c r="A9" s="24"/>
      <c r="D9" s="231">
        <v>2010</v>
      </c>
      <c r="E9" s="228"/>
      <c r="F9" s="228"/>
      <c r="G9" s="245">
        <v>4.4999999999999998E-2</v>
      </c>
      <c r="H9" s="245"/>
      <c r="I9" s="258">
        <v>2.6</v>
      </c>
      <c r="J9" s="258"/>
      <c r="K9" s="258">
        <v>1.9</v>
      </c>
      <c r="L9" s="258"/>
      <c r="M9" s="244">
        <v>1.0999999999999999E-2</v>
      </c>
      <c r="N9" s="244"/>
      <c r="O9" s="258">
        <v>1.1000000000000001</v>
      </c>
      <c r="P9" s="258"/>
      <c r="Q9" s="258">
        <v>0</v>
      </c>
      <c r="R9" s="305"/>
    </row>
    <row r="10" spans="1:21" s="15" customFormat="1" ht="30" customHeight="1" x14ac:dyDescent="0.25">
      <c r="A10" s="24"/>
      <c r="D10" s="231">
        <v>2011</v>
      </c>
      <c r="E10" s="228"/>
      <c r="F10" s="228"/>
      <c r="G10" s="245">
        <v>-1.7999999999999999E-2</v>
      </c>
      <c r="H10" s="245"/>
      <c r="I10" s="258">
        <v>-3.9</v>
      </c>
      <c r="J10" s="258"/>
      <c r="K10" s="258">
        <v>2.1</v>
      </c>
      <c r="L10" s="258"/>
      <c r="M10" s="244">
        <v>-7.0000000000000007E-2</v>
      </c>
      <c r="N10" s="244"/>
      <c r="O10" s="258">
        <v>-8.1999999999999993</v>
      </c>
      <c r="P10" s="258"/>
      <c r="Q10" s="258">
        <v>1.2</v>
      </c>
      <c r="R10" s="305"/>
    </row>
    <row r="11" spans="1:21" s="15" customFormat="1" ht="30" customHeight="1" x14ac:dyDescent="0.25">
      <c r="A11" s="24"/>
      <c r="D11" s="231">
        <v>2012</v>
      </c>
      <c r="E11" s="228"/>
      <c r="F11" s="228"/>
      <c r="G11" s="245">
        <v>-6.2E-2</v>
      </c>
      <c r="H11" s="245"/>
      <c r="I11" s="258">
        <v>-7.1</v>
      </c>
      <c r="J11" s="258"/>
      <c r="K11" s="258">
        <v>0.9</v>
      </c>
      <c r="L11" s="258"/>
      <c r="M11" s="244">
        <v>-5.6000000000000001E-2</v>
      </c>
      <c r="N11" s="244"/>
      <c r="O11" s="258">
        <v>-6.5</v>
      </c>
      <c r="P11" s="258"/>
      <c r="Q11" s="258">
        <v>0.9</v>
      </c>
      <c r="R11" s="305"/>
    </row>
    <row r="12" spans="1:21" s="15" customFormat="1" ht="30" customHeight="1" x14ac:dyDescent="0.25">
      <c r="A12" s="24"/>
      <c r="D12" s="231">
        <v>2013</v>
      </c>
      <c r="E12" s="228"/>
      <c r="F12" s="228"/>
      <c r="G12" s="245">
        <v>-5.0000000000000001E-3</v>
      </c>
      <c r="H12" s="245"/>
      <c r="I12" s="258">
        <v>-1.5</v>
      </c>
      <c r="J12" s="258"/>
      <c r="K12" s="258">
        <v>0.9</v>
      </c>
      <c r="L12" s="258"/>
      <c r="M12" s="244">
        <v>-1.2E-2</v>
      </c>
      <c r="N12" s="244"/>
      <c r="O12" s="258">
        <v>-1.3</v>
      </c>
      <c r="P12" s="258"/>
      <c r="Q12" s="258">
        <v>0.1</v>
      </c>
      <c r="R12" s="305"/>
    </row>
    <row r="13" spans="1:21" s="15" customFormat="1" ht="30" customHeight="1" x14ac:dyDescent="0.25">
      <c r="A13" s="24"/>
      <c r="D13" s="234">
        <v>2014</v>
      </c>
      <c r="E13" s="262"/>
      <c r="F13" s="262"/>
      <c r="G13" s="249">
        <v>2.3E-2</v>
      </c>
      <c r="H13" s="249"/>
      <c r="I13" s="253">
        <v>1.3</v>
      </c>
      <c r="J13" s="253"/>
      <c r="K13" s="253">
        <v>0.9</v>
      </c>
      <c r="L13" s="253"/>
      <c r="M13" s="251">
        <v>3.3000000000000002E-2</v>
      </c>
      <c r="N13" s="251"/>
      <c r="O13" s="253">
        <v>3.3</v>
      </c>
      <c r="P13" s="253"/>
      <c r="Q13" s="253">
        <v>0.1</v>
      </c>
      <c r="R13" s="306"/>
    </row>
    <row r="14" spans="1:21" s="9" customFormat="1" ht="19.5" customHeight="1" x14ac:dyDescent="0.2">
      <c r="A14" s="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21" s="9" customFormat="1" ht="19.5" customHeight="1" thickBot="1" x14ac:dyDescent="0.25">
      <c r="A15" s="8"/>
      <c r="C15" s="37"/>
      <c r="L15" s="37"/>
      <c r="M15" s="37"/>
      <c r="N15" s="37"/>
    </row>
    <row r="16" spans="1:21" ht="19.5" customHeight="1" thickBot="1" x14ac:dyDescent="0.3">
      <c r="A16" s="252" t="str">
        <f>Índice!$A$75</f>
        <v>ESTUDO 25 | ANÁLISE DAS EMPRESAS DO SETOR FARMACÊUTICO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</row>
    <row r="20" spans="6:11" ht="17.25" customHeight="1" x14ac:dyDescent="0.25"/>
    <row r="21" spans="6:11" ht="17.25" customHeight="1" x14ac:dyDescent="0.25"/>
    <row r="24" spans="6:11" x14ac:dyDescent="0.25">
      <c r="F24" s="65"/>
      <c r="G24" s="65"/>
      <c r="H24" s="65"/>
      <c r="I24" s="65"/>
      <c r="J24" s="65"/>
      <c r="K24" s="65"/>
    </row>
    <row r="25" spans="6:11" x14ac:dyDescent="0.25">
      <c r="F25" s="65"/>
      <c r="G25" s="65"/>
      <c r="H25" s="65"/>
      <c r="I25" s="65"/>
      <c r="J25" s="65"/>
      <c r="K25" s="65"/>
    </row>
    <row r="26" spans="6:11" x14ac:dyDescent="0.25">
      <c r="F26" s="65"/>
      <c r="G26" s="65"/>
      <c r="H26" s="65"/>
      <c r="I26" s="65"/>
      <c r="J26" s="65"/>
      <c r="K26" s="65"/>
    </row>
    <row r="27" spans="6:11" x14ac:dyDescent="0.25">
      <c r="F27" s="65"/>
      <c r="G27" s="65"/>
      <c r="H27" s="65"/>
      <c r="I27" s="65"/>
      <c r="J27" s="65"/>
      <c r="K27" s="65"/>
    </row>
    <row r="28" spans="6:11" x14ac:dyDescent="0.25">
      <c r="F28" s="65"/>
      <c r="G28" s="65"/>
      <c r="H28" s="65"/>
      <c r="I28" s="65"/>
      <c r="J28" s="65"/>
      <c r="K28" s="65"/>
    </row>
  </sheetData>
  <sheetProtection algorithmName="SHA-512" hashValue="jVl5xBp4GVi0ZSI2ld6VRpjHh+uL0y/s7HPk5T5VapSe8ZUtt76HC3B1XY318dEHVfkXMIDLG31sPdD7lO7/QQ==" saltValue="qJMAjITIH30DakUs9cKdQg==" spinCount="100000" sheet="1" objects="1" scenarios="1"/>
  <mergeCells count="47">
    <mergeCell ref="A1:U1"/>
    <mergeCell ref="A16:U16"/>
    <mergeCell ref="K9:L9"/>
    <mergeCell ref="K10:L10"/>
    <mergeCell ref="M9:N9"/>
    <mergeCell ref="M10:N10"/>
    <mergeCell ref="O9:P9"/>
    <mergeCell ref="O10:P10"/>
    <mergeCell ref="K11:L11"/>
    <mergeCell ref="K12:L12"/>
    <mergeCell ref="K13:L13"/>
    <mergeCell ref="M11:N11"/>
    <mergeCell ref="M12:N12"/>
    <mergeCell ref="M13:N13"/>
    <mergeCell ref="D9:F9"/>
    <mergeCell ref="D10:F10"/>
    <mergeCell ref="D11:F11"/>
    <mergeCell ref="D12:F12"/>
    <mergeCell ref="D13:F13"/>
    <mergeCell ref="G6:L6"/>
    <mergeCell ref="M6:R6"/>
    <mergeCell ref="G7:H8"/>
    <mergeCell ref="I7:L7"/>
    <mergeCell ref="I8:J8"/>
    <mergeCell ref="K8:L8"/>
    <mergeCell ref="M7:N8"/>
    <mergeCell ref="O7:R7"/>
    <mergeCell ref="O8:P8"/>
    <mergeCell ref="Q8:R8"/>
    <mergeCell ref="G9:H9"/>
    <mergeCell ref="G10:H10"/>
    <mergeCell ref="G11:H11"/>
    <mergeCell ref="G12:H12"/>
    <mergeCell ref="G13:H13"/>
    <mergeCell ref="I9:J9"/>
    <mergeCell ref="I10:J10"/>
    <mergeCell ref="I11:J11"/>
    <mergeCell ref="I12:J12"/>
    <mergeCell ref="I13:J13"/>
    <mergeCell ref="O12:P12"/>
    <mergeCell ref="O13:P13"/>
    <mergeCell ref="Q9:R9"/>
    <mergeCell ref="Q10:R10"/>
    <mergeCell ref="Q11:R11"/>
    <mergeCell ref="Q12:R12"/>
    <mergeCell ref="Q13:R13"/>
    <mergeCell ref="O11:P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V2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2" ht="15" customHeight="1" x14ac:dyDescent="0.25"/>
    <row r="3" spans="1:22" s="7" customFormat="1" ht="15" customHeight="1" thickBot="1" x14ac:dyDescent="0.3">
      <c r="A3" s="147" t="str">
        <f>+Índice!F38</f>
        <v>G17</v>
      </c>
      <c r="B3" s="148" t="str">
        <f>+Índice!G38</f>
        <v>Gastos da atividade operacional | Contributos (em p.p.) para a taxa de  crescimento anual (em percentagem)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2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2" s="9" customFormat="1" ht="15" customHeight="1" thickBot="1" x14ac:dyDescent="0.25">
      <c r="A6" s="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20"/>
    </row>
    <row r="7" spans="1:22" s="15" customFormat="1" ht="23.25" customHeight="1" x14ac:dyDescent="0.25">
      <c r="A7" s="24"/>
      <c r="C7" s="25"/>
      <c r="F7" s="85"/>
      <c r="G7" s="93"/>
      <c r="H7" s="93"/>
      <c r="I7" s="274" t="s">
        <v>194</v>
      </c>
      <c r="J7" s="274"/>
      <c r="K7" s="274" t="s">
        <v>121</v>
      </c>
      <c r="L7" s="274"/>
      <c r="M7" s="274"/>
      <c r="N7" s="274"/>
      <c r="O7" s="274"/>
      <c r="P7" s="274"/>
      <c r="Q7" s="9"/>
      <c r="R7" s="9"/>
      <c r="S7" s="9"/>
      <c r="T7" s="9"/>
      <c r="U7" s="9"/>
      <c r="V7" s="9"/>
    </row>
    <row r="8" spans="1:22" s="15" customFormat="1" ht="23.25" customHeight="1" x14ac:dyDescent="0.25">
      <c r="A8" s="24"/>
      <c r="C8" s="25"/>
      <c r="F8" s="79"/>
      <c r="G8" s="77"/>
      <c r="H8" s="77"/>
      <c r="I8" s="228"/>
      <c r="J8" s="228"/>
      <c r="K8" s="228" t="s">
        <v>25</v>
      </c>
      <c r="L8" s="228"/>
      <c r="M8" s="228" t="s">
        <v>26</v>
      </c>
      <c r="N8" s="228"/>
      <c r="O8" s="228" t="s">
        <v>123</v>
      </c>
      <c r="P8" s="228"/>
      <c r="Q8" s="9"/>
      <c r="R8" s="9"/>
      <c r="S8" s="9"/>
      <c r="T8" s="9"/>
      <c r="U8" s="9"/>
      <c r="V8" s="9"/>
    </row>
    <row r="9" spans="1:22" s="15" customFormat="1" ht="30" customHeight="1" x14ac:dyDescent="0.25">
      <c r="A9" s="24"/>
      <c r="F9" s="231">
        <v>2010</v>
      </c>
      <c r="G9" s="228"/>
      <c r="H9" s="228"/>
      <c r="I9" s="244">
        <v>2.3E-2</v>
      </c>
      <c r="J9" s="244"/>
      <c r="K9" s="258">
        <v>1.3</v>
      </c>
      <c r="L9" s="258"/>
      <c r="M9" s="258">
        <v>0.4</v>
      </c>
      <c r="N9" s="258"/>
      <c r="O9" s="258">
        <v>0.6</v>
      </c>
      <c r="P9" s="258"/>
      <c r="Q9" s="9"/>
      <c r="R9" s="9"/>
      <c r="S9" s="9"/>
      <c r="T9" s="9"/>
      <c r="U9" s="9"/>
      <c r="V9" s="9"/>
    </row>
    <row r="10" spans="1:22" s="15" customFormat="1" ht="30" customHeight="1" x14ac:dyDescent="0.25">
      <c r="A10" s="24"/>
      <c r="F10" s="231">
        <v>2011</v>
      </c>
      <c r="G10" s="228"/>
      <c r="H10" s="228"/>
      <c r="I10" s="244">
        <v>-6.5000000000000002E-2</v>
      </c>
      <c r="J10" s="244"/>
      <c r="K10" s="258">
        <v>-6.4</v>
      </c>
      <c r="L10" s="258"/>
      <c r="M10" s="258">
        <v>-0.3</v>
      </c>
      <c r="N10" s="258"/>
      <c r="O10" s="258">
        <v>0.2</v>
      </c>
      <c r="P10" s="258"/>
      <c r="Q10" s="9"/>
      <c r="R10" s="9"/>
      <c r="S10" s="9"/>
      <c r="T10" s="9"/>
      <c r="U10" s="9"/>
      <c r="V10" s="9"/>
    </row>
    <row r="11" spans="1:22" s="15" customFormat="1" ht="30" customHeight="1" x14ac:dyDescent="0.25">
      <c r="A11" s="24"/>
      <c r="F11" s="231">
        <v>2012</v>
      </c>
      <c r="G11" s="228"/>
      <c r="H11" s="228"/>
      <c r="I11" s="244">
        <v>-6.2E-2</v>
      </c>
      <c r="J11" s="244"/>
      <c r="K11" s="258">
        <v>-3.7</v>
      </c>
      <c r="L11" s="258"/>
      <c r="M11" s="258">
        <v>-1.5</v>
      </c>
      <c r="N11" s="258"/>
      <c r="O11" s="258">
        <v>-1</v>
      </c>
      <c r="P11" s="258"/>
      <c r="Q11" s="9"/>
      <c r="R11" s="9"/>
      <c r="S11" s="9"/>
      <c r="T11" s="9"/>
      <c r="U11" s="9"/>
      <c r="V11" s="9"/>
    </row>
    <row r="12" spans="1:22" s="15" customFormat="1" ht="30" customHeight="1" x14ac:dyDescent="0.25">
      <c r="A12" s="24"/>
      <c r="F12" s="231">
        <v>2013</v>
      </c>
      <c r="G12" s="228"/>
      <c r="H12" s="228"/>
      <c r="I12" s="244">
        <v>-2.1000000000000001E-2</v>
      </c>
      <c r="J12" s="244"/>
      <c r="K12" s="258">
        <v>-1.2</v>
      </c>
      <c r="L12" s="258"/>
      <c r="M12" s="258">
        <v>-0.4</v>
      </c>
      <c r="N12" s="258"/>
      <c r="O12" s="258">
        <v>-0.5</v>
      </c>
      <c r="P12" s="258"/>
      <c r="Q12" s="9"/>
      <c r="R12" s="9"/>
      <c r="S12" s="9"/>
      <c r="T12" s="9"/>
      <c r="U12" s="9"/>
      <c r="V12" s="9"/>
    </row>
    <row r="13" spans="1:22" s="15" customFormat="1" ht="30" customHeight="1" thickBot="1" x14ac:dyDescent="0.3">
      <c r="A13" s="24"/>
      <c r="F13" s="308">
        <v>2014</v>
      </c>
      <c r="G13" s="309"/>
      <c r="H13" s="309"/>
      <c r="I13" s="307">
        <v>0.03</v>
      </c>
      <c r="J13" s="307"/>
      <c r="K13" s="258">
        <v>2</v>
      </c>
      <c r="L13" s="258"/>
      <c r="M13" s="258">
        <v>0.6</v>
      </c>
      <c r="N13" s="258"/>
      <c r="O13" s="258">
        <v>0.4</v>
      </c>
      <c r="P13" s="258"/>
      <c r="Q13" s="9"/>
      <c r="R13" s="9"/>
      <c r="S13" s="9"/>
      <c r="T13" s="9"/>
      <c r="U13" s="9"/>
      <c r="V13" s="9"/>
    </row>
    <row r="14" spans="1:22" s="9" customFormat="1" ht="19.5" customHeight="1" x14ac:dyDescent="0.2">
      <c r="A14" s="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20"/>
    </row>
    <row r="15" spans="1:22" s="9" customFormat="1" ht="19.5" customHeight="1" thickBot="1" x14ac:dyDescent="0.25">
      <c r="A15" s="8"/>
      <c r="C15" s="37"/>
      <c r="L15" s="37"/>
      <c r="M15" s="37"/>
      <c r="N15" s="37"/>
    </row>
    <row r="16" spans="1:22" ht="19.5" customHeight="1" thickBot="1" x14ac:dyDescent="0.3">
      <c r="A16" s="252" t="str">
        <f>Índice!$A$75</f>
        <v>ESTUDO 25 | ANÁLISE DAS EMPRESAS DO SETOR FARMACÊUTICO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</row>
    <row r="20" spans="6:9" ht="17.25" customHeight="1" x14ac:dyDescent="0.25"/>
    <row r="21" spans="6:9" ht="17.25" customHeight="1" x14ac:dyDescent="0.25"/>
    <row r="25" spans="6:9" x14ac:dyDescent="0.25">
      <c r="F25" s="65"/>
      <c r="G25" s="65"/>
      <c r="H25" s="65"/>
      <c r="I25" s="65"/>
    </row>
    <row r="26" spans="6:9" x14ac:dyDescent="0.25">
      <c r="F26" s="65"/>
      <c r="G26" s="65"/>
      <c r="H26" s="65"/>
      <c r="I26" s="65"/>
    </row>
    <row r="27" spans="6:9" x14ac:dyDescent="0.25">
      <c r="F27" s="65"/>
      <c r="G27" s="65"/>
      <c r="H27" s="65"/>
      <c r="I27" s="65"/>
    </row>
    <row r="28" spans="6:9" x14ac:dyDescent="0.25">
      <c r="F28" s="65"/>
      <c r="G28" s="65"/>
      <c r="H28" s="65"/>
      <c r="I28" s="65"/>
    </row>
    <row r="29" spans="6:9" x14ac:dyDescent="0.25">
      <c r="F29" s="65"/>
      <c r="G29" s="65"/>
      <c r="H29" s="65"/>
      <c r="I29" s="65"/>
    </row>
  </sheetData>
  <sheetProtection algorithmName="SHA-512" hashValue="SiYkQm+hayi4nHk6arKzttSoyTdqlRkUFBHnmu/ce42bmu1+lnzKLF5j4T01k6WyN6SNIyDjjMZQrs35rR11VA==" saltValue="ErGAAOtrHvRVJJW7+3F+Og==" spinCount="100000" sheet="1" objects="1" scenarios="1"/>
  <mergeCells count="32">
    <mergeCell ref="A16:U16"/>
    <mergeCell ref="A1:U1"/>
    <mergeCell ref="I7:J8"/>
    <mergeCell ref="K7:P7"/>
    <mergeCell ref="K8:L8"/>
    <mergeCell ref="I12:J12"/>
    <mergeCell ref="I13:J13"/>
    <mergeCell ref="K12:L12"/>
    <mergeCell ref="K13:L13"/>
    <mergeCell ref="F9:H9"/>
    <mergeCell ref="F10:H10"/>
    <mergeCell ref="F11:H11"/>
    <mergeCell ref="F12:H12"/>
    <mergeCell ref="F13:H13"/>
    <mergeCell ref="I9:J9"/>
    <mergeCell ref="I10:J10"/>
    <mergeCell ref="I11:J11"/>
    <mergeCell ref="K9:L9"/>
    <mergeCell ref="K10:L10"/>
    <mergeCell ref="K11:L11"/>
    <mergeCell ref="M12:N12"/>
    <mergeCell ref="O12:P12"/>
    <mergeCell ref="M13:N13"/>
    <mergeCell ref="O13:P13"/>
    <mergeCell ref="M8:N8"/>
    <mergeCell ref="O8:P8"/>
    <mergeCell ref="M9:N9"/>
    <mergeCell ref="O9:P9"/>
    <mergeCell ref="M10:N10"/>
    <mergeCell ref="O10:P10"/>
    <mergeCell ref="M11:N11"/>
    <mergeCell ref="O11:P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W1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3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3" ht="15" customHeight="1" x14ac:dyDescent="0.25"/>
    <row r="3" spans="1:23" s="7" customFormat="1" ht="15" customHeight="1" thickBot="1" x14ac:dyDescent="0.3">
      <c r="A3" s="147" t="str">
        <f>+Índice!F39</f>
        <v>G18</v>
      </c>
      <c r="B3" s="148" t="str">
        <f>+Índice!G39</f>
        <v>Gastos da atividade operacional | Estrutura (2014)</v>
      </c>
      <c r="C3" s="27"/>
      <c r="D3" s="27"/>
      <c r="E3" s="27"/>
      <c r="F3" s="27"/>
      <c r="G3" s="27"/>
      <c r="H3" s="27"/>
    </row>
    <row r="4" spans="1:23" s="9" customFormat="1" ht="15" customHeight="1" x14ac:dyDescent="0.25">
      <c r="A4" s="8" t="s">
        <v>31</v>
      </c>
      <c r="C4" s="19"/>
      <c r="D4" s="20"/>
      <c r="E4" s="20"/>
      <c r="F4" s="20"/>
      <c r="G4" s="20"/>
      <c r="H4" s="20"/>
      <c r="I4" s="7"/>
      <c r="J4" s="7"/>
      <c r="K4" s="7"/>
      <c r="L4" s="20"/>
      <c r="M4" s="20"/>
      <c r="N4" s="20"/>
    </row>
    <row r="5" spans="1:23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3" s="9" customFormat="1" ht="30.75" customHeight="1" x14ac:dyDescent="0.2">
      <c r="A6" s="8"/>
      <c r="D6" s="74"/>
      <c r="E6" s="75"/>
      <c r="F6" s="75"/>
      <c r="G6" s="226" t="s">
        <v>179</v>
      </c>
      <c r="H6" s="226"/>
      <c r="I6" s="226" t="s">
        <v>180</v>
      </c>
      <c r="J6" s="226"/>
      <c r="K6" s="226" t="s">
        <v>79</v>
      </c>
      <c r="L6" s="226"/>
      <c r="M6" s="226"/>
      <c r="N6" s="226"/>
      <c r="O6" s="226"/>
      <c r="P6" s="226"/>
      <c r="W6" s="310"/>
    </row>
    <row r="7" spans="1:23" s="15" customFormat="1" ht="47.1" customHeight="1" x14ac:dyDescent="0.25">
      <c r="A7" s="24"/>
      <c r="C7" s="25"/>
      <c r="D7" s="79"/>
      <c r="E7" s="77"/>
      <c r="F7" s="77"/>
      <c r="G7" s="228"/>
      <c r="H7" s="228"/>
      <c r="I7" s="228"/>
      <c r="J7" s="228"/>
      <c r="K7" s="228" t="s">
        <v>178</v>
      </c>
      <c r="L7" s="228"/>
      <c r="M7" s="228" t="s">
        <v>176</v>
      </c>
      <c r="N7" s="228"/>
      <c r="O7" s="228" t="s">
        <v>177</v>
      </c>
      <c r="P7" s="228"/>
      <c r="W7" s="310"/>
    </row>
    <row r="8" spans="1:23" s="15" customFormat="1" ht="30" customHeight="1" x14ac:dyDescent="0.25">
      <c r="A8" s="24"/>
      <c r="D8" s="231" t="s">
        <v>25</v>
      </c>
      <c r="E8" s="228"/>
      <c r="F8" s="228"/>
      <c r="G8" s="245">
        <v>0.59399999999999997</v>
      </c>
      <c r="H8" s="245"/>
      <c r="I8" s="244">
        <v>0.76100000000000001</v>
      </c>
      <c r="J8" s="244"/>
      <c r="K8" s="235">
        <v>0.51200000000000001</v>
      </c>
      <c r="L8" s="235"/>
      <c r="M8" s="235">
        <v>0.79200000000000004</v>
      </c>
      <c r="N8" s="235"/>
      <c r="O8" s="235">
        <v>0.78</v>
      </c>
      <c r="P8" s="235"/>
      <c r="W8" s="310"/>
    </row>
    <row r="9" spans="1:23" s="15" customFormat="1" ht="30" customHeight="1" x14ac:dyDescent="0.25">
      <c r="A9" s="24"/>
      <c r="D9" s="231" t="s">
        <v>26</v>
      </c>
      <c r="E9" s="228"/>
      <c r="F9" s="228"/>
      <c r="G9" s="245">
        <v>0.255</v>
      </c>
      <c r="H9" s="245"/>
      <c r="I9" s="244">
        <v>0.123</v>
      </c>
      <c r="J9" s="244"/>
      <c r="K9" s="235">
        <v>0.27200000000000002</v>
      </c>
      <c r="L9" s="235"/>
      <c r="M9" s="235">
        <v>0.11799999999999999</v>
      </c>
      <c r="N9" s="235"/>
      <c r="O9" s="235">
        <v>7.2999999999999995E-2</v>
      </c>
      <c r="P9" s="235"/>
    </row>
    <row r="10" spans="1:23" s="15" customFormat="1" ht="30" customHeight="1" x14ac:dyDescent="0.25">
      <c r="A10" s="24"/>
      <c r="D10" s="234" t="s">
        <v>125</v>
      </c>
      <c r="E10" s="262"/>
      <c r="F10" s="262"/>
      <c r="G10" s="249">
        <v>0.151</v>
      </c>
      <c r="H10" s="249"/>
      <c r="I10" s="251">
        <v>0.11600000000000001</v>
      </c>
      <c r="J10" s="251"/>
      <c r="K10" s="268">
        <v>0.215</v>
      </c>
      <c r="L10" s="268"/>
      <c r="M10" s="268">
        <v>0.09</v>
      </c>
      <c r="N10" s="268"/>
      <c r="O10" s="268">
        <v>0.14699999999999999</v>
      </c>
      <c r="P10" s="268"/>
    </row>
    <row r="11" spans="1:23" s="9" customFormat="1" ht="19.5" customHeight="1" x14ac:dyDescent="0.2">
      <c r="A11" s="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23" s="9" customFormat="1" ht="19.5" customHeight="1" thickBot="1" x14ac:dyDescent="0.25">
      <c r="A12" s="8"/>
      <c r="C12" s="37"/>
      <c r="L12" s="37"/>
      <c r="M12" s="37"/>
      <c r="N12" s="37"/>
    </row>
    <row r="13" spans="1:23" ht="19.5" customHeight="1" thickBot="1" x14ac:dyDescent="0.3">
      <c r="A13" s="252" t="str">
        <f>Índice!$A$75</f>
        <v>ESTUDO 25 | ANÁLISE DAS EMPRESAS DO SETOR FARMACÊUTICO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</row>
    <row r="17" ht="17.25" customHeight="1" x14ac:dyDescent="0.25"/>
    <row r="18" ht="17.25" customHeight="1" x14ac:dyDescent="0.25"/>
  </sheetData>
  <sheetProtection algorithmName="SHA-512" hashValue="BUkf/l1QKKTgSim+jfCZfLYjtaQb0lR9Nsmnue5G37IAiLWrLqcOEb4eSNC9zM8WKjWbUZ3uE+oHwHf4cIq6gg==" saltValue="PbogGisWORlJ6cO/DwDXiw==" spinCount="100000" sheet="1" objects="1" scenarios="1"/>
  <mergeCells count="27">
    <mergeCell ref="A13:U13"/>
    <mergeCell ref="M9:N9"/>
    <mergeCell ref="O9:P9"/>
    <mergeCell ref="A1:U1"/>
    <mergeCell ref="D8:F8"/>
    <mergeCell ref="D9:F9"/>
    <mergeCell ref="M10:N10"/>
    <mergeCell ref="O10:P10"/>
    <mergeCell ref="D10:F10"/>
    <mergeCell ref="G6:H7"/>
    <mergeCell ref="I6:J7"/>
    <mergeCell ref="K6:P6"/>
    <mergeCell ref="K7:L7"/>
    <mergeCell ref="W6:W8"/>
    <mergeCell ref="K10:L10"/>
    <mergeCell ref="M8:N8"/>
    <mergeCell ref="O8:P8"/>
    <mergeCell ref="G8:H8"/>
    <mergeCell ref="G9:H9"/>
    <mergeCell ref="G10:H10"/>
    <mergeCell ref="I8:J8"/>
    <mergeCell ref="I9:J9"/>
    <mergeCell ref="I10:J10"/>
    <mergeCell ref="M7:N7"/>
    <mergeCell ref="O7:P7"/>
    <mergeCell ref="K8:L8"/>
    <mergeCell ref="K9:L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V25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2" ht="15" customHeight="1" x14ac:dyDescent="0.25"/>
    <row r="3" spans="1:22" s="7" customFormat="1" ht="15" customHeight="1" thickBot="1" x14ac:dyDescent="0.3">
      <c r="A3" s="147" t="str">
        <f>+Índice!F42</f>
        <v>G19</v>
      </c>
      <c r="B3" s="148" t="str">
        <f>+Índice!G42</f>
        <v xml:space="preserve">EBITDA | Taxa de crescimento anual </v>
      </c>
      <c r="C3" s="27"/>
      <c r="D3" s="27"/>
      <c r="E3" s="27"/>
      <c r="F3" s="27"/>
    </row>
    <row r="4" spans="1:2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2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2" s="9" customFormat="1" ht="30.75" customHeight="1" x14ac:dyDescent="0.2">
      <c r="A6" s="8"/>
      <c r="H6" s="81"/>
      <c r="I6" s="75"/>
      <c r="J6" s="78"/>
      <c r="K6" s="238" t="s">
        <v>179</v>
      </c>
      <c r="L6" s="239"/>
      <c r="M6" s="238" t="s">
        <v>180</v>
      </c>
      <c r="N6" s="239"/>
      <c r="V6" s="311"/>
    </row>
    <row r="7" spans="1:22" s="15" customFormat="1" ht="38.25" customHeight="1" x14ac:dyDescent="0.25">
      <c r="A7" s="24"/>
      <c r="C7" s="25"/>
      <c r="H7" s="82"/>
      <c r="I7" s="77"/>
      <c r="J7" s="83"/>
      <c r="K7" s="227"/>
      <c r="L7" s="237"/>
      <c r="M7" s="227"/>
      <c r="N7" s="237"/>
      <c r="O7" s="9"/>
      <c r="P7" s="9"/>
      <c r="Q7" s="9"/>
      <c r="R7" s="9"/>
      <c r="S7" s="9"/>
      <c r="T7" s="9"/>
      <c r="V7" s="311"/>
    </row>
    <row r="8" spans="1:22" s="15" customFormat="1" ht="30" customHeight="1" x14ac:dyDescent="0.25">
      <c r="A8" s="24"/>
      <c r="H8" s="230">
        <v>2010</v>
      </c>
      <c r="I8" s="230"/>
      <c r="J8" s="231"/>
      <c r="K8" s="289">
        <v>0.109</v>
      </c>
      <c r="L8" s="220"/>
      <c r="M8" s="303">
        <v>-0.215</v>
      </c>
      <c r="N8" s="314"/>
      <c r="O8" s="9"/>
      <c r="P8" s="9"/>
      <c r="Q8" s="9"/>
      <c r="R8" s="9"/>
      <c r="S8" s="9"/>
      <c r="T8" s="9"/>
    </row>
    <row r="9" spans="1:22" s="15" customFormat="1" ht="30" customHeight="1" x14ac:dyDescent="0.25">
      <c r="A9" s="24"/>
      <c r="H9" s="230">
        <v>2011</v>
      </c>
      <c r="I9" s="230"/>
      <c r="J9" s="231"/>
      <c r="K9" s="289">
        <v>-0.30299999999999999</v>
      </c>
      <c r="L9" s="220"/>
      <c r="M9" s="303">
        <v>-0.26300000000000001</v>
      </c>
      <c r="N9" s="314"/>
      <c r="O9" s="9"/>
      <c r="P9" s="9"/>
      <c r="Q9" s="9"/>
      <c r="R9" s="9"/>
      <c r="S9" s="9"/>
      <c r="T9" s="9"/>
    </row>
    <row r="10" spans="1:22" s="15" customFormat="1" ht="30" customHeight="1" x14ac:dyDescent="0.25">
      <c r="A10" s="24"/>
      <c r="H10" s="230">
        <v>2012</v>
      </c>
      <c r="I10" s="230"/>
      <c r="J10" s="231"/>
      <c r="K10" s="289">
        <v>-0.10100000000000001</v>
      </c>
      <c r="L10" s="220"/>
      <c r="M10" s="303">
        <v>-1.7000000000000001E-2</v>
      </c>
      <c r="N10" s="314"/>
      <c r="O10" s="9"/>
      <c r="P10" s="9"/>
      <c r="Q10" s="9"/>
      <c r="R10" s="9"/>
      <c r="S10" s="9"/>
      <c r="T10" s="9"/>
    </row>
    <row r="11" spans="1:22" s="15" customFormat="1" ht="30" customHeight="1" x14ac:dyDescent="0.25">
      <c r="A11" s="24"/>
      <c r="H11" s="230">
        <v>2013</v>
      </c>
      <c r="I11" s="230"/>
      <c r="J11" s="231"/>
      <c r="K11" s="289">
        <v>0.10299999999999999</v>
      </c>
      <c r="L11" s="220"/>
      <c r="M11" s="303">
        <v>0.154</v>
      </c>
      <c r="N11" s="314"/>
      <c r="O11" s="9"/>
      <c r="P11" s="9"/>
      <c r="Q11" s="9"/>
      <c r="R11" s="9"/>
      <c r="S11" s="9"/>
      <c r="T11" s="9"/>
    </row>
    <row r="12" spans="1:22" s="15" customFormat="1" ht="30" customHeight="1" x14ac:dyDescent="0.25">
      <c r="A12" s="24"/>
      <c r="H12" s="233">
        <v>2014</v>
      </c>
      <c r="I12" s="233"/>
      <c r="J12" s="234"/>
      <c r="K12" s="315">
        <v>8.9999999999999993E-3</v>
      </c>
      <c r="L12" s="248"/>
      <c r="M12" s="312">
        <v>8.2000000000000003E-2</v>
      </c>
      <c r="N12" s="313"/>
      <c r="O12" s="9"/>
      <c r="P12" s="9"/>
      <c r="Q12" s="9"/>
      <c r="R12" s="9"/>
      <c r="S12" s="9"/>
      <c r="T12" s="9"/>
    </row>
    <row r="13" spans="1:22" s="9" customFormat="1" ht="19.5" customHeight="1" x14ac:dyDescent="0.2">
      <c r="A13" s="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22" s="9" customFormat="1" ht="19.5" customHeight="1" thickBot="1" x14ac:dyDescent="0.25">
      <c r="A14" s="8"/>
      <c r="C14" s="37"/>
      <c r="L14" s="37"/>
      <c r="M14" s="37"/>
      <c r="N14" s="37"/>
    </row>
    <row r="15" spans="1:22" ht="19.5" customHeight="1" thickBot="1" x14ac:dyDescent="0.3">
      <c r="A15" s="252" t="str">
        <f>Índice!$A$75</f>
        <v>ESTUDO 25 | ANÁLISE DAS EMPRESAS DO SETOR FARMACÊUTICO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</row>
    <row r="19" spans="6:9" ht="17.25" customHeight="1" x14ac:dyDescent="0.25"/>
    <row r="20" spans="6:9" ht="17.25" customHeight="1" x14ac:dyDescent="0.25"/>
    <row r="21" spans="6:9" x14ac:dyDescent="0.25">
      <c r="F21" s="65"/>
      <c r="I21" s="65"/>
    </row>
    <row r="22" spans="6:9" x14ac:dyDescent="0.25">
      <c r="F22" s="65"/>
      <c r="I22" s="65"/>
    </row>
    <row r="23" spans="6:9" x14ac:dyDescent="0.25">
      <c r="F23" s="65"/>
      <c r="I23" s="65"/>
    </row>
    <row r="24" spans="6:9" x14ac:dyDescent="0.25">
      <c r="F24" s="65"/>
      <c r="I24" s="65"/>
    </row>
    <row r="25" spans="6:9" x14ac:dyDescent="0.25">
      <c r="F25" s="65"/>
      <c r="I25" s="65"/>
    </row>
  </sheetData>
  <sheetProtection algorithmName="SHA-512" hashValue="jAXQIiWNlId6gdCZlLookFuwjeDqcIxaUfjLXW90coHma89iYG8u73iwtkMw5agjIHR5QD5ZbfL03qhJ4cgueg==" saltValue="sbGSKNXoLfeATRr9d3YIkA==" spinCount="100000" sheet="1" objects="1" scenarios="1"/>
  <mergeCells count="20">
    <mergeCell ref="A1:U1"/>
    <mergeCell ref="M8:N8"/>
    <mergeCell ref="M9:N9"/>
    <mergeCell ref="H8:J8"/>
    <mergeCell ref="H9:J9"/>
    <mergeCell ref="K6:L7"/>
    <mergeCell ref="M6:N7"/>
    <mergeCell ref="K10:L10"/>
    <mergeCell ref="K9:L9"/>
    <mergeCell ref="K8:L8"/>
    <mergeCell ref="V6:V7"/>
    <mergeCell ref="A15:U15"/>
    <mergeCell ref="M12:N12"/>
    <mergeCell ref="M10:N10"/>
    <mergeCell ref="M11:N11"/>
    <mergeCell ref="H10:J10"/>
    <mergeCell ref="H11:J11"/>
    <mergeCell ref="H12:J12"/>
    <mergeCell ref="K12:L12"/>
    <mergeCell ref="K11:L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819FAD"/>
  </sheetPr>
  <dimension ref="A1:AC7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9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9" ht="15" customHeight="1" x14ac:dyDescent="0.25"/>
    <row r="3" spans="1:29" s="7" customFormat="1" ht="15" customHeight="1" thickBot="1" x14ac:dyDescent="0.3">
      <c r="A3" s="147" t="str">
        <f>+Índice!F43</f>
        <v>Q5</v>
      </c>
      <c r="B3" s="148" t="str">
        <f>+Índice!G43</f>
        <v>EBITDA | Proporção de empresas com taxa de crescimento positiva do EBITDA e com EBITDA negativo</v>
      </c>
      <c r="C3" s="27"/>
      <c r="D3" s="26"/>
      <c r="E3" s="27"/>
      <c r="F3" s="27"/>
      <c r="G3" s="28"/>
      <c r="H3" s="28"/>
      <c r="I3" s="28"/>
      <c r="J3" s="28"/>
      <c r="K3" s="28"/>
      <c r="L3" s="28"/>
      <c r="M3" s="28"/>
    </row>
    <row r="4" spans="1:29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29" ht="15" customHeight="1" x14ac:dyDescent="0.25">
      <c r="E5" s="85"/>
      <c r="F5" s="88"/>
      <c r="G5" s="88"/>
      <c r="H5" s="88"/>
      <c r="I5" s="88"/>
      <c r="J5" s="226" t="s">
        <v>196</v>
      </c>
      <c r="K5" s="226"/>
      <c r="L5" s="226"/>
      <c r="M5" s="226"/>
      <c r="N5" s="226" t="s">
        <v>126</v>
      </c>
      <c r="O5" s="226"/>
      <c r="P5" s="226"/>
      <c r="Q5" s="227"/>
      <c r="W5" s="9"/>
      <c r="X5" s="9"/>
      <c r="Y5" s="9"/>
      <c r="Z5" s="9"/>
      <c r="AA5" s="9"/>
      <c r="AB5" s="9"/>
      <c r="AC5" s="9"/>
    </row>
    <row r="6" spans="1:29" ht="15" customHeight="1" x14ac:dyDescent="0.25">
      <c r="E6" s="79"/>
      <c r="F6" s="83"/>
      <c r="G6" s="83"/>
      <c r="H6" s="83"/>
      <c r="I6" s="83"/>
      <c r="J6" s="228"/>
      <c r="K6" s="228"/>
      <c r="L6" s="228"/>
      <c r="M6" s="228"/>
      <c r="N6" s="228"/>
      <c r="O6" s="228"/>
      <c r="P6" s="228"/>
      <c r="Q6" s="229"/>
      <c r="W6" s="9"/>
      <c r="X6" s="9"/>
      <c r="Y6" s="9"/>
      <c r="Z6" s="9"/>
      <c r="AA6" s="9"/>
      <c r="AB6" s="9"/>
      <c r="AC6" s="9"/>
    </row>
    <row r="7" spans="1:29" s="17" customFormat="1" ht="30" customHeight="1" x14ac:dyDescent="0.25">
      <c r="E7" s="94"/>
      <c r="F7" s="95"/>
      <c r="G7" s="95"/>
      <c r="H7" s="95"/>
      <c r="I7" s="95"/>
      <c r="J7" s="228">
        <v>2013</v>
      </c>
      <c r="K7" s="228"/>
      <c r="L7" s="228">
        <v>2014</v>
      </c>
      <c r="M7" s="228"/>
      <c r="N7" s="228">
        <v>2013</v>
      </c>
      <c r="O7" s="228"/>
      <c r="P7" s="228">
        <v>2014</v>
      </c>
      <c r="Q7" s="229"/>
      <c r="W7" s="9"/>
      <c r="X7" s="9"/>
      <c r="Y7" s="9"/>
      <c r="Z7" s="9"/>
      <c r="AA7" s="9"/>
      <c r="AB7" s="9"/>
      <c r="AC7" s="9"/>
    </row>
    <row r="8" spans="1:29" s="15" customFormat="1" ht="30" customHeight="1" x14ac:dyDescent="0.25">
      <c r="E8" s="231" t="s">
        <v>179</v>
      </c>
      <c r="F8" s="228"/>
      <c r="G8" s="228"/>
      <c r="H8" s="228"/>
      <c r="I8" s="228"/>
      <c r="J8" s="245">
        <v>0.53600000000000003</v>
      </c>
      <c r="K8" s="245"/>
      <c r="L8" s="245">
        <v>0.53900000000000003</v>
      </c>
      <c r="M8" s="245"/>
      <c r="N8" s="245">
        <v>0.36199999999999999</v>
      </c>
      <c r="O8" s="245"/>
      <c r="P8" s="245">
        <v>0.35299999999999998</v>
      </c>
      <c r="Q8" s="289"/>
      <c r="V8" s="17"/>
      <c r="W8" s="9"/>
      <c r="X8" s="9"/>
      <c r="Y8" s="9"/>
      <c r="Z8" s="9"/>
      <c r="AA8" s="9"/>
      <c r="AB8" s="9"/>
      <c r="AC8" s="9"/>
    </row>
    <row r="9" spans="1:29" s="15" customFormat="1" ht="30" customHeight="1" x14ac:dyDescent="0.25">
      <c r="E9" s="231" t="s">
        <v>180</v>
      </c>
      <c r="F9" s="228"/>
      <c r="G9" s="228"/>
      <c r="H9" s="228"/>
      <c r="I9" s="228"/>
      <c r="J9" s="303">
        <v>0.624</v>
      </c>
      <c r="K9" s="314"/>
      <c r="L9" s="244">
        <v>0.64300000000000002</v>
      </c>
      <c r="M9" s="244"/>
      <c r="N9" s="244">
        <v>0.24399999999999999</v>
      </c>
      <c r="O9" s="244"/>
      <c r="P9" s="244">
        <v>0.214</v>
      </c>
      <c r="Q9" s="303"/>
      <c r="V9" s="17"/>
      <c r="W9" s="9"/>
      <c r="X9" s="9"/>
      <c r="Y9" s="9"/>
      <c r="Z9" s="9"/>
      <c r="AA9" s="9"/>
      <c r="AB9" s="9"/>
      <c r="AC9" s="9"/>
    </row>
    <row r="10" spans="1:29" s="15" customFormat="1" ht="30" customHeight="1" x14ac:dyDescent="0.25">
      <c r="E10" s="231" t="s">
        <v>45</v>
      </c>
      <c r="F10" s="228"/>
      <c r="G10" s="228" t="s">
        <v>0</v>
      </c>
      <c r="H10" s="228"/>
      <c r="I10" s="228"/>
      <c r="J10" s="236">
        <v>0.62</v>
      </c>
      <c r="K10" s="218"/>
      <c r="L10" s="235">
        <v>0.64900000000000002</v>
      </c>
      <c r="M10" s="235"/>
      <c r="N10" s="235">
        <v>0.27600000000000002</v>
      </c>
      <c r="O10" s="235"/>
      <c r="P10" s="235">
        <v>0.246</v>
      </c>
      <c r="Q10" s="236"/>
      <c r="V10" s="17"/>
      <c r="W10" s="9"/>
      <c r="X10" s="9"/>
      <c r="Y10" s="9"/>
      <c r="Z10" s="9"/>
      <c r="AA10" s="9"/>
      <c r="AB10" s="9"/>
      <c r="AC10" s="9"/>
    </row>
    <row r="11" spans="1:29" s="15" customFormat="1" ht="30" customHeight="1" x14ac:dyDescent="0.25">
      <c r="E11" s="231"/>
      <c r="F11" s="228"/>
      <c r="G11" s="228" t="s">
        <v>44</v>
      </c>
      <c r="H11" s="228"/>
      <c r="I11" s="228"/>
      <c r="J11" s="236">
        <v>0.64100000000000001</v>
      </c>
      <c r="K11" s="218"/>
      <c r="L11" s="235">
        <v>0.626</v>
      </c>
      <c r="M11" s="235"/>
      <c r="N11" s="235">
        <v>0.106</v>
      </c>
      <c r="O11" s="235"/>
      <c r="P11" s="235">
        <v>8.3000000000000004E-2</v>
      </c>
      <c r="Q11" s="236"/>
      <c r="V11" s="17"/>
      <c r="W11" s="9"/>
      <c r="X11" s="9"/>
      <c r="Y11" s="9"/>
      <c r="Z11" s="9"/>
      <c r="AA11" s="9"/>
      <c r="AB11" s="9"/>
      <c r="AC11" s="9"/>
    </row>
    <row r="12" spans="1:29" s="15" customFormat="1" ht="30" customHeight="1" x14ac:dyDescent="0.25">
      <c r="E12" s="231"/>
      <c r="F12" s="228"/>
      <c r="G12" s="228" t="s">
        <v>1</v>
      </c>
      <c r="H12" s="228"/>
      <c r="I12" s="228"/>
      <c r="J12" s="236">
        <v>0.57699999999999996</v>
      </c>
      <c r="K12" s="218"/>
      <c r="L12" s="235">
        <v>0.5</v>
      </c>
      <c r="M12" s="235"/>
      <c r="N12" s="235">
        <v>7.6999999999999999E-2</v>
      </c>
      <c r="O12" s="235"/>
      <c r="P12" s="235">
        <v>6.9000000000000006E-2</v>
      </c>
      <c r="Q12" s="236"/>
      <c r="V12" s="17"/>
      <c r="W12" s="9"/>
      <c r="X12" s="9"/>
      <c r="Y12" s="9"/>
      <c r="Z12" s="9"/>
      <c r="AA12" s="9"/>
      <c r="AB12" s="9"/>
      <c r="AC12" s="9"/>
    </row>
    <row r="13" spans="1:29" s="15" customFormat="1" ht="30" customHeight="1" x14ac:dyDescent="0.25">
      <c r="E13" s="231" t="s">
        <v>79</v>
      </c>
      <c r="F13" s="228"/>
      <c r="G13" s="230" t="s">
        <v>175</v>
      </c>
      <c r="H13" s="230"/>
      <c r="I13" s="230"/>
      <c r="J13" s="236">
        <v>0.59099999999999997</v>
      </c>
      <c r="K13" s="218"/>
      <c r="L13" s="235">
        <v>0.496</v>
      </c>
      <c r="M13" s="235"/>
      <c r="N13" s="235">
        <v>0.29899999999999999</v>
      </c>
      <c r="O13" s="235"/>
      <c r="P13" s="235">
        <v>0.307</v>
      </c>
      <c r="Q13" s="236"/>
      <c r="V13" s="17"/>
      <c r="W13" s="9"/>
      <c r="X13" s="9"/>
      <c r="Y13" s="9"/>
      <c r="Z13" s="9"/>
      <c r="AA13" s="9"/>
      <c r="AB13" s="9"/>
      <c r="AC13" s="9"/>
    </row>
    <row r="14" spans="1:29" s="15" customFormat="1" ht="30" customHeight="1" x14ac:dyDescent="0.25">
      <c r="E14" s="231"/>
      <c r="F14" s="228"/>
      <c r="G14" s="230" t="s">
        <v>176</v>
      </c>
      <c r="H14" s="230"/>
      <c r="I14" s="230"/>
      <c r="J14" s="236">
        <v>0.58699999999999997</v>
      </c>
      <c r="K14" s="218"/>
      <c r="L14" s="235">
        <v>0.55300000000000005</v>
      </c>
      <c r="M14" s="235"/>
      <c r="N14" s="235">
        <v>0.32900000000000001</v>
      </c>
      <c r="O14" s="235"/>
      <c r="P14" s="235">
        <v>0.309</v>
      </c>
      <c r="Q14" s="236"/>
      <c r="V14" s="17"/>
      <c r="W14" s="9"/>
      <c r="X14" s="9"/>
      <c r="Y14" s="9"/>
      <c r="Z14" s="9"/>
      <c r="AA14" s="9"/>
      <c r="AB14" s="9"/>
      <c r="AC14" s="9"/>
    </row>
    <row r="15" spans="1:29" s="15" customFormat="1" ht="30" customHeight="1" thickBot="1" x14ac:dyDescent="0.3">
      <c r="E15" s="231"/>
      <c r="F15" s="228"/>
      <c r="G15" s="230" t="s">
        <v>177</v>
      </c>
      <c r="H15" s="230"/>
      <c r="I15" s="230"/>
      <c r="J15" s="236">
        <v>0.63900000000000001</v>
      </c>
      <c r="K15" s="218"/>
      <c r="L15" s="235">
        <v>0.68300000000000005</v>
      </c>
      <c r="M15" s="235"/>
      <c r="N15" s="235">
        <v>0.20899999999999999</v>
      </c>
      <c r="O15" s="235"/>
      <c r="P15" s="235">
        <v>0.17299999999999999</v>
      </c>
      <c r="Q15" s="236"/>
      <c r="V15" s="17"/>
      <c r="W15" s="9"/>
      <c r="X15" s="9"/>
      <c r="Y15" s="9"/>
      <c r="Z15" s="9"/>
      <c r="AA15" s="9"/>
      <c r="AB15" s="9"/>
      <c r="AC15" s="9"/>
    </row>
    <row r="16" spans="1:29" ht="20.100000000000001" customHeight="1" thickBot="1" x14ac:dyDescent="0.3">
      <c r="A16" s="11"/>
      <c r="C16" s="22"/>
      <c r="D16" s="23"/>
      <c r="E16" s="73"/>
      <c r="F16" s="73"/>
      <c r="G16" s="73"/>
      <c r="H16" s="73"/>
      <c r="I16" s="73"/>
      <c r="J16" s="73"/>
    </row>
    <row r="17" spans="1:21" ht="20.100000000000001" customHeight="1" thickBot="1" x14ac:dyDescent="0.3"/>
    <row r="18" spans="1:21" ht="19.5" customHeight="1" thickBot="1" x14ac:dyDescent="0.3">
      <c r="A18" s="183" t="str">
        <f>NOTA!$A$24</f>
        <v>ESTUDO 25 | ANÁLISE DAS EMPRESAS DO SETOR FARMACÊUTICO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>
      <c r="P23" s="16"/>
    </row>
    <row r="24" spans="1:2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algorithmName="SHA-512" hashValue="UpAAmWToonNcGskPiq3y/0RB1GVVEsKeSxFz7ftOGcm2JRKYh5qD2PtcN5SiyK5ChggTSxUMQUWkEEyQGf16gQ==" saltValue="+tgHmPXfkP6cIxHupxvfKw==" spinCount="100000" sheet="1" objects="1" scenarios="1"/>
  <mergeCells count="50">
    <mergeCell ref="J11:K11"/>
    <mergeCell ref="A1:U1"/>
    <mergeCell ref="A18:U18"/>
    <mergeCell ref="E8:I8"/>
    <mergeCell ref="J8:K8"/>
    <mergeCell ref="L8:M8"/>
    <mergeCell ref="N8:O8"/>
    <mergeCell ref="P8:Q8"/>
    <mergeCell ref="L12:M12"/>
    <mergeCell ref="N12:O12"/>
    <mergeCell ref="P12:Q12"/>
    <mergeCell ref="L11:M11"/>
    <mergeCell ref="N11:O11"/>
    <mergeCell ref="P11:Q11"/>
    <mergeCell ref="E9:I9"/>
    <mergeCell ref="E10:F12"/>
    <mergeCell ref="E13:F15"/>
    <mergeCell ref="J5:M6"/>
    <mergeCell ref="N5:Q6"/>
    <mergeCell ref="G10:I10"/>
    <mergeCell ref="G11:I11"/>
    <mergeCell ref="G12:I12"/>
    <mergeCell ref="G13:I13"/>
    <mergeCell ref="G14:I14"/>
    <mergeCell ref="G15:I15"/>
    <mergeCell ref="J7:K7"/>
    <mergeCell ref="L7:M7"/>
    <mergeCell ref="N7:O7"/>
    <mergeCell ref="P7:Q7"/>
    <mergeCell ref="J9:K9"/>
    <mergeCell ref="L9:M9"/>
    <mergeCell ref="N9:O9"/>
    <mergeCell ref="P9:Q9"/>
    <mergeCell ref="J10:K10"/>
    <mergeCell ref="L10:M10"/>
    <mergeCell ref="N10:O10"/>
    <mergeCell ref="P10:Q10"/>
    <mergeCell ref="J12:K12"/>
    <mergeCell ref="J13:K13"/>
    <mergeCell ref="J14:K14"/>
    <mergeCell ref="J15:K15"/>
    <mergeCell ref="L13:M13"/>
    <mergeCell ref="L15:M15"/>
    <mergeCell ref="N15:O15"/>
    <mergeCell ref="P15:Q15"/>
    <mergeCell ref="N13:O13"/>
    <mergeCell ref="P13:Q13"/>
    <mergeCell ref="L14:M14"/>
    <mergeCell ref="N14:O14"/>
    <mergeCell ref="P14:Q14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U2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+Índice!F46</f>
        <v>G20</v>
      </c>
      <c r="B3" s="148" t="str">
        <f>+Índice!G46</f>
        <v>Rendibilidade dos capitais próprios</v>
      </c>
      <c r="C3" s="27"/>
      <c r="D3" s="27"/>
      <c r="E3" s="27"/>
      <c r="F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1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9" customFormat="1" ht="30.75" customHeight="1" x14ac:dyDescent="0.2">
      <c r="A6" s="8"/>
      <c r="D6" s="81"/>
      <c r="E6" s="75"/>
      <c r="F6" s="78"/>
      <c r="G6" s="226" t="s">
        <v>179</v>
      </c>
      <c r="H6" s="226"/>
      <c r="I6" s="226" t="s">
        <v>180</v>
      </c>
      <c r="J6" s="226"/>
      <c r="K6" s="226" t="s">
        <v>79</v>
      </c>
      <c r="L6" s="226"/>
      <c r="M6" s="226"/>
      <c r="N6" s="226"/>
      <c r="O6" s="226"/>
      <c r="P6" s="226"/>
    </row>
    <row r="7" spans="1:21" s="15" customFormat="1" ht="47.1" customHeight="1" x14ac:dyDescent="0.25">
      <c r="A7" s="24"/>
      <c r="C7" s="25"/>
      <c r="D7" s="82"/>
      <c r="E7" s="77"/>
      <c r="F7" s="83"/>
      <c r="G7" s="228"/>
      <c r="H7" s="228"/>
      <c r="I7" s="228"/>
      <c r="J7" s="228"/>
      <c r="K7" s="228" t="s">
        <v>178</v>
      </c>
      <c r="L7" s="228"/>
      <c r="M7" s="228" t="s">
        <v>176</v>
      </c>
      <c r="N7" s="228"/>
      <c r="O7" s="228" t="s">
        <v>177</v>
      </c>
      <c r="P7" s="228"/>
    </row>
    <row r="8" spans="1:21" s="15" customFormat="1" ht="30" customHeight="1" x14ac:dyDescent="0.25">
      <c r="A8" s="24"/>
      <c r="D8" s="231">
        <v>2010</v>
      </c>
      <c r="E8" s="228"/>
      <c r="F8" s="228"/>
      <c r="G8" s="245">
        <v>9.7000000000000003E-2</v>
      </c>
      <c r="H8" s="245"/>
      <c r="I8" s="244">
        <v>0.112</v>
      </c>
      <c r="J8" s="244"/>
      <c r="K8" s="235">
        <v>0.111</v>
      </c>
      <c r="L8" s="235"/>
      <c r="M8" s="235">
        <v>0.11700000000000001</v>
      </c>
      <c r="N8" s="235"/>
      <c r="O8" s="235">
        <v>0.105</v>
      </c>
      <c r="P8" s="235"/>
    </row>
    <row r="9" spans="1:21" s="15" customFormat="1" ht="30" customHeight="1" x14ac:dyDescent="0.25">
      <c r="A9" s="24"/>
      <c r="D9" s="231">
        <v>2011</v>
      </c>
      <c r="E9" s="228"/>
      <c r="F9" s="228"/>
      <c r="G9" s="245">
        <v>1.2E-2</v>
      </c>
      <c r="H9" s="245"/>
      <c r="I9" s="244">
        <v>5.7000000000000002E-2</v>
      </c>
      <c r="J9" s="244"/>
      <c r="K9" s="235">
        <v>9.4E-2</v>
      </c>
      <c r="L9" s="235"/>
      <c r="M9" s="235">
        <v>3.9E-2</v>
      </c>
      <c r="N9" s="235"/>
      <c r="O9" s="235">
        <v>5.8000000000000003E-2</v>
      </c>
      <c r="P9" s="235"/>
    </row>
    <row r="10" spans="1:21" s="15" customFormat="1" ht="30" customHeight="1" x14ac:dyDescent="0.25">
      <c r="A10" s="24"/>
      <c r="D10" s="231">
        <v>2012</v>
      </c>
      <c r="E10" s="228"/>
      <c r="F10" s="228"/>
      <c r="G10" s="245">
        <v>1E-3</v>
      </c>
      <c r="H10" s="245"/>
      <c r="I10" s="244">
        <v>0.05</v>
      </c>
      <c r="J10" s="244"/>
      <c r="K10" s="235">
        <v>0.13400000000000001</v>
      </c>
      <c r="L10" s="235"/>
      <c r="M10" s="235">
        <v>0.04</v>
      </c>
      <c r="N10" s="235"/>
      <c r="O10" s="235">
        <v>3.0000000000000001E-3</v>
      </c>
      <c r="P10" s="235"/>
    </row>
    <row r="11" spans="1:21" s="15" customFormat="1" ht="30" customHeight="1" x14ac:dyDescent="0.25">
      <c r="A11" s="24"/>
      <c r="D11" s="231">
        <v>2013</v>
      </c>
      <c r="E11" s="228"/>
      <c r="F11" s="228"/>
      <c r="G11" s="245">
        <v>2.8000000000000001E-2</v>
      </c>
      <c r="H11" s="245"/>
      <c r="I11" s="244">
        <v>7.6999999999999999E-2</v>
      </c>
      <c r="J11" s="244"/>
      <c r="K11" s="235">
        <v>0.13700000000000001</v>
      </c>
      <c r="L11" s="235"/>
      <c r="M11" s="235">
        <v>7.1999999999999995E-2</v>
      </c>
      <c r="N11" s="235"/>
      <c r="O11" s="235">
        <v>4.1000000000000002E-2</v>
      </c>
      <c r="P11" s="235"/>
    </row>
    <row r="12" spans="1:21" s="15" customFormat="1" ht="30" customHeight="1" x14ac:dyDescent="0.25">
      <c r="A12" s="24"/>
      <c r="D12" s="234">
        <v>2014</v>
      </c>
      <c r="E12" s="262"/>
      <c r="F12" s="262"/>
      <c r="G12" s="249">
        <v>2.8000000000000001E-2</v>
      </c>
      <c r="H12" s="249"/>
      <c r="I12" s="251">
        <v>8.5999999999999993E-2</v>
      </c>
      <c r="J12" s="251"/>
      <c r="K12" s="268">
        <v>0.122</v>
      </c>
      <c r="L12" s="268"/>
      <c r="M12" s="268">
        <v>8.3000000000000004E-2</v>
      </c>
      <c r="N12" s="268"/>
      <c r="O12" s="268">
        <v>6.5000000000000002E-2</v>
      </c>
      <c r="P12" s="268"/>
    </row>
    <row r="13" spans="1:21" s="9" customFormat="1" ht="19.5" customHeight="1" x14ac:dyDescent="0.2">
      <c r="A13" s="8"/>
      <c r="C13" s="37"/>
      <c r="D13" s="37"/>
      <c r="E13" s="37"/>
      <c r="F13" s="37"/>
      <c r="G13" s="37"/>
      <c r="H13" s="37"/>
      <c r="I13" s="37"/>
      <c r="J13" s="70"/>
      <c r="K13" s="70"/>
      <c r="L13" s="70"/>
      <c r="M13" s="37"/>
      <c r="N13" s="70"/>
      <c r="O13" s="70"/>
      <c r="P13" s="70"/>
    </row>
    <row r="14" spans="1:21" s="9" customFormat="1" ht="19.5" customHeight="1" thickBot="1" x14ac:dyDescent="0.25">
      <c r="A14" s="8"/>
      <c r="C14" s="37"/>
      <c r="L14" s="37"/>
      <c r="M14" s="37"/>
      <c r="N14" s="37"/>
    </row>
    <row r="15" spans="1:21" ht="19.5" customHeight="1" thickBot="1" x14ac:dyDescent="0.3">
      <c r="A15" s="252" t="str">
        <f>Índice!$A$75</f>
        <v>ESTUDO 25 | ANÁLISE DAS EMPRESAS DO SETOR FARMACÊUTICO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</row>
    <row r="19" spans="5:12" ht="17.25" customHeight="1" x14ac:dyDescent="0.25"/>
    <row r="20" spans="5:12" ht="17.25" customHeight="1" x14ac:dyDescent="0.25"/>
    <row r="22" spans="5:12" x14ac:dyDescent="0.25">
      <c r="E22" s="65"/>
      <c r="F22" s="65"/>
      <c r="G22" s="65"/>
      <c r="H22" s="65"/>
      <c r="I22" s="65"/>
      <c r="J22" s="65"/>
      <c r="K22" s="65"/>
      <c r="L22" s="65"/>
    </row>
    <row r="23" spans="5:12" x14ac:dyDescent="0.25">
      <c r="E23" s="65"/>
      <c r="F23" s="65"/>
      <c r="G23" s="65"/>
      <c r="H23" s="65"/>
      <c r="I23" s="65"/>
      <c r="J23" s="65"/>
      <c r="K23" s="65"/>
      <c r="L23" s="65"/>
    </row>
    <row r="24" spans="5:12" x14ac:dyDescent="0.25">
      <c r="E24" s="65"/>
      <c r="F24" s="65"/>
      <c r="G24" s="65"/>
      <c r="H24" s="65"/>
      <c r="I24" s="65"/>
      <c r="J24" s="65"/>
      <c r="K24" s="65"/>
      <c r="L24" s="65"/>
    </row>
    <row r="25" spans="5:12" x14ac:dyDescent="0.25">
      <c r="E25" s="65"/>
      <c r="F25" s="65"/>
      <c r="G25" s="65"/>
      <c r="H25" s="65"/>
      <c r="I25" s="65"/>
      <c r="J25" s="65"/>
      <c r="K25" s="65"/>
      <c r="L25" s="65"/>
    </row>
    <row r="26" spans="5:12" x14ac:dyDescent="0.25">
      <c r="E26" s="65"/>
      <c r="F26" s="65"/>
      <c r="G26" s="65"/>
      <c r="H26" s="65"/>
      <c r="I26" s="65"/>
      <c r="J26" s="65"/>
      <c r="K26" s="65"/>
      <c r="L26" s="65"/>
    </row>
  </sheetData>
  <sheetProtection algorithmName="SHA-512" hashValue="V+cvVWxP7z3yZKX/0AaQrOn+iS3VACr77zi55c99WIFt5exSwS9tFtMy1OLfPsRhuaujyKo9V2kAW567IqT3Rw==" saltValue="uxH0lUdOSJyoQ4EATvxprQ==" spinCount="100000" sheet="1" objects="1" scenarios="1"/>
  <mergeCells count="38">
    <mergeCell ref="A15:U15"/>
    <mergeCell ref="I12:J12"/>
    <mergeCell ref="K12:L12"/>
    <mergeCell ref="M12:N12"/>
    <mergeCell ref="O12:P12"/>
    <mergeCell ref="A1:U1"/>
    <mergeCell ref="D8:F8"/>
    <mergeCell ref="D9:F9"/>
    <mergeCell ref="K8:L8"/>
    <mergeCell ref="K9:L9"/>
    <mergeCell ref="M8:N8"/>
    <mergeCell ref="O8:P8"/>
    <mergeCell ref="M9:N9"/>
    <mergeCell ref="I6:J7"/>
    <mergeCell ref="I8:J8"/>
    <mergeCell ref="I9:J9"/>
    <mergeCell ref="D10:F10"/>
    <mergeCell ref="D11:F11"/>
    <mergeCell ref="D12:F12"/>
    <mergeCell ref="G6:H7"/>
    <mergeCell ref="G8:H8"/>
    <mergeCell ref="G9:H9"/>
    <mergeCell ref="G10:H10"/>
    <mergeCell ref="G11:H11"/>
    <mergeCell ref="G12:H12"/>
    <mergeCell ref="I10:J10"/>
    <mergeCell ref="I11:J11"/>
    <mergeCell ref="K6:P6"/>
    <mergeCell ref="K7:L7"/>
    <mergeCell ref="M7:N7"/>
    <mergeCell ref="O7:P7"/>
    <mergeCell ref="O9:P9"/>
    <mergeCell ref="M10:N10"/>
    <mergeCell ref="O10:P10"/>
    <mergeCell ref="K10:L10"/>
    <mergeCell ref="K11:L11"/>
    <mergeCell ref="M11:N11"/>
    <mergeCell ref="O11:P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U25"/>
  <sheetViews>
    <sheetView zoomScaleNormal="100" workbookViewId="0">
      <selection sqref="A1:U1"/>
    </sheetView>
  </sheetViews>
  <sheetFormatPr defaultRowHeight="15" x14ac:dyDescent="0.25"/>
  <cols>
    <col min="1" max="22" width="6.7109375" style="6" customWidth="1"/>
    <col min="23" max="16384" width="9.140625" style="6"/>
  </cols>
  <sheetData>
    <row r="1" spans="1:21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+Índice!F47</f>
        <v>G21</v>
      </c>
      <c r="B3" s="148" t="str">
        <f>+Índice!G47</f>
        <v>Rendibilidade dos capitais próprios | Distribuição por quartis e média ponderada</v>
      </c>
      <c r="C3" s="27"/>
      <c r="D3" s="27"/>
      <c r="E3" s="27"/>
      <c r="F3" s="27"/>
      <c r="G3" s="27"/>
      <c r="H3" s="27"/>
      <c r="I3" s="27"/>
      <c r="J3" s="27"/>
      <c r="K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1" s="9" customFormat="1" ht="15" customHeight="1" x14ac:dyDescent="0.2">
      <c r="A5" s="8"/>
      <c r="C5" s="37"/>
      <c r="D5" s="37"/>
      <c r="E5" s="37"/>
      <c r="F5" s="226" t="s">
        <v>186</v>
      </c>
      <c r="G5" s="226"/>
      <c r="H5" s="226" t="s">
        <v>180</v>
      </c>
      <c r="I5" s="226"/>
      <c r="J5" s="226" t="s">
        <v>79</v>
      </c>
      <c r="K5" s="226"/>
      <c r="L5" s="226"/>
      <c r="M5" s="226"/>
      <c r="N5" s="226"/>
      <c r="O5" s="226"/>
    </row>
    <row r="6" spans="1:21" s="9" customFormat="1" ht="47.1" customHeight="1" x14ac:dyDescent="0.2">
      <c r="A6" s="8"/>
      <c r="B6" s="74"/>
      <c r="C6" s="78"/>
      <c r="D6" s="75"/>
      <c r="E6" s="75"/>
      <c r="F6" s="228"/>
      <c r="G6" s="228"/>
      <c r="H6" s="228"/>
      <c r="I6" s="228"/>
      <c r="J6" s="228" t="s">
        <v>178</v>
      </c>
      <c r="K6" s="228"/>
      <c r="L6" s="228" t="s">
        <v>176</v>
      </c>
      <c r="M6" s="228"/>
      <c r="N6" s="228" t="s">
        <v>177</v>
      </c>
      <c r="O6" s="228"/>
    </row>
    <row r="7" spans="1:21" s="15" customFormat="1" ht="47.1" customHeight="1" x14ac:dyDescent="0.25">
      <c r="A7" s="24"/>
      <c r="B7" s="79"/>
      <c r="C7" s="83"/>
      <c r="D7" s="77"/>
      <c r="E7" s="77"/>
      <c r="F7" s="165">
        <v>2013</v>
      </c>
      <c r="G7" s="165">
        <v>2014</v>
      </c>
      <c r="H7" s="165">
        <v>2013</v>
      </c>
      <c r="I7" s="165">
        <v>2014</v>
      </c>
      <c r="J7" s="165">
        <v>2013</v>
      </c>
      <c r="K7" s="165">
        <v>2014</v>
      </c>
      <c r="L7" s="165">
        <v>2013</v>
      </c>
      <c r="M7" s="165">
        <v>2014</v>
      </c>
      <c r="N7" s="165">
        <v>2013</v>
      </c>
      <c r="O7" s="165">
        <v>2014</v>
      </c>
    </row>
    <row r="8" spans="1:21" s="15" customFormat="1" ht="30" customHeight="1" x14ac:dyDescent="0.25">
      <c r="A8" s="24"/>
      <c r="B8" s="231" t="s">
        <v>89</v>
      </c>
      <c r="C8" s="228"/>
      <c r="D8" s="229" t="s">
        <v>86</v>
      </c>
      <c r="E8" s="231"/>
      <c r="F8" s="174">
        <v>-0.03</v>
      </c>
      <c r="G8" s="174">
        <v>-1.7999999999999999E-2</v>
      </c>
      <c r="H8" s="175">
        <v>0</v>
      </c>
      <c r="I8" s="175">
        <v>8.9999999999999993E-3</v>
      </c>
      <c r="J8" s="166">
        <v>-4.4999999999999998E-2</v>
      </c>
      <c r="K8" s="166">
        <v>-1.0999999999999999E-2</v>
      </c>
      <c r="L8" s="166">
        <v>0</v>
      </c>
      <c r="M8" s="166">
        <v>0</v>
      </c>
      <c r="N8" s="166">
        <v>0</v>
      </c>
      <c r="O8" s="166">
        <v>1.2999999999999999E-2</v>
      </c>
    </row>
    <row r="9" spans="1:21" s="15" customFormat="1" ht="30" customHeight="1" x14ac:dyDescent="0.25">
      <c r="A9" s="24"/>
      <c r="B9" s="231"/>
      <c r="C9" s="228"/>
      <c r="D9" s="229" t="s">
        <v>85</v>
      </c>
      <c r="E9" s="231"/>
      <c r="F9" s="170">
        <v>2.3E-2</v>
      </c>
      <c r="G9" s="170">
        <v>3.6999999999999998E-2</v>
      </c>
      <c r="H9" s="168">
        <v>5.0999999999999997E-2</v>
      </c>
      <c r="I9" s="168">
        <v>8.4000000000000005E-2</v>
      </c>
      <c r="J9" s="166">
        <v>5.5E-2</v>
      </c>
      <c r="K9" s="166">
        <v>4.2000000000000003E-2</v>
      </c>
      <c r="L9" s="166">
        <v>7.0000000000000007E-2</v>
      </c>
      <c r="M9" s="166">
        <v>8.6999999999999994E-2</v>
      </c>
      <c r="N9" s="167">
        <v>4.8000000000000001E-2</v>
      </c>
      <c r="O9" s="166">
        <v>8.5000000000000006E-2</v>
      </c>
    </row>
    <row r="10" spans="1:21" s="15" customFormat="1" ht="30" customHeight="1" x14ac:dyDescent="0.25">
      <c r="A10" s="24"/>
      <c r="B10" s="231"/>
      <c r="C10" s="228"/>
      <c r="D10" s="229" t="s">
        <v>87</v>
      </c>
      <c r="E10" s="231"/>
      <c r="F10" s="170">
        <v>0.151</v>
      </c>
      <c r="G10" s="170">
        <v>0.20300000000000001</v>
      </c>
      <c r="H10" s="168">
        <v>0.157</v>
      </c>
      <c r="I10" s="168">
        <v>0.22500000000000001</v>
      </c>
      <c r="J10" s="166">
        <v>0.14099999999999999</v>
      </c>
      <c r="K10" s="166">
        <v>0.17299999999999999</v>
      </c>
      <c r="L10" s="166">
        <v>0.19600000000000001</v>
      </c>
      <c r="M10" s="166">
        <v>0.26</v>
      </c>
      <c r="N10" s="167">
        <v>0.14899999999999999</v>
      </c>
      <c r="O10" s="166">
        <v>0.217</v>
      </c>
    </row>
    <row r="11" spans="1:21" s="15" customFormat="1" ht="30" customHeight="1" x14ac:dyDescent="0.25">
      <c r="A11" s="24"/>
      <c r="B11" s="233" t="s">
        <v>88</v>
      </c>
      <c r="C11" s="233"/>
      <c r="D11" s="233"/>
      <c r="E11" s="234"/>
      <c r="F11" s="171">
        <v>2.8000000000000001E-2</v>
      </c>
      <c r="G11" s="171">
        <v>2.8000000000000001E-2</v>
      </c>
      <c r="H11" s="169">
        <v>7.6999999999999999E-2</v>
      </c>
      <c r="I11" s="169">
        <v>8.5999999999999993E-2</v>
      </c>
      <c r="J11" s="172">
        <v>0.13700000000000001</v>
      </c>
      <c r="K11" s="172">
        <v>0.122</v>
      </c>
      <c r="L11" s="172">
        <v>7.1999999999999995E-2</v>
      </c>
      <c r="M11" s="172">
        <v>8.3000000000000004E-2</v>
      </c>
      <c r="N11" s="173">
        <v>4.1000000000000002E-2</v>
      </c>
      <c r="O11" s="172">
        <v>6.5000000000000002E-2</v>
      </c>
    </row>
    <row r="12" spans="1:21" s="9" customFormat="1" ht="19.5" customHeight="1" x14ac:dyDescent="0.2">
      <c r="A12" s="8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21" s="9" customFormat="1" ht="19.5" customHeight="1" thickBot="1" x14ac:dyDescent="0.25">
      <c r="A13" s="8"/>
      <c r="C13" s="37"/>
      <c r="L13" s="37"/>
      <c r="M13" s="37"/>
      <c r="N13" s="37"/>
    </row>
    <row r="14" spans="1:21" ht="19.5" customHeight="1" thickBot="1" x14ac:dyDescent="0.3">
      <c r="A14" s="252" t="str">
        <f>Índice!$A$75</f>
        <v>ESTUDO 25 | ANÁLISE DAS EMPRESAS DO SETOR FARMACÊUTICO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</row>
    <row r="18" spans="5:12" ht="17.25" customHeight="1" x14ac:dyDescent="0.25"/>
    <row r="19" spans="5:12" ht="17.25" customHeight="1" x14ac:dyDescent="0.25"/>
    <row r="22" spans="5:12" x14ac:dyDescent="0.25">
      <c r="E22" s="65"/>
      <c r="F22" s="65"/>
      <c r="G22" s="65"/>
      <c r="H22" s="65"/>
      <c r="I22" s="65"/>
      <c r="J22" s="65"/>
      <c r="K22" s="65"/>
      <c r="L22" s="65"/>
    </row>
    <row r="23" spans="5:12" x14ac:dyDescent="0.25">
      <c r="E23" s="65"/>
      <c r="F23" s="65"/>
      <c r="G23" s="65"/>
      <c r="H23" s="65"/>
      <c r="I23" s="65"/>
      <c r="J23" s="65"/>
      <c r="K23" s="65"/>
      <c r="L23" s="65"/>
    </row>
    <row r="24" spans="5:12" x14ac:dyDescent="0.25">
      <c r="E24" s="65"/>
      <c r="F24" s="65"/>
      <c r="G24" s="65"/>
      <c r="H24" s="65"/>
      <c r="I24" s="65"/>
      <c r="J24" s="65"/>
      <c r="K24" s="65"/>
      <c r="L24" s="65"/>
    </row>
    <row r="25" spans="5:12" x14ac:dyDescent="0.25">
      <c r="E25" s="65"/>
      <c r="F25" s="65"/>
      <c r="G25" s="65"/>
      <c r="H25" s="65"/>
      <c r="I25" s="65"/>
      <c r="J25" s="65"/>
      <c r="K25" s="65"/>
      <c r="L25" s="65"/>
    </row>
  </sheetData>
  <sheetProtection algorithmName="SHA-512" hashValue="fSNwxUolRP04H72dF0fWF0AJZgGng8abuIZftirBEpcTMJByADbjLsNDOCZ60mUr3wQpFHdBv6/9da/yylw3hw==" saltValue="Gx+8g+xQiC9DcaVTMUlTVQ==" spinCount="100000" sheet="1" objects="1" scenarios="1"/>
  <mergeCells count="13">
    <mergeCell ref="A1:U1"/>
    <mergeCell ref="B8:C10"/>
    <mergeCell ref="A14:U14"/>
    <mergeCell ref="F5:G6"/>
    <mergeCell ref="H5:I6"/>
    <mergeCell ref="J5:O5"/>
    <mergeCell ref="J6:K6"/>
    <mergeCell ref="L6:M6"/>
    <mergeCell ref="N6:O6"/>
    <mergeCell ref="D8:E8"/>
    <mergeCell ref="D9:E9"/>
    <mergeCell ref="D10:E10"/>
    <mergeCell ref="B11:E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U2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+Índice!F48</f>
        <v>G22</v>
      </c>
      <c r="B3" s="148" t="str">
        <f>+Índice!G48</f>
        <v>Resultados | Peso face aos rendimentos (2014)</v>
      </c>
      <c r="C3" s="27"/>
      <c r="D3" s="27"/>
      <c r="E3" s="27"/>
      <c r="F3" s="27"/>
      <c r="G3" s="27"/>
      <c r="H3" s="72"/>
      <c r="I3" s="72"/>
      <c r="J3" s="72"/>
      <c r="K3" s="72"/>
      <c r="L3" s="72"/>
      <c r="M3" s="72"/>
      <c r="N3" s="72"/>
      <c r="O3" s="72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5"/>
    </row>
    <row r="5" spans="1:21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9" customFormat="1" ht="30.75" customHeight="1" x14ac:dyDescent="0.2">
      <c r="A6" s="8"/>
      <c r="D6" s="74"/>
      <c r="E6" s="75"/>
      <c r="F6" s="75"/>
      <c r="G6" s="226" t="s">
        <v>179</v>
      </c>
      <c r="H6" s="226"/>
      <c r="I6" s="226" t="s">
        <v>180</v>
      </c>
      <c r="J6" s="226"/>
      <c r="K6" s="226" t="s">
        <v>79</v>
      </c>
      <c r="L6" s="226"/>
      <c r="M6" s="226"/>
      <c r="N6" s="226"/>
      <c r="O6" s="226"/>
      <c r="P6" s="226"/>
    </row>
    <row r="7" spans="1:21" s="15" customFormat="1" ht="47.1" customHeight="1" x14ac:dyDescent="0.25">
      <c r="A7" s="24"/>
      <c r="D7" s="76"/>
      <c r="E7" s="77"/>
      <c r="F7" s="77"/>
      <c r="G7" s="228"/>
      <c r="H7" s="228"/>
      <c r="I7" s="228"/>
      <c r="J7" s="228"/>
      <c r="K7" s="228" t="s">
        <v>178</v>
      </c>
      <c r="L7" s="228"/>
      <c r="M7" s="228" t="s">
        <v>176</v>
      </c>
      <c r="N7" s="228"/>
      <c r="O7" s="228" t="s">
        <v>177</v>
      </c>
      <c r="P7" s="228"/>
    </row>
    <row r="8" spans="1:21" s="15" customFormat="1" ht="30" customHeight="1" x14ac:dyDescent="0.25">
      <c r="A8" s="24"/>
      <c r="D8" s="231" t="s">
        <v>127</v>
      </c>
      <c r="E8" s="228"/>
      <c r="F8" s="228"/>
      <c r="G8" s="245">
        <v>8.3000000000000004E-2</v>
      </c>
      <c r="H8" s="245"/>
      <c r="I8" s="244">
        <v>6.2E-2</v>
      </c>
      <c r="J8" s="244"/>
      <c r="K8" s="235">
        <v>0.16600000000000001</v>
      </c>
      <c r="L8" s="235"/>
      <c r="M8" s="235">
        <v>4.2000000000000003E-2</v>
      </c>
      <c r="N8" s="235"/>
      <c r="O8" s="235">
        <v>6.8000000000000005E-2</v>
      </c>
      <c r="P8" s="235"/>
    </row>
    <row r="9" spans="1:21" s="15" customFormat="1" ht="30" customHeight="1" x14ac:dyDescent="0.25">
      <c r="A9" s="24"/>
      <c r="D9" s="234" t="s">
        <v>128</v>
      </c>
      <c r="E9" s="262"/>
      <c r="F9" s="262"/>
      <c r="G9" s="249">
        <v>1.2E-2</v>
      </c>
      <c r="H9" s="249"/>
      <c r="I9" s="251">
        <v>2.7E-2</v>
      </c>
      <c r="J9" s="251"/>
      <c r="K9" s="268">
        <v>7.6999999999999999E-2</v>
      </c>
      <c r="L9" s="268"/>
      <c r="M9" s="268">
        <v>1.9E-2</v>
      </c>
      <c r="N9" s="268"/>
      <c r="O9" s="268">
        <v>2.5999999999999999E-2</v>
      </c>
      <c r="P9" s="268"/>
    </row>
    <row r="10" spans="1:21" s="9" customFormat="1" ht="19.5" customHeight="1" x14ac:dyDescent="0.2">
      <c r="A10" s="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21" s="9" customFormat="1" ht="19.5" customHeight="1" thickBot="1" x14ac:dyDescent="0.25">
      <c r="A11" s="8"/>
      <c r="C11" s="37"/>
      <c r="L11" s="37"/>
      <c r="M11" s="37"/>
      <c r="N11" s="37"/>
    </row>
    <row r="12" spans="1:21" ht="19.5" customHeight="1" thickBot="1" x14ac:dyDescent="0.3">
      <c r="A12" s="252" t="str">
        <f>Índice!$A$75</f>
        <v>ESTUDO 25 | ANÁLISE DAS EMPRESAS DO SETOR FARMACÊUTICO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</row>
    <row r="16" spans="1:21" ht="17.25" customHeight="1" x14ac:dyDescent="0.25"/>
    <row r="17" spans="20:20" ht="17.25" customHeight="1" x14ac:dyDescent="0.25"/>
    <row r="22" spans="20:20" x14ac:dyDescent="0.25">
      <c r="T22" s="106"/>
    </row>
  </sheetData>
  <sheetProtection algorithmName="SHA-512" hashValue="B1m/wlQyAqkgknLK2X+t8QcTAOxoIMTz5pMi0hkeEQtdXkQeD/kOkRVqyT6L45/4poEdh6mxAD461GC5zVIrrA==" saltValue="H4vOcNrExWhkGinuZrgnow==" spinCount="100000" sheet="1" objects="1" scenarios="1"/>
  <mergeCells count="20">
    <mergeCell ref="K9:L9"/>
    <mergeCell ref="M9:N9"/>
    <mergeCell ref="O9:P9"/>
    <mergeCell ref="A12:U12"/>
    <mergeCell ref="A1:U1"/>
    <mergeCell ref="D8:F8"/>
    <mergeCell ref="D9:F9"/>
    <mergeCell ref="G6:H7"/>
    <mergeCell ref="I6:J7"/>
    <mergeCell ref="K6:P6"/>
    <mergeCell ref="K7:L7"/>
    <mergeCell ref="M7:N7"/>
    <mergeCell ref="O7:P7"/>
    <mergeCell ref="G8:H8"/>
    <mergeCell ref="G9:H9"/>
    <mergeCell ref="I8:J8"/>
    <mergeCell ref="I9:J9"/>
    <mergeCell ref="K8:L8"/>
    <mergeCell ref="M8:N8"/>
    <mergeCell ref="O8:P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AD14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0" ht="69" customHeight="1" thickBot="1" x14ac:dyDescent="0.3">
      <c r="A1" s="221" t="s">
        <v>109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30" ht="15" customHeight="1" x14ac:dyDescent="0.25"/>
    <row r="3" spans="1:30" s="7" customFormat="1" ht="15" customHeight="1" thickBot="1" x14ac:dyDescent="0.3">
      <c r="A3" s="147" t="str">
        <f>+Índice!F6</f>
        <v>Q1</v>
      </c>
      <c r="B3" s="148" t="str">
        <f>+Índice!G6</f>
        <v>Peso do setor farmacêutico no total das empresas (2006 e 2014)</v>
      </c>
      <c r="C3" s="27"/>
      <c r="D3" s="27"/>
      <c r="E3" s="27"/>
      <c r="F3" s="27"/>
      <c r="G3" s="27"/>
      <c r="H3" s="28"/>
      <c r="I3" s="28"/>
      <c r="J3" s="28"/>
    </row>
    <row r="4" spans="1:30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30" s="9" customFormat="1" ht="15" customHeight="1" thickBot="1" x14ac:dyDescent="0.2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30" s="11" customFormat="1" ht="30" customHeight="1" thickBot="1" x14ac:dyDescent="0.3">
      <c r="C6" s="62"/>
      <c r="F6" s="12"/>
      <c r="G6" s="226" t="s">
        <v>49</v>
      </c>
      <c r="H6" s="226"/>
      <c r="I6" s="226"/>
      <c r="J6" s="226"/>
      <c r="K6" s="226" t="s">
        <v>38</v>
      </c>
      <c r="L6" s="226"/>
      <c r="M6" s="226"/>
      <c r="N6" s="226"/>
      <c r="O6" s="226" t="s">
        <v>43</v>
      </c>
      <c r="P6" s="226"/>
      <c r="Q6" s="226"/>
      <c r="R6" s="227"/>
      <c r="U6" s="13"/>
    </row>
    <row r="7" spans="1:30" s="11" customFormat="1" ht="30" customHeight="1" thickBot="1" x14ac:dyDescent="0.3">
      <c r="C7" s="62"/>
      <c r="F7" s="12"/>
      <c r="G7" s="228">
        <v>2006</v>
      </c>
      <c r="H7" s="228"/>
      <c r="I7" s="228">
        <v>2014</v>
      </c>
      <c r="J7" s="228"/>
      <c r="K7" s="228">
        <v>2006</v>
      </c>
      <c r="L7" s="228"/>
      <c r="M7" s="228">
        <v>2014</v>
      </c>
      <c r="N7" s="228"/>
      <c r="O7" s="228">
        <v>2006</v>
      </c>
      <c r="P7" s="228"/>
      <c r="Q7" s="228">
        <v>2014</v>
      </c>
      <c r="R7" s="229"/>
      <c r="U7" s="13"/>
    </row>
    <row r="8" spans="1:30" ht="37.5" customHeight="1" x14ac:dyDescent="0.25">
      <c r="C8" s="63"/>
      <c r="D8" s="222" t="s">
        <v>174</v>
      </c>
      <c r="E8" s="222"/>
      <c r="F8" s="223"/>
      <c r="G8" s="219">
        <v>7.0000000000000001E-3</v>
      </c>
      <c r="H8" s="220"/>
      <c r="I8" s="219">
        <v>8.9999999999999993E-3</v>
      </c>
      <c r="J8" s="220"/>
      <c r="K8" s="219">
        <v>0.03</v>
      </c>
      <c r="L8" s="220"/>
      <c r="M8" s="219">
        <v>3.3000000000000002E-2</v>
      </c>
      <c r="N8" s="220"/>
      <c r="O8" s="219">
        <v>0.01</v>
      </c>
      <c r="P8" s="220"/>
      <c r="Q8" s="219">
        <v>1.2999999999999999E-2</v>
      </c>
      <c r="R8" s="220"/>
      <c r="S8" s="11"/>
      <c r="U8" s="14"/>
      <c r="V8" s="11"/>
      <c r="W8" s="11"/>
      <c r="X8" s="11"/>
      <c r="Y8" s="11"/>
      <c r="Z8" s="11"/>
      <c r="AA8" s="11"/>
      <c r="AB8" s="11"/>
      <c r="AC8" s="11"/>
      <c r="AD8" s="11"/>
    </row>
    <row r="9" spans="1:30" ht="30" customHeight="1" x14ac:dyDescent="0.25">
      <c r="C9" s="63"/>
      <c r="D9" s="224" t="s">
        <v>175</v>
      </c>
      <c r="E9" s="224"/>
      <c r="F9" s="225"/>
      <c r="G9" s="217">
        <v>0</v>
      </c>
      <c r="H9" s="218"/>
      <c r="I9" s="217">
        <v>0</v>
      </c>
      <c r="J9" s="218"/>
      <c r="K9" s="217">
        <v>3.0000000000000001E-3</v>
      </c>
      <c r="L9" s="218"/>
      <c r="M9" s="217">
        <v>4.0000000000000001E-3</v>
      </c>
      <c r="N9" s="218"/>
      <c r="O9" s="217">
        <v>2E-3</v>
      </c>
      <c r="P9" s="218"/>
      <c r="Q9" s="217">
        <v>2E-3</v>
      </c>
      <c r="R9" s="218"/>
      <c r="U9" s="10"/>
      <c r="W9" s="11"/>
      <c r="X9" s="11"/>
      <c r="Y9" s="11"/>
      <c r="Z9" s="11"/>
      <c r="AA9" s="11"/>
      <c r="AB9" s="11"/>
      <c r="AC9" s="11"/>
      <c r="AD9" s="11"/>
    </row>
    <row r="10" spans="1:30" ht="30" customHeight="1" x14ac:dyDescent="0.25">
      <c r="C10" s="63"/>
      <c r="D10" s="224" t="s">
        <v>176</v>
      </c>
      <c r="E10" s="224"/>
      <c r="F10" s="225"/>
      <c r="G10" s="217">
        <v>2E-3</v>
      </c>
      <c r="H10" s="218"/>
      <c r="I10" s="217">
        <v>2E-3</v>
      </c>
      <c r="J10" s="218"/>
      <c r="K10" s="217">
        <v>2.1999999999999999E-2</v>
      </c>
      <c r="L10" s="218"/>
      <c r="M10" s="217">
        <v>2.1000000000000001E-2</v>
      </c>
      <c r="N10" s="218"/>
      <c r="O10" s="217">
        <v>5.0000000000000001E-3</v>
      </c>
      <c r="P10" s="218"/>
      <c r="Q10" s="217">
        <v>4.0000000000000001E-3</v>
      </c>
      <c r="R10" s="218"/>
      <c r="U10" s="37"/>
      <c r="W10" s="11"/>
      <c r="X10" s="11"/>
      <c r="Y10" s="11"/>
      <c r="Z10" s="11"/>
      <c r="AA10" s="11"/>
      <c r="AB10" s="11"/>
      <c r="AC10" s="11"/>
      <c r="AD10" s="11"/>
    </row>
    <row r="11" spans="1:30" ht="30" customHeight="1" x14ac:dyDescent="0.25">
      <c r="C11" s="63"/>
      <c r="D11" s="224" t="s">
        <v>177</v>
      </c>
      <c r="E11" s="224"/>
      <c r="F11" s="225"/>
      <c r="G11" s="217">
        <v>4.0000000000000001E-3</v>
      </c>
      <c r="H11" s="218"/>
      <c r="I11" s="217">
        <v>6.0000000000000001E-3</v>
      </c>
      <c r="J11" s="218"/>
      <c r="K11" s="217">
        <v>6.0000000000000001E-3</v>
      </c>
      <c r="L11" s="218"/>
      <c r="M11" s="217">
        <v>8.0000000000000002E-3</v>
      </c>
      <c r="N11" s="218"/>
      <c r="O11" s="217">
        <v>3.0000000000000001E-3</v>
      </c>
      <c r="P11" s="218"/>
      <c r="Q11" s="217">
        <v>6.0000000000000001E-3</v>
      </c>
      <c r="R11" s="218"/>
      <c r="U11" s="37"/>
      <c r="W11" s="11"/>
      <c r="X11" s="11"/>
      <c r="Y11" s="11"/>
      <c r="Z11" s="11"/>
      <c r="AA11" s="11"/>
      <c r="AB11" s="11"/>
      <c r="AC11" s="11"/>
      <c r="AD11" s="11"/>
    </row>
    <row r="12" spans="1:30" ht="19.5" customHeight="1" x14ac:dyDescent="0.25">
      <c r="B12" s="10"/>
      <c r="C12" s="6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W12" s="11"/>
      <c r="X12" s="11"/>
      <c r="Y12" s="11"/>
      <c r="Z12" s="11"/>
      <c r="AA12" s="11"/>
      <c r="AB12" s="11"/>
      <c r="AC12" s="11"/>
      <c r="AD12" s="11"/>
    </row>
    <row r="13" spans="1:30" ht="19.5" customHeight="1" thickBot="1" x14ac:dyDescent="0.3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W13" s="11"/>
      <c r="X13" s="11"/>
      <c r="Y13" s="11"/>
      <c r="Z13" s="11"/>
      <c r="AA13" s="11"/>
      <c r="AB13" s="11"/>
      <c r="AC13" s="11"/>
      <c r="AD13" s="11"/>
    </row>
    <row r="14" spans="1:30" ht="19.5" customHeight="1" thickBot="1" x14ac:dyDescent="0.3">
      <c r="A14" s="183" t="str">
        <f>NOTA!$A$24</f>
        <v>ESTUDO 25 | ANÁLISE DAS EMPRESAS DO SETOR FARMACÊUTICO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W14" s="11"/>
      <c r="X14" s="11"/>
      <c r="Y14" s="11"/>
      <c r="Z14" s="11"/>
      <c r="AA14" s="11"/>
      <c r="AB14" s="11"/>
      <c r="AC14" s="11"/>
      <c r="AD14" s="11"/>
    </row>
  </sheetData>
  <sheetProtection algorithmName="SHA-512" hashValue="zIkHoSFA3cFUcvmtWuxS3nhSFQGn7zOq1eaKmUko267T6Dnm2u6ShVwQ6t0ogRz6Qv7SdiVbC50pAGqEsBLgKA==" saltValue="UQ/U6iSoZcFaAticG1sFiw==" spinCount="100000" sheet="1" objects="1" scenarios="1"/>
  <mergeCells count="39">
    <mergeCell ref="A14:U14"/>
    <mergeCell ref="A1:U1"/>
    <mergeCell ref="D8:F8"/>
    <mergeCell ref="D9:F9"/>
    <mergeCell ref="D10:F10"/>
    <mergeCell ref="D11:F11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G8:H8"/>
    <mergeCell ref="I8:J8"/>
    <mergeCell ref="G9:H9"/>
    <mergeCell ref="G10:H10"/>
    <mergeCell ref="G11:H11"/>
    <mergeCell ref="Q9:R9"/>
    <mergeCell ref="Q10:R10"/>
    <mergeCell ref="Q11:R11"/>
    <mergeCell ref="I9:J9"/>
    <mergeCell ref="I10:J10"/>
    <mergeCell ref="I11:J11"/>
    <mergeCell ref="K8:L8"/>
    <mergeCell ref="M8:N8"/>
    <mergeCell ref="O8:P8"/>
    <mergeCell ref="Q8:R8"/>
    <mergeCell ref="K11:L11"/>
    <mergeCell ref="M11:N11"/>
    <mergeCell ref="O11:P11"/>
    <mergeCell ref="K9:L9"/>
    <mergeCell ref="M9:N9"/>
    <mergeCell ref="O9:P9"/>
    <mergeCell ref="K10:L10"/>
    <mergeCell ref="M10:N10"/>
    <mergeCell ref="O10:P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U7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+Índice!F49</f>
        <v>G23</v>
      </c>
      <c r="B3" s="148" t="str">
        <f>+Índice!G49</f>
        <v>Estrutura de ativos e de passivos do setor farmacêutico (2014)</v>
      </c>
      <c r="C3" s="27"/>
      <c r="D3" s="27"/>
      <c r="E3" s="27"/>
      <c r="F3" s="27"/>
      <c r="G3" s="27"/>
      <c r="H3" s="27"/>
      <c r="I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ht="30.75" customHeight="1" x14ac:dyDescent="0.25">
      <c r="H6" s="227" t="s">
        <v>238</v>
      </c>
      <c r="I6" s="246"/>
      <c r="J6" s="246"/>
      <c r="K6" s="237"/>
      <c r="L6" s="227" t="s">
        <v>239</v>
      </c>
      <c r="M6" s="246"/>
      <c r="N6" s="246"/>
      <c r="O6" s="246"/>
      <c r="P6" s="246"/>
      <c r="Q6" s="246"/>
      <c r="R6" s="246"/>
      <c r="S6" s="237"/>
    </row>
    <row r="7" spans="1:21" s="17" customFormat="1" ht="30.75" customHeight="1" thickBot="1" x14ac:dyDescent="0.3">
      <c r="B7" s="18"/>
      <c r="C7" s="91"/>
      <c r="D7" s="92"/>
      <c r="E7" s="92"/>
      <c r="F7" s="92"/>
      <c r="G7" s="92"/>
      <c r="H7" s="226" t="s">
        <v>233</v>
      </c>
      <c r="I7" s="226"/>
      <c r="J7" s="226" t="s">
        <v>234</v>
      </c>
      <c r="K7" s="226"/>
      <c r="L7" s="226" t="s">
        <v>240</v>
      </c>
      <c r="M7" s="226"/>
      <c r="N7" s="226" t="s">
        <v>235</v>
      </c>
      <c r="O7" s="226"/>
      <c r="P7" s="226" t="s">
        <v>236</v>
      </c>
      <c r="Q7" s="226"/>
      <c r="R7" s="226" t="s">
        <v>237</v>
      </c>
      <c r="S7" s="227"/>
    </row>
    <row r="8" spans="1:21" s="15" customFormat="1" ht="30" customHeight="1" x14ac:dyDescent="0.25">
      <c r="C8" s="231" t="s">
        <v>180</v>
      </c>
      <c r="D8" s="228"/>
      <c r="E8" s="228"/>
      <c r="F8" s="228"/>
      <c r="G8" s="228"/>
      <c r="H8" s="244">
        <v>0.373</v>
      </c>
      <c r="I8" s="244"/>
      <c r="J8" s="244">
        <v>0.627</v>
      </c>
      <c r="K8" s="244"/>
      <c r="L8" s="244">
        <v>0.34499999999999997</v>
      </c>
      <c r="M8" s="244"/>
      <c r="N8" s="244">
        <v>3.3000000000000002E-2</v>
      </c>
      <c r="O8" s="244"/>
      <c r="P8" s="244">
        <v>0.16400000000000001</v>
      </c>
      <c r="Q8" s="244"/>
      <c r="R8" s="244">
        <v>0.45800000000000002</v>
      </c>
      <c r="S8" s="303"/>
    </row>
    <row r="9" spans="1:21" s="15" customFormat="1" ht="30" customHeight="1" x14ac:dyDescent="0.25">
      <c r="C9" s="231" t="s">
        <v>79</v>
      </c>
      <c r="D9" s="228"/>
      <c r="E9" s="230" t="s">
        <v>175</v>
      </c>
      <c r="F9" s="230"/>
      <c r="G9" s="230"/>
      <c r="H9" s="235">
        <v>0.53200000000000003</v>
      </c>
      <c r="I9" s="235"/>
      <c r="J9" s="235">
        <v>0.46800000000000003</v>
      </c>
      <c r="K9" s="235"/>
      <c r="L9" s="235">
        <v>0.36699999999999999</v>
      </c>
      <c r="M9" s="235"/>
      <c r="N9" s="235">
        <v>5.0999999999999997E-2</v>
      </c>
      <c r="O9" s="235"/>
      <c r="P9" s="235">
        <v>0.20499999999999999</v>
      </c>
      <c r="Q9" s="235"/>
      <c r="R9" s="235">
        <v>0.376</v>
      </c>
      <c r="S9" s="236"/>
    </row>
    <row r="10" spans="1:21" s="15" customFormat="1" ht="30" customHeight="1" x14ac:dyDescent="0.25">
      <c r="C10" s="231"/>
      <c r="D10" s="228"/>
      <c r="E10" s="230" t="s">
        <v>176</v>
      </c>
      <c r="F10" s="230"/>
      <c r="G10" s="230"/>
      <c r="H10" s="235">
        <v>0.19800000000000001</v>
      </c>
      <c r="I10" s="235"/>
      <c r="J10" s="235">
        <v>0.80200000000000005</v>
      </c>
      <c r="K10" s="235"/>
      <c r="L10" s="235">
        <v>0.32200000000000001</v>
      </c>
      <c r="M10" s="235"/>
      <c r="N10" s="235">
        <v>2.9000000000000001E-2</v>
      </c>
      <c r="O10" s="235"/>
      <c r="P10" s="235">
        <v>0.104</v>
      </c>
      <c r="Q10" s="235"/>
      <c r="R10" s="235">
        <v>0.54500000000000004</v>
      </c>
      <c r="S10" s="236"/>
    </row>
    <row r="11" spans="1:21" s="15" customFormat="1" ht="30" customHeight="1" x14ac:dyDescent="0.25">
      <c r="C11" s="231"/>
      <c r="D11" s="228"/>
      <c r="E11" s="230" t="s">
        <v>177</v>
      </c>
      <c r="F11" s="230"/>
      <c r="G11" s="230"/>
      <c r="H11" s="235">
        <v>0.55000000000000004</v>
      </c>
      <c r="I11" s="235"/>
      <c r="J11" s="235">
        <v>0.45</v>
      </c>
      <c r="K11" s="235"/>
      <c r="L11" s="235">
        <v>0.371</v>
      </c>
      <c r="M11" s="235"/>
      <c r="N11" s="235">
        <v>2.5999999999999999E-2</v>
      </c>
      <c r="O11" s="235"/>
      <c r="P11" s="235">
        <v>0.24199999999999999</v>
      </c>
      <c r="Q11" s="235"/>
      <c r="R11" s="235">
        <v>0.36099999999999999</v>
      </c>
      <c r="S11" s="236"/>
    </row>
    <row r="12" spans="1:21" ht="19.5" customHeight="1" x14ac:dyDescent="0.25"/>
    <row r="13" spans="1:21" ht="20.100000000000001" customHeight="1" thickBot="1" x14ac:dyDescent="0.3"/>
    <row r="14" spans="1:21" ht="19.5" customHeight="1" thickBot="1" x14ac:dyDescent="0.3">
      <c r="A14" s="250" t="str">
        <f>NOTA!$A$24</f>
        <v>ESTUDO 25 | ANÁLISE DAS EMPRESAS DO SETOR FARMACÊUTICO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</row>
    <row r="15" spans="1:21" ht="19.5" customHeight="1" x14ac:dyDescent="0.25"/>
    <row r="16" spans="1:21" ht="19.5" customHeight="1" x14ac:dyDescent="0.25"/>
    <row r="17" spans="5:15" ht="19.5" customHeight="1" x14ac:dyDescent="0.25"/>
    <row r="18" spans="5:15" ht="19.5" customHeight="1" x14ac:dyDescent="0.25"/>
    <row r="19" spans="5:15" ht="19.5" customHeight="1" x14ac:dyDescent="0.25"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5:15" ht="19.5" customHeight="1" x14ac:dyDescent="0.25"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5:15" s="16" customFormat="1" ht="19.5" customHeight="1" x14ac:dyDescent="0.25"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5:15" ht="19.5" customHeight="1" x14ac:dyDescent="0.25"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5:15" ht="19.5" customHeight="1" x14ac:dyDescent="0.25"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5:15" ht="19.5" customHeight="1" x14ac:dyDescent="0.25"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5:15" ht="19.5" customHeight="1" x14ac:dyDescent="0.25"/>
    <row r="26" spans="5:15" ht="19.5" customHeight="1" x14ac:dyDescent="0.25">
      <c r="O26" s="16"/>
    </row>
    <row r="27" spans="5:15" ht="19.5" customHeight="1" x14ac:dyDescent="0.25"/>
    <row r="28" spans="5:15" ht="19.5" customHeight="1" x14ac:dyDescent="0.25"/>
    <row r="29" spans="5:15" ht="19.5" customHeight="1" x14ac:dyDescent="0.25"/>
    <row r="30" spans="5:15" ht="19.5" customHeight="1" x14ac:dyDescent="0.25"/>
    <row r="31" spans="5:15" ht="19.5" customHeight="1" x14ac:dyDescent="0.25"/>
    <row r="32" spans="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sfPXI+5k/ejZIGSB1d33j73Ru7wPa1jjrFEi62oprr7Lqo4UQfsrtCSe5SXQ2szRyghbGcdhJwtK2PmicZ9dvw==" saltValue="lBOpJn6JKyz4ou2QOLsLIA==" spinCount="100000" sheet="1" objects="1" scenarios="1"/>
  <mergeCells count="39">
    <mergeCell ref="A14:U14"/>
    <mergeCell ref="H6:K6"/>
    <mergeCell ref="L6:S6"/>
    <mergeCell ref="E11:G11"/>
    <mergeCell ref="H11:I11"/>
    <mergeCell ref="J11:K11"/>
    <mergeCell ref="L11:M11"/>
    <mergeCell ref="N11:O11"/>
    <mergeCell ref="P11:Q11"/>
    <mergeCell ref="R9:S9"/>
    <mergeCell ref="E10:G10"/>
    <mergeCell ref="H10:I10"/>
    <mergeCell ref="J10:K10"/>
    <mergeCell ref="L10:M10"/>
    <mergeCell ref="N10:O10"/>
    <mergeCell ref="P10:Q10"/>
    <mergeCell ref="R10:S10"/>
    <mergeCell ref="C9:D11"/>
    <mergeCell ref="E9:G9"/>
    <mergeCell ref="H9:I9"/>
    <mergeCell ref="J9:K9"/>
    <mergeCell ref="L9:M9"/>
    <mergeCell ref="N9:O9"/>
    <mergeCell ref="P9:Q9"/>
    <mergeCell ref="R11:S11"/>
    <mergeCell ref="P8:Q8"/>
    <mergeCell ref="R8:S8"/>
    <mergeCell ref="A1:U1"/>
    <mergeCell ref="H7:I7"/>
    <mergeCell ref="J7:K7"/>
    <mergeCell ref="L7:M7"/>
    <mergeCell ref="N7:O7"/>
    <mergeCell ref="P7:Q7"/>
    <mergeCell ref="R7:S7"/>
    <mergeCell ref="C8:G8"/>
    <mergeCell ref="H8:I8"/>
    <mergeCell ref="J8:K8"/>
    <mergeCell ref="L8:M8"/>
    <mergeCell ref="N8:O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/>
  </sheetPr>
  <dimension ref="A1:U8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214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+Índice!F51</f>
        <v>G24</v>
      </c>
      <c r="B3" s="148" t="str">
        <f>+Índice!G51</f>
        <v>Estrutura do ativo (2014)</v>
      </c>
      <c r="C3" s="27"/>
      <c r="D3" s="27"/>
      <c r="E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7.5" customHeight="1" thickBot="1" x14ac:dyDescent="0.3">
      <c r="B6" s="18"/>
      <c r="C6" s="91"/>
      <c r="D6" s="92"/>
      <c r="E6" s="92"/>
      <c r="F6" s="92"/>
      <c r="G6" s="92"/>
      <c r="H6" s="226" t="s">
        <v>215</v>
      </c>
      <c r="I6" s="226"/>
      <c r="J6" s="226" t="s">
        <v>216</v>
      </c>
      <c r="K6" s="226"/>
      <c r="L6" s="226" t="s">
        <v>217</v>
      </c>
      <c r="M6" s="226"/>
      <c r="N6" s="226" t="s">
        <v>218</v>
      </c>
      <c r="O6" s="226"/>
      <c r="P6" s="226" t="s">
        <v>219</v>
      </c>
      <c r="Q6" s="226"/>
      <c r="R6" s="226" t="s">
        <v>220</v>
      </c>
      <c r="S6" s="227"/>
      <c r="T6" s="226" t="s">
        <v>221</v>
      </c>
      <c r="U6" s="227"/>
    </row>
    <row r="7" spans="1:21" s="15" customFormat="1" ht="30" customHeight="1" x14ac:dyDescent="0.25">
      <c r="C7" s="231" t="s">
        <v>179</v>
      </c>
      <c r="D7" s="228"/>
      <c r="E7" s="228"/>
      <c r="F7" s="228"/>
      <c r="G7" s="228"/>
      <c r="H7" s="245">
        <v>0.26400000000000001</v>
      </c>
      <c r="I7" s="245"/>
      <c r="J7" s="245">
        <v>8.1000000000000003E-2</v>
      </c>
      <c r="K7" s="245"/>
      <c r="L7" s="245">
        <v>0.151</v>
      </c>
      <c r="M7" s="245"/>
      <c r="N7" s="245">
        <v>3.5999999999999997E-2</v>
      </c>
      <c r="O7" s="245"/>
      <c r="P7" s="245">
        <v>0.127</v>
      </c>
      <c r="Q7" s="245"/>
      <c r="R7" s="245">
        <v>6.8000000000000005E-2</v>
      </c>
      <c r="S7" s="245"/>
      <c r="T7" s="245">
        <v>0.27200000000000002</v>
      </c>
      <c r="U7" s="245"/>
    </row>
    <row r="8" spans="1:21" s="15" customFormat="1" ht="30" customHeight="1" x14ac:dyDescent="0.25">
      <c r="C8" s="231" t="s">
        <v>180</v>
      </c>
      <c r="D8" s="228"/>
      <c r="E8" s="228"/>
      <c r="F8" s="228"/>
      <c r="G8" s="228"/>
      <c r="H8" s="244">
        <v>0.107</v>
      </c>
      <c r="I8" s="244"/>
      <c r="J8" s="244">
        <v>0.161</v>
      </c>
      <c r="K8" s="244"/>
      <c r="L8" s="244">
        <v>7.8E-2</v>
      </c>
      <c r="M8" s="244"/>
      <c r="N8" s="244">
        <v>1.9E-2</v>
      </c>
      <c r="O8" s="244"/>
      <c r="P8" s="244">
        <v>0.27300000000000002</v>
      </c>
      <c r="Q8" s="244"/>
      <c r="R8" s="244">
        <v>9.0999999999999998E-2</v>
      </c>
      <c r="S8" s="244"/>
      <c r="T8" s="244">
        <v>0.27</v>
      </c>
      <c r="U8" s="244"/>
    </row>
    <row r="9" spans="1:21" s="15" customFormat="1" ht="30" customHeight="1" x14ac:dyDescent="0.25">
      <c r="C9" s="231" t="s">
        <v>45</v>
      </c>
      <c r="D9" s="228"/>
      <c r="E9" s="228" t="s">
        <v>0</v>
      </c>
      <c r="F9" s="228"/>
      <c r="G9" s="228"/>
      <c r="H9" s="235">
        <v>0.115</v>
      </c>
      <c r="I9" s="235"/>
      <c r="J9" s="235">
        <v>0.27800000000000002</v>
      </c>
      <c r="K9" s="235"/>
      <c r="L9" s="235">
        <v>7.4999999999999997E-2</v>
      </c>
      <c r="M9" s="235"/>
      <c r="N9" s="235">
        <v>1.2999999999999999E-2</v>
      </c>
      <c r="O9" s="235"/>
      <c r="P9" s="235">
        <v>0.10100000000000001</v>
      </c>
      <c r="Q9" s="235"/>
      <c r="R9" s="235">
        <v>0.13500000000000001</v>
      </c>
      <c r="S9" s="235"/>
      <c r="T9" s="235">
        <v>0.28299999999999997</v>
      </c>
      <c r="U9" s="235"/>
    </row>
    <row r="10" spans="1:21" s="15" customFormat="1" ht="30" customHeight="1" x14ac:dyDescent="0.25">
      <c r="C10" s="231"/>
      <c r="D10" s="228"/>
      <c r="E10" s="228" t="s">
        <v>44</v>
      </c>
      <c r="F10" s="228"/>
      <c r="G10" s="228"/>
      <c r="H10" s="235">
        <v>0.109</v>
      </c>
      <c r="I10" s="235"/>
      <c r="J10" s="235">
        <v>0.10199999999999999</v>
      </c>
      <c r="K10" s="235"/>
      <c r="L10" s="235">
        <v>9.7000000000000003E-2</v>
      </c>
      <c r="M10" s="235"/>
      <c r="N10" s="235">
        <v>1.2999999999999999E-2</v>
      </c>
      <c r="O10" s="235"/>
      <c r="P10" s="235">
        <v>0.31900000000000001</v>
      </c>
      <c r="Q10" s="235"/>
      <c r="R10" s="235">
        <v>9.1999999999999998E-2</v>
      </c>
      <c r="S10" s="235"/>
      <c r="T10" s="235">
        <v>0.26700000000000002</v>
      </c>
      <c r="U10" s="235"/>
    </row>
    <row r="11" spans="1:21" s="15" customFormat="1" ht="30" customHeight="1" x14ac:dyDescent="0.25">
      <c r="C11" s="231"/>
      <c r="D11" s="228"/>
      <c r="E11" s="228" t="s">
        <v>1</v>
      </c>
      <c r="F11" s="228"/>
      <c r="G11" s="228"/>
      <c r="H11" s="235">
        <v>9.9000000000000005E-2</v>
      </c>
      <c r="I11" s="235"/>
      <c r="J11" s="235">
        <v>0.15</v>
      </c>
      <c r="K11" s="235"/>
      <c r="L11" s="235">
        <v>5.8999999999999997E-2</v>
      </c>
      <c r="M11" s="235"/>
      <c r="N11" s="235">
        <v>0.03</v>
      </c>
      <c r="O11" s="235"/>
      <c r="P11" s="235">
        <v>0.33600000000000002</v>
      </c>
      <c r="Q11" s="235"/>
      <c r="R11" s="235">
        <v>6.0999999999999999E-2</v>
      </c>
      <c r="S11" s="235"/>
      <c r="T11" s="235">
        <v>0.26400000000000001</v>
      </c>
      <c r="U11" s="235"/>
    </row>
    <row r="12" spans="1:21" s="15" customFormat="1" ht="30" customHeight="1" x14ac:dyDescent="0.25">
      <c r="C12" s="231" t="s">
        <v>79</v>
      </c>
      <c r="D12" s="228"/>
      <c r="E12" s="230" t="s">
        <v>175</v>
      </c>
      <c r="F12" s="230"/>
      <c r="G12" s="230"/>
      <c r="H12" s="235">
        <v>0.186</v>
      </c>
      <c r="I12" s="235"/>
      <c r="J12" s="235">
        <v>0.23899999999999999</v>
      </c>
      <c r="K12" s="235"/>
      <c r="L12" s="235">
        <v>6.3E-2</v>
      </c>
      <c r="M12" s="235"/>
      <c r="N12" s="235">
        <v>4.2999999999999997E-2</v>
      </c>
      <c r="O12" s="235"/>
      <c r="P12" s="235">
        <v>0.14599999999999999</v>
      </c>
      <c r="Q12" s="235"/>
      <c r="R12" s="235">
        <v>7.0000000000000007E-2</v>
      </c>
      <c r="S12" s="235"/>
      <c r="T12" s="235">
        <v>0.253</v>
      </c>
      <c r="U12" s="235"/>
    </row>
    <row r="13" spans="1:21" s="15" customFormat="1" ht="30" customHeight="1" x14ac:dyDescent="0.25">
      <c r="C13" s="231"/>
      <c r="D13" s="228"/>
      <c r="E13" s="230" t="s">
        <v>176</v>
      </c>
      <c r="F13" s="230"/>
      <c r="G13" s="230"/>
      <c r="H13" s="235">
        <v>6.3E-2</v>
      </c>
      <c r="I13" s="235"/>
      <c r="J13" s="235">
        <v>2.5000000000000001E-2</v>
      </c>
      <c r="K13" s="235"/>
      <c r="L13" s="235">
        <v>9.4E-2</v>
      </c>
      <c r="M13" s="235"/>
      <c r="N13" s="235">
        <v>1.2999999999999999E-2</v>
      </c>
      <c r="O13" s="235"/>
      <c r="P13" s="235">
        <v>0.44400000000000001</v>
      </c>
      <c r="Q13" s="235"/>
      <c r="R13" s="235">
        <v>0.08</v>
      </c>
      <c r="S13" s="235"/>
      <c r="T13" s="235">
        <v>0.28100000000000003</v>
      </c>
      <c r="U13" s="235"/>
    </row>
    <row r="14" spans="1:21" s="15" customFormat="1" ht="30" customHeight="1" x14ac:dyDescent="0.25">
      <c r="C14" s="231"/>
      <c r="D14" s="228"/>
      <c r="E14" s="230" t="s">
        <v>177</v>
      </c>
      <c r="F14" s="230"/>
      <c r="G14" s="230"/>
      <c r="H14" s="235">
        <v>0.128</v>
      </c>
      <c r="I14" s="235"/>
      <c r="J14" s="235">
        <v>0.34499999999999997</v>
      </c>
      <c r="K14" s="235"/>
      <c r="L14" s="235">
        <v>6.3E-2</v>
      </c>
      <c r="M14" s="235"/>
      <c r="N14" s="235">
        <v>1.2E-2</v>
      </c>
      <c r="O14" s="235"/>
      <c r="P14" s="235">
        <v>6.3E-2</v>
      </c>
      <c r="Q14" s="235"/>
      <c r="R14" s="235">
        <v>0.126</v>
      </c>
      <c r="S14" s="235"/>
      <c r="T14" s="235">
        <v>0.26200000000000001</v>
      </c>
      <c r="U14" s="235"/>
    </row>
    <row r="15" spans="1:21" ht="19.5" customHeight="1" x14ac:dyDescent="0.25"/>
    <row r="16" spans="1:21" ht="20.100000000000001" customHeight="1" thickBot="1" x14ac:dyDescent="0.3"/>
    <row r="17" spans="1:21" ht="19.5" customHeight="1" thickBot="1" x14ac:dyDescent="0.3">
      <c r="A17" s="250" t="str">
        <f>NOTA!$A$24</f>
        <v>ESTUDO 25 | ANÁLISE DAS EMPRESAS DO SETOR FARMACÊUTICO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1:21" ht="19.5" customHeight="1" x14ac:dyDescent="0.25"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21" s="16" customFormat="1" ht="19.5" customHeight="1" x14ac:dyDescent="0.25"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</row>
    <row r="25" spans="1:21" ht="19.5" customHeight="1" x14ac:dyDescent="0.25"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21" ht="19.5" customHeight="1" x14ac:dyDescent="0.25"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21" ht="19.5" customHeight="1" x14ac:dyDescent="0.25"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21" ht="19.5" customHeight="1" x14ac:dyDescent="0.25"/>
    <row r="29" spans="1:21" ht="19.5" customHeight="1" x14ac:dyDescent="0.25">
      <c r="O29" s="16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btLGQfwBz9GcNLWx2Xp02b1avlpvPyaXB6Zqz6yIUCRoiLgp1cyeuMOdPpXQQsHisf4ik3YeOg5+KVM4UO+CKA==" saltValue="o2RXONTcEVALub3UlAPjRQ==" spinCount="100000" sheet="1" objects="1" scenarios="1"/>
  <mergeCells count="75">
    <mergeCell ref="A1:U1"/>
    <mergeCell ref="H6:I6"/>
    <mergeCell ref="J6:K6"/>
    <mergeCell ref="L6:M6"/>
    <mergeCell ref="N6:O6"/>
    <mergeCell ref="P6:Q6"/>
    <mergeCell ref="R6:S6"/>
    <mergeCell ref="R7:S7"/>
    <mergeCell ref="C8:G8"/>
    <mergeCell ref="H8:I8"/>
    <mergeCell ref="J8:K8"/>
    <mergeCell ref="L8:M8"/>
    <mergeCell ref="N8:O8"/>
    <mergeCell ref="P8:Q8"/>
    <mergeCell ref="R8:S8"/>
    <mergeCell ref="C7:G7"/>
    <mergeCell ref="H7:I7"/>
    <mergeCell ref="J7:K7"/>
    <mergeCell ref="L7:M7"/>
    <mergeCell ref="N7:O7"/>
    <mergeCell ref="P7:Q7"/>
    <mergeCell ref="P9:Q9"/>
    <mergeCell ref="R9:S9"/>
    <mergeCell ref="E10:G10"/>
    <mergeCell ref="H10:I10"/>
    <mergeCell ref="J10:K10"/>
    <mergeCell ref="L10:M10"/>
    <mergeCell ref="N10:O10"/>
    <mergeCell ref="P10:Q10"/>
    <mergeCell ref="R10:S10"/>
    <mergeCell ref="E9:G9"/>
    <mergeCell ref="H9:I9"/>
    <mergeCell ref="J9:K9"/>
    <mergeCell ref="L9:M9"/>
    <mergeCell ref="N9:O9"/>
    <mergeCell ref="N11:O11"/>
    <mergeCell ref="P11:Q11"/>
    <mergeCell ref="R11:S11"/>
    <mergeCell ref="C12:D14"/>
    <mergeCell ref="E12:G12"/>
    <mergeCell ref="H12:I12"/>
    <mergeCell ref="J12:K12"/>
    <mergeCell ref="L12:M12"/>
    <mergeCell ref="N12:O12"/>
    <mergeCell ref="P12:Q12"/>
    <mergeCell ref="C9:D11"/>
    <mergeCell ref="E11:G11"/>
    <mergeCell ref="H11:I11"/>
    <mergeCell ref="J11:K11"/>
    <mergeCell ref="L11:M11"/>
    <mergeCell ref="P14:Q14"/>
    <mergeCell ref="R12:S12"/>
    <mergeCell ref="E13:G13"/>
    <mergeCell ref="H13:I13"/>
    <mergeCell ref="J13:K13"/>
    <mergeCell ref="L13:M13"/>
    <mergeCell ref="N13:O13"/>
    <mergeCell ref="P13:Q13"/>
    <mergeCell ref="R13:S13"/>
    <mergeCell ref="T14:U14"/>
    <mergeCell ref="R14:S14"/>
    <mergeCell ref="A17:U17"/>
    <mergeCell ref="T6:U6"/>
    <mergeCell ref="T7:U7"/>
    <mergeCell ref="T8:U8"/>
    <mergeCell ref="T9:U9"/>
    <mergeCell ref="T10:U10"/>
    <mergeCell ref="T11:U11"/>
    <mergeCell ref="T12:U12"/>
    <mergeCell ref="T13:U13"/>
    <mergeCell ref="E14:G14"/>
    <mergeCell ref="H14:I14"/>
    <mergeCell ref="J14:K14"/>
    <mergeCell ref="L14:M14"/>
    <mergeCell ref="N14:O14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/>
  </sheetPr>
  <dimension ref="A1:AC7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9" ht="69" customHeight="1" thickBot="1" x14ac:dyDescent="0.3">
      <c r="A1" s="221" t="s">
        <v>214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9" ht="15" customHeight="1" x14ac:dyDescent="0.25"/>
    <row r="3" spans="1:29" s="7" customFormat="1" ht="15" customHeight="1" thickBot="1" x14ac:dyDescent="0.3">
      <c r="A3" s="147" t="str">
        <f>+Índice!F52</f>
        <v>Q6</v>
      </c>
      <c r="B3" s="148" t="str">
        <f>+Índice!G52</f>
        <v>Ativo | Contributos das componentes (em p.p.) para a taxa de crescimento anual (em percentagem)</v>
      </c>
      <c r="C3" s="27"/>
      <c r="D3" s="26"/>
      <c r="E3" s="27"/>
      <c r="F3" s="27"/>
      <c r="G3" s="28"/>
      <c r="H3" s="28"/>
      <c r="I3" s="28"/>
      <c r="J3" s="28"/>
      <c r="K3" s="28"/>
      <c r="L3" s="28"/>
      <c r="M3" s="28"/>
    </row>
    <row r="4" spans="1:29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29" ht="15" customHeight="1" x14ac:dyDescent="0.25">
      <c r="E5" s="85"/>
      <c r="F5" s="88"/>
      <c r="G5" s="88"/>
      <c r="H5" s="88"/>
      <c r="I5" s="88"/>
      <c r="J5" s="226" t="s">
        <v>179</v>
      </c>
      <c r="K5" s="226"/>
      <c r="L5" s="226"/>
      <c r="M5" s="226"/>
      <c r="N5" s="226" t="s">
        <v>180</v>
      </c>
      <c r="O5" s="226"/>
      <c r="P5" s="226"/>
      <c r="Q5" s="227"/>
      <c r="W5" s="9"/>
      <c r="X5" s="9"/>
      <c r="Y5" s="9"/>
      <c r="Z5" s="9"/>
      <c r="AA5" s="9"/>
      <c r="AB5" s="9"/>
      <c r="AC5" s="9"/>
    </row>
    <row r="6" spans="1:29" ht="15" customHeight="1" x14ac:dyDescent="0.25">
      <c r="E6" s="79"/>
      <c r="F6" s="83"/>
      <c r="G6" s="83"/>
      <c r="H6" s="83"/>
      <c r="I6" s="83"/>
      <c r="J6" s="228"/>
      <c r="K6" s="228"/>
      <c r="L6" s="228"/>
      <c r="M6" s="228"/>
      <c r="N6" s="228"/>
      <c r="O6" s="228"/>
      <c r="P6" s="228"/>
      <c r="Q6" s="229"/>
      <c r="W6" s="9"/>
      <c r="X6" s="9"/>
      <c r="Y6" s="9"/>
      <c r="Z6" s="9"/>
      <c r="AA6" s="9"/>
      <c r="AB6" s="9"/>
      <c r="AC6" s="9"/>
    </row>
    <row r="7" spans="1:29" s="17" customFormat="1" ht="30" customHeight="1" x14ac:dyDescent="0.25">
      <c r="E7" s="178"/>
      <c r="F7" s="179"/>
      <c r="G7" s="179"/>
      <c r="H7" s="179"/>
      <c r="I7" s="179"/>
      <c r="J7" s="228">
        <v>2013</v>
      </c>
      <c r="K7" s="228"/>
      <c r="L7" s="228">
        <v>2014</v>
      </c>
      <c r="M7" s="228"/>
      <c r="N7" s="228">
        <v>2013</v>
      </c>
      <c r="O7" s="228"/>
      <c r="P7" s="228">
        <v>2014</v>
      </c>
      <c r="Q7" s="229"/>
      <c r="W7" s="9"/>
      <c r="X7" s="9"/>
      <c r="Y7" s="9"/>
      <c r="Z7" s="9"/>
      <c r="AA7" s="9"/>
      <c r="AB7" s="9"/>
      <c r="AC7" s="9"/>
    </row>
    <row r="8" spans="1:29" s="15" customFormat="1" ht="30" customHeight="1" x14ac:dyDescent="0.25">
      <c r="D8" s="230" t="s">
        <v>222</v>
      </c>
      <c r="E8" s="230"/>
      <c r="F8" s="230"/>
      <c r="G8" s="230"/>
      <c r="H8" s="230"/>
      <c r="I8" s="231"/>
      <c r="J8" s="245">
        <v>-1.4E-2</v>
      </c>
      <c r="K8" s="245"/>
      <c r="L8" s="245">
        <v>-1.9E-2</v>
      </c>
      <c r="M8" s="245"/>
      <c r="N8" s="303">
        <v>-0.04</v>
      </c>
      <c r="O8" s="314"/>
      <c r="P8" s="303">
        <v>1.4999999999999999E-2</v>
      </c>
      <c r="Q8" s="304"/>
      <c r="V8" s="17"/>
      <c r="W8" s="9"/>
      <c r="X8" s="9"/>
      <c r="Y8" s="9"/>
      <c r="Z8" s="9"/>
      <c r="AA8" s="9"/>
      <c r="AB8" s="9"/>
      <c r="AC8" s="9"/>
    </row>
    <row r="9" spans="1:29" s="15" customFormat="1" ht="30" customHeight="1" x14ac:dyDescent="0.25">
      <c r="D9" s="319" t="s">
        <v>94</v>
      </c>
      <c r="E9" s="240" t="s">
        <v>223</v>
      </c>
      <c r="F9" s="239"/>
      <c r="G9" s="226" t="s">
        <v>215</v>
      </c>
      <c r="H9" s="226"/>
      <c r="I9" s="226"/>
      <c r="J9" s="317">
        <v>-0.3</v>
      </c>
      <c r="K9" s="318"/>
      <c r="L9" s="317">
        <v>0</v>
      </c>
      <c r="M9" s="318"/>
      <c r="N9" s="305">
        <v>-0.1</v>
      </c>
      <c r="O9" s="316"/>
      <c r="P9" s="305">
        <v>-0.4</v>
      </c>
      <c r="Q9" s="316"/>
      <c r="V9" s="17"/>
      <c r="W9" s="9"/>
      <c r="X9" s="9"/>
      <c r="Y9" s="9"/>
      <c r="Z9" s="9"/>
      <c r="AA9" s="9"/>
      <c r="AB9" s="9"/>
      <c r="AC9" s="9"/>
    </row>
    <row r="10" spans="1:29" s="15" customFormat="1" ht="30" customHeight="1" x14ac:dyDescent="0.25">
      <c r="D10" s="320"/>
      <c r="E10" s="240"/>
      <c r="F10" s="239"/>
      <c r="G10" s="228" t="s">
        <v>216</v>
      </c>
      <c r="H10" s="228"/>
      <c r="I10" s="228"/>
      <c r="J10" s="317">
        <v>0</v>
      </c>
      <c r="K10" s="318"/>
      <c r="L10" s="317">
        <v>-0.2</v>
      </c>
      <c r="M10" s="318"/>
      <c r="N10" s="305">
        <v>0.5</v>
      </c>
      <c r="O10" s="316"/>
      <c r="P10" s="305">
        <v>0.4</v>
      </c>
      <c r="Q10" s="316"/>
      <c r="V10" s="17"/>
      <c r="W10" s="9"/>
      <c r="X10" s="9"/>
      <c r="Y10" s="9"/>
      <c r="Z10" s="9"/>
      <c r="AA10" s="9"/>
      <c r="AB10" s="9"/>
      <c r="AC10" s="9"/>
    </row>
    <row r="11" spans="1:29" s="15" customFormat="1" ht="30" customHeight="1" x14ac:dyDescent="0.25">
      <c r="D11" s="320"/>
      <c r="E11" s="240"/>
      <c r="F11" s="239"/>
      <c r="G11" s="228" t="s">
        <v>217</v>
      </c>
      <c r="H11" s="228"/>
      <c r="I11" s="228"/>
      <c r="J11" s="317">
        <v>-0.2</v>
      </c>
      <c r="K11" s="318"/>
      <c r="L11" s="317">
        <v>-1.5</v>
      </c>
      <c r="M11" s="318"/>
      <c r="N11" s="305">
        <v>-0.6</v>
      </c>
      <c r="O11" s="316"/>
      <c r="P11" s="305">
        <v>0.2</v>
      </c>
      <c r="Q11" s="316"/>
      <c r="V11" s="17"/>
      <c r="W11" s="9"/>
      <c r="X11" s="9"/>
      <c r="Y11" s="9"/>
      <c r="Z11" s="9"/>
      <c r="AA11" s="9"/>
      <c r="AB11" s="9"/>
      <c r="AC11" s="9"/>
    </row>
    <row r="12" spans="1:29" s="15" customFormat="1" ht="30" customHeight="1" x14ac:dyDescent="0.25">
      <c r="D12" s="320"/>
      <c r="E12" s="246"/>
      <c r="F12" s="237"/>
      <c r="G12" s="229" t="s">
        <v>218</v>
      </c>
      <c r="H12" s="230"/>
      <c r="I12" s="231"/>
      <c r="J12" s="317">
        <v>0.2</v>
      </c>
      <c r="K12" s="318"/>
      <c r="L12" s="317">
        <v>0.1</v>
      </c>
      <c r="M12" s="318"/>
      <c r="N12" s="305">
        <v>0</v>
      </c>
      <c r="O12" s="316"/>
      <c r="P12" s="305">
        <v>-0.1</v>
      </c>
      <c r="Q12" s="316"/>
      <c r="V12" s="17"/>
      <c r="W12" s="9"/>
      <c r="X12" s="9"/>
      <c r="Y12" s="9"/>
      <c r="Z12" s="9"/>
      <c r="AA12" s="9"/>
      <c r="AB12" s="9"/>
      <c r="AC12" s="9"/>
    </row>
    <row r="13" spans="1:29" s="15" customFormat="1" ht="30" customHeight="1" x14ac:dyDescent="0.25">
      <c r="D13" s="320"/>
      <c r="E13" s="231" t="s">
        <v>224</v>
      </c>
      <c r="F13" s="228"/>
      <c r="G13" s="230" t="s">
        <v>219</v>
      </c>
      <c r="H13" s="230"/>
      <c r="I13" s="230"/>
      <c r="J13" s="317">
        <v>-0.4</v>
      </c>
      <c r="K13" s="318"/>
      <c r="L13" s="317">
        <v>-0.1</v>
      </c>
      <c r="M13" s="318"/>
      <c r="N13" s="305">
        <v>-3.1</v>
      </c>
      <c r="O13" s="316"/>
      <c r="P13" s="305">
        <v>-1.7</v>
      </c>
      <c r="Q13" s="316"/>
      <c r="V13" s="17"/>
      <c r="W13" s="9"/>
      <c r="X13" s="9"/>
      <c r="Y13" s="9"/>
      <c r="Z13" s="9"/>
      <c r="AA13" s="9"/>
      <c r="AB13" s="9"/>
      <c r="AC13" s="9"/>
    </row>
    <row r="14" spans="1:29" s="15" customFormat="1" ht="30" customHeight="1" x14ac:dyDescent="0.25">
      <c r="D14" s="320"/>
      <c r="E14" s="231"/>
      <c r="F14" s="228"/>
      <c r="G14" s="230" t="s">
        <v>220</v>
      </c>
      <c r="H14" s="230"/>
      <c r="I14" s="230"/>
      <c r="J14" s="317">
        <v>0.3</v>
      </c>
      <c r="K14" s="318"/>
      <c r="L14" s="317">
        <v>0.5</v>
      </c>
      <c r="M14" s="318"/>
      <c r="N14" s="305">
        <v>-0.2</v>
      </c>
      <c r="O14" s="316"/>
      <c r="P14" s="305">
        <v>1.1000000000000001</v>
      </c>
      <c r="Q14" s="316"/>
      <c r="V14" s="17"/>
      <c r="W14" s="9"/>
      <c r="X14" s="9"/>
      <c r="Y14" s="9"/>
      <c r="Z14" s="9"/>
      <c r="AA14" s="9"/>
      <c r="AB14" s="9"/>
      <c r="AC14" s="9"/>
    </row>
    <row r="15" spans="1:29" s="15" customFormat="1" ht="30" customHeight="1" thickBot="1" x14ac:dyDescent="0.3">
      <c r="D15" s="321"/>
      <c r="E15" s="231"/>
      <c r="F15" s="228"/>
      <c r="G15" s="230" t="s">
        <v>221</v>
      </c>
      <c r="H15" s="230"/>
      <c r="I15" s="230"/>
      <c r="J15" s="317">
        <v>-1.1000000000000001</v>
      </c>
      <c r="K15" s="318"/>
      <c r="L15" s="317">
        <v>-0.7</v>
      </c>
      <c r="M15" s="318"/>
      <c r="N15" s="305">
        <v>-0.6</v>
      </c>
      <c r="O15" s="316"/>
      <c r="P15" s="305">
        <v>2.1</v>
      </c>
      <c r="Q15" s="316"/>
      <c r="V15" s="17"/>
      <c r="W15" s="9"/>
      <c r="X15" s="9"/>
      <c r="Y15" s="9"/>
      <c r="Z15" s="9"/>
      <c r="AA15" s="9"/>
      <c r="AB15" s="9"/>
      <c r="AC15" s="9"/>
    </row>
    <row r="16" spans="1:29" ht="20.100000000000001" customHeight="1" thickBot="1" x14ac:dyDescent="0.3">
      <c r="A16" s="11"/>
      <c r="C16" s="22"/>
      <c r="D16" s="73"/>
      <c r="E16" s="73"/>
      <c r="F16" s="73"/>
      <c r="G16" s="73"/>
      <c r="H16" s="73"/>
      <c r="I16" s="73"/>
      <c r="J16" s="73"/>
    </row>
    <row r="17" spans="1:21" ht="20.100000000000001" customHeight="1" thickBot="1" x14ac:dyDescent="0.3"/>
    <row r="18" spans="1:21" ht="19.5" customHeight="1" thickBot="1" x14ac:dyDescent="0.3">
      <c r="A18" s="183" t="str">
        <f>NOTA!$A$24</f>
        <v>ESTUDO 25 | ANÁLISE DAS EMPRESAS DO SETOR FARMACÊUTICO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>
      <c r="P23" s="16"/>
    </row>
    <row r="24" spans="1:2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algorithmName="SHA-512" hashValue="lTo9XehxJsC8FLNiIxUAK244pKFFlQq1TnqBOcr+wDIeljlhoC4exSqgmP893iYR9doCYRN5G07ZYlGLTX7stw==" saltValue="RgprHCazAamTq/9oN1WRnQ==" spinCount="100000" sheet="1" objects="1" scenarios="1"/>
  <mergeCells count="51">
    <mergeCell ref="J8:K8"/>
    <mergeCell ref="L8:M8"/>
    <mergeCell ref="N8:O8"/>
    <mergeCell ref="P8:Q8"/>
    <mergeCell ref="A1:U1"/>
    <mergeCell ref="J5:M6"/>
    <mergeCell ref="N5:Q6"/>
    <mergeCell ref="J7:K7"/>
    <mergeCell ref="L7:M7"/>
    <mergeCell ref="N7:O7"/>
    <mergeCell ref="P7:Q7"/>
    <mergeCell ref="D8:I8"/>
    <mergeCell ref="G9:I9"/>
    <mergeCell ref="J9:K9"/>
    <mergeCell ref="L9:M9"/>
    <mergeCell ref="N9:O9"/>
    <mergeCell ref="P9:Q9"/>
    <mergeCell ref="P10:Q10"/>
    <mergeCell ref="G11:I11"/>
    <mergeCell ref="J11:K11"/>
    <mergeCell ref="L11:M11"/>
    <mergeCell ref="N11:O11"/>
    <mergeCell ref="P11:Q11"/>
    <mergeCell ref="G10:I10"/>
    <mergeCell ref="J10:K10"/>
    <mergeCell ref="L10:M10"/>
    <mergeCell ref="N10:O10"/>
    <mergeCell ref="A18:U18"/>
    <mergeCell ref="G12:I12"/>
    <mergeCell ref="E9:F12"/>
    <mergeCell ref="D9:D15"/>
    <mergeCell ref="J12:K12"/>
    <mergeCell ref="L12:M12"/>
    <mergeCell ref="N12:O12"/>
    <mergeCell ref="P12:Q12"/>
    <mergeCell ref="P14:Q14"/>
    <mergeCell ref="G15:I15"/>
    <mergeCell ref="J15:K15"/>
    <mergeCell ref="L15:M15"/>
    <mergeCell ref="N15:O15"/>
    <mergeCell ref="G14:I14"/>
    <mergeCell ref="J14:K14"/>
    <mergeCell ref="L14:M14"/>
    <mergeCell ref="P15:Q15"/>
    <mergeCell ref="E13:F15"/>
    <mergeCell ref="L13:M13"/>
    <mergeCell ref="N13:O13"/>
    <mergeCell ref="P13:Q13"/>
    <mergeCell ref="N14:O14"/>
    <mergeCell ref="G13:I13"/>
    <mergeCell ref="J13:K1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C0CFD6"/>
  </sheetPr>
  <dimension ref="A1:U84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51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+Índice!F56</f>
        <v>G25</v>
      </c>
      <c r="B3" s="148" t="str">
        <f>+Índice!G56</f>
        <v>Autonomia financeira | Média ponderada e mediana da distribuição</v>
      </c>
      <c r="C3" s="27"/>
      <c r="D3" s="27"/>
      <c r="E3" s="27"/>
      <c r="F3" s="27"/>
      <c r="G3" s="27"/>
      <c r="H3" s="27"/>
      <c r="I3" s="27"/>
      <c r="J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0" customHeight="1" x14ac:dyDescent="0.25">
      <c r="L6" s="246" t="s">
        <v>85</v>
      </c>
      <c r="M6" s="237"/>
      <c r="N6" s="246" t="s">
        <v>90</v>
      </c>
      <c r="O6" s="246"/>
    </row>
    <row r="7" spans="1:21" s="15" customFormat="1" ht="30" customHeight="1" x14ac:dyDescent="0.25">
      <c r="G7" s="232" t="s">
        <v>179</v>
      </c>
      <c r="H7" s="233"/>
      <c r="I7" s="230">
        <v>2010</v>
      </c>
      <c r="J7" s="230"/>
      <c r="K7" s="230"/>
      <c r="L7" s="322">
        <v>0.24199999999999999</v>
      </c>
      <c r="M7" s="323"/>
      <c r="N7" s="323">
        <v>0.30499999999999999</v>
      </c>
      <c r="O7" s="301"/>
    </row>
    <row r="8" spans="1:21" s="15" customFormat="1" ht="30" customHeight="1" x14ac:dyDescent="0.25">
      <c r="G8" s="227"/>
      <c r="H8" s="246"/>
      <c r="I8" s="230">
        <v>2014</v>
      </c>
      <c r="J8" s="230"/>
      <c r="K8" s="230"/>
      <c r="L8" s="220">
        <v>0.25</v>
      </c>
      <c r="M8" s="245"/>
      <c r="N8" s="245">
        <v>0.29699999999999999</v>
      </c>
      <c r="O8" s="289"/>
    </row>
    <row r="9" spans="1:21" s="15" customFormat="1" ht="30" customHeight="1" x14ac:dyDescent="0.25">
      <c r="G9" s="232" t="s">
        <v>180</v>
      </c>
      <c r="H9" s="233"/>
      <c r="I9" s="230">
        <v>2010</v>
      </c>
      <c r="J9" s="230"/>
      <c r="K9" s="230"/>
      <c r="L9" s="314">
        <v>0.36099999999999999</v>
      </c>
      <c r="M9" s="244"/>
      <c r="N9" s="244">
        <v>0.34200000000000003</v>
      </c>
      <c r="O9" s="303"/>
    </row>
    <row r="10" spans="1:21" s="15" customFormat="1" ht="30" customHeight="1" x14ac:dyDescent="0.25">
      <c r="G10" s="227"/>
      <c r="H10" s="246"/>
      <c r="I10" s="230">
        <v>2014</v>
      </c>
      <c r="J10" s="230"/>
      <c r="K10" s="230"/>
      <c r="L10" s="314">
        <v>0.39500000000000002</v>
      </c>
      <c r="M10" s="244"/>
      <c r="N10" s="244">
        <v>0.378</v>
      </c>
      <c r="O10" s="303"/>
    </row>
    <row r="11" spans="1:21" s="15" customFormat="1" ht="30" customHeight="1" x14ac:dyDescent="0.25">
      <c r="G11" s="232" t="s">
        <v>129</v>
      </c>
      <c r="H11" s="233"/>
      <c r="I11" s="230" t="s">
        <v>0</v>
      </c>
      <c r="J11" s="230"/>
      <c r="K11" s="230"/>
      <c r="L11" s="218">
        <v>0.38100000000000001</v>
      </c>
      <c r="M11" s="235"/>
      <c r="N11" s="235">
        <v>0.37</v>
      </c>
      <c r="O11" s="236"/>
    </row>
    <row r="12" spans="1:21" s="15" customFormat="1" ht="30" customHeight="1" x14ac:dyDescent="0.25">
      <c r="G12" s="238"/>
      <c r="H12" s="240"/>
      <c r="I12" s="230" t="s">
        <v>44</v>
      </c>
      <c r="J12" s="230"/>
      <c r="K12" s="230"/>
      <c r="L12" s="218">
        <v>0.44600000000000001</v>
      </c>
      <c r="M12" s="235"/>
      <c r="N12" s="235">
        <v>0.38200000000000001</v>
      </c>
      <c r="O12" s="236"/>
    </row>
    <row r="13" spans="1:21" s="15" customFormat="1" ht="30" customHeight="1" x14ac:dyDescent="0.25">
      <c r="G13" s="227"/>
      <c r="H13" s="246"/>
      <c r="I13" s="230" t="s">
        <v>1</v>
      </c>
      <c r="J13" s="230"/>
      <c r="K13" s="230"/>
      <c r="L13" s="218">
        <v>0.38</v>
      </c>
      <c r="M13" s="235"/>
      <c r="N13" s="235">
        <v>0.379</v>
      </c>
      <c r="O13" s="236"/>
    </row>
    <row r="14" spans="1:21" s="15" customFormat="1" ht="30" customHeight="1" x14ac:dyDescent="0.25">
      <c r="G14" s="232" t="s">
        <v>130</v>
      </c>
      <c r="H14" s="233"/>
      <c r="I14" s="230" t="s">
        <v>175</v>
      </c>
      <c r="J14" s="230"/>
      <c r="K14" s="230"/>
      <c r="L14" s="218">
        <v>0.379</v>
      </c>
      <c r="M14" s="235"/>
      <c r="N14" s="235">
        <v>0.41799999999999998</v>
      </c>
      <c r="O14" s="236"/>
    </row>
    <row r="15" spans="1:21" s="15" customFormat="1" ht="30" customHeight="1" x14ac:dyDescent="0.25">
      <c r="G15" s="238"/>
      <c r="H15" s="240"/>
      <c r="I15" s="230" t="s">
        <v>176</v>
      </c>
      <c r="J15" s="230"/>
      <c r="K15" s="230"/>
      <c r="L15" s="218">
        <v>0.27900000000000003</v>
      </c>
      <c r="M15" s="235"/>
      <c r="N15" s="235">
        <v>0.35099999999999998</v>
      </c>
      <c r="O15" s="236"/>
    </row>
    <row r="16" spans="1:21" s="15" customFormat="1" ht="30" customHeight="1" x14ac:dyDescent="0.25">
      <c r="G16" s="227"/>
      <c r="H16" s="246"/>
      <c r="I16" s="230" t="s">
        <v>177</v>
      </c>
      <c r="J16" s="230"/>
      <c r="K16" s="230"/>
      <c r="L16" s="218">
        <v>0.45500000000000002</v>
      </c>
      <c r="M16" s="235"/>
      <c r="N16" s="235">
        <v>0.39700000000000002</v>
      </c>
      <c r="O16" s="236"/>
    </row>
    <row r="17" spans="1:21" ht="19.5" customHeight="1" x14ac:dyDescent="0.25"/>
    <row r="18" spans="1:21" ht="20.100000000000001" customHeight="1" thickBot="1" x14ac:dyDescent="0.3"/>
    <row r="19" spans="1:21" ht="19.5" customHeight="1" thickBot="1" x14ac:dyDescent="0.3">
      <c r="A19" s="250" t="str">
        <f>NOTA!$A$24</f>
        <v>ESTUDO 25 | ANÁLISE DAS EMPRESAS DO SETOR FARMACÊUTICO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s="16" customFormat="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pans="1:21" ht="19.5" customHeight="1" x14ac:dyDescent="0.25"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1" ht="19.5" customHeight="1" x14ac:dyDescent="0.25">
      <c r="O31" s="16"/>
    </row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</sheetData>
  <sheetProtection algorithmName="SHA-512" hashValue="ryr55uOKDgD3H5Q4oT44NGmf0XMO21GGyGiqxS84wDHKxg7e3d+Nwiux2BYE9YG8dIGNTvyGCK52imgLygqIvg==" saltValue="1Oq4KLGNWVDdKMp60Gj+mA==" spinCount="100000" sheet="1" objects="1" scenarios="1"/>
  <mergeCells count="38">
    <mergeCell ref="A1:U1"/>
    <mergeCell ref="G9:H10"/>
    <mergeCell ref="I9:K9"/>
    <mergeCell ref="I10:K10"/>
    <mergeCell ref="L9:M9"/>
    <mergeCell ref="A19:U19"/>
    <mergeCell ref="L6:M6"/>
    <mergeCell ref="N6:O6"/>
    <mergeCell ref="G7:H8"/>
    <mergeCell ref="I7:K7"/>
    <mergeCell ref="I8:K8"/>
    <mergeCell ref="L7:M7"/>
    <mergeCell ref="L8:M8"/>
    <mergeCell ref="N7:O7"/>
    <mergeCell ref="N8:O8"/>
    <mergeCell ref="N9:O9"/>
    <mergeCell ref="L10:M10"/>
    <mergeCell ref="N10:O10"/>
    <mergeCell ref="G11:H13"/>
    <mergeCell ref="G14:H16"/>
    <mergeCell ref="I11:K11"/>
    <mergeCell ref="I12:K12"/>
    <mergeCell ref="I13:K13"/>
    <mergeCell ref="I14:K14"/>
    <mergeCell ref="I15:K15"/>
    <mergeCell ref="I16:K16"/>
    <mergeCell ref="N16:O16"/>
    <mergeCell ref="L15:M15"/>
    <mergeCell ref="N11:O11"/>
    <mergeCell ref="N12:O12"/>
    <mergeCell ref="N13:O13"/>
    <mergeCell ref="N14:O14"/>
    <mergeCell ref="N15:O15"/>
    <mergeCell ref="L11:M11"/>
    <mergeCell ref="L12:M12"/>
    <mergeCell ref="L13:M13"/>
    <mergeCell ref="L14:M14"/>
    <mergeCell ref="L16:M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416F84"/>
  </sheetPr>
  <dimension ref="A1:Z2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6" ht="69" customHeight="1" thickBot="1" x14ac:dyDescent="0.3">
      <c r="A1" s="221" t="s">
        <v>51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6" ht="15" customHeight="1" x14ac:dyDescent="0.25"/>
    <row r="3" spans="1:26" s="7" customFormat="1" ht="15" customHeight="1" thickBot="1" x14ac:dyDescent="0.3">
      <c r="A3" s="147" t="str">
        <f>+Índice!F57</f>
        <v>Q7</v>
      </c>
      <c r="B3" s="148" t="str">
        <f>+Índice!G57</f>
        <v>Autonomia financeira | Proporção de empresas com capitais próprios negativos</v>
      </c>
      <c r="C3" s="27"/>
      <c r="D3" s="27"/>
      <c r="E3" s="27"/>
      <c r="F3" s="27"/>
      <c r="G3" s="27"/>
      <c r="H3" s="27"/>
      <c r="I3" s="27"/>
      <c r="J3" s="27"/>
      <c r="K3" s="27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6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6" s="17" customFormat="1" ht="30" customHeight="1" x14ac:dyDescent="0.25">
      <c r="G6" s="91"/>
      <c r="H6" s="92"/>
      <c r="I6" s="92"/>
      <c r="J6" s="92"/>
      <c r="K6" s="92"/>
      <c r="L6" s="226">
        <v>2010</v>
      </c>
      <c r="M6" s="226"/>
      <c r="N6" s="226">
        <v>2014</v>
      </c>
      <c r="O6" s="227"/>
    </row>
    <row r="7" spans="1:26" s="15" customFormat="1" ht="30" customHeight="1" x14ac:dyDescent="0.25">
      <c r="G7" s="231" t="s">
        <v>179</v>
      </c>
      <c r="H7" s="228"/>
      <c r="I7" s="228"/>
      <c r="J7" s="228"/>
      <c r="K7" s="228"/>
      <c r="L7" s="245">
        <v>0.255</v>
      </c>
      <c r="M7" s="245"/>
      <c r="N7" s="245">
        <v>0.29499999999999998</v>
      </c>
      <c r="O7" s="289"/>
      <c r="R7" s="17"/>
      <c r="S7" s="17"/>
      <c r="V7" s="17"/>
      <c r="W7" s="17"/>
      <c r="X7" s="17"/>
      <c r="Y7" s="17"/>
      <c r="Z7" s="17"/>
    </row>
    <row r="8" spans="1:26" s="15" customFormat="1" ht="30" customHeight="1" x14ac:dyDescent="0.25">
      <c r="G8" s="231" t="s">
        <v>180</v>
      </c>
      <c r="H8" s="228"/>
      <c r="I8" s="228"/>
      <c r="J8" s="228"/>
      <c r="K8" s="228"/>
      <c r="L8" s="244">
        <v>0.14699999999999999</v>
      </c>
      <c r="M8" s="244"/>
      <c r="N8" s="244">
        <v>0.16400000000000001</v>
      </c>
      <c r="O8" s="303"/>
      <c r="R8" s="17"/>
      <c r="S8" s="17"/>
      <c r="V8" s="17"/>
      <c r="W8" s="17"/>
      <c r="X8" s="17"/>
      <c r="Y8" s="17"/>
      <c r="Z8" s="17"/>
    </row>
    <row r="9" spans="1:26" s="15" customFormat="1" ht="30" customHeight="1" x14ac:dyDescent="0.25">
      <c r="G9" s="231" t="s">
        <v>129</v>
      </c>
      <c r="H9" s="228"/>
      <c r="I9" s="228" t="s">
        <v>0</v>
      </c>
      <c r="J9" s="228"/>
      <c r="K9" s="228"/>
      <c r="L9" s="235">
        <v>0.17299999999999999</v>
      </c>
      <c r="M9" s="235"/>
      <c r="N9" s="235">
        <v>0.191</v>
      </c>
      <c r="O9" s="236"/>
      <c r="R9" s="17"/>
      <c r="S9" s="17"/>
      <c r="V9" s="17"/>
      <c r="W9" s="17"/>
      <c r="X9" s="17"/>
      <c r="Y9" s="17"/>
      <c r="Z9" s="17"/>
    </row>
    <row r="10" spans="1:26" s="15" customFormat="1" ht="30" customHeight="1" x14ac:dyDescent="0.25">
      <c r="G10" s="231"/>
      <c r="H10" s="228"/>
      <c r="I10" s="228" t="s">
        <v>44</v>
      </c>
      <c r="J10" s="228"/>
      <c r="K10" s="228"/>
      <c r="L10" s="235">
        <v>6.6000000000000003E-2</v>
      </c>
      <c r="M10" s="235"/>
      <c r="N10" s="235">
        <v>5.5E-2</v>
      </c>
      <c r="O10" s="236"/>
      <c r="R10" s="17"/>
      <c r="S10" s="17"/>
      <c r="V10" s="17"/>
      <c r="W10" s="17"/>
      <c r="X10" s="17"/>
      <c r="Y10" s="17"/>
      <c r="Z10" s="17"/>
    </row>
    <row r="11" spans="1:26" s="15" customFormat="1" ht="30" customHeight="1" x14ac:dyDescent="0.25">
      <c r="G11" s="231"/>
      <c r="H11" s="228"/>
      <c r="I11" s="228" t="s">
        <v>1</v>
      </c>
      <c r="J11" s="228"/>
      <c r="K11" s="228"/>
      <c r="L11" s="235">
        <v>0</v>
      </c>
      <c r="M11" s="235"/>
      <c r="N11" s="235">
        <v>0</v>
      </c>
      <c r="O11" s="236"/>
      <c r="R11" s="17"/>
      <c r="S11" s="17"/>
      <c r="V11" s="17"/>
      <c r="W11" s="17"/>
      <c r="X11" s="17"/>
      <c r="Y11" s="17"/>
      <c r="Z11" s="17"/>
    </row>
    <row r="12" spans="1:26" s="15" customFormat="1" ht="30" customHeight="1" x14ac:dyDescent="0.25">
      <c r="G12" s="231" t="s">
        <v>130</v>
      </c>
      <c r="H12" s="228"/>
      <c r="I12" s="230" t="s">
        <v>175</v>
      </c>
      <c r="J12" s="230"/>
      <c r="K12" s="230"/>
      <c r="L12" s="235">
        <v>0.13</v>
      </c>
      <c r="M12" s="235"/>
      <c r="N12" s="235">
        <v>0.186</v>
      </c>
      <c r="O12" s="236"/>
      <c r="R12" s="17"/>
      <c r="S12" s="17"/>
      <c r="V12" s="17"/>
      <c r="W12" s="17"/>
      <c r="X12" s="17"/>
      <c r="Y12" s="17"/>
      <c r="Z12" s="17"/>
    </row>
    <row r="13" spans="1:26" s="15" customFormat="1" ht="30" customHeight="1" x14ac:dyDescent="0.25">
      <c r="G13" s="231"/>
      <c r="H13" s="228"/>
      <c r="I13" s="230" t="s">
        <v>176</v>
      </c>
      <c r="J13" s="230"/>
      <c r="K13" s="230"/>
      <c r="L13" s="235">
        <v>0.22900000000000001</v>
      </c>
      <c r="M13" s="235"/>
      <c r="N13" s="235">
        <v>0.252</v>
      </c>
      <c r="O13" s="236"/>
      <c r="R13" s="17"/>
      <c r="S13" s="17"/>
      <c r="V13" s="17"/>
      <c r="W13" s="17"/>
      <c r="X13" s="17"/>
      <c r="Y13" s="17"/>
      <c r="Z13" s="17"/>
    </row>
    <row r="14" spans="1:26" s="15" customFormat="1" ht="30" customHeight="1" x14ac:dyDescent="0.25">
      <c r="G14" s="231"/>
      <c r="H14" s="228"/>
      <c r="I14" s="230" t="s">
        <v>177</v>
      </c>
      <c r="J14" s="230"/>
      <c r="K14" s="230"/>
      <c r="L14" s="235">
        <v>0.11700000000000001</v>
      </c>
      <c r="M14" s="235"/>
      <c r="N14" s="235">
        <v>0.129</v>
      </c>
      <c r="O14" s="236"/>
      <c r="R14" s="17"/>
      <c r="S14" s="17"/>
      <c r="V14" s="17"/>
      <c r="W14" s="17"/>
      <c r="X14" s="17"/>
      <c r="Y14" s="17"/>
      <c r="Z14" s="17"/>
    </row>
    <row r="15" spans="1:26" ht="19.5" customHeight="1" x14ac:dyDescent="0.25"/>
    <row r="16" spans="1:26" s="9" customFormat="1" ht="19.5" customHeight="1" thickBot="1" x14ac:dyDescent="0.25">
      <c r="A16" s="8"/>
      <c r="C16" s="37"/>
      <c r="L16" s="37"/>
      <c r="M16" s="37"/>
      <c r="N16" s="37"/>
    </row>
    <row r="17" spans="1:21" ht="19.5" customHeight="1" thickBot="1" x14ac:dyDescent="0.3">
      <c r="A17" s="252" t="str">
        <f>Índice!$A$75</f>
        <v>ESTUDO 25 | ANÁLISE DAS EMPRESAS DO SETOR FARMACÊUTICO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</row>
    <row r="21" spans="1:21" ht="17.25" customHeight="1" x14ac:dyDescent="0.25"/>
    <row r="22" spans="1:21" ht="17.25" customHeight="1" x14ac:dyDescent="0.25"/>
  </sheetData>
  <sheetProtection algorithmName="SHA-512" hashValue="ldNvF3lcQQwuFcjafdfiXjAqx1rFn71m2BryvbHCo8SnORTfu31q+yTe9fM2sZxoV/ZYsbNechT2UykPvsgwxA==" saltValue="uawypcwW2FMifKQX0rpawQ==" spinCount="100000" sheet="1" objects="1" scenarios="1"/>
  <mergeCells count="30">
    <mergeCell ref="A17:U17"/>
    <mergeCell ref="A1:U1"/>
    <mergeCell ref="G7:K7"/>
    <mergeCell ref="G8:K8"/>
    <mergeCell ref="G9:H11"/>
    <mergeCell ref="G12:H14"/>
    <mergeCell ref="I9:K9"/>
    <mergeCell ref="I10:K10"/>
    <mergeCell ref="I11:K11"/>
    <mergeCell ref="I12:K12"/>
    <mergeCell ref="I13:K13"/>
    <mergeCell ref="I14:K14"/>
    <mergeCell ref="L6:M6"/>
    <mergeCell ref="N6:O6"/>
    <mergeCell ref="L7:M7"/>
    <mergeCell ref="N7:O7"/>
    <mergeCell ref="L8:M8"/>
    <mergeCell ref="N8:O8"/>
    <mergeCell ref="L9:M9"/>
    <mergeCell ref="L10:M10"/>
    <mergeCell ref="L11:M11"/>
    <mergeCell ref="L12:M12"/>
    <mergeCell ref="L13:M13"/>
    <mergeCell ref="N14:O14"/>
    <mergeCell ref="N9:O9"/>
    <mergeCell ref="N10:O10"/>
    <mergeCell ref="N11:O11"/>
    <mergeCell ref="N12:O12"/>
    <mergeCell ref="N13:O13"/>
    <mergeCell ref="L14:M14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C0CFD6"/>
  </sheetPr>
  <dimension ref="A1:U8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51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+Índice!F58</f>
        <v>G26</v>
      </c>
      <c r="B3" s="148" t="str">
        <f>+Índice!G58</f>
        <v>Estrutura do passivo (2014)</v>
      </c>
      <c r="C3" s="27"/>
      <c r="D3" s="27"/>
      <c r="E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7.5" customHeight="1" thickBot="1" x14ac:dyDescent="0.3">
      <c r="B6" s="18"/>
      <c r="C6" s="91"/>
      <c r="D6" s="92"/>
      <c r="E6" s="92"/>
      <c r="F6" s="92"/>
      <c r="G6" s="92"/>
      <c r="H6" s="226" t="s">
        <v>93</v>
      </c>
      <c r="I6" s="226"/>
      <c r="J6" s="226" t="s">
        <v>27</v>
      </c>
      <c r="K6" s="226"/>
      <c r="L6" s="226" t="s">
        <v>91</v>
      </c>
      <c r="M6" s="226"/>
      <c r="N6" s="226" t="s">
        <v>48</v>
      </c>
      <c r="O6" s="226"/>
      <c r="P6" s="226" t="s">
        <v>3</v>
      </c>
      <c r="Q6" s="226"/>
      <c r="R6" s="226" t="s">
        <v>92</v>
      </c>
      <c r="S6" s="227"/>
    </row>
    <row r="7" spans="1:21" s="15" customFormat="1" ht="30" customHeight="1" x14ac:dyDescent="0.25">
      <c r="C7" s="231" t="s">
        <v>179</v>
      </c>
      <c r="D7" s="228"/>
      <c r="E7" s="228"/>
      <c r="F7" s="228"/>
      <c r="G7" s="228"/>
      <c r="H7" s="245">
        <v>6.6000000000000003E-2</v>
      </c>
      <c r="I7" s="245"/>
      <c r="J7" s="245">
        <v>0.26100000000000001</v>
      </c>
      <c r="K7" s="245"/>
      <c r="L7" s="245">
        <v>0.20699999999999999</v>
      </c>
      <c r="M7" s="245"/>
      <c r="N7" s="245">
        <v>3.9E-2</v>
      </c>
      <c r="O7" s="245"/>
      <c r="P7" s="245">
        <v>0.16</v>
      </c>
      <c r="Q7" s="245"/>
      <c r="R7" s="245">
        <v>0.26800000000000002</v>
      </c>
      <c r="S7" s="289"/>
    </row>
    <row r="8" spans="1:21" s="15" customFormat="1" ht="30" customHeight="1" x14ac:dyDescent="0.25">
      <c r="C8" s="231" t="s">
        <v>180</v>
      </c>
      <c r="D8" s="228"/>
      <c r="E8" s="228"/>
      <c r="F8" s="228"/>
      <c r="G8" s="228"/>
      <c r="H8" s="244">
        <v>2.4E-2</v>
      </c>
      <c r="I8" s="244"/>
      <c r="J8" s="244">
        <v>0.23400000000000001</v>
      </c>
      <c r="K8" s="244"/>
      <c r="L8" s="244">
        <v>0.14499999999999999</v>
      </c>
      <c r="M8" s="244"/>
      <c r="N8" s="244">
        <v>3.2000000000000001E-2</v>
      </c>
      <c r="O8" s="244"/>
      <c r="P8" s="244">
        <v>0.33800000000000002</v>
      </c>
      <c r="Q8" s="244"/>
      <c r="R8" s="244">
        <v>0.22800000000000001</v>
      </c>
      <c r="S8" s="303"/>
    </row>
    <row r="9" spans="1:21" s="15" customFormat="1" ht="30" customHeight="1" x14ac:dyDescent="0.25">
      <c r="C9" s="231" t="s">
        <v>45</v>
      </c>
      <c r="D9" s="228"/>
      <c r="E9" s="228" t="s">
        <v>0</v>
      </c>
      <c r="F9" s="228"/>
      <c r="G9" s="228"/>
      <c r="H9" s="235">
        <v>0</v>
      </c>
      <c r="I9" s="235"/>
      <c r="J9" s="235">
        <v>0.34499999999999997</v>
      </c>
      <c r="K9" s="235"/>
      <c r="L9" s="235">
        <v>6.2E-2</v>
      </c>
      <c r="M9" s="235"/>
      <c r="N9" s="235">
        <v>6.0999999999999999E-2</v>
      </c>
      <c r="O9" s="235"/>
      <c r="P9" s="235">
        <v>0.27700000000000002</v>
      </c>
      <c r="Q9" s="235"/>
      <c r="R9" s="235">
        <v>0.254</v>
      </c>
      <c r="S9" s="236"/>
    </row>
    <row r="10" spans="1:21" s="15" customFormat="1" ht="30" customHeight="1" x14ac:dyDescent="0.25">
      <c r="C10" s="231"/>
      <c r="D10" s="228"/>
      <c r="E10" s="228" t="s">
        <v>44</v>
      </c>
      <c r="F10" s="228"/>
      <c r="G10" s="228"/>
      <c r="H10" s="235">
        <v>3.0000000000000001E-3</v>
      </c>
      <c r="I10" s="235"/>
      <c r="J10" s="235">
        <v>0.21</v>
      </c>
      <c r="K10" s="235"/>
      <c r="L10" s="235">
        <v>0.16400000000000001</v>
      </c>
      <c r="M10" s="235"/>
      <c r="N10" s="235">
        <v>3.9E-2</v>
      </c>
      <c r="O10" s="235"/>
      <c r="P10" s="235">
        <v>0.35699999999999998</v>
      </c>
      <c r="Q10" s="235"/>
      <c r="R10" s="235">
        <v>0.22800000000000001</v>
      </c>
      <c r="S10" s="236"/>
    </row>
    <row r="11" spans="1:21" s="15" customFormat="1" ht="30" customHeight="1" x14ac:dyDescent="0.25">
      <c r="C11" s="231"/>
      <c r="D11" s="228"/>
      <c r="E11" s="228" t="s">
        <v>1</v>
      </c>
      <c r="F11" s="228"/>
      <c r="G11" s="228"/>
      <c r="H11" s="235">
        <v>6.6000000000000003E-2</v>
      </c>
      <c r="I11" s="235"/>
      <c r="J11" s="235">
        <v>0.189</v>
      </c>
      <c r="K11" s="235"/>
      <c r="L11" s="235">
        <v>0.17699999999999999</v>
      </c>
      <c r="M11" s="235"/>
      <c r="N11" s="235">
        <v>3.0000000000000001E-3</v>
      </c>
      <c r="O11" s="235"/>
      <c r="P11" s="235">
        <v>0.35599999999999998</v>
      </c>
      <c r="Q11" s="235"/>
      <c r="R11" s="235">
        <v>0.20899999999999999</v>
      </c>
      <c r="S11" s="236"/>
    </row>
    <row r="12" spans="1:21" s="15" customFormat="1" ht="30" customHeight="1" x14ac:dyDescent="0.25">
      <c r="C12" s="231" t="s">
        <v>79</v>
      </c>
      <c r="D12" s="228"/>
      <c r="E12" s="230" t="s">
        <v>175</v>
      </c>
      <c r="F12" s="230"/>
      <c r="G12" s="230"/>
      <c r="H12" s="235">
        <v>9.1999999999999998E-2</v>
      </c>
      <c r="I12" s="235"/>
      <c r="J12" s="235">
        <v>0.36699999999999999</v>
      </c>
      <c r="K12" s="235"/>
      <c r="L12" s="235">
        <v>4.2000000000000003E-2</v>
      </c>
      <c r="M12" s="235"/>
      <c r="N12" s="235">
        <v>2.4E-2</v>
      </c>
      <c r="O12" s="235"/>
      <c r="P12" s="235">
        <v>0.193</v>
      </c>
      <c r="Q12" s="235"/>
      <c r="R12" s="235">
        <v>0.28199999999999997</v>
      </c>
      <c r="S12" s="236"/>
    </row>
    <row r="13" spans="1:21" s="15" customFormat="1" ht="30" customHeight="1" x14ac:dyDescent="0.25">
      <c r="C13" s="231"/>
      <c r="D13" s="228"/>
      <c r="E13" s="230" t="s">
        <v>176</v>
      </c>
      <c r="F13" s="230"/>
      <c r="G13" s="230"/>
      <c r="H13" s="235">
        <v>1.4E-2</v>
      </c>
      <c r="I13" s="235"/>
      <c r="J13" s="235">
        <v>9.9000000000000005E-2</v>
      </c>
      <c r="K13" s="235"/>
      <c r="L13" s="235">
        <v>0.22700000000000001</v>
      </c>
      <c r="M13" s="235"/>
      <c r="N13" s="235">
        <v>2.1999999999999999E-2</v>
      </c>
      <c r="O13" s="235"/>
      <c r="P13" s="235">
        <v>0.436</v>
      </c>
      <c r="Q13" s="235"/>
      <c r="R13" s="235">
        <v>0.20300000000000001</v>
      </c>
      <c r="S13" s="236"/>
    </row>
    <row r="14" spans="1:21" s="15" customFormat="1" ht="30" customHeight="1" x14ac:dyDescent="0.25">
      <c r="C14" s="231"/>
      <c r="D14" s="228"/>
      <c r="E14" s="230" t="s">
        <v>177</v>
      </c>
      <c r="F14" s="230"/>
      <c r="G14" s="230"/>
      <c r="H14" s="235">
        <v>0</v>
      </c>
      <c r="I14" s="235"/>
      <c r="J14" s="235">
        <v>0.40500000000000003</v>
      </c>
      <c r="K14" s="235"/>
      <c r="L14" s="235">
        <v>5.6000000000000001E-2</v>
      </c>
      <c r="M14" s="235"/>
      <c r="N14" s="235">
        <v>5.5E-2</v>
      </c>
      <c r="O14" s="235"/>
      <c r="P14" s="235">
        <v>0.246</v>
      </c>
      <c r="Q14" s="235"/>
      <c r="R14" s="235">
        <v>0.23799999999999999</v>
      </c>
      <c r="S14" s="236"/>
    </row>
    <row r="15" spans="1:21" ht="19.5" customHeight="1" x14ac:dyDescent="0.25"/>
    <row r="16" spans="1:21" ht="20.100000000000001" customHeight="1" thickBot="1" x14ac:dyDescent="0.3"/>
    <row r="17" spans="1:21" ht="19.5" customHeight="1" thickBot="1" x14ac:dyDescent="0.3">
      <c r="A17" s="250" t="str">
        <f>NOTA!$A$24</f>
        <v>ESTUDO 25 | ANÁLISE DAS EMPRESAS DO SETOR FARMACÊUTICO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1:21" ht="19.5" customHeight="1" x14ac:dyDescent="0.25"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21" s="16" customFormat="1" ht="19.5" customHeight="1" x14ac:dyDescent="0.25"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</row>
    <row r="25" spans="1:21" ht="19.5" customHeight="1" x14ac:dyDescent="0.25"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21" ht="19.5" customHeight="1" x14ac:dyDescent="0.25"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21" ht="19.5" customHeight="1" x14ac:dyDescent="0.25"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21" ht="19.5" customHeight="1" x14ac:dyDescent="0.25"/>
    <row r="29" spans="1:21" ht="19.5" customHeight="1" x14ac:dyDescent="0.25">
      <c r="O29" s="16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skF5EnKHsrNNql447mzVCtCkYqvDZlsDwddFu63AHTmh3qpnZrIk9dSaIdUNl1WbqlB99tm0GScH8/ACtEZyWw==" saltValue="IUHh58XyDntBHbW/3vgiuw==" spinCount="100000" sheet="1" objects="1" scenarios="1"/>
  <mergeCells count="66">
    <mergeCell ref="A1:U1"/>
    <mergeCell ref="H6:I6"/>
    <mergeCell ref="J6:K6"/>
    <mergeCell ref="L6:M6"/>
    <mergeCell ref="A17:U17"/>
    <mergeCell ref="H14:I14"/>
    <mergeCell ref="R11:S11"/>
    <mergeCell ref="P12:Q12"/>
    <mergeCell ref="C9:D11"/>
    <mergeCell ref="R9:S9"/>
    <mergeCell ref="R10:S10"/>
    <mergeCell ref="C8:G8"/>
    <mergeCell ref="N6:O6"/>
    <mergeCell ref="P6:Q6"/>
    <mergeCell ref="R6:S6"/>
    <mergeCell ref="H7:I7"/>
    <mergeCell ref="C7:G7"/>
    <mergeCell ref="L8:M8"/>
    <mergeCell ref="N8:O8"/>
    <mergeCell ref="P8:Q8"/>
    <mergeCell ref="R8:S8"/>
    <mergeCell ref="H8:I8"/>
    <mergeCell ref="J8:K8"/>
    <mergeCell ref="J7:K7"/>
    <mergeCell ref="L7:M7"/>
    <mergeCell ref="N7:O7"/>
    <mergeCell ref="P7:Q7"/>
    <mergeCell ref="R7:S7"/>
    <mergeCell ref="H9:I9"/>
    <mergeCell ref="H10:I10"/>
    <mergeCell ref="H11:I11"/>
    <mergeCell ref="H12:I12"/>
    <mergeCell ref="H13:I13"/>
    <mergeCell ref="J9:K9"/>
    <mergeCell ref="L9:M9"/>
    <mergeCell ref="N9:O9"/>
    <mergeCell ref="P9:Q9"/>
    <mergeCell ref="J10:K10"/>
    <mergeCell ref="L10:M10"/>
    <mergeCell ref="N10:O10"/>
    <mergeCell ref="P10:Q10"/>
    <mergeCell ref="J11:K11"/>
    <mergeCell ref="L11:M11"/>
    <mergeCell ref="N11:O11"/>
    <mergeCell ref="P11:Q11"/>
    <mergeCell ref="J12:K12"/>
    <mergeCell ref="L12:M12"/>
    <mergeCell ref="N12:O12"/>
    <mergeCell ref="R12:S12"/>
    <mergeCell ref="J13:K13"/>
    <mergeCell ref="L13:M13"/>
    <mergeCell ref="N13:O13"/>
    <mergeCell ref="P13:Q13"/>
    <mergeCell ref="R13:S13"/>
    <mergeCell ref="J14:K14"/>
    <mergeCell ref="L14:M14"/>
    <mergeCell ref="N14:O14"/>
    <mergeCell ref="P14:Q14"/>
    <mergeCell ref="R14:S14"/>
    <mergeCell ref="C12:D14"/>
    <mergeCell ref="E14:G14"/>
    <mergeCell ref="E9:G9"/>
    <mergeCell ref="E10:G10"/>
    <mergeCell ref="E11:G11"/>
    <mergeCell ref="E12:G12"/>
    <mergeCell ref="E13:G1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416F84"/>
  </sheetPr>
  <dimension ref="A1:U77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51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+Índice!F59</f>
        <v>Q8</v>
      </c>
      <c r="B3" s="148" t="str">
        <f>+Índice!G59</f>
        <v>Passivo | Contributos das componentes (em p.p.) para a taxa de crescimento anual (em percentagem)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ht="22.5" customHeight="1" x14ac:dyDescent="0.25">
      <c r="B6" s="85"/>
      <c r="C6" s="88"/>
      <c r="D6" s="88"/>
      <c r="E6" s="226" t="s">
        <v>188</v>
      </c>
      <c r="F6" s="226"/>
      <c r="G6" s="226" t="s">
        <v>187</v>
      </c>
      <c r="H6" s="226"/>
      <c r="I6" s="226" t="s">
        <v>94</v>
      </c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7"/>
    </row>
    <row r="7" spans="1:21" s="17" customFormat="1" ht="40.5" customHeight="1" x14ac:dyDescent="0.25">
      <c r="B7" s="94"/>
      <c r="C7" s="95"/>
      <c r="D7" s="95"/>
      <c r="E7" s="228"/>
      <c r="F7" s="228"/>
      <c r="G7" s="228"/>
      <c r="H7" s="228"/>
      <c r="I7" s="228" t="s">
        <v>93</v>
      </c>
      <c r="J7" s="228"/>
      <c r="K7" s="228" t="s">
        <v>27</v>
      </c>
      <c r="L7" s="228"/>
      <c r="M7" s="228" t="s">
        <v>91</v>
      </c>
      <c r="N7" s="228"/>
      <c r="O7" s="228" t="s">
        <v>48</v>
      </c>
      <c r="P7" s="228"/>
      <c r="Q7" s="228" t="s">
        <v>3</v>
      </c>
      <c r="R7" s="228"/>
      <c r="S7" s="228" t="s">
        <v>92</v>
      </c>
      <c r="T7" s="229"/>
    </row>
    <row r="8" spans="1:21" s="15" customFormat="1" ht="30" customHeight="1" x14ac:dyDescent="0.25">
      <c r="B8" s="231">
        <v>2013</v>
      </c>
      <c r="C8" s="228"/>
      <c r="D8" s="228"/>
      <c r="E8" s="245">
        <v>-2.3E-2</v>
      </c>
      <c r="F8" s="245"/>
      <c r="G8" s="244">
        <v>-7.9000000000000001E-2</v>
      </c>
      <c r="H8" s="244"/>
      <c r="I8" s="299">
        <v>-0.4</v>
      </c>
      <c r="J8" s="299"/>
      <c r="K8" s="299">
        <v>-0.6</v>
      </c>
      <c r="L8" s="299"/>
      <c r="M8" s="299">
        <v>-4.5999999999999996</v>
      </c>
      <c r="N8" s="299"/>
      <c r="O8" s="299">
        <v>-1.1000000000000001</v>
      </c>
      <c r="P8" s="299"/>
      <c r="Q8" s="299">
        <v>-2.1</v>
      </c>
      <c r="R8" s="299"/>
      <c r="S8" s="299">
        <v>0.9</v>
      </c>
      <c r="T8" s="324"/>
    </row>
    <row r="9" spans="1:21" s="15" customFormat="1" ht="30" customHeight="1" x14ac:dyDescent="0.25">
      <c r="B9" s="234">
        <v>2014</v>
      </c>
      <c r="C9" s="262"/>
      <c r="D9" s="262"/>
      <c r="E9" s="249">
        <v>-1.9E-2</v>
      </c>
      <c r="F9" s="249"/>
      <c r="G9" s="251">
        <v>-8.0000000000000002E-3</v>
      </c>
      <c r="H9" s="251"/>
      <c r="I9" s="300">
        <v>0.6</v>
      </c>
      <c r="J9" s="300"/>
      <c r="K9" s="300">
        <v>-3.4</v>
      </c>
      <c r="L9" s="300"/>
      <c r="M9" s="300">
        <v>0.8</v>
      </c>
      <c r="N9" s="300"/>
      <c r="O9" s="300">
        <v>-0.2</v>
      </c>
      <c r="P9" s="300"/>
      <c r="Q9" s="300">
        <v>-0.5</v>
      </c>
      <c r="R9" s="300"/>
      <c r="S9" s="300">
        <v>1.9</v>
      </c>
      <c r="T9" s="325"/>
    </row>
    <row r="10" spans="1:21" ht="19.5" customHeight="1" x14ac:dyDescent="0.25"/>
    <row r="11" spans="1:21" ht="20.100000000000001" customHeight="1" thickBot="1" x14ac:dyDescent="0.3"/>
    <row r="12" spans="1:21" ht="19.5" customHeight="1" thickBot="1" x14ac:dyDescent="0.3">
      <c r="A12" s="250" t="str">
        <f>NOTA!$A$24</f>
        <v>ESTUDO 25 | ANÁLISE DAS EMPRESAS DO SETOR FARMACÊUTICO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</row>
    <row r="13" spans="1:21" ht="19.5" customHeight="1" x14ac:dyDescent="0.25"/>
    <row r="14" spans="1:21" ht="19.5" customHeight="1" x14ac:dyDescent="0.25"/>
    <row r="15" spans="1:21" ht="19.5" customHeight="1" x14ac:dyDescent="0.25"/>
    <row r="16" spans="1:21" ht="19.5" customHeight="1" x14ac:dyDescent="0.25"/>
    <row r="17" spans="15:15" ht="19.5" customHeight="1" x14ac:dyDescent="0.25"/>
    <row r="18" spans="15:15" ht="19.5" customHeight="1" x14ac:dyDescent="0.25"/>
    <row r="19" spans="15:15" s="16" customFormat="1" ht="19.5" customHeight="1" x14ac:dyDescent="0.25"/>
    <row r="20" spans="15:15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>
      <c r="O24" s="16"/>
    </row>
    <row r="25" spans="15:15" ht="19.5" customHeight="1" x14ac:dyDescent="0.25"/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X4a5ASDA9VcSbIazap21QjGEacpT8/p2s56yt02oYsIfGwcziSPeEKBZ10X8VwJ1S48iUpW1JOp0yayGP4cH2Q==" saltValue="3DRWb2shGxmit04s9av7Uw==" spinCount="100000" sheet="1" objects="1" scenarios="1"/>
  <mergeCells count="29">
    <mergeCell ref="G6:H7"/>
    <mergeCell ref="E6:F7"/>
    <mergeCell ref="I9:J9"/>
    <mergeCell ref="A1:U1"/>
    <mergeCell ref="I7:J7"/>
    <mergeCell ref="K7:L7"/>
    <mergeCell ref="I8:J8"/>
    <mergeCell ref="K8:L8"/>
    <mergeCell ref="E8:F8"/>
    <mergeCell ref="I6:T6"/>
    <mergeCell ref="G8:H8"/>
    <mergeCell ref="B8:D8"/>
    <mergeCell ref="B9:D9"/>
    <mergeCell ref="A12:U12"/>
    <mergeCell ref="M7:N7"/>
    <mergeCell ref="M8:N8"/>
    <mergeCell ref="M9:N9"/>
    <mergeCell ref="O7:P7"/>
    <mergeCell ref="O8:P8"/>
    <mergeCell ref="O9:P9"/>
    <mergeCell ref="Q7:R7"/>
    <mergeCell ref="Q8:R8"/>
    <mergeCell ref="Q9:R9"/>
    <mergeCell ref="S7:T7"/>
    <mergeCell ref="S8:T8"/>
    <mergeCell ref="S9:T9"/>
    <mergeCell ref="K9:L9"/>
    <mergeCell ref="E9:F9"/>
    <mergeCell ref="G9:H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4"/>
  </sheetPr>
  <dimension ref="A1:X34"/>
  <sheetViews>
    <sheetView zoomScaleNormal="100" workbookViewId="0">
      <selection sqref="A1:V1"/>
    </sheetView>
  </sheetViews>
  <sheetFormatPr defaultRowHeight="15" x14ac:dyDescent="0.25"/>
  <cols>
    <col min="1" max="22" width="6.7109375" style="6" customWidth="1"/>
    <col min="23" max="16384" width="9.140625" style="6"/>
  </cols>
  <sheetData>
    <row r="1" spans="1:24" ht="69" customHeight="1" thickBot="1" x14ac:dyDescent="0.3">
      <c r="A1" s="221" t="s">
        <v>212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</row>
    <row r="2" spans="1:24" ht="15" customHeight="1" x14ac:dyDescent="0.25"/>
    <row r="3" spans="1:24" s="7" customFormat="1" ht="15" customHeight="1" thickBot="1" x14ac:dyDescent="0.3">
      <c r="A3" s="147" t="str">
        <f>+Índice!F61</f>
        <v>G27</v>
      </c>
      <c r="B3" s="148" t="str">
        <f>+Índice!G61</f>
        <v>Empréstimos concedidos pelo sistema financeiro residente ao setor farmacêutico (em milhões de euros)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9"/>
      <c r="Q3" s="9"/>
      <c r="R3" s="9"/>
      <c r="S3" s="9"/>
      <c r="T3" s="9"/>
      <c r="U3" s="9"/>
      <c r="V3" s="9"/>
    </row>
    <row r="4" spans="1:24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24" s="9" customFormat="1" ht="15" customHeight="1" x14ac:dyDescent="0.2">
      <c r="A5" s="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10" t="s">
        <v>166</v>
      </c>
      <c r="S5" s="110"/>
    </row>
    <row r="6" spans="1:24" s="9" customFormat="1" ht="25.5" customHeight="1" x14ac:dyDescent="0.2">
      <c r="A6" s="8"/>
      <c r="B6" s="8"/>
      <c r="C6" s="8"/>
      <c r="E6" s="20"/>
      <c r="F6" s="20"/>
      <c r="G6" s="20"/>
      <c r="H6" s="20"/>
      <c r="I6" s="232" t="s">
        <v>180</v>
      </c>
      <c r="J6" s="234"/>
      <c r="K6" s="229" t="s">
        <v>79</v>
      </c>
      <c r="L6" s="230"/>
      <c r="M6" s="230"/>
      <c r="N6" s="230"/>
      <c r="O6" s="230"/>
      <c r="P6" s="230"/>
    </row>
    <row r="7" spans="1:24" s="15" customFormat="1" ht="47.1" customHeight="1" x14ac:dyDescent="0.25">
      <c r="A7" s="24"/>
      <c r="B7" s="24"/>
      <c r="C7" s="24"/>
      <c r="G7" s="82"/>
      <c r="H7" s="77"/>
      <c r="I7" s="227"/>
      <c r="J7" s="237"/>
      <c r="K7" s="228" t="s">
        <v>178</v>
      </c>
      <c r="L7" s="228"/>
      <c r="M7" s="228" t="s">
        <v>176</v>
      </c>
      <c r="N7" s="228"/>
      <c r="O7" s="228" t="s">
        <v>177</v>
      </c>
      <c r="P7" s="228"/>
      <c r="Q7" s="9"/>
      <c r="R7" s="9"/>
    </row>
    <row r="8" spans="1:24" s="15" customFormat="1" ht="30" customHeight="1" x14ac:dyDescent="0.25">
      <c r="A8" s="24"/>
      <c r="B8" s="24"/>
      <c r="C8" s="24"/>
      <c r="E8" s="233">
        <v>2010</v>
      </c>
      <c r="F8" s="234"/>
      <c r="G8" s="230" t="s">
        <v>241</v>
      </c>
      <c r="H8" s="231"/>
      <c r="I8" s="328">
        <v>1513</v>
      </c>
      <c r="J8" s="329"/>
      <c r="K8" s="326">
        <v>332</v>
      </c>
      <c r="L8" s="327"/>
      <c r="M8" s="326">
        <v>421</v>
      </c>
      <c r="N8" s="327"/>
      <c r="O8" s="326">
        <v>760</v>
      </c>
      <c r="P8" s="327"/>
      <c r="Q8" s="9"/>
      <c r="R8" s="9"/>
      <c r="T8" s="113"/>
      <c r="U8" s="113"/>
      <c r="V8" s="113"/>
      <c r="W8" s="113"/>
      <c r="X8" s="113"/>
    </row>
    <row r="9" spans="1:24" s="15" customFormat="1" ht="30" customHeight="1" x14ac:dyDescent="0.25">
      <c r="A9" s="24"/>
      <c r="B9" s="24"/>
      <c r="C9" s="24"/>
      <c r="E9" s="240"/>
      <c r="F9" s="239"/>
      <c r="G9" s="230" t="s">
        <v>242</v>
      </c>
      <c r="H9" s="231"/>
      <c r="I9" s="328">
        <v>1573</v>
      </c>
      <c r="J9" s="329"/>
      <c r="K9" s="326">
        <v>329</v>
      </c>
      <c r="L9" s="327"/>
      <c r="M9" s="326">
        <v>456</v>
      </c>
      <c r="N9" s="327"/>
      <c r="O9" s="326">
        <v>788</v>
      </c>
      <c r="P9" s="327"/>
      <c r="Q9" s="9"/>
      <c r="R9" s="9"/>
      <c r="T9" s="113"/>
      <c r="U9" s="113"/>
      <c r="V9" s="113"/>
      <c r="W9" s="113"/>
      <c r="X9" s="113"/>
    </row>
    <row r="10" spans="1:24" s="15" customFormat="1" ht="30" customHeight="1" x14ac:dyDescent="0.25">
      <c r="A10" s="24"/>
      <c r="B10" s="24"/>
      <c r="C10" s="24"/>
      <c r="E10" s="240"/>
      <c r="F10" s="239"/>
      <c r="G10" s="230" t="s">
        <v>243</v>
      </c>
      <c r="H10" s="231"/>
      <c r="I10" s="328">
        <v>1571</v>
      </c>
      <c r="J10" s="329"/>
      <c r="K10" s="326">
        <v>326</v>
      </c>
      <c r="L10" s="327"/>
      <c r="M10" s="326">
        <v>444</v>
      </c>
      <c r="N10" s="327"/>
      <c r="O10" s="326">
        <v>801</v>
      </c>
      <c r="P10" s="327"/>
      <c r="Q10" s="9"/>
      <c r="R10" s="9"/>
      <c r="T10" s="113"/>
      <c r="U10" s="113"/>
      <c r="V10" s="113"/>
      <c r="W10" s="113"/>
      <c r="X10" s="113"/>
    </row>
    <row r="11" spans="1:24" s="15" customFormat="1" ht="30" customHeight="1" x14ac:dyDescent="0.25">
      <c r="A11" s="24"/>
      <c r="B11" s="24"/>
      <c r="C11" s="24"/>
      <c r="E11" s="246"/>
      <c r="F11" s="237"/>
      <c r="G11" s="230" t="s">
        <v>244</v>
      </c>
      <c r="H11" s="231"/>
      <c r="I11" s="328">
        <v>1603</v>
      </c>
      <c r="J11" s="329"/>
      <c r="K11" s="326">
        <v>344</v>
      </c>
      <c r="L11" s="327"/>
      <c r="M11" s="326">
        <v>441</v>
      </c>
      <c r="N11" s="327"/>
      <c r="O11" s="326">
        <v>817</v>
      </c>
      <c r="P11" s="327"/>
      <c r="Q11" s="9"/>
      <c r="R11" s="9"/>
      <c r="T11" s="113"/>
      <c r="U11" s="113"/>
      <c r="V11" s="113"/>
      <c r="W11" s="113"/>
      <c r="X11" s="113"/>
    </row>
    <row r="12" spans="1:24" s="15" customFormat="1" ht="30" customHeight="1" x14ac:dyDescent="0.25">
      <c r="A12" s="24"/>
      <c r="B12" s="24"/>
      <c r="C12" s="24"/>
      <c r="E12" s="233">
        <v>2011</v>
      </c>
      <c r="F12" s="234"/>
      <c r="G12" s="230" t="s">
        <v>241</v>
      </c>
      <c r="H12" s="231"/>
      <c r="I12" s="328">
        <v>1682</v>
      </c>
      <c r="J12" s="329"/>
      <c r="K12" s="326">
        <v>341</v>
      </c>
      <c r="L12" s="327"/>
      <c r="M12" s="326">
        <v>521</v>
      </c>
      <c r="N12" s="327"/>
      <c r="O12" s="326">
        <v>821</v>
      </c>
      <c r="P12" s="327"/>
      <c r="Q12" s="9"/>
      <c r="R12" s="9"/>
      <c r="T12" s="113"/>
      <c r="U12" s="113"/>
      <c r="V12" s="113"/>
      <c r="W12" s="113"/>
      <c r="X12" s="113"/>
    </row>
    <row r="13" spans="1:24" s="15" customFormat="1" ht="30" customHeight="1" x14ac:dyDescent="0.25">
      <c r="A13" s="24"/>
      <c r="B13" s="24"/>
      <c r="C13" s="24"/>
      <c r="E13" s="240"/>
      <c r="F13" s="239"/>
      <c r="G13" s="230" t="s">
        <v>242</v>
      </c>
      <c r="H13" s="231"/>
      <c r="I13" s="328">
        <v>1658</v>
      </c>
      <c r="J13" s="329"/>
      <c r="K13" s="326">
        <v>351</v>
      </c>
      <c r="L13" s="327"/>
      <c r="M13" s="326">
        <v>482</v>
      </c>
      <c r="N13" s="327"/>
      <c r="O13" s="326">
        <v>825</v>
      </c>
      <c r="P13" s="327"/>
      <c r="Q13" s="9"/>
      <c r="R13" s="9"/>
      <c r="T13" s="113"/>
      <c r="U13" s="113"/>
      <c r="V13" s="113"/>
      <c r="W13" s="113"/>
      <c r="X13" s="113"/>
    </row>
    <row r="14" spans="1:24" s="15" customFormat="1" ht="30" customHeight="1" x14ac:dyDescent="0.25">
      <c r="A14" s="24"/>
      <c r="B14" s="24"/>
      <c r="C14" s="24"/>
      <c r="E14" s="240"/>
      <c r="F14" s="239"/>
      <c r="G14" s="230" t="s">
        <v>243</v>
      </c>
      <c r="H14" s="231"/>
      <c r="I14" s="328">
        <v>1606</v>
      </c>
      <c r="J14" s="329"/>
      <c r="K14" s="326">
        <v>324</v>
      </c>
      <c r="L14" s="327"/>
      <c r="M14" s="326">
        <v>468</v>
      </c>
      <c r="N14" s="327"/>
      <c r="O14" s="326">
        <v>814</v>
      </c>
      <c r="P14" s="327"/>
      <c r="Q14" s="9"/>
      <c r="R14" s="9"/>
      <c r="T14" s="113"/>
      <c r="U14" s="113"/>
      <c r="V14" s="113"/>
      <c r="W14" s="113"/>
      <c r="X14" s="113"/>
    </row>
    <row r="15" spans="1:24" s="15" customFormat="1" ht="30" customHeight="1" x14ac:dyDescent="0.25">
      <c r="A15" s="24"/>
      <c r="B15" s="24"/>
      <c r="C15" s="24"/>
      <c r="E15" s="246"/>
      <c r="F15" s="237"/>
      <c r="G15" s="230" t="s">
        <v>244</v>
      </c>
      <c r="H15" s="231"/>
      <c r="I15" s="328">
        <v>1605</v>
      </c>
      <c r="J15" s="329"/>
      <c r="K15" s="326">
        <v>316</v>
      </c>
      <c r="L15" s="327"/>
      <c r="M15" s="326">
        <v>482</v>
      </c>
      <c r="N15" s="327"/>
      <c r="O15" s="326">
        <v>806</v>
      </c>
      <c r="P15" s="327"/>
      <c r="Q15" s="9"/>
      <c r="R15" s="9"/>
      <c r="T15" s="113"/>
      <c r="U15" s="113"/>
      <c r="V15" s="113"/>
      <c r="W15" s="113"/>
      <c r="X15" s="113"/>
    </row>
    <row r="16" spans="1:24" s="15" customFormat="1" ht="30" customHeight="1" x14ac:dyDescent="0.25">
      <c r="A16" s="24"/>
      <c r="B16" s="24"/>
      <c r="C16" s="24"/>
      <c r="E16" s="233">
        <v>2012</v>
      </c>
      <c r="F16" s="234"/>
      <c r="G16" s="230" t="s">
        <v>241</v>
      </c>
      <c r="H16" s="231"/>
      <c r="I16" s="328">
        <v>1587</v>
      </c>
      <c r="J16" s="329"/>
      <c r="K16" s="326">
        <v>333</v>
      </c>
      <c r="L16" s="327"/>
      <c r="M16" s="326">
        <v>463</v>
      </c>
      <c r="N16" s="327"/>
      <c r="O16" s="326">
        <v>791</v>
      </c>
      <c r="P16" s="327"/>
      <c r="Q16" s="9"/>
      <c r="R16" s="9"/>
      <c r="T16" s="113"/>
      <c r="U16" s="113"/>
      <c r="V16" s="113"/>
      <c r="W16" s="113"/>
      <c r="X16" s="113"/>
    </row>
    <row r="17" spans="1:24" s="15" customFormat="1" ht="30" customHeight="1" x14ac:dyDescent="0.25">
      <c r="A17" s="24"/>
      <c r="B17" s="24"/>
      <c r="C17" s="24"/>
      <c r="E17" s="240"/>
      <c r="F17" s="239"/>
      <c r="G17" s="230" t="s">
        <v>242</v>
      </c>
      <c r="H17" s="231"/>
      <c r="I17" s="328">
        <v>1562</v>
      </c>
      <c r="J17" s="329"/>
      <c r="K17" s="326">
        <v>345</v>
      </c>
      <c r="L17" s="327"/>
      <c r="M17" s="326">
        <v>446</v>
      </c>
      <c r="N17" s="327"/>
      <c r="O17" s="326">
        <v>771</v>
      </c>
      <c r="P17" s="327"/>
      <c r="Q17" s="9"/>
      <c r="R17" s="9"/>
      <c r="T17" s="113"/>
      <c r="U17" s="113"/>
      <c r="V17" s="113"/>
      <c r="W17" s="113"/>
      <c r="X17" s="113"/>
    </row>
    <row r="18" spans="1:24" s="15" customFormat="1" ht="30" customHeight="1" x14ac:dyDescent="0.25">
      <c r="A18" s="24"/>
      <c r="B18" s="24"/>
      <c r="C18" s="24"/>
      <c r="E18" s="240"/>
      <c r="F18" s="239"/>
      <c r="G18" s="230" t="s">
        <v>243</v>
      </c>
      <c r="H18" s="231"/>
      <c r="I18" s="328">
        <v>1527</v>
      </c>
      <c r="J18" s="329"/>
      <c r="K18" s="326">
        <v>354</v>
      </c>
      <c r="L18" s="327"/>
      <c r="M18" s="326">
        <v>411</v>
      </c>
      <c r="N18" s="327"/>
      <c r="O18" s="326">
        <v>761</v>
      </c>
      <c r="P18" s="327"/>
      <c r="Q18" s="9"/>
      <c r="R18" s="9"/>
      <c r="T18" s="113"/>
      <c r="U18" s="113"/>
      <c r="V18" s="113"/>
      <c r="W18" s="113"/>
      <c r="X18" s="113"/>
    </row>
    <row r="19" spans="1:24" s="15" customFormat="1" ht="30" customHeight="1" x14ac:dyDescent="0.25">
      <c r="A19" s="24"/>
      <c r="B19" s="24"/>
      <c r="C19" s="24"/>
      <c r="E19" s="246"/>
      <c r="F19" s="237"/>
      <c r="G19" s="230" t="s">
        <v>244</v>
      </c>
      <c r="H19" s="231"/>
      <c r="I19" s="328">
        <v>1498</v>
      </c>
      <c r="J19" s="329"/>
      <c r="K19" s="326">
        <v>353</v>
      </c>
      <c r="L19" s="327"/>
      <c r="M19" s="326">
        <v>393</v>
      </c>
      <c r="N19" s="327"/>
      <c r="O19" s="326">
        <v>752</v>
      </c>
      <c r="P19" s="327"/>
      <c r="Q19" s="9"/>
      <c r="R19" s="9"/>
      <c r="T19" s="113"/>
      <c r="U19" s="113"/>
      <c r="V19" s="113"/>
      <c r="W19" s="113"/>
      <c r="X19" s="113"/>
    </row>
    <row r="20" spans="1:24" s="15" customFormat="1" ht="30" customHeight="1" x14ac:dyDescent="0.25">
      <c r="A20" s="24"/>
      <c r="B20" s="24"/>
      <c r="C20" s="24"/>
      <c r="E20" s="233">
        <v>2013</v>
      </c>
      <c r="F20" s="234"/>
      <c r="G20" s="230" t="s">
        <v>241</v>
      </c>
      <c r="H20" s="231"/>
      <c r="I20" s="328">
        <v>1453</v>
      </c>
      <c r="J20" s="329"/>
      <c r="K20" s="326">
        <v>332</v>
      </c>
      <c r="L20" s="327"/>
      <c r="M20" s="326">
        <v>373</v>
      </c>
      <c r="N20" s="327"/>
      <c r="O20" s="326">
        <v>748</v>
      </c>
      <c r="P20" s="327"/>
      <c r="Q20" s="9"/>
      <c r="R20" s="9"/>
      <c r="T20" s="113"/>
      <c r="U20" s="113"/>
      <c r="V20" s="113"/>
      <c r="W20" s="113"/>
      <c r="X20" s="113"/>
    </row>
    <row r="21" spans="1:24" s="15" customFormat="1" ht="30" customHeight="1" x14ac:dyDescent="0.25">
      <c r="A21" s="24"/>
      <c r="B21" s="24"/>
      <c r="C21" s="24"/>
      <c r="E21" s="240"/>
      <c r="F21" s="239"/>
      <c r="G21" s="230" t="s">
        <v>242</v>
      </c>
      <c r="H21" s="231"/>
      <c r="I21" s="328">
        <v>1450</v>
      </c>
      <c r="J21" s="329"/>
      <c r="K21" s="326">
        <v>349</v>
      </c>
      <c r="L21" s="327"/>
      <c r="M21" s="326">
        <v>364</v>
      </c>
      <c r="N21" s="327"/>
      <c r="O21" s="326">
        <v>737</v>
      </c>
      <c r="P21" s="327"/>
      <c r="Q21" s="9"/>
      <c r="R21" s="9"/>
      <c r="T21" s="113"/>
      <c r="U21" s="113"/>
      <c r="V21" s="113"/>
      <c r="W21" s="113"/>
      <c r="X21" s="113"/>
    </row>
    <row r="22" spans="1:24" s="15" customFormat="1" ht="30" customHeight="1" x14ac:dyDescent="0.25">
      <c r="A22" s="24"/>
      <c r="B22" s="24"/>
      <c r="C22" s="24"/>
      <c r="E22" s="240"/>
      <c r="F22" s="239"/>
      <c r="G22" s="230" t="s">
        <v>243</v>
      </c>
      <c r="H22" s="231"/>
      <c r="I22" s="328">
        <v>1405</v>
      </c>
      <c r="J22" s="329"/>
      <c r="K22" s="326">
        <v>334</v>
      </c>
      <c r="L22" s="327"/>
      <c r="M22" s="326">
        <v>342</v>
      </c>
      <c r="N22" s="327"/>
      <c r="O22" s="326">
        <v>729</v>
      </c>
      <c r="P22" s="327"/>
      <c r="Q22" s="9"/>
      <c r="R22" s="9"/>
      <c r="T22" s="113"/>
      <c r="U22" s="113"/>
      <c r="V22" s="113"/>
      <c r="W22" s="113"/>
      <c r="X22" s="113"/>
    </row>
    <row r="23" spans="1:24" s="15" customFormat="1" ht="30" customHeight="1" x14ac:dyDescent="0.25">
      <c r="A23" s="24"/>
      <c r="B23" s="24"/>
      <c r="C23" s="24"/>
      <c r="E23" s="246"/>
      <c r="F23" s="237"/>
      <c r="G23" s="230" t="s">
        <v>244</v>
      </c>
      <c r="H23" s="231"/>
      <c r="I23" s="328">
        <v>1381</v>
      </c>
      <c r="J23" s="329"/>
      <c r="K23" s="326">
        <v>325</v>
      </c>
      <c r="L23" s="327"/>
      <c r="M23" s="326">
        <v>331</v>
      </c>
      <c r="N23" s="327"/>
      <c r="O23" s="326">
        <v>724</v>
      </c>
      <c r="P23" s="327"/>
      <c r="Q23" s="9"/>
      <c r="R23" s="9"/>
      <c r="T23" s="113"/>
      <c r="U23" s="113"/>
      <c r="V23" s="113"/>
      <c r="W23" s="113"/>
      <c r="X23" s="113"/>
    </row>
    <row r="24" spans="1:24" s="15" customFormat="1" ht="30" customHeight="1" x14ac:dyDescent="0.25">
      <c r="A24" s="24"/>
      <c r="B24" s="24"/>
      <c r="C24" s="24"/>
      <c r="E24" s="233">
        <v>2014</v>
      </c>
      <c r="F24" s="234"/>
      <c r="G24" s="230" t="s">
        <v>241</v>
      </c>
      <c r="H24" s="231"/>
      <c r="I24" s="328">
        <v>1367</v>
      </c>
      <c r="J24" s="329"/>
      <c r="K24" s="326">
        <v>322</v>
      </c>
      <c r="L24" s="327"/>
      <c r="M24" s="326">
        <v>325</v>
      </c>
      <c r="N24" s="327"/>
      <c r="O24" s="326">
        <v>720</v>
      </c>
      <c r="P24" s="327"/>
      <c r="Q24" s="9"/>
      <c r="R24" s="9"/>
      <c r="T24" s="113"/>
      <c r="U24" s="113"/>
      <c r="V24" s="113"/>
      <c r="W24" s="113"/>
      <c r="X24" s="113"/>
    </row>
    <row r="25" spans="1:24" s="15" customFormat="1" ht="30" customHeight="1" x14ac:dyDescent="0.25">
      <c r="A25" s="24"/>
      <c r="B25" s="24"/>
      <c r="C25" s="24"/>
      <c r="E25" s="240"/>
      <c r="F25" s="239"/>
      <c r="G25" s="230" t="s">
        <v>242</v>
      </c>
      <c r="H25" s="231"/>
      <c r="I25" s="328">
        <v>1353</v>
      </c>
      <c r="J25" s="329"/>
      <c r="K25" s="326">
        <v>324</v>
      </c>
      <c r="L25" s="327"/>
      <c r="M25" s="326">
        <v>316</v>
      </c>
      <c r="N25" s="327"/>
      <c r="O25" s="326">
        <v>712</v>
      </c>
      <c r="P25" s="327"/>
      <c r="Q25" s="9"/>
      <c r="R25" s="9"/>
      <c r="T25" s="113"/>
      <c r="U25" s="113"/>
      <c r="V25" s="113"/>
      <c r="W25" s="113"/>
      <c r="X25" s="113"/>
    </row>
    <row r="26" spans="1:24" s="15" customFormat="1" ht="30" customHeight="1" x14ac:dyDescent="0.25">
      <c r="A26" s="24"/>
      <c r="B26" s="24"/>
      <c r="C26" s="24"/>
      <c r="E26" s="240"/>
      <c r="F26" s="239"/>
      <c r="G26" s="230" t="s">
        <v>243</v>
      </c>
      <c r="H26" s="231"/>
      <c r="I26" s="328">
        <v>1316</v>
      </c>
      <c r="J26" s="329"/>
      <c r="K26" s="326">
        <v>303</v>
      </c>
      <c r="L26" s="327"/>
      <c r="M26" s="326">
        <v>303</v>
      </c>
      <c r="N26" s="327"/>
      <c r="O26" s="326">
        <v>710</v>
      </c>
      <c r="P26" s="327"/>
      <c r="Q26" s="9"/>
      <c r="R26" s="9"/>
      <c r="T26" s="113"/>
      <c r="U26" s="113"/>
      <c r="V26" s="113"/>
      <c r="W26" s="113"/>
      <c r="X26" s="113"/>
    </row>
    <row r="27" spans="1:24" s="15" customFormat="1" ht="30" customHeight="1" x14ac:dyDescent="0.25">
      <c r="A27" s="24"/>
      <c r="B27" s="24"/>
      <c r="C27" s="24"/>
      <c r="E27" s="246"/>
      <c r="F27" s="237"/>
      <c r="G27" s="230" t="s">
        <v>244</v>
      </c>
      <c r="H27" s="231"/>
      <c r="I27" s="328">
        <v>1309</v>
      </c>
      <c r="J27" s="329"/>
      <c r="K27" s="326">
        <v>309</v>
      </c>
      <c r="L27" s="327"/>
      <c r="M27" s="326">
        <v>291</v>
      </c>
      <c r="N27" s="327"/>
      <c r="O27" s="326">
        <v>709</v>
      </c>
      <c r="P27" s="327"/>
      <c r="Q27" s="9"/>
      <c r="R27" s="9"/>
      <c r="T27" s="113"/>
      <c r="U27" s="113"/>
      <c r="V27" s="113"/>
      <c r="W27" s="113"/>
      <c r="X27" s="113"/>
    </row>
    <row r="28" spans="1:24" s="15" customFormat="1" ht="30" customHeight="1" x14ac:dyDescent="0.25">
      <c r="A28" s="24"/>
      <c r="B28" s="24"/>
      <c r="C28" s="24"/>
      <c r="E28" s="233">
        <v>2015</v>
      </c>
      <c r="F28" s="234"/>
      <c r="G28" s="230" t="s">
        <v>241</v>
      </c>
      <c r="H28" s="231"/>
      <c r="I28" s="328">
        <v>1281</v>
      </c>
      <c r="J28" s="329"/>
      <c r="K28" s="326">
        <v>285</v>
      </c>
      <c r="L28" s="327"/>
      <c r="M28" s="326">
        <v>296</v>
      </c>
      <c r="N28" s="327"/>
      <c r="O28" s="326">
        <v>700</v>
      </c>
      <c r="P28" s="327"/>
      <c r="Q28" s="9"/>
      <c r="R28" s="9"/>
      <c r="T28" s="113"/>
      <c r="U28" s="113"/>
      <c r="V28" s="113"/>
      <c r="W28" s="113"/>
      <c r="X28" s="113"/>
    </row>
    <row r="29" spans="1:24" s="15" customFormat="1" ht="30" customHeight="1" x14ac:dyDescent="0.25">
      <c r="A29" s="24"/>
      <c r="B29" s="24"/>
      <c r="C29" s="24"/>
      <c r="E29" s="240"/>
      <c r="F29" s="239"/>
      <c r="G29" s="230" t="s">
        <v>242</v>
      </c>
      <c r="H29" s="231"/>
      <c r="I29" s="328">
        <v>1247</v>
      </c>
      <c r="J29" s="329"/>
      <c r="K29" s="326">
        <v>251</v>
      </c>
      <c r="L29" s="327"/>
      <c r="M29" s="326">
        <v>298</v>
      </c>
      <c r="N29" s="327"/>
      <c r="O29" s="326">
        <v>698</v>
      </c>
      <c r="P29" s="327"/>
      <c r="Q29" s="9"/>
      <c r="R29" s="9"/>
      <c r="T29" s="113"/>
      <c r="U29" s="113"/>
      <c r="V29" s="113"/>
      <c r="W29" s="113"/>
      <c r="X29" s="113"/>
    </row>
    <row r="30" spans="1:24" s="15" customFormat="1" ht="30" customHeight="1" x14ac:dyDescent="0.25">
      <c r="A30" s="24"/>
      <c r="B30" s="24"/>
      <c r="C30" s="24"/>
      <c r="E30" s="240"/>
      <c r="F30" s="239"/>
      <c r="G30" s="230" t="s">
        <v>243</v>
      </c>
      <c r="H30" s="231"/>
      <c r="I30" s="328">
        <v>1253</v>
      </c>
      <c r="J30" s="329"/>
      <c r="K30" s="326">
        <v>261</v>
      </c>
      <c r="L30" s="327"/>
      <c r="M30" s="326">
        <v>297</v>
      </c>
      <c r="N30" s="327"/>
      <c r="O30" s="326">
        <v>694</v>
      </c>
      <c r="P30" s="327"/>
      <c r="Q30" s="9"/>
      <c r="R30" s="9"/>
      <c r="T30" s="113"/>
      <c r="U30" s="113"/>
      <c r="V30" s="113"/>
      <c r="W30" s="113"/>
      <c r="X30" s="113"/>
    </row>
    <row r="31" spans="1:24" s="15" customFormat="1" ht="30" customHeight="1" x14ac:dyDescent="0.25">
      <c r="A31" s="24"/>
      <c r="B31" s="24"/>
      <c r="C31" s="24"/>
      <c r="E31" s="246"/>
      <c r="F31" s="237"/>
      <c r="G31" s="230" t="s">
        <v>244</v>
      </c>
      <c r="H31" s="231"/>
      <c r="I31" s="328">
        <v>1192</v>
      </c>
      <c r="J31" s="329"/>
      <c r="K31" s="326">
        <v>213</v>
      </c>
      <c r="L31" s="327"/>
      <c r="M31" s="326">
        <v>284</v>
      </c>
      <c r="N31" s="327"/>
      <c r="O31" s="326">
        <v>696</v>
      </c>
      <c r="P31" s="327"/>
      <c r="Q31" s="9"/>
      <c r="R31" s="9"/>
      <c r="T31" s="113"/>
      <c r="U31" s="113"/>
      <c r="V31" s="113"/>
      <c r="W31" s="113"/>
      <c r="X31" s="113"/>
    </row>
    <row r="32" spans="1:24" s="9" customFormat="1" ht="19.5" customHeight="1" x14ac:dyDescent="0.2">
      <c r="A32" s="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22" s="9" customFormat="1" ht="19.5" customHeight="1" thickBot="1" x14ac:dyDescent="0.25">
      <c r="A33" s="8"/>
      <c r="C33" s="37"/>
      <c r="M33" s="37"/>
      <c r="N33" s="37"/>
      <c r="O33" s="37"/>
    </row>
    <row r="34" spans="1:22" ht="19.5" customHeight="1" thickBot="1" x14ac:dyDescent="0.3">
      <c r="A34" s="252" t="str">
        <f>Índice!$A$75</f>
        <v>ESTUDO 25 | ANÁLISE DAS EMPRESAS DO SETOR FARMACÊUTICO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</row>
  </sheetData>
  <sheetProtection algorithmName="SHA-512" hashValue="UxUxXif13lnUUVt4fr/kfP8x2ZYq67gAStEN7jSGXhhZEJa2OiGDs9D+0qrnYEKdGbu3BfBjlHUnEXRfE8iIfw==" saltValue="gtmZ9zg4LQ92Lyb9oML1fw==" spinCount="100000" sheet="1" objects="1" scenarios="1"/>
  <mergeCells count="133">
    <mergeCell ref="K31:L31"/>
    <mergeCell ref="M31:N31"/>
    <mergeCell ref="O31:P31"/>
    <mergeCell ref="I27:J27"/>
    <mergeCell ref="K27:L27"/>
    <mergeCell ref="M27:N27"/>
    <mergeCell ref="O27:P27"/>
    <mergeCell ref="I29:J29"/>
    <mergeCell ref="K29:L29"/>
    <mergeCell ref="M29:N29"/>
    <mergeCell ref="O29:P29"/>
    <mergeCell ref="I22:J22"/>
    <mergeCell ref="K22:L22"/>
    <mergeCell ref="M22:N22"/>
    <mergeCell ref="O22:P22"/>
    <mergeCell ref="I23:J23"/>
    <mergeCell ref="K23:L23"/>
    <mergeCell ref="M23:N23"/>
    <mergeCell ref="O23:P23"/>
    <mergeCell ref="I30:J30"/>
    <mergeCell ref="K30:L30"/>
    <mergeCell ref="M30:N30"/>
    <mergeCell ref="O30:P30"/>
    <mergeCell ref="I21:J21"/>
    <mergeCell ref="K21:L21"/>
    <mergeCell ref="M21:N21"/>
    <mergeCell ref="O21:P21"/>
    <mergeCell ref="I17:J17"/>
    <mergeCell ref="K17:L17"/>
    <mergeCell ref="M17:N17"/>
    <mergeCell ref="O17:P17"/>
    <mergeCell ref="I18:J18"/>
    <mergeCell ref="K18:L18"/>
    <mergeCell ref="M18:N18"/>
    <mergeCell ref="O18:P18"/>
    <mergeCell ref="O20:P20"/>
    <mergeCell ref="E12:F15"/>
    <mergeCell ref="G11:H11"/>
    <mergeCell ref="G12:H12"/>
    <mergeCell ref="G13:H13"/>
    <mergeCell ref="G14:H14"/>
    <mergeCell ref="G15:H15"/>
    <mergeCell ref="O12:P12"/>
    <mergeCell ref="I14:J14"/>
    <mergeCell ref="K14:L14"/>
    <mergeCell ref="M14:N14"/>
    <mergeCell ref="O14:P14"/>
    <mergeCell ref="I15:J15"/>
    <mergeCell ref="K15:L15"/>
    <mergeCell ref="M15:N15"/>
    <mergeCell ref="O15:P15"/>
    <mergeCell ref="I11:J11"/>
    <mergeCell ref="K11:L11"/>
    <mergeCell ref="M11:N11"/>
    <mergeCell ref="O11:P11"/>
    <mergeCell ref="I13:J13"/>
    <mergeCell ref="K13:L13"/>
    <mergeCell ref="M13:N13"/>
    <mergeCell ref="O13:P13"/>
    <mergeCell ref="E16:F19"/>
    <mergeCell ref="E20:F23"/>
    <mergeCell ref="E24:F27"/>
    <mergeCell ref="E28:F31"/>
    <mergeCell ref="G21:H21"/>
    <mergeCell ref="G22:H22"/>
    <mergeCell ref="G23:H23"/>
    <mergeCell ref="G24:H24"/>
    <mergeCell ref="G25:H25"/>
    <mergeCell ref="G16:H16"/>
    <mergeCell ref="G17:H17"/>
    <mergeCell ref="G18:H18"/>
    <mergeCell ref="G19:H19"/>
    <mergeCell ref="G20:H20"/>
    <mergeCell ref="A34:V34"/>
    <mergeCell ref="I24:J24"/>
    <mergeCell ref="K24:L24"/>
    <mergeCell ref="M24:N24"/>
    <mergeCell ref="O24:P24"/>
    <mergeCell ref="O28:P28"/>
    <mergeCell ref="I28:J28"/>
    <mergeCell ref="K28:L28"/>
    <mergeCell ref="M28:N28"/>
    <mergeCell ref="G26:H26"/>
    <mergeCell ref="G27:H27"/>
    <mergeCell ref="G28:H28"/>
    <mergeCell ref="G29:H29"/>
    <mergeCell ref="G30:H30"/>
    <mergeCell ref="G31:H31"/>
    <mergeCell ref="I25:J25"/>
    <mergeCell ref="K25:L25"/>
    <mergeCell ref="M25:N25"/>
    <mergeCell ref="O25:P25"/>
    <mergeCell ref="I26:J26"/>
    <mergeCell ref="K26:L26"/>
    <mergeCell ref="M26:N26"/>
    <mergeCell ref="O26:P26"/>
    <mergeCell ref="I31:J31"/>
    <mergeCell ref="A1:V1"/>
    <mergeCell ref="I8:J8"/>
    <mergeCell ref="K8:L8"/>
    <mergeCell ref="M8:N8"/>
    <mergeCell ref="O7:P7"/>
    <mergeCell ref="O8:P8"/>
    <mergeCell ref="K7:L7"/>
    <mergeCell ref="M7:N7"/>
    <mergeCell ref="I6:J7"/>
    <mergeCell ref="K6:P6"/>
    <mergeCell ref="E8:F11"/>
    <mergeCell ref="G8:H8"/>
    <mergeCell ref="G9:H9"/>
    <mergeCell ref="G10:H10"/>
    <mergeCell ref="I9:J9"/>
    <mergeCell ref="K9:L9"/>
    <mergeCell ref="M9:N9"/>
    <mergeCell ref="O9:P9"/>
    <mergeCell ref="I10:J10"/>
    <mergeCell ref="K10:L10"/>
    <mergeCell ref="M10:N10"/>
    <mergeCell ref="O10:P10"/>
    <mergeCell ref="O16:P16"/>
    <mergeCell ref="M20:N20"/>
    <mergeCell ref="M12:N12"/>
    <mergeCell ref="K12:L12"/>
    <mergeCell ref="K20:L20"/>
    <mergeCell ref="I12:J12"/>
    <mergeCell ref="I16:J16"/>
    <mergeCell ref="K16:L16"/>
    <mergeCell ref="M16:N16"/>
    <mergeCell ref="I20:J20"/>
    <mergeCell ref="I19:J19"/>
    <mergeCell ref="K19:L19"/>
    <mergeCell ref="M19:N19"/>
    <mergeCell ref="O19:P1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4"/>
  </sheetPr>
  <dimension ref="A1:AC7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23" width="9.140625" style="6"/>
    <col min="24" max="24" width="12" style="6" bestFit="1" customWidth="1"/>
    <col min="25" max="25" width="12.7109375" style="6" customWidth="1"/>
    <col min="26" max="26" width="12.42578125" style="6" customWidth="1"/>
    <col min="27" max="27" width="12" style="6" customWidth="1"/>
    <col min="28" max="28" width="11.28515625" style="6" customWidth="1"/>
    <col min="29" max="16384" width="9.140625" style="6"/>
  </cols>
  <sheetData>
    <row r="1" spans="1:29" ht="69" customHeight="1" thickBot="1" x14ac:dyDescent="0.3">
      <c r="A1" s="221" t="s">
        <v>212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9" ht="15" customHeight="1" x14ac:dyDescent="0.25"/>
    <row r="3" spans="1:29" s="7" customFormat="1" ht="15" customHeight="1" thickBot="1" x14ac:dyDescent="0.3">
      <c r="A3" s="147" t="str">
        <f>+Índice!F62</f>
        <v>G28</v>
      </c>
      <c r="B3" s="148" t="str">
        <f>+Índice!G62</f>
        <v>Estrutura do financiamento obtido pelo setor farmacêutico junto do sistema financeiro residente (2010 e 2015)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9" s="9" customFormat="1" ht="15" customHeight="1" thickBot="1" x14ac:dyDescent="0.25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29" ht="25.5" customHeight="1" x14ac:dyDescent="0.25">
      <c r="F5" s="279" t="s">
        <v>45</v>
      </c>
      <c r="G5" s="330"/>
      <c r="H5" s="330"/>
      <c r="I5" s="330"/>
      <c r="J5" s="330"/>
      <c r="K5" s="331"/>
      <c r="L5" s="279" t="s">
        <v>79</v>
      </c>
      <c r="M5" s="330"/>
      <c r="N5" s="330"/>
      <c r="O5" s="330"/>
      <c r="P5" s="330"/>
      <c r="Q5" s="330"/>
    </row>
    <row r="6" spans="1:29" s="17" customFormat="1" ht="47.1" customHeight="1" x14ac:dyDescent="0.25">
      <c r="D6" s="101"/>
      <c r="F6" s="227" t="s">
        <v>0</v>
      </c>
      <c r="G6" s="237"/>
      <c r="H6" s="227" t="s">
        <v>44</v>
      </c>
      <c r="I6" s="237"/>
      <c r="J6" s="227" t="s">
        <v>1</v>
      </c>
      <c r="K6" s="237"/>
      <c r="L6" s="226" t="s">
        <v>178</v>
      </c>
      <c r="M6" s="226"/>
      <c r="N6" s="226" t="s">
        <v>176</v>
      </c>
      <c r="O6" s="226"/>
      <c r="P6" s="226" t="s">
        <v>177</v>
      </c>
      <c r="Q6" s="22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15" customFormat="1" ht="30" customHeight="1" x14ac:dyDescent="0.25">
      <c r="C7" s="229">
        <v>2010</v>
      </c>
      <c r="D7" s="230"/>
      <c r="E7" s="231"/>
      <c r="F7" s="236">
        <v>0.32400000000000001</v>
      </c>
      <c r="G7" s="218"/>
      <c r="H7" s="236">
        <v>0.42499999999999999</v>
      </c>
      <c r="I7" s="218"/>
      <c r="J7" s="236">
        <v>0.252</v>
      </c>
      <c r="K7" s="218"/>
      <c r="L7" s="236">
        <v>0.215</v>
      </c>
      <c r="M7" s="218"/>
      <c r="N7" s="236">
        <v>0.27500000000000002</v>
      </c>
      <c r="O7" s="218"/>
      <c r="P7" s="236">
        <v>0.51</v>
      </c>
      <c r="Q7" s="218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15" customFormat="1" ht="30" customHeight="1" x14ac:dyDescent="0.25">
      <c r="C8" s="229">
        <v>2015</v>
      </c>
      <c r="D8" s="230"/>
      <c r="E8" s="231"/>
      <c r="F8" s="236">
        <v>0.45</v>
      </c>
      <c r="G8" s="218"/>
      <c r="H8" s="236">
        <v>0.40500000000000003</v>
      </c>
      <c r="I8" s="218"/>
      <c r="J8" s="236">
        <v>0.14599999999999999</v>
      </c>
      <c r="K8" s="218"/>
      <c r="L8" s="236">
        <v>0.17799999999999999</v>
      </c>
      <c r="M8" s="218"/>
      <c r="N8" s="236">
        <v>0.23799999999999999</v>
      </c>
      <c r="O8" s="218"/>
      <c r="P8" s="236">
        <v>0.58399999999999996</v>
      </c>
      <c r="Q8" s="218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9.5" customHeight="1" x14ac:dyDescent="0.25"/>
    <row r="10" spans="1:29" ht="20.100000000000001" customHeight="1" thickBot="1" x14ac:dyDescent="0.3"/>
    <row r="11" spans="1:29" ht="19.5" customHeight="1" thickBot="1" x14ac:dyDescent="0.3">
      <c r="A11" s="250" t="str">
        <f>NOTA!$A$24</f>
        <v>ESTUDO 25 | ANÁLISE DAS EMPRESAS DO SETOR FARMACÊUTICO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</row>
    <row r="12" spans="1:29" ht="19.5" customHeight="1" x14ac:dyDescent="0.25"/>
    <row r="13" spans="1:29" ht="19.5" customHeight="1" x14ac:dyDescent="0.25"/>
    <row r="14" spans="1:29" ht="19.5" customHeight="1" x14ac:dyDescent="0.25"/>
    <row r="15" spans="1:29" ht="19.5" customHeight="1" x14ac:dyDescent="0.25"/>
    <row r="16" spans="1:29" ht="19.5" customHeight="1" x14ac:dyDescent="0.25"/>
    <row r="17" spans="9:15" ht="19.5" customHeight="1" x14ac:dyDescent="0.25"/>
    <row r="18" spans="9:15" s="16" customFormat="1" ht="19.5" customHeight="1" x14ac:dyDescent="0.25">
      <c r="I18" s="6"/>
      <c r="J18" s="6"/>
      <c r="K18" s="6"/>
    </row>
    <row r="19" spans="9:15" ht="19.5" customHeight="1" x14ac:dyDescent="0.25"/>
    <row r="20" spans="9:15" ht="19.5" customHeight="1" x14ac:dyDescent="0.25"/>
    <row r="21" spans="9:15" ht="19.5" customHeight="1" x14ac:dyDescent="0.25"/>
    <row r="22" spans="9:15" ht="19.5" customHeight="1" x14ac:dyDescent="0.25"/>
    <row r="23" spans="9:15" ht="19.5" customHeight="1" x14ac:dyDescent="0.25">
      <c r="O23" s="16"/>
    </row>
    <row r="24" spans="9:15" ht="19.5" customHeight="1" x14ac:dyDescent="0.25"/>
    <row r="25" spans="9:15" ht="19.5" customHeight="1" x14ac:dyDescent="0.25"/>
    <row r="26" spans="9:15" ht="19.5" customHeight="1" x14ac:dyDescent="0.25"/>
    <row r="27" spans="9:15" ht="19.5" customHeight="1" x14ac:dyDescent="0.25"/>
    <row r="28" spans="9:15" ht="19.5" customHeight="1" x14ac:dyDescent="0.25"/>
    <row r="29" spans="9:15" ht="19.5" customHeight="1" x14ac:dyDescent="0.25"/>
    <row r="30" spans="9:15" ht="19.5" customHeight="1" x14ac:dyDescent="0.25"/>
    <row r="31" spans="9:15" ht="19.5" customHeight="1" x14ac:dyDescent="0.25"/>
    <row r="32" spans="9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algorithmName="SHA-512" hashValue="ImbuaKhoIF9EQ2CHmJ3Pb48C3BP1QVpAWfUM8M4uB5RsT8Y4lmKbBtlFjceYyyG5HhcgUrEIemv5HGPcrIiwiw==" saltValue="DBZG65HFlJv0oX+xYexM1Q==" spinCount="100000" sheet="1" objects="1" scenarios="1"/>
  <mergeCells count="24">
    <mergeCell ref="C8:E8"/>
    <mergeCell ref="A11:U11"/>
    <mergeCell ref="J8:K8"/>
    <mergeCell ref="L8:M8"/>
    <mergeCell ref="N8:O8"/>
    <mergeCell ref="P8:Q8"/>
    <mergeCell ref="F8:G8"/>
    <mergeCell ref="H8:I8"/>
    <mergeCell ref="A1:U1"/>
    <mergeCell ref="J6:K6"/>
    <mergeCell ref="L6:M6"/>
    <mergeCell ref="J7:K7"/>
    <mergeCell ref="L7:M7"/>
    <mergeCell ref="F6:G6"/>
    <mergeCell ref="H6:I6"/>
    <mergeCell ref="P6:Q6"/>
    <mergeCell ref="P7:Q7"/>
    <mergeCell ref="F5:K5"/>
    <mergeCell ref="N6:O6"/>
    <mergeCell ref="F7:G7"/>
    <mergeCell ref="H7:I7"/>
    <mergeCell ref="L5:Q5"/>
    <mergeCell ref="C7:E7"/>
    <mergeCell ref="N7:O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4"/>
  </sheetPr>
  <dimension ref="A1:Z9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6" ht="69" customHeight="1" thickBot="1" x14ac:dyDescent="0.3">
      <c r="A1" s="221" t="s">
        <v>212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6" ht="15" customHeight="1" x14ac:dyDescent="0.25"/>
    <row r="3" spans="1:26" s="7" customFormat="1" ht="15" customHeight="1" thickBot="1" x14ac:dyDescent="0.3">
      <c r="A3" s="147" t="str">
        <f>+Índice!F63</f>
        <v>G29</v>
      </c>
      <c r="B3" s="148" t="str">
        <f>+Índice!G63</f>
        <v xml:space="preserve">Rácio de crédito vencido (valores em fim de período) </v>
      </c>
      <c r="C3" s="27"/>
      <c r="D3" s="27"/>
      <c r="E3" s="27"/>
      <c r="F3" s="27"/>
      <c r="G3" s="27"/>
      <c r="H3" s="27"/>
      <c r="I3" s="27"/>
      <c r="N3" s="9"/>
      <c r="O3" s="9"/>
      <c r="P3" s="9"/>
      <c r="Q3" s="9"/>
      <c r="R3" s="9"/>
      <c r="S3" s="9"/>
      <c r="T3" s="9"/>
      <c r="U3" s="9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6" ht="15" customHeight="1" x14ac:dyDescent="0.25"/>
    <row r="6" spans="1:26" s="9" customFormat="1" ht="25.5" customHeight="1" x14ac:dyDescent="0.2">
      <c r="A6" s="8"/>
      <c r="C6" s="20"/>
      <c r="D6" s="20"/>
      <c r="E6" s="20"/>
      <c r="F6" s="20"/>
      <c r="G6" s="20"/>
      <c r="H6" s="232" t="s">
        <v>179</v>
      </c>
      <c r="I6" s="234"/>
      <c r="J6" s="232" t="s">
        <v>180</v>
      </c>
      <c r="K6" s="234"/>
      <c r="L6" s="229" t="s">
        <v>79</v>
      </c>
      <c r="M6" s="230"/>
      <c r="N6" s="230"/>
      <c r="O6" s="230"/>
      <c r="P6" s="230"/>
      <c r="Q6" s="230"/>
    </row>
    <row r="7" spans="1:26" s="15" customFormat="1" ht="47.1" customHeight="1" x14ac:dyDescent="0.25">
      <c r="A7" s="24"/>
      <c r="D7" s="82"/>
      <c r="E7" s="82"/>
      <c r="F7" s="77"/>
      <c r="G7" s="100"/>
      <c r="H7" s="227"/>
      <c r="I7" s="237"/>
      <c r="J7" s="227"/>
      <c r="K7" s="237"/>
      <c r="L7" s="228" t="s">
        <v>178</v>
      </c>
      <c r="M7" s="228"/>
      <c r="N7" s="228" t="s">
        <v>176</v>
      </c>
      <c r="O7" s="228"/>
      <c r="P7" s="228" t="s">
        <v>177</v>
      </c>
      <c r="Q7" s="228"/>
      <c r="R7" s="9"/>
      <c r="S7" s="9"/>
    </row>
    <row r="8" spans="1:26" s="15" customFormat="1" ht="30" customHeight="1" x14ac:dyDescent="0.25">
      <c r="A8" s="24"/>
      <c r="D8" s="233">
        <v>2010</v>
      </c>
      <c r="E8" s="234"/>
      <c r="F8" s="230" t="s">
        <v>241</v>
      </c>
      <c r="G8" s="231"/>
      <c r="H8" s="289">
        <v>4.8000000000000001E-2</v>
      </c>
      <c r="I8" s="220"/>
      <c r="J8" s="303">
        <v>4.0000000000000001E-3</v>
      </c>
      <c r="K8" s="314"/>
      <c r="L8" s="236">
        <v>2E-3</v>
      </c>
      <c r="M8" s="218"/>
      <c r="N8" s="236">
        <v>8.0000000000000002E-3</v>
      </c>
      <c r="O8" s="218"/>
      <c r="P8" s="236">
        <v>2E-3</v>
      </c>
      <c r="Q8" s="218"/>
      <c r="R8" s="9"/>
      <c r="S8" s="9"/>
      <c r="U8" s="114"/>
      <c r="V8" s="114"/>
      <c r="W8" s="114"/>
      <c r="X8" s="114"/>
      <c r="Y8" s="114"/>
      <c r="Z8" s="114"/>
    </row>
    <row r="9" spans="1:26" s="15" customFormat="1" ht="30" customHeight="1" x14ac:dyDescent="0.25">
      <c r="A9" s="24"/>
      <c r="D9" s="240"/>
      <c r="E9" s="239"/>
      <c r="F9" s="230" t="s">
        <v>242</v>
      </c>
      <c r="G9" s="231"/>
      <c r="H9" s="289">
        <v>4.9000000000000002E-2</v>
      </c>
      <c r="I9" s="220"/>
      <c r="J9" s="303">
        <v>4.0000000000000001E-3</v>
      </c>
      <c r="K9" s="314"/>
      <c r="L9" s="236">
        <v>1E-3</v>
      </c>
      <c r="M9" s="218"/>
      <c r="N9" s="236">
        <v>7.0000000000000001E-3</v>
      </c>
      <c r="O9" s="218"/>
      <c r="P9" s="236">
        <v>3.0000000000000001E-3</v>
      </c>
      <c r="Q9" s="218"/>
      <c r="R9" s="9"/>
      <c r="S9" s="9"/>
      <c r="U9" s="114"/>
      <c r="V9" s="114"/>
      <c r="W9" s="114"/>
      <c r="X9" s="114"/>
      <c r="Y9" s="114"/>
      <c r="Z9" s="114"/>
    </row>
    <row r="10" spans="1:26" s="15" customFormat="1" ht="30" customHeight="1" x14ac:dyDescent="0.25">
      <c r="A10" s="24"/>
      <c r="D10" s="240"/>
      <c r="E10" s="239"/>
      <c r="F10" s="230" t="s">
        <v>243</v>
      </c>
      <c r="G10" s="231"/>
      <c r="H10" s="289">
        <v>5.3999999999999999E-2</v>
      </c>
      <c r="I10" s="220"/>
      <c r="J10" s="303">
        <v>3.0000000000000001E-3</v>
      </c>
      <c r="K10" s="314"/>
      <c r="L10" s="236">
        <v>1E-3</v>
      </c>
      <c r="M10" s="218"/>
      <c r="N10" s="236">
        <v>7.0000000000000001E-3</v>
      </c>
      <c r="O10" s="218"/>
      <c r="P10" s="236">
        <v>2E-3</v>
      </c>
      <c r="Q10" s="218"/>
      <c r="R10" s="9"/>
      <c r="S10" s="9"/>
      <c r="U10" s="114"/>
      <c r="V10" s="114"/>
      <c r="W10" s="114"/>
      <c r="X10" s="114"/>
      <c r="Y10" s="114"/>
      <c r="Z10" s="114"/>
    </row>
    <row r="11" spans="1:26" s="15" customFormat="1" ht="30" customHeight="1" x14ac:dyDescent="0.25">
      <c r="A11" s="24"/>
      <c r="D11" s="246"/>
      <c r="E11" s="237"/>
      <c r="F11" s="230" t="s">
        <v>244</v>
      </c>
      <c r="G11" s="231"/>
      <c r="H11" s="289">
        <v>4.8000000000000001E-2</v>
      </c>
      <c r="I11" s="220"/>
      <c r="J11" s="303">
        <v>3.0000000000000001E-3</v>
      </c>
      <c r="K11" s="314"/>
      <c r="L11" s="236">
        <v>1E-3</v>
      </c>
      <c r="M11" s="218"/>
      <c r="N11" s="236">
        <v>6.0000000000000001E-3</v>
      </c>
      <c r="O11" s="218"/>
      <c r="P11" s="236">
        <v>2E-3</v>
      </c>
      <c r="Q11" s="218"/>
      <c r="R11" s="9"/>
      <c r="S11" s="9"/>
      <c r="U11" s="114"/>
      <c r="V11" s="114"/>
      <c r="W11" s="114"/>
      <c r="X11" s="114"/>
      <c r="Y11" s="114"/>
      <c r="Z11" s="114"/>
    </row>
    <row r="12" spans="1:26" s="15" customFormat="1" ht="30" customHeight="1" x14ac:dyDescent="0.25">
      <c r="A12" s="24"/>
      <c r="D12" s="233">
        <v>2011</v>
      </c>
      <c r="E12" s="234"/>
      <c r="F12" s="230" t="s">
        <v>241</v>
      </c>
      <c r="G12" s="231"/>
      <c r="H12" s="289">
        <v>5.3999999999999999E-2</v>
      </c>
      <c r="I12" s="220"/>
      <c r="J12" s="303">
        <v>3.0000000000000001E-3</v>
      </c>
      <c r="K12" s="314"/>
      <c r="L12" s="236">
        <v>1E-3</v>
      </c>
      <c r="M12" s="218"/>
      <c r="N12" s="236">
        <v>6.0000000000000001E-3</v>
      </c>
      <c r="O12" s="218"/>
      <c r="P12" s="236">
        <v>2E-3</v>
      </c>
      <c r="Q12" s="218"/>
      <c r="R12" s="9"/>
      <c r="S12" s="9"/>
      <c r="U12" s="114"/>
      <c r="V12" s="114"/>
      <c r="W12" s="114"/>
      <c r="X12" s="114"/>
      <c r="Y12" s="114"/>
      <c r="Z12" s="114"/>
    </row>
    <row r="13" spans="1:26" s="15" customFormat="1" ht="30" customHeight="1" x14ac:dyDescent="0.25">
      <c r="A13" s="24"/>
      <c r="D13" s="240"/>
      <c r="E13" s="239"/>
      <c r="F13" s="230" t="s">
        <v>242</v>
      </c>
      <c r="G13" s="231"/>
      <c r="H13" s="289">
        <v>5.7000000000000002E-2</v>
      </c>
      <c r="I13" s="220"/>
      <c r="J13" s="303">
        <v>4.0000000000000001E-3</v>
      </c>
      <c r="K13" s="314"/>
      <c r="L13" s="236">
        <v>1E-3</v>
      </c>
      <c r="M13" s="218"/>
      <c r="N13" s="236">
        <v>7.0000000000000001E-3</v>
      </c>
      <c r="O13" s="218"/>
      <c r="P13" s="236">
        <v>4.0000000000000001E-3</v>
      </c>
      <c r="Q13" s="218"/>
      <c r="R13" s="9"/>
      <c r="S13" s="9"/>
      <c r="U13" s="114"/>
      <c r="V13" s="114"/>
      <c r="W13" s="114"/>
      <c r="X13" s="114"/>
      <c r="Y13" s="114"/>
      <c r="Z13" s="114"/>
    </row>
    <row r="14" spans="1:26" s="15" customFormat="1" ht="30" customHeight="1" x14ac:dyDescent="0.25">
      <c r="A14" s="24"/>
      <c r="D14" s="240"/>
      <c r="E14" s="239"/>
      <c r="F14" s="230" t="s">
        <v>243</v>
      </c>
      <c r="G14" s="231"/>
      <c r="H14" s="289">
        <v>6.6000000000000003E-2</v>
      </c>
      <c r="I14" s="220"/>
      <c r="J14" s="303">
        <v>5.0000000000000001E-3</v>
      </c>
      <c r="K14" s="314"/>
      <c r="L14" s="236">
        <v>2E-3</v>
      </c>
      <c r="M14" s="218"/>
      <c r="N14" s="236">
        <v>8.0000000000000002E-3</v>
      </c>
      <c r="O14" s="218"/>
      <c r="P14" s="236">
        <v>5.0000000000000001E-3</v>
      </c>
      <c r="Q14" s="218"/>
      <c r="R14" s="9"/>
      <c r="S14" s="9"/>
      <c r="U14" s="114"/>
      <c r="V14" s="114"/>
      <c r="W14" s="114"/>
      <c r="X14" s="114"/>
      <c r="Y14" s="114"/>
      <c r="Z14" s="114"/>
    </row>
    <row r="15" spans="1:26" s="15" customFormat="1" ht="30" customHeight="1" x14ac:dyDescent="0.25">
      <c r="A15" s="24"/>
      <c r="D15" s="246"/>
      <c r="E15" s="237"/>
      <c r="F15" s="230" t="s">
        <v>244</v>
      </c>
      <c r="G15" s="231"/>
      <c r="H15" s="289">
        <v>7.1999999999999995E-2</v>
      </c>
      <c r="I15" s="220"/>
      <c r="J15" s="303">
        <v>8.0000000000000002E-3</v>
      </c>
      <c r="K15" s="314"/>
      <c r="L15" s="236">
        <v>1E-3</v>
      </c>
      <c r="M15" s="218"/>
      <c r="N15" s="236">
        <v>8.0000000000000002E-3</v>
      </c>
      <c r="O15" s="218"/>
      <c r="P15" s="236">
        <v>1.2E-2</v>
      </c>
      <c r="Q15" s="218"/>
      <c r="R15" s="9"/>
      <c r="S15" s="9"/>
      <c r="U15" s="114"/>
      <c r="V15" s="114"/>
      <c r="W15" s="114"/>
      <c r="X15" s="114"/>
      <c r="Y15" s="114"/>
      <c r="Z15" s="114"/>
    </row>
    <row r="16" spans="1:26" s="15" customFormat="1" ht="30" customHeight="1" x14ac:dyDescent="0.25">
      <c r="A16" s="24"/>
      <c r="D16" s="233">
        <v>2012</v>
      </c>
      <c r="E16" s="234"/>
      <c r="F16" s="230" t="s">
        <v>241</v>
      </c>
      <c r="G16" s="231"/>
      <c r="H16" s="289">
        <v>8.4000000000000005E-2</v>
      </c>
      <c r="I16" s="220"/>
      <c r="J16" s="303">
        <v>1.7000000000000001E-2</v>
      </c>
      <c r="K16" s="314"/>
      <c r="L16" s="236">
        <v>2E-3</v>
      </c>
      <c r="M16" s="218"/>
      <c r="N16" s="236">
        <v>0.01</v>
      </c>
      <c r="O16" s="218"/>
      <c r="P16" s="236">
        <v>2.7E-2</v>
      </c>
      <c r="Q16" s="218"/>
      <c r="R16" s="9"/>
      <c r="S16" s="9"/>
      <c r="U16" s="114"/>
      <c r="V16" s="114"/>
      <c r="W16" s="114"/>
      <c r="X16" s="114"/>
      <c r="Y16" s="114"/>
      <c r="Z16" s="114"/>
    </row>
    <row r="17" spans="1:26" s="15" customFormat="1" ht="30" customHeight="1" x14ac:dyDescent="0.25">
      <c r="A17" s="24"/>
      <c r="D17" s="240"/>
      <c r="E17" s="239"/>
      <c r="F17" s="230" t="s">
        <v>242</v>
      </c>
      <c r="G17" s="231"/>
      <c r="H17" s="289">
        <v>9.7000000000000003E-2</v>
      </c>
      <c r="I17" s="220"/>
      <c r="J17" s="303">
        <v>2.5000000000000001E-2</v>
      </c>
      <c r="K17" s="314"/>
      <c r="L17" s="236">
        <v>5.0000000000000001E-3</v>
      </c>
      <c r="M17" s="218"/>
      <c r="N17" s="236">
        <v>1.6E-2</v>
      </c>
      <c r="O17" s="218"/>
      <c r="P17" s="236">
        <v>3.9E-2</v>
      </c>
      <c r="Q17" s="218"/>
      <c r="R17" s="9"/>
      <c r="S17" s="9"/>
      <c r="U17" s="114"/>
      <c r="V17" s="114"/>
      <c r="W17" s="114"/>
      <c r="X17" s="114"/>
      <c r="Y17" s="114"/>
      <c r="Z17" s="114"/>
    </row>
    <row r="18" spans="1:26" s="15" customFormat="1" ht="30" customHeight="1" x14ac:dyDescent="0.25">
      <c r="A18" s="24"/>
      <c r="D18" s="240"/>
      <c r="E18" s="239"/>
      <c r="F18" s="230" t="s">
        <v>243</v>
      </c>
      <c r="G18" s="231"/>
      <c r="H18" s="289">
        <v>0.109</v>
      </c>
      <c r="I18" s="220"/>
      <c r="J18" s="303">
        <v>3.5999999999999997E-2</v>
      </c>
      <c r="K18" s="314"/>
      <c r="L18" s="236">
        <v>5.0000000000000001E-3</v>
      </c>
      <c r="M18" s="218"/>
      <c r="N18" s="236">
        <v>2.5999999999999999E-2</v>
      </c>
      <c r="O18" s="218"/>
      <c r="P18" s="236">
        <v>5.6000000000000001E-2</v>
      </c>
      <c r="Q18" s="218"/>
      <c r="R18" s="9"/>
      <c r="S18" s="9"/>
      <c r="U18" s="114"/>
      <c r="V18" s="114"/>
      <c r="W18" s="114"/>
      <c r="X18" s="114"/>
      <c r="Y18" s="114"/>
      <c r="Z18" s="114"/>
    </row>
    <row r="19" spans="1:26" s="15" customFormat="1" ht="30" customHeight="1" x14ac:dyDescent="0.25">
      <c r="A19" s="24"/>
      <c r="D19" s="246"/>
      <c r="E19" s="237"/>
      <c r="F19" s="230" t="s">
        <v>244</v>
      </c>
      <c r="G19" s="231"/>
      <c r="H19" s="289">
        <v>0.108</v>
      </c>
      <c r="I19" s="220"/>
      <c r="J19" s="303">
        <v>4.4999999999999998E-2</v>
      </c>
      <c r="K19" s="314"/>
      <c r="L19" s="236">
        <v>1.2E-2</v>
      </c>
      <c r="M19" s="218"/>
      <c r="N19" s="236">
        <v>3.3000000000000002E-2</v>
      </c>
      <c r="O19" s="218"/>
      <c r="P19" s="236">
        <v>6.6000000000000003E-2</v>
      </c>
      <c r="Q19" s="218"/>
      <c r="R19" s="9"/>
      <c r="S19" s="9"/>
      <c r="U19" s="114"/>
      <c r="V19" s="114"/>
      <c r="W19" s="114"/>
      <c r="X19" s="114"/>
      <c r="Y19" s="114"/>
      <c r="Z19" s="114"/>
    </row>
    <row r="20" spans="1:26" s="15" customFormat="1" ht="30" customHeight="1" x14ac:dyDescent="0.25">
      <c r="A20" s="24"/>
      <c r="D20" s="233">
        <v>2013</v>
      </c>
      <c r="E20" s="234"/>
      <c r="F20" s="230" t="s">
        <v>241</v>
      </c>
      <c r="G20" s="231"/>
      <c r="H20" s="289">
        <v>0.11799999999999999</v>
      </c>
      <c r="I20" s="220"/>
      <c r="J20" s="303">
        <v>5.6000000000000001E-2</v>
      </c>
      <c r="K20" s="314"/>
      <c r="L20" s="236">
        <v>1.9E-2</v>
      </c>
      <c r="M20" s="218"/>
      <c r="N20" s="236">
        <v>4.7E-2</v>
      </c>
      <c r="O20" s="218"/>
      <c r="P20" s="236">
        <v>7.8E-2</v>
      </c>
      <c r="Q20" s="218"/>
      <c r="R20" s="9"/>
      <c r="S20" s="9"/>
      <c r="U20" s="114"/>
      <c r="V20" s="114"/>
      <c r="W20" s="114"/>
      <c r="X20" s="114"/>
      <c r="Y20" s="114"/>
      <c r="Z20" s="114"/>
    </row>
    <row r="21" spans="1:26" s="15" customFormat="1" ht="30" customHeight="1" x14ac:dyDescent="0.25">
      <c r="A21" s="24"/>
      <c r="D21" s="240"/>
      <c r="E21" s="239"/>
      <c r="F21" s="230" t="s">
        <v>242</v>
      </c>
      <c r="G21" s="231"/>
      <c r="H21" s="289">
        <v>0.128</v>
      </c>
      <c r="I21" s="220"/>
      <c r="J21" s="303">
        <v>6.2E-2</v>
      </c>
      <c r="K21" s="314"/>
      <c r="L21" s="236">
        <v>4.0000000000000001E-3</v>
      </c>
      <c r="M21" s="218"/>
      <c r="N21" s="236">
        <v>6.0999999999999999E-2</v>
      </c>
      <c r="O21" s="218"/>
      <c r="P21" s="236">
        <v>8.8999999999999996E-2</v>
      </c>
      <c r="Q21" s="218"/>
      <c r="R21" s="9"/>
      <c r="S21" s="9"/>
      <c r="U21" s="114"/>
      <c r="V21" s="114"/>
      <c r="W21" s="114"/>
      <c r="X21" s="114"/>
      <c r="Y21" s="114"/>
      <c r="Z21" s="114"/>
    </row>
    <row r="22" spans="1:26" s="15" customFormat="1" ht="30" customHeight="1" x14ac:dyDescent="0.25">
      <c r="A22" s="24"/>
      <c r="D22" s="240"/>
      <c r="E22" s="239"/>
      <c r="F22" s="230" t="s">
        <v>243</v>
      </c>
      <c r="G22" s="231"/>
      <c r="H22" s="289">
        <v>0.13700000000000001</v>
      </c>
      <c r="I22" s="220"/>
      <c r="J22" s="303">
        <v>6.8000000000000005E-2</v>
      </c>
      <c r="K22" s="314"/>
      <c r="L22" s="236">
        <v>4.0000000000000001E-3</v>
      </c>
      <c r="M22" s="218"/>
      <c r="N22" s="236">
        <v>6.3E-2</v>
      </c>
      <c r="O22" s="218"/>
      <c r="P22" s="236">
        <v>0.1</v>
      </c>
      <c r="Q22" s="218"/>
      <c r="R22" s="9"/>
      <c r="S22" s="9"/>
      <c r="U22" s="114"/>
      <c r="V22" s="114"/>
      <c r="W22" s="114"/>
      <c r="X22" s="114"/>
      <c r="Y22" s="114"/>
      <c r="Z22" s="114"/>
    </row>
    <row r="23" spans="1:26" s="15" customFormat="1" ht="30" customHeight="1" x14ac:dyDescent="0.25">
      <c r="A23" s="24"/>
      <c r="D23" s="246"/>
      <c r="E23" s="237"/>
      <c r="F23" s="230" t="s">
        <v>244</v>
      </c>
      <c r="G23" s="231"/>
      <c r="H23" s="289">
        <v>0.13800000000000001</v>
      </c>
      <c r="I23" s="220"/>
      <c r="J23" s="303">
        <v>7.8E-2</v>
      </c>
      <c r="K23" s="314"/>
      <c r="L23" s="236">
        <v>5.0000000000000001E-3</v>
      </c>
      <c r="M23" s="218"/>
      <c r="N23" s="236">
        <v>6.2E-2</v>
      </c>
      <c r="O23" s="218"/>
      <c r="P23" s="236">
        <v>0.11899999999999999</v>
      </c>
      <c r="Q23" s="218"/>
      <c r="R23" s="9"/>
      <c r="S23" s="9"/>
      <c r="U23" s="114"/>
      <c r="V23" s="114"/>
      <c r="W23" s="114"/>
      <c r="X23" s="114"/>
      <c r="Y23" s="114"/>
      <c r="Z23" s="114"/>
    </row>
    <row r="24" spans="1:26" s="15" customFormat="1" ht="30" customHeight="1" x14ac:dyDescent="0.25">
      <c r="A24" s="24"/>
      <c r="D24" s="233">
        <v>2014</v>
      </c>
      <c r="E24" s="234"/>
      <c r="F24" s="230" t="s">
        <v>241</v>
      </c>
      <c r="G24" s="231"/>
      <c r="H24" s="289">
        <v>0.14399999999999999</v>
      </c>
      <c r="I24" s="220"/>
      <c r="J24" s="303">
        <v>8.5000000000000006E-2</v>
      </c>
      <c r="K24" s="314"/>
      <c r="L24" s="236">
        <v>4.0000000000000001E-3</v>
      </c>
      <c r="M24" s="218"/>
      <c r="N24" s="236">
        <v>6.4000000000000001E-2</v>
      </c>
      <c r="O24" s="218"/>
      <c r="P24" s="236">
        <v>0.13100000000000001</v>
      </c>
      <c r="Q24" s="218"/>
      <c r="R24" s="9"/>
      <c r="S24" s="9"/>
      <c r="U24" s="114"/>
      <c r="V24" s="114"/>
      <c r="W24" s="114"/>
      <c r="X24" s="114"/>
      <c r="Y24" s="114"/>
      <c r="Z24" s="114"/>
    </row>
    <row r="25" spans="1:26" s="15" customFormat="1" ht="30" customHeight="1" x14ac:dyDescent="0.25">
      <c r="A25" s="24"/>
      <c r="D25" s="240"/>
      <c r="E25" s="239"/>
      <c r="F25" s="230" t="s">
        <v>242</v>
      </c>
      <c r="G25" s="231"/>
      <c r="H25" s="289">
        <v>0.14699999999999999</v>
      </c>
      <c r="I25" s="220"/>
      <c r="J25" s="303">
        <v>8.7999999999999995E-2</v>
      </c>
      <c r="K25" s="314"/>
      <c r="L25" s="236">
        <v>4.0000000000000001E-3</v>
      </c>
      <c r="M25" s="218"/>
      <c r="N25" s="236">
        <v>6.8000000000000005E-2</v>
      </c>
      <c r="O25" s="218"/>
      <c r="P25" s="236">
        <v>0.13600000000000001</v>
      </c>
      <c r="Q25" s="218"/>
      <c r="R25" s="9"/>
      <c r="S25" s="9"/>
      <c r="U25" s="114"/>
      <c r="V25" s="114"/>
      <c r="W25" s="114"/>
      <c r="X25" s="114"/>
      <c r="Y25" s="114"/>
      <c r="Z25" s="114"/>
    </row>
    <row r="26" spans="1:26" s="15" customFormat="1" ht="30" customHeight="1" x14ac:dyDescent="0.25">
      <c r="A26" s="24"/>
      <c r="D26" s="240"/>
      <c r="E26" s="239"/>
      <c r="F26" s="230" t="s">
        <v>243</v>
      </c>
      <c r="G26" s="231"/>
      <c r="H26" s="289">
        <v>0.152</v>
      </c>
      <c r="I26" s="220"/>
      <c r="J26" s="303">
        <v>0.1</v>
      </c>
      <c r="K26" s="314"/>
      <c r="L26" s="236">
        <v>5.0000000000000001E-3</v>
      </c>
      <c r="M26" s="218"/>
      <c r="N26" s="236">
        <v>9.6000000000000002E-2</v>
      </c>
      <c r="O26" s="218"/>
      <c r="P26" s="236">
        <v>0.14199999999999999</v>
      </c>
      <c r="Q26" s="218"/>
      <c r="R26" s="9"/>
      <c r="S26" s="9"/>
      <c r="U26" s="114"/>
      <c r="V26" s="114"/>
      <c r="W26" s="114"/>
      <c r="X26" s="114"/>
      <c r="Y26" s="114"/>
      <c r="Z26" s="114"/>
    </row>
    <row r="27" spans="1:26" s="15" customFormat="1" ht="30" customHeight="1" x14ac:dyDescent="0.25">
      <c r="A27" s="24"/>
      <c r="D27" s="246"/>
      <c r="E27" s="237"/>
      <c r="F27" s="230" t="s">
        <v>244</v>
      </c>
      <c r="G27" s="231"/>
      <c r="H27" s="289">
        <v>0.154</v>
      </c>
      <c r="I27" s="220"/>
      <c r="J27" s="303">
        <v>0.107</v>
      </c>
      <c r="K27" s="314"/>
      <c r="L27" s="236">
        <v>6.0000000000000001E-3</v>
      </c>
      <c r="M27" s="218"/>
      <c r="N27" s="236">
        <v>8.8999999999999996E-2</v>
      </c>
      <c r="O27" s="218"/>
      <c r="P27" s="236">
        <v>0.159</v>
      </c>
      <c r="Q27" s="218"/>
      <c r="R27" s="9"/>
      <c r="S27" s="9"/>
      <c r="U27" s="114"/>
      <c r="V27" s="114"/>
      <c r="W27" s="114"/>
      <c r="X27" s="114"/>
      <c r="Y27" s="114"/>
      <c r="Z27" s="114"/>
    </row>
    <row r="28" spans="1:26" s="15" customFormat="1" ht="30" customHeight="1" x14ac:dyDescent="0.25">
      <c r="A28" s="24"/>
      <c r="D28" s="233">
        <v>2015</v>
      </c>
      <c r="E28" s="234"/>
      <c r="F28" s="230" t="s">
        <v>241</v>
      </c>
      <c r="G28" s="231"/>
      <c r="H28" s="289">
        <v>0.159</v>
      </c>
      <c r="I28" s="220"/>
      <c r="J28" s="303">
        <v>0.115</v>
      </c>
      <c r="K28" s="314"/>
      <c r="L28" s="236">
        <v>7.0000000000000001E-3</v>
      </c>
      <c r="M28" s="218"/>
      <c r="N28" s="236">
        <v>0.1</v>
      </c>
      <c r="O28" s="218"/>
      <c r="P28" s="236">
        <v>0.16400000000000001</v>
      </c>
      <c r="Q28" s="218"/>
      <c r="R28" s="9"/>
      <c r="S28" s="9"/>
      <c r="U28" s="114"/>
      <c r="V28" s="114"/>
      <c r="W28" s="114"/>
      <c r="X28" s="114"/>
      <c r="Y28" s="114"/>
      <c r="Z28" s="114"/>
    </row>
    <row r="29" spans="1:26" s="15" customFormat="1" ht="30" customHeight="1" x14ac:dyDescent="0.25">
      <c r="A29" s="24"/>
      <c r="D29" s="240"/>
      <c r="E29" s="239"/>
      <c r="F29" s="230" t="s">
        <v>242</v>
      </c>
      <c r="G29" s="231"/>
      <c r="H29" s="289">
        <v>0.16300000000000001</v>
      </c>
      <c r="I29" s="220"/>
      <c r="J29" s="303">
        <v>0.11899999999999999</v>
      </c>
      <c r="K29" s="314"/>
      <c r="L29" s="236">
        <v>8.9999999999999993E-3</v>
      </c>
      <c r="M29" s="218"/>
      <c r="N29" s="236">
        <v>0.11799999999999999</v>
      </c>
      <c r="O29" s="218"/>
      <c r="P29" s="236">
        <v>0.16</v>
      </c>
      <c r="Q29" s="218"/>
      <c r="R29" s="9"/>
      <c r="S29" s="9"/>
      <c r="U29" s="114"/>
      <c r="V29" s="114"/>
      <c r="W29" s="114"/>
      <c r="X29" s="114"/>
      <c r="Y29" s="114"/>
      <c r="Z29" s="114"/>
    </row>
    <row r="30" spans="1:26" s="15" customFormat="1" ht="30" customHeight="1" x14ac:dyDescent="0.25">
      <c r="A30" s="24"/>
      <c r="D30" s="240"/>
      <c r="E30" s="239"/>
      <c r="F30" s="230" t="s">
        <v>243</v>
      </c>
      <c r="G30" s="231"/>
      <c r="H30" s="289">
        <v>0.16800000000000001</v>
      </c>
      <c r="I30" s="220"/>
      <c r="J30" s="303">
        <v>0.122</v>
      </c>
      <c r="K30" s="314"/>
      <c r="L30" s="236">
        <v>8.0000000000000002E-3</v>
      </c>
      <c r="M30" s="218"/>
      <c r="N30" s="236">
        <v>0.13100000000000001</v>
      </c>
      <c r="O30" s="218"/>
      <c r="P30" s="236">
        <v>0.161</v>
      </c>
      <c r="Q30" s="218"/>
      <c r="R30" s="9"/>
      <c r="S30" s="9"/>
      <c r="U30" s="114"/>
      <c r="V30" s="114"/>
      <c r="W30" s="114"/>
      <c r="X30" s="114"/>
      <c r="Y30" s="114"/>
      <c r="Z30" s="114"/>
    </row>
    <row r="31" spans="1:26" s="15" customFormat="1" ht="30" customHeight="1" x14ac:dyDescent="0.25">
      <c r="A31" s="24"/>
      <c r="D31" s="246"/>
      <c r="E31" s="237"/>
      <c r="F31" s="230" t="s">
        <v>244</v>
      </c>
      <c r="G31" s="231"/>
      <c r="H31" s="289">
        <v>0.16200000000000001</v>
      </c>
      <c r="I31" s="220"/>
      <c r="J31" s="303">
        <v>0.125</v>
      </c>
      <c r="K31" s="314"/>
      <c r="L31" s="236">
        <v>0.01</v>
      </c>
      <c r="M31" s="218"/>
      <c r="N31" s="236">
        <v>0.124</v>
      </c>
      <c r="O31" s="218"/>
      <c r="P31" s="236">
        <v>0.16</v>
      </c>
      <c r="Q31" s="218"/>
      <c r="R31" s="9"/>
      <c r="S31" s="9"/>
      <c r="U31" s="114"/>
      <c r="V31" s="114"/>
      <c r="W31" s="114"/>
      <c r="X31" s="114"/>
      <c r="Y31" s="114"/>
      <c r="Z31" s="114"/>
    </row>
    <row r="32" spans="1:26" s="9" customFormat="1" ht="19.5" customHeight="1" x14ac:dyDescent="0.2">
      <c r="A32" s="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21" ht="20.100000000000001" customHeight="1" thickBot="1" x14ac:dyDescent="0.3"/>
    <row r="34" spans="1:21" ht="19.5" customHeight="1" thickBot="1" x14ac:dyDescent="0.3">
      <c r="A34" s="250" t="str">
        <f>NOTA!$A$24</f>
        <v>ESTUDO 25 | ANÁLISE DAS EMPRESAS DO SETOR FARMACÊUTICO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</row>
    <row r="35" spans="1:21" ht="19.5" customHeight="1" x14ac:dyDescent="0.25"/>
    <row r="36" spans="1:21" ht="19.5" customHeight="1" x14ac:dyDescent="0.25"/>
    <row r="37" spans="1:21" ht="19.5" customHeight="1" x14ac:dyDescent="0.25"/>
    <row r="38" spans="1:21" ht="19.5" customHeight="1" x14ac:dyDescent="0.25"/>
    <row r="39" spans="1:21" ht="19.5" customHeight="1" x14ac:dyDescent="0.25"/>
    <row r="40" spans="1:21" ht="19.5" customHeight="1" x14ac:dyDescent="0.25"/>
    <row r="41" spans="1:21" s="16" customFormat="1" ht="19.5" customHeight="1" x14ac:dyDescent="0.25"/>
    <row r="42" spans="1:21" ht="19.5" customHeight="1" x14ac:dyDescent="0.25"/>
    <row r="43" spans="1:21" ht="19.5" customHeight="1" x14ac:dyDescent="0.25"/>
    <row r="44" spans="1:21" ht="19.5" customHeight="1" x14ac:dyDescent="0.25"/>
    <row r="45" spans="1:21" ht="19.5" customHeight="1" x14ac:dyDescent="0.25"/>
    <row r="46" spans="1:21" ht="19.5" customHeight="1" x14ac:dyDescent="0.25">
      <c r="O46" s="16"/>
    </row>
    <row r="47" spans="1:21" ht="19.5" customHeight="1" x14ac:dyDescent="0.25"/>
    <row r="48" spans="1:21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</sheetData>
  <sheetProtection algorithmName="SHA-512" hashValue="4Yu1RJrehxEbyjA2xocigSwueUquOahAaSMEFLQkO5fjZiVXZfexMyQZUSttQyaNlvTdzMAnMuycTwuHzjTKVA==" saltValue="Zrjr7ZwNoH98iC9y3wXYJg==" spinCount="100000" sheet="1" objects="1" scenarios="1"/>
  <mergeCells count="158">
    <mergeCell ref="H31:I31"/>
    <mergeCell ref="J31:K31"/>
    <mergeCell ref="L31:M31"/>
    <mergeCell ref="N31:O31"/>
    <mergeCell ref="P31:Q31"/>
    <mergeCell ref="H30:I30"/>
    <mergeCell ref="J30:K30"/>
    <mergeCell ref="L30:M30"/>
    <mergeCell ref="N30:O30"/>
    <mergeCell ref="P30:Q30"/>
    <mergeCell ref="H29:I29"/>
    <mergeCell ref="J29:K29"/>
    <mergeCell ref="L29:M29"/>
    <mergeCell ref="N29:O29"/>
    <mergeCell ref="P29:Q29"/>
    <mergeCell ref="H27:I27"/>
    <mergeCell ref="J27:K27"/>
    <mergeCell ref="L27:M27"/>
    <mergeCell ref="N27:O27"/>
    <mergeCell ref="P27:Q27"/>
    <mergeCell ref="H26:I26"/>
    <mergeCell ref="J26:K26"/>
    <mergeCell ref="L26:M26"/>
    <mergeCell ref="N26:O26"/>
    <mergeCell ref="P26:Q26"/>
    <mergeCell ref="H25:I25"/>
    <mergeCell ref="J25:K25"/>
    <mergeCell ref="L25:M25"/>
    <mergeCell ref="N25:O25"/>
    <mergeCell ref="P25:Q25"/>
    <mergeCell ref="H23:I23"/>
    <mergeCell ref="J23:K23"/>
    <mergeCell ref="L23:M23"/>
    <mergeCell ref="N23:O23"/>
    <mergeCell ref="P23:Q23"/>
    <mergeCell ref="H22:I22"/>
    <mergeCell ref="J22:K22"/>
    <mergeCell ref="L22:M22"/>
    <mergeCell ref="N22:O22"/>
    <mergeCell ref="P22:Q22"/>
    <mergeCell ref="H21:I21"/>
    <mergeCell ref="J21:K21"/>
    <mergeCell ref="L21:M21"/>
    <mergeCell ref="N21:O21"/>
    <mergeCell ref="P21:Q21"/>
    <mergeCell ref="H19:I19"/>
    <mergeCell ref="J19:K19"/>
    <mergeCell ref="L19:M19"/>
    <mergeCell ref="N19:O19"/>
    <mergeCell ref="P19:Q19"/>
    <mergeCell ref="P17:Q17"/>
    <mergeCell ref="H18:I18"/>
    <mergeCell ref="J18:K18"/>
    <mergeCell ref="L18:M18"/>
    <mergeCell ref="N18:O18"/>
    <mergeCell ref="P18:Q18"/>
    <mergeCell ref="H15:I15"/>
    <mergeCell ref="J15:K15"/>
    <mergeCell ref="L15:M15"/>
    <mergeCell ref="N15:O15"/>
    <mergeCell ref="P15:Q15"/>
    <mergeCell ref="J17:K17"/>
    <mergeCell ref="L17:M17"/>
    <mergeCell ref="N17:O17"/>
    <mergeCell ref="H14:I14"/>
    <mergeCell ref="J14:K14"/>
    <mergeCell ref="L14:M14"/>
    <mergeCell ref="N14:O14"/>
    <mergeCell ref="P14:Q14"/>
    <mergeCell ref="J11:K11"/>
    <mergeCell ref="L11:M11"/>
    <mergeCell ref="N11:O11"/>
    <mergeCell ref="P11:Q11"/>
    <mergeCell ref="H13:I13"/>
    <mergeCell ref="J13:K13"/>
    <mergeCell ref="L13:M13"/>
    <mergeCell ref="N13:O13"/>
    <mergeCell ref="P13:Q13"/>
    <mergeCell ref="H12:I12"/>
    <mergeCell ref="J12:K12"/>
    <mergeCell ref="L12:M12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D12:E15"/>
    <mergeCell ref="D16:E19"/>
    <mergeCell ref="D20:E23"/>
    <mergeCell ref="D24:E27"/>
    <mergeCell ref="D28:E31"/>
    <mergeCell ref="L6:Q6"/>
    <mergeCell ref="A1:U1"/>
    <mergeCell ref="J8:K8"/>
    <mergeCell ref="L8:M8"/>
    <mergeCell ref="H8:I8"/>
    <mergeCell ref="J6:K7"/>
    <mergeCell ref="H6:I7"/>
    <mergeCell ref="P7:Q7"/>
    <mergeCell ref="D8:E11"/>
    <mergeCell ref="F8:G8"/>
    <mergeCell ref="F9:G9"/>
    <mergeCell ref="F10:G10"/>
    <mergeCell ref="F11:G11"/>
    <mergeCell ref="H9:I9"/>
    <mergeCell ref="J9:K9"/>
    <mergeCell ref="P12:Q12"/>
    <mergeCell ref="N12:O12"/>
    <mergeCell ref="N8:O8"/>
    <mergeCell ref="P8:Q8"/>
    <mergeCell ref="L9:M9"/>
    <mergeCell ref="N9:O9"/>
    <mergeCell ref="P9:Q9"/>
    <mergeCell ref="H10:I10"/>
    <mergeCell ref="J10:K10"/>
    <mergeCell ref="L10:M10"/>
    <mergeCell ref="N10:O10"/>
    <mergeCell ref="P10:Q10"/>
    <mergeCell ref="H11:I11"/>
    <mergeCell ref="N7:O7"/>
    <mergeCell ref="L7:M7"/>
    <mergeCell ref="A34:U34"/>
    <mergeCell ref="J20:K20"/>
    <mergeCell ref="L20:M20"/>
    <mergeCell ref="N20:O20"/>
    <mergeCell ref="P20:Q20"/>
    <mergeCell ref="L24:M24"/>
    <mergeCell ref="N24:O24"/>
    <mergeCell ref="P24:Q24"/>
    <mergeCell ref="J24:K24"/>
    <mergeCell ref="H20:I20"/>
    <mergeCell ref="L16:M16"/>
    <mergeCell ref="N16:O16"/>
    <mergeCell ref="J16:K16"/>
    <mergeCell ref="P16:Q16"/>
    <mergeCell ref="H16:I16"/>
    <mergeCell ref="P28:Q28"/>
    <mergeCell ref="H24:I24"/>
    <mergeCell ref="H28:I28"/>
    <mergeCell ref="J28:K28"/>
    <mergeCell ref="L28:M28"/>
    <mergeCell ref="N28:O28"/>
    <mergeCell ref="H17:I1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U21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109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+Índice!F7</f>
        <v>G1</v>
      </c>
      <c r="B3" s="148" t="str">
        <f>+Índice!G7</f>
        <v>Estruturas | Por segmentos de atividade económica (2014)</v>
      </c>
      <c r="C3" s="27"/>
      <c r="D3" s="27"/>
      <c r="E3" s="27"/>
      <c r="F3" s="27"/>
      <c r="G3" s="27"/>
      <c r="H3" s="28"/>
      <c r="I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21" s="9" customFormat="1" ht="15" customHeight="1" thickBot="1" x14ac:dyDescent="0.25"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11" customFormat="1" ht="36" customHeight="1" x14ac:dyDescent="0.25">
      <c r="H6" s="51"/>
      <c r="I6" s="51"/>
      <c r="K6" s="227" t="s">
        <v>49</v>
      </c>
      <c r="L6" s="237"/>
      <c r="M6" s="238" t="s">
        <v>38</v>
      </c>
      <c r="N6" s="239"/>
      <c r="O6" s="238" t="s">
        <v>43</v>
      </c>
      <c r="P6" s="240"/>
      <c r="Q6" s="13"/>
      <c r="R6" s="13"/>
      <c r="T6" s="13"/>
      <c r="U6" s="13"/>
    </row>
    <row r="7" spans="1:21" ht="30" customHeight="1" x14ac:dyDescent="0.25">
      <c r="F7" s="229" t="s">
        <v>178</v>
      </c>
      <c r="G7" s="230"/>
      <c r="H7" s="230"/>
      <c r="I7" s="230"/>
      <c r="J7" s="231"/>
      <c r="K7" s="218">
        <v>0.04</v>
      </c>
      <c r="L7" s="235"/>
      <c r="M7" s="235">
        <v>0.109</v>
      </c>
      <c r="N7" s="235"/>
      <c r="O7" s="235">
        <v>0.186</v>
      </c>
      <c r="P7" s="236"/>
      <c r="Q7" s="13"/>
      <c r="R7" s="37"/>
      <c r="S7" s="11"/>
      <c r="T7" s="13"/>
      <c r="U7" s="37"/>
    </row>
    <row r="8" spans="1:21" ht="30" customHeight="1" x14ac:dyDescent="0.25">
      <c r="F8" s="232" t="s">
        <v>176</v>
      </c>
      <c r="G8" s="233"/>
      <c r="H8" s="233"/>
      <c r="I8" s="233"/>
      <c r="J8" s="234"/>
      <c r="K8" s="218">
        <v>0.26300000000000001</v>
      </c>
      <c r="L8" s="235"/>
      <c r="M8" s="235">
        <v>0.64800000000000002</v>
      </c>
      <c r="N8" s="235"/>
      <c r="O8" s="235">
        <v>0.33300000000000002</v>
      </c>
      <c r="P8" s="236"/>
      <c r="Q8" s="13"/>
      <c r="R8" s="37"/>
      <c r="S8" s="11"/>
      <c r="T8" s="13"/>
      <c r="U8" s="37"/>
    </row>
    <row r="9" spans="1:21" ht="30" customHeight="1" x14ac:dyDescent="0.25">
      <c r="F9" s="232" t="s">
        <v>177</v>
      </c>
      <c r="G9" s="233"/>
      <c r="H9" s="233"/>
      <c r="I9" s="233"/>
      <c r="J9" s="234"/>
      <c r="K9" s="218">
        <v>0.69599999999999995</v>
      </c>
      <c r="L9" s="235"/>
      <c r="M9" s="235">
        <v>0.24299999999999999</v>
      </c>
      <c r="N9" s="235"/>
      <c r="O9" s="235">
        <v>0.48</v>
      </c>
      <c r="P9" s="236"/>
      <c r="Q9" s="13"/>
      <c r="R9" s="37"/>
      <c r="S9" s="11"/>
      <c r="T9" s="13"/>
      <c r="U9" s="37"/>
    </row>
    <row r="10" spans="1:21" ht="19.5" customHeight="1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21" ht="19.5" customHeight="1" thickBot="1" x14ac:dyDescent="0.3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21" ht="19.5" customHeight="1" thickBot="1" x14ac:dyDescent="0.3">
      <c r="A12" s="183" t="str">
        <f>NOTA!$A$24</f>
        <v>ESTUDO 25 | ANÁLISE DAS EMPRESAS DO SETOR FARMACÊUTICO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</row>
    <row r="18" spans="9:11" x14ac:dyDescent="0.25">
      <c r="I18" s="242"/>
      <c r="J18" s="242"/>
      <c r="K18" s="242"/>
    </row>
    <row r="19" spans="9:11" x14ac:dyDescent="0.25">
      <c r="I19" s="102"/>
      <c r="J19" s="102"/>
      <c r="K19" s="102"/>
    </row>
    <row r="20" spans="9:11" x14ac:dyDescent="0.25">
      <c r="I20" s="103"/>
      <c r="J20" s="103"/>
      <c r="K20" s="103"/>
    </row>
    <row r="21" spans="9:11" x14ac:dyDescent="0.25">
      <c r="I21" s="241"/>
      <c r="J21" s="241"/>
      <c r="K21" s="241"/>
    </row>
  </sheetData>
  <sheetProtection algorithmName="SHA-512" hashValue="TKLuC/pQaoQzM4e4PK64gdmIncH7hwd7OZS8tmxt+ow08frgSh8qvOSy8l0LwictrDjbuujw6t6OR5O/AhbeYw==" saltValue="duEDdcsMm6I5m+DcM0HZOw==" spinCount="100000" sheet="1" objects="1" scenarios="1"/>
  <mergeCells count="19">
    <mergeCell ref="M9:N9"/>
    <mergeCell ref="O9:P9"/>
    <mergeCell ref="I21:K21"/>
    <mergeCell ref="I18:K18"/>
    <mergeCell ref="A12:U12"/>
    <mergeCell ref="F9:J9"/>
    <mergeCell ref="K9:L9"/>
    <mergeCell ref="A1:U1"/>
    <mergeCell ref="F7:J7"/>
    <mergeCell ref="F8:J8"/>
    <mergeCell ref="M7:N7"/>
    <mergeCell ref="O7:P7"/>
    <mergeCell ref="M8:N8"/>
    <mergeCell ref="O8:P8"/>
    <mergeCell ref="K6:L6"/>
    <mergeCell ref="M6:N6"/>
    <mergeCell ref="O6:P6"/>
    <mergeCell ref="K7:L7"/>
    <mergeCell ref="K8:L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4"/>
  </sheetPr>
  <dimension ref="A1:Z9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6" ht="69" customHeight="1" thickBot="1" x14ac:dyDescent="0.3">
      <c r="A1" s="221" t="s">
        <v>212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6" ht="15" customHeight="1" x14ac:dyDescent="0.25"/>
    <row r="3" spans="1:26" s="7" customFormat="1" ht="15" customHeight="1" thickBot="1" x14ac:dyDescent="0.3">
      <c r="A3" s="147" t="str">
        <f>+Índice!F64</f>
        <v>G30</v>
      </c>
      <c r="B3" s="148" t="str">
        <f>+Índice!G64</f>
        <v>Percentagem de devedores com crédito vencido (valores em fim de período)</v>
      </c>
      <c r="C3" s="27"/>
      <c r="D3" s="27"/>
      <c r="E3" s="27"/>
      <c r="F3" s="27"/>
      <c r="G3" s="27"/>
      <c r="H3" s="27"/>
      <c r="I3" s="27"/>
      <c r="J3" s="27"/>
      <c r="K3" s="27"/>
      <c r="L3" s="6"/>
      <c r="M3" s="6"/>
      <c r="N3" s="6"/>
      <c r="O3" s="6"/>
      <c r="P3" s="6"/>
    </row>
    <row r="4" spans="1:26" s="9" customFormat="1" ht="15" customHeight="1" x14ac:dyDescent="0.25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26" ht="15" customHeight="1" x14ac:dyDescent="0.25"/>
    <row r="6" spans="1:26" s="9" customFormat="1" ht="25.5" customHeight="1" x14ac:dyDescent="0.2">
      <c r="A6" s="8"/>
      <c r="C6" s="20"/>
      <c r="D6" s="20"/>
      <c r="E6" s="20"/>
      <c r="F6" s="20"/>
      <c r="G6" s="20"/>
      <c r="H6" s="238" t="s">
        <v>179</v>
      </c>
      <c r="I6" s="239"/>
      <c r="J6" s="238" t="s">
        <v>180</v>
      </c>
      <c r="K6" s="239"/>
      <c r="L6" s="229" t="s">
        <v>79</v>
      </c>
      <c r="M6" s="230"/>
      <c r="N6" s="230"/>
      <c r="O6" s="230"/>
      <c r="P6" s="230"/>
      <c r="Q6" s="230"/>
    </row>
    <row r="7" spans="1:26" s="15" customFormat="1" ht="47.1" customHeight="1" x14ac:dyDescent="0.25">
      <c r="A7" s="24"/>
      <c r="D7" s="82"/>
      <c r="E7" s="77"/>
      <c r="F7" s="77"/>
      <c r="G7" s="98"/>
      <c r="H7" s="227"/>
      <c r="I7" s="237"/>
      <c r="J7" s="227"/>
      <c r="K7" s="237"/>
      <c r="L7" s="228" t="s">
        <v>178</v>
      </c>
      <c r="M7" s="228"/>
      <c r="N7" s="228" t="s">
        <v>176</v>
      </c>
      <c r="O7" s="228"/>
      <c r="P7" s="228" t="s">
        <v>177</v>
      </c>
      <c r="Q7" s="228"/>
    </row>
    <row r="8" spans="1:26" s="15" customFormat="1" ht="30" customHeight="1" x14ac:dyDescent="0.25">
      <c r="A8" s="24"/>
      <c r="D8" s="233">
        <v>2010</v>
      </c>
      <c r="E8" s="234"/>
      <c r="F8" s="230" t="s">
        <v>241</v>
      </c>
      <c r="G8" s="231"/>
      <c r="H8" s="289">
        <v>0.20200000000000001</v>
      </c>
      <c r="I8" s="220"/>
      <c r="J8" s="303">
        <v>5.8000000000000003E-2</v>
      </c>
      <c r="K8" s="314"/>
      <c r="L8" s="236">
        <v>0.115</v>
      </c>
      <c r="M8" s="218"/>
      <c r="N8" s="236">
        <v>0.11600000000000001</v>
      </c>
      <c r="O8" s="218"/>
      <c r="P8" s="236">
        <v>3.5999999999999997E-2</v>
      </c>
      <c r="Q8" s="218"/>
      <c r="R8" s="9"/>
      <c r="S8" s="9"/>
    </row>
    <row r="9" spans="1:26" s="15" customFormat="1" ht="30" customHeight="1" x14ac:dyDescent="0.25">
      <c r="A9" s="24"/>
      <c r="D9" s="240"/>
      <c r="E9" s="239"/>
      <c r="F9" s="230" t="s">
        <v>242</v>
      </c>
      <c r="G9" s="231"/>
      <c r="H9" s="289">
        <v>0.20499999999999999</v>
      </c>
      <c r="I9" s="220"/>
      <c r="J9" s="303">
        <v>5.6000000000000001E-2</v>
      </c>
      <c r="K9" s="314"/>
      <c r="L9" s="236">
        <v>0.13800000000000001</v>
      </c>
      <c r="M9" s="218"/>
      <c r="N9" s="236">
        <v>0.121</v>
      </c>
      <c r="O9" s="218"/>
      <c r="P9" s="236">
        <v>3.2000000000000001E-2</v>
      </c>
      <c r="Q9" s="218"/>
      <c r="R9" s="9"/>
      <c r="S9" s="9"/>
    </row>
    <row r="10" spans="1:26" s="15" customFormat="1" ht="30" customHeight="1" x14ac:dyDescent="0.25">
      <c r="A10" s="24"/>
      <c r="D10" s="240"/>
      <c r="E10" s="239"/>
      <c r="F10" s="230" t="s">
        <v>243</v>
      </c>
      <c r="G10" s="231"/>
      <c r="H10" s="289">
        <v>0.20699999999999999</v>
      </c>
      <c r="I10" s="220"/>
      <c r="J10" s="303">
        <v>5.2999999999999999E-2</v>
      </c>
      <c r="K10" s="314"/>
      <c r="L10" s="236">
        <v>0.11799999999999999</v>
      </c>
      <c r="M10" s="218"/>
      <c r="N10" s="236">
        <v>0.127</v>
      </c>
      <c r="O10" s="218"/>
      <c r="P10" s="236">
        <v>2.7E-2</v>
      </c>
      <c r="Q10" s="218"/>
      <c r="R10" s="9"/>
      <c r="S10" s="9"/>
    </row>
    <row r="11" spans="1:26" s="15" customFormat="1" ht="30" customHeight="1" x14ac:dyDescent="0.25">
      <c r="A11" s="24"/>
      <c r="D11" s="246"/>
      <c r="E11" s="237"/>
      <c r="F11" s="230" t="s">
        <v>244</v>
      </c>
      <c r="G11" s="231"/>
      <c r="H11" s="289">
        <v>0.20399999999999999</v>
      </c>
      <c r="I11" s="220"/>
      <c r="J11" s="303">
        <v>4.9000000000000002E-2</v>
      </c>
      <c r="K11" s="314"/>
      <c r="L11" s="236">
        <v>7.6999999999999999E-2</v>
      </c>
      <c r="M11" s="218"/>
      <c r="N11" s="236">
        <v>0.104</v>
      </c>
      <c r="O11" s="218"/>
      <c r="P11" s="236">
        <v>3.1E-2</v>
      </c>
      <c r="Q11" s="218"/>
      <c r="R11" s="9"/>
      <c r="S11" s="9"/>
    </row>
    <row r="12" spans="1:26" s="15" customFormat="1" ht="30" customHeight="1" x14ac:dyDescent="0.25">
      <c r="A12" s="24"/>
      <c r="D12" s="233">
        <v>2011</v>
      </c>
      <c r="E12" s="234"/>
      <c r="F12" s="230" t="s">
        <v>241</v>
      </c>
      <c r="G12" s="231"/>
      <c r="H12" s="289">
        <v>0.218</v>
      </c>
      <c r="I12" s="220"/>
      <c r="J12" s="303">
        <v>0.06</v>
      </c>
      <c r="K12" s="314"/>
      <c r="L12" s="236">
        <v>0.104</v>
      </c>
      <c r="M12" s="218"/>
      <c r="N12" s="236">
        <v>0.13</v>
      </c>
      <c r="O12" s="218"/>
      <c r="P12" s="236">
        <v>3.6999999999999998E-2</v>
      </c>
      <c r="Q12" s="218"/>
      <c r="R12" s="9"/>
      <c r="S12" s="9"/>
    </row>
    <row r="13" spans="1:26" s="15" customFormat="1" ht="30" customHeight="1" x14ac:dyDescent="0.25">
      <c r="A13" s="24"/>
      <c r="D13" s="240"/>
      <c r="E13" s="239"/>
      <c r="F13" s="230" t="s">
        <v>242</v>
      </c>
      <c r="G13" s="231"/>
      <c r="H13" s="289">
        <v>0.22700000000000001</v>
      </c>
      <c r="I13" s="220"/>
      <c r="J13" s="303">
        <v>7.0000000000000007E-2</v>
      </c>
      <c r="K13" s="314"/>
      <c r="L13" s="236">
        <v>0.104</v>
      </c>
      <c r="M13" s="218"/>
      <c r="N13" s="236">
        <v>0.14899999999999999</v>
      </c>
      <c r="O13" s="218"/>
      <c r="P13" s="236">
        <v>4.4999999999999998E-2</v>
      </c>
      <c r="Q13" s="218"/>
      <c r="R13" s="9"/>
      <c r="S13" s="9"/>
    </row>
    <row r="14" spans="1:26" s="15" customFormat="1" ht="30" customHeight="1" x14ac:dyDescent="0.25">
      <c r="A14" s="24"/>
      <c r="D14" s="240"/>
      <c r="E14" s="239"/>
      <c r="F14" s="230" t="s">
        <v>243</v>
      </c>
      <c r="G14" s="231"/>
      <c r="H14" s="289">
        <v>0.23799999999999999</v>
      </c>
      <c r="I14" s="220"/>
      <c r="J14" s="303">
        <v>6.8000000000000005E-2</v>
      </c>
      <c r="K14" s="314"/>
      <c r="L14" s="236">
        <v>0.13900000000000001</v>
      </c>
      <c r="M14" s="218"/>
      <c r="N14" s="236">
        <v>0.13800000000000001</v>
      </c>
      <c r="O14" s="218"/>
      <c r="P14" s="236">
        <v>4.2999999999999997E-2</v>
      </c>
      <c r="Q14" s="218"/>
      <c r="R14" s="9"/>
      <c r="S14" s="9"/>
    </row>
    <row r="15" spans="1:26" s="15" customFormat="1" ht="30" customHeight="1" x14ac:dyDescent="0.25">
      <c r="A15" s="24"/>
      <c r="D15" s="246"/>
      <c r="E15" s="237"/>
      <c r="F15" s="230" t="s">
        <v>244</v>
      </c>
      <c r="G15" s="231"/>
      <c r="H15" s="289">
        <v>0.247</v>
      </c>
      <c r="I15" s="220"/>
      <c r="J15" s="303">
        <v>7.6999999999999999E-2</v>
      </c>
      <c r="K15" s="314"/>
      <c r="L15" s="236">
        <v>9.8000000000000004E-2</v>
      </c>
      <c r="M15" s="218"/>
      <c r="N15" s="236">
        <v>0.152</v>
      </c>
      <c r="O15" s="218"/>
      <c r="P15" s="236">
        <v>5.3999999999999999E-2</v>
      </c>
      <c r="Q15" s="218"/>
      <c r="R15" s="9"/>
      <c r="S15" s="9"/>
    </row>
    <row r="16" spans="1:26" s="15" customFormat="1" ht="30" customHeight="1" x14ac:dyDescent="0.25">
      <c r="A16" s="24"/>
      <c r="D16" s="233">
        <v>2012</v>
      </c>
      <c r="E16" s="234"/>
      <c r="F16" s="230" t="s">
        <v>241</v>
      </c>
      <c r="G16" s="231"/>
      <c r="H16" s="289">
        <v>0.26400000000000001</v>
      </c>
      <c r="I16" s="220"/>
      <c r="J16" s="303">
        <v>8.7999999999999995E-2</v>
      </c>
      <c r="K16" s="314"/>
      <c r="L16" s="236">
        <v>0.13900000000000001</v>
      </c>
      <c r="M16" s="218"/>
      <c r="N16" s="236">
        <v>0.17100000000000001</v>
      </c>
      <c r="O16" s="218"/>
      <c r="P16" s="236">
        <v>6.0999999999999999E-2</v>
      </c>
      <c r="Q16" s="218"/>
      <c r="R16" s="9"/>
      <c r="S16" s="9"/>
      <c r="U16" s="114"/>
      <c r="V16" s="114"/>
      <c r="W16" s="114"/>
      <c r="X16" s="114"/>
      <c r="Y16" s="114"/>
      <c r="Z16" s="114"/>
    </row>
    <row r="17" spans="1:26" s="15" customFormat="1" ht="30" customHeight="1" x14ac:dyDescent="0.25">
      <c r="A17" s="24"/>
      <c r="D17" s="240"/>
      <c r="E17" s="239"/>
      <c r="F17" s="230" t="s">
        <v>242</v>
      </c>
      <c r="G17" s="231"/>
      <c r="H17" s="289">
        <v>0.27700000000000002</v>
      </c>
      <c r="I17" s="220"/>
      <c r="J17" s="303">
        <v>9.4E-2</v>
      </c>
      <c r="K17" s="314"/>
      <c r="L17" s="236">
        <v>0.104</v>
      </c>
      <c r="M17" s="218"/>
      <c r="N17" s="236">
        <v>0.161</v>
      </c>
      <c r="O17" s="218"/>
      <c r="P17" s="236">
        <v>7.1999999999999995E-2</v>
      </c>
      <c r="Q17" s="218"/>
      <c r="R17" s="9"/>
      <c r="S17" s="9"/>
      <c r="U17" s="114"/>
      <c r="V17" s="114"/>
      <c r="W17" s="114"/>
      <c r="X17" s="114"/>
      <c r="Y17" s="114"/>
      <c r="Z17" s="114"/>
    </row>
    <row r="18" spans="1:26" s="15" customFormat="1" ht="30" customHeight="1" x14ac:dyDescent="0.25">
      <c r="A18" s="24"/>
      <c r="D18" s="240"/>
      <c r="E18" s="239"/>
      <c r="F18" s="230" t="s">
        <v>243</v>
      </c>
      <c r="G18" s="231"/>
      <c r="H18" s="289">
        <v>0.28699999999999998</v>
      </c>
      <c r="I18" s="220"/>
      <c r="J18" s="303">
        <v>0.11</v>
      </c>
      <c r="K18" s="314"/>
      <c r="L18" s="236">
        <v>0.11799999999999999</v>
      </c>
      <c r="M18" s="218"/>
      <c r="N18" s="236">
        <v>0.182</v>
      </c>
      <c r="O18" s="218"/>
      <c r="P18" s="236">
        <v>8.6999999999999994E-2</v>
      </c>
      <c r="Q18" s="218"/>
      <c r="R18" s="9"/>
      <c r="S18" s="9"/>
      <c r="U18" s="114"/>
      <c r="V18" s="114"/>
      <c r="W18" s="114"/>
      <c r="X18" s="114"/>
      <c r="Y18" s="114"/>
      <c r="Z18" s="114"/>
    </row>
    <row r="19" spans="1:26" s="15" customFormat="1" ht="30" customHeight="1" x14ac:dyDescent="0.25">
      <c r="A19" s="24"/>
      <c r="D19" s="246"/>
      <c r="E19" s="237"/>
      <c r="F19" s="230" t="s">
        <v>244</v>
      </c>
      <c r="G19" s="231"/>
      <c r="H19" s="289">
        <v>0.28899999999999998</v>
      </c>
      <c r="I19" s="220"/>
      <c r="J19" s="303">
        <v>0.11600000000000001</v>
      </c>
      <c r="K19" s="314"/>
      <c r="L19" s="236">
        <v>0.107</v>
      </c>
      <c r="M19" s="218"/>
      <c r="N19" s="236">
        <v>0.17899999999999999</v>
      </c>
      <c r="O19" s="218"/>
      <c r="P19" s="236">
        <v>9.7000000000000003E-2</v>
      </c>
      <c r="Q19" s="218"/>
      <c r="R19" s="9"/>
      <c r="S19" s="9"/>
      <c r="U19" s="114"/>
      <c r="V19" s="114"/>
      <c r="W19" s="114"/>
      <c r="X19" s="114"/>
      <c r="Y19" s="114"/>
      <c r="Z19" s="114"/>
    </row>
    <row r="20" spans="1:26" s="15" customFormat="1" ht="30" customHeight="1" x14ac:dyDescent="0.25">
      <c r="A20" s="24"/>
      <c r="D20" s="233">
        <v>2013</v>
      </c>
      <c r="E20" s="234"/>
      <c r="F20" s="230" t="s">
        <v>241</v>
      </c>
      <c r="G20" s="231"/>
      <c r="H20" s="289">
        <v>0.3</v>
      </c>
      <c r="I20" s="220"/>
      <c r="J20" s="303">
        <v>0.114</v>
      </c>
      <c r="K20" s="314"/>
      <c r="L20" s="236">
        <v>0.111</v>
      </c>
      <c r="M20" s="218"/>
      <c r="N20" s="236">
        <v>0.19</v>
      </c>
      <c r="O20" s="218"/>
      <c r="P20" s="236">
        <v>9.5000000000000001E-2</v>
      </c>
      <c r="Q20" s="218"/>
      <c r="R20" s="9"/>
      <c r="S20" s="9"/>
      <c r="U20" s="114"/>
      <c r="V20" s="114"/>
      <c r="W20" s="114"/>
      <c r="X20" s="114"/>
      <c r="Y20" s="114"/>
      <c r="Z20" s="114"/>
    </row>
    <row r="21" spans="1:26" s="15" customFormat="1" ht="30" customHeight="1" x14ac:dyDescent="0.25">
      <c r="A21" s="24"/>
      <c r="D21" s="240"/>
      <c r="E21" s="239"/>
      <c r="F21" s="230" t="s">
        <v>242</v>
      </c>
      <c r="G21" s="231"/>
      <c r="H21" s="289">
        <v>0.30599999999999999</v>
      </c>
      <c r="I21" s="220"/>
      <c r="J21" s="303">
        <v>0.154</v>
      </c>
      <c r="K21" s="314"/>
      <c r="L21" s="236">
        <v>0.114</v>
      </c>
      <c r="M21" s="218"/>
      <c r="N21" s="236">
        <v>0.20599999999999999</v>
      </c>
      <c r="O21" s="218"/>
      <c r="P21" s="236">
        <v>0.13900000000000001</v>
      </c>
      <c r="Q21" s="218"/>
      <c r="R21" s="9"/>
      <c r="S21" s="9"/>
      <c r="U21" s="114"/>
      <c r="V21" s="114"/>
      <c r="W21" s="114"/>
      <c r="X21" s="114"/>
      <c r="Y21" s="114"/>
      <c r="Z21" s="114"/>
    </row>
    <row r="22" spans="1:26" s="15" customFormat="1" ht="30" customHeight="1" x14ac:dyDescent="0.25">
      <c r="A22" s="24"/>
      <c r="D22" s="240"/>
      <c r="E22" s="239"/>
      <c r="F22" s="230" t="s">
        <v>243</v>
      </c>
      <c r="G22" s="231"/>
      <c r="H22" s="289">
        <v>0.307</v>
      </c>
      <c r="I22" s="220"/>
      <c r="J22" s="303">
        <v>0.16400000000000001</v>
      </c>
      <c r="K22" s="314"/>
      <c r="L22" s="236">
        <v>0.153</v>
      </c>
      <c r="M22" s="218"/>
      <c r="N22" s="236">
        <v>0.20599999999999999</v>
      </c>
      <c r="O22" s="218"/>
      <c r="P22" s="236">
        <v>0.152</v>
      </c>
      <c r="Q22" s="218"/>
      <c r="R22" s="9"/>
      <c r="S22" s="9"/>
      <c r="U22" s="114"/>
      <c r="V22" s="114"/>
      <c r="W22" s="114"/>
      <c r="X22" s="114"/>
      <c r="Y22" s="114"/>
      <c r="Z22" s="114"/>
    </row>
    <row r="23" spans="1:26" s="15" customFormat="1" ht="30" customHeight="1" x14ac:dyDescent="0.25">
      <c r="A23" s="24"/>
      <c r="D23" s="246"/>
      <c r="E23" s="237"/>
      <c r="F23" s="230" t="s">
        <v>244</v>
      </c>
      <c r="G23" s="231"/>
      <c r="H23" s="289">
        <v>0.30299999999999999</v>
      </c>
      <c r="I23" s="220"/>
      <c r="J23" s="303">
        <v>0.16800000000000001</v>
      </c>
      <c r="K23" s="314"/>
      <c r="L23" s="236">
        <v>0.152</v>
      </c>
      <c r="M23" s="218"/>
      <c r="N23" s="236">
        <v>0.21199999999999999</v>
      </c>
      <c r="O23" s="218"/>
      <c r="P23" s="236">
        <v>0.155</v>
      </c>
      <c r="Q23" s="218"/>
      <c r="R23" s="9"/>
      <c r="S23" s="9"/>
      <c r="U23" s="114"/>
      <c r="V23" s="114"/>
      <c r="W23" s="114"/>
      <c r="X23" s="114"/>
      <c r="Y23" s="114"/>
      <c r="Z23" s="114"/>
    </row>
    <row r="24" spans="1:26" s="15" customFormat="1" ht="30" customHeight="1" x14ac:dyDescent="0.25">
      <c r="A24" s="24"/>
      <c r="D24" s="233">
        <v>2014</v>
      </c>
      <c r="E24" s="234"/>
      <c r="F24" s="230" t="s">
        <v>241</v>
      </c>
      <c r="G24" s="231"/>
      <c r="H24" s="289">
        <v>0.312</v>
      </c>
      <c r="I24" s="220"/>
      <c r="J24" s="303">
        <v>0.17599999999999999</v>
      </c>
      <c r="K24" s="314"/>
      <c r="L24" s="236">
        <v>0.14499999999999999</v>
      </c>
      <c r="M24" s="218"/>
      <c r="N24" s="236">
        <v>0.217</v>
      </c>
      <c r="O24" s="218"/>
      <c r="P24" s="236">
        <v>0.16400000000000001</v>
      </c>
      <c r="Q24" s="218"/>
      <c r="R24" s="9"/>
      <c r="S24" s="9"/>
      <c r="U24" s="114"/>
      <c r="V24" s="114"/>
      <c r="W24" s="114"/>
      <c r="X24" s="114"/>
      <c r="Y24" s="114"/>
      <c r="Z24" s="114"/>
    </row>
    <row r="25" spans="1:26" s="15" customFormat="1" ht="30" customHeight="1" x14ac:dyDescent="0.25">
      <c r="A25" s="24"/>
      <c r="D25" s="240"/>
      <c r="E25" s="239"/>
      <c r="F25" s="230" t="s">
        <v>242</v>
      </c>
      <c r="G25" s="231"/>
      <c r="H25" s="289">
        <v>0.313</v>
      </c>
      <c r="I25" s="220"/>
      <c r="J25" s="303">
        <v>0.17799999999999999</v>
      </c>
      <c r="K25" s="314"/>
      <c r="L25" s="236">
        <v>0.152</v>
      </c>
      <c r="M25" s="218"/>
      <c r="N25" s="236">
        <v>0.216</v>
      </c>
      <c r="O25" s="218"/>
      <c r="P25" s="236">
        <v>0.16700000000000001</v>
      </c>
      <c r="Q25" s="218"/>
      <c r="R25" s="9"/>
      <c r="S25" s="9"/>
      <c r="U25" s="114"/>
      <c r="V25" s="114"/>
      <c r="W25" s="114"/>
      <c r="X25" s="114"/>
      <c r="Y25" s="114"/>
      <c r="Z25" s="114"/>
    </row>
    <row r="26" spans="1:26" s="15" customFormat="1" ht="30" customHeight="1" x14ac:dyDescent="0.25">
      <c r="A26" s="24"/>
      <c r="D26" s="240"/>
      <c r="E26" s="239"/>
      <c r="F26" s="230" t="s">
        <v>243</v>
      </c>
      <c r="G26" s="231"/>
      <c r="H26" s="289">
        <v>0.313</v>
      </c>
      <c r="I26" s="220"/>
      <c r="J26" s="303">
        <v>0.17699999999999999</v>
      </c>
      <c r="K26" s="314"/>
      <c r="L26" s="236">
        <v>0.11899999999999999</v>
      </c>
      <c r="M26" s="218"/>
      <c r="N26" s="236">
        <v>0.216</v>
      </c>
      <c r="O26" s="218"/>
      <c r="P26" s="236">
        <v>0.16700000000000001</v>
      </c>
      <c r="Q26" s="218"/>
      <c r="R26" s="9"/>
      <c r="S26" s="9"/>
      <c r="U26" s="114"/>
      <c r="V26" s="114"/>
      <c r="W26" s="114"/>
      <c r="X26" s="114"/>
      <c r="Y26" s="114"/>
      <c r="Z26" s="114"/>
    </row>
    <row r="27" spans="1:26" s="15" customFormat="1" ht="30" customHeight="1" x14ac:dyDescent="0.25">
      <c r="A27" s="24"/>
      <c r="D27" s="246"/>
      <c r="E27" s="237"/>
      <c r="F27" s="230" t="s">
        <v>244</v>
      </c>
      <c r="G27" s="231"/>
      <c r="H27" s="289">
        <v>0.308</v>
      </c>
      <c r="I27" s="220"/>
      <c r="J27" s="303">
        <v>0.17699999999999999</v>
      </c>
      <c r="K27" s="314"/>
      <c r="L27" s="236">
        <v>0.129</v>
      </c>
      <c r="M27" s="218"/>
      <c r="N27" s="236">
        <v>0.23</v>
      </c>
      <c r="O27" s="218"/>
      <c r="P27" s="236">
        <v>0.16200000000000001</v>
      </c>
      <c r="Q27" s="218"/>
      <c r="R27" s="9"/>
      <c r="S27" s="9"/>
      <c r="U27" s="114"/>
      <c r="V27" s="114"/>
      <c r="W27" s="114"/>
      <c r="X27" s="114"/>
      <c r="Y27" s="114"/>
      <c r="Z27" s="114"/>
    </row>
    <row r="28" spans="1:26" s="15" customFormat="1" ht="30" customHeight="1" x14ac:dyDescent="0.25">
      <c r="A28" s="24"/>
      <c r="D28" s="233">
        <v>2015</v>
      </c>
      <c r="E28" s="234"/>
      <c r="F28" s="230" t="s">
        <v>241</v>
      </c>
      <c r="G28" s="231"/>
      <c r="H28" s="289">
        <v>0.309</v>
      </c>
      <c r="I28" s="220"/>
      <c r="J28" s="303">
        <v>0.187</v>
      </c>
      <c r="K28" s="314"/>
      <c r="L28" s="236">
        <v>0.152</v>
      </c>
      <c r="M28" s="218"/>
      <c r="N28" s="236">
        <v>0.22600000000000001</v>
      </c>
      <c r="O28" s="218"/>
      <c r="P28" s="236">
        <v>0.17499999999999999</v>
      </c>
      <c r="Q28" s="218"/>
      <c r="R28" s="9"/>
      <c r="S28" s="9"/>
      <c r="U28" s="114"/>
      <c r="V28" s="114"/>
      <c r="W28" s="114"/>
      <c r="X28" s="114"/>
      <c r="Y28" s="114"/>
      <c r="Z28" s="114"/>
    </row>
    <row r="29" spans="1:26" s="15" customFormat="1" ht="30" customHeight="1" x14ac:dyDescent="0.25">
      <c r="A29" s="24"/>
      <c r="D29" s="240"/>
      <c r="E29" s="239"/>
      <c r="F29" s="230" t="s">
        <v>242</v>
      </c>
      <c r="G29" s="231"/>
      <c r="H29" s="289">
        <v>0.307</v>
      </c>
      <c r="I29" s="220"/>
      <c r="J29" s="303">
        <v>0.187</v>
      </c>
      <c r="K29" s="314"/>
      <c r="L29" s="236">
        <v>0.152</v>
      </c>
      <c r="M29" s="218"/>
      <c r="N29" s="236">
        <v>0.24399999999999999</v>
      </c>
      <c r="O29" s="218"/>
      <c r="P29" s="236">
        <v>0.17</v>
      </c>
      <c r="Q29" s="218"/>
      <c r="R29" s="9"/>
      <c r="S29" s="9"/>
      <c r="U29" s="114"/>
      <c r="V29" s="114"/>
      <c r="W29" s="114"/>
      <c r="X29" s="114"/>
      <c r="Y29" s="114"/>
      <c r="Z29" s="114"/>
    </row>
    <row r="30" spans="1:26" s="15" customFormat="1" ht="30" customHeight="1" x14ac:dyDescent="0.25">
      <c r="A30" s="24"/>
      <c r="D30" s="240"/>
      <c r="E30" s="239"/>
      <c r="F30" s="230" t="s">
        <v>243</v>
      </c>
      <c r="G30" s="231"/>
      <c r="H30" s="289">
        <v>0.30499999999999999</v>
      </c>
      <c r="I30" s="220"/>
      <c r="J30" s="303">
        <v>0.189</v>
      </c>
      <c r="K30" s="314"/>
      <c r="L30" s="236">
        <v>0.14899999999999999</v>
      </c>
      <c r="M30" s="218"/>
      <c r="N30" s="236">
        <v>0.24</v>
      </c>
      <c r="O30" s="218"/>
      <c r="P30" s="236">
        <v>0.17299999999999999</v>
      </c>
      <c r="Q30" s="218"/>
      <c r="R30" s="9"/>
      <c r="S30" s="9"/>
      <c r="U30" s="114"/>
      <c r="V30" s="114"/>
      <c r="W30" s="114"/>
      <c r="X30" s="114"/>
      <c r="Y30" s="114"/>
      <c r="Z30" s="114"/>
    </row>
    <row r="31" spans="1:26" s="15" customFormat="1" ht="30" customHeight="1" x14ac:dyDescent="0.25">
      <c r="A31" s="24"/>
      <c r="D31" s="246"/>
      <c r="E31" s="237"/>
      <c r="F31" s="230" t="s">
        <v>244</v>
      </c>
      <c r="G31" s="231"/>
      <c r="H31" s="289">
        <v>0.29399999999999998</v>
      </c>
      <c r="I31" s="220"/>
      <c r="J31" s="303">
        <v>0.18</v>
      </c>
      <c r="K31" s="314"/>
      <c r="L31" s="236">
        <v>0.121</v>
      </c>
      <c r="M31" s="218"/>
      <c r="N31" s="236">
        <v>0.23200000000000001</v>
      </c>
      <c r="O31" s="218"/>
      <c r="P31" s="236">
        <v>0.16500000000000001</v>
      </c>
      <c r="Q31" s="218"/>
      <c r="R31" s="9"/>
      <c r="S31" s="9"/>
      <c r="U31" s="114"/>
      <c r="V31" s="114"/>
      <c r="W31" s="114"/>
      <c r="X31" s="114"/>
      <c r="Y31" s="114"/>
      <c r="Z31" s="114"/>
    </row>
    <row r="32" spans="1:26" s="9" customFormat="1" ht="19.5" customHeight="1" x14ac:dyDescent="0.2">
      <c r="A32" s="24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21" ht="20.100000000000001" customHeight="1" thickBot="1" x14ac:dyDescent="0.3">
      <c r="A33" s="8"/>
    </row>
    <row r="34" spans="1:21" ht="19.5" customHeight="1" thickBot="1" x14ac:dyDescent="0.3">
      <c r="A34" s="250" t="str">
        <f>NOTA!$A$24</f>
        <v>ESTUDO 25 | ANÁLISE DAS EMPRESAS DO SETOR FARMACÊUTICO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</row>
    <row r="35" spans="1:21" ht="19.5" customHeight="1" x14ac:dyDescent="0.25"/>
    <row r="36" spans="1:21" ht="19.5" customHeight="1" x14ac:dyDescent="0.25"/>
    <row r="37" spans="1:21" ht="19.5" customHeight="1" x14ac:dyDescent="0.25"/>
    <row r="38" spans="1:21" ht="19.5" customHeight="1" x14ac:dyDescent="0.25"/>
    <row r="39" spans="1:21" ht="19.5" customHeight="1" x14ac:dyDescent="0.25"/>
    <row r="40" spans="1:21" ht="19.5" customHeight="1" x14ac:dyDescent="0.25"/>
    <row r="41" spans="1:21" s="16" customFormat="1" ht="19.5" customHeight="1" x14ac:dyDescent="0.25"/>
    <row r="42" spans="1:21" ht="19.5" customHeight="1" x14ac:dyDescent="0.25"/>
    <row r="43" spans="1:21" ht="19.5" customHeight="1" x14ac:dyDescent="0.25"/>
    <row r="44" spans="1:21" ht="19.5" customHeight="1" x14ac:dyDescent="0.25"/>
    <row r="45" spans="1:21" ht="19.5" customHeight="1" x14ac:dyDescent="0.25"/>
    <row r="46" spans="1:21" ht="19.5" customHeight="1" x14ac:dyDescent="0.25">
      <c r="O46" s="16"/>
    </row>
    <row r="47" spans="1:21" ht="19.5" customHeight="1" x14ac:dyDescent="0.25"/>
    <row r="48" spans="1:21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</sheetData>
  <sheetProtection algorithmName="SHA-512" hashValue="UxJRDFYclcTyW0sE/C94ln307WHT1qEOBzu+I/EW4TNrpAI85f1YMwYJ91h9x9h8uEUkjCPlTdL3PF7WlxS2eQ==" saltValue="W6rPG+ICi8geqceaSSOIGQ==" spinCount="100000" sheet="1" objects="1" scenarios="1"/>
  <mergeCells count="158">
    <mergeCell ref="H31:I31"/>
    <mergeCell ref="J31:K31"/>
    <mergeCell ref="L31:M31"/>
    <mergeCell ref="N31:O31"/>
    <mergeCell ref="P31:Q31"/>
    <mergeCell ref="H30:I30"/>
    <mergeCell ref="J30:K30"/>
    <mergeCell ref="L30:M30"/>
    <mergeCell ref="N30:O30"/>
    <mergeCell ref="P30:Q30"/>
    <mergeCell ref="H29:I29"/>
    <mergeCell ref="J29:K29"/>
    <mergeCell ref="L29:M29"/>
    <mergeCell ref="N29:O29"/>
    <mergeCell ref="P29:Q29"/>
    <mergeCell ref="H27:I27"/>
    <mergeCell ref="J27:K27"/>
    <mergeCell ref="L27:M27"/>
    <mergeCell ref="N27:O27"/>
    <mergeCell ref="P27:Q27"/>
    <mergeCell ref="L28:M28"/>
    <mergeCell ref="N28:O28"/>
    <mergeCell ref="P28:Q28"/>
    <mergeCell ref="P23:Q23"/>
    <mergeCell ref="H22:I22"/>
    <mergeCell ref="J22:K22"/>
    <mergeCell ref="L22:M22"/>
    <mergeCell ref="N22:O22"/>
    <mergeCell ref="P22:Q22"/>
    <mergeCell ref="H26:I26"/>
    <mergeCell ref="J26:K26"/>
    <mergeCell ref="L26:M26"/>
    <mergeCell ref="N26:O26"/>
    <mergeCell ref="P26:Q26"/>
    <mergeCell ref="H25:I25"/>
    <mergeCell ref="J25:K25"/>
    <mergeCell ref="L25:M25"/>
    <mergeCell ref="N25:O25"/>
    <mergeCell ref="P25:Q25"/>
    <mergeCell ref="P24:Q24"/>
    <mergeCell ref="J10:K10"/>
    <mergeCell ref="L10:M10"/>
    <mergeCell ref="N10:O10"/>
    <mergeCell ref="P10:Q10"/>
    <mergeCell ref="N17:O17"/>
    <mergeCell ref="P17:Q17"/>
    <mergeCell ref="H18:I18"/>
    <mergeCell ref="J18:K18"/>
    <mergeCell ref="L18:M18"/>
    <mergeCell ref="N18:O18"/>
    <mergeCell ref="P18:Q18"/>
    <mergeCell ref="P14:Q14"/>
    <mergeCell ref="H15:I15"/>
    <mergeCell ref="J15:K15"/>
    <mergeCell ref="L15:M15"/>
    <mergeCell ref="N15:O15"/>
    <mergeCell ref="P15:Q15"/>
    <mergeCell ref="H12:I12"/>
    <mergeCell ref="J12:K12"/>
    <mergeCell ref="L12:M12"/>
    <mergeCell ref="N12:O12"/>
    <mergeCell ref="P16:Q16"/>
    <mergeCell ref="F26:G26"/>
    <mergeCell ref="F27:G27"/>
    <mergeCell ref="F28:G28"/>
    <mergeCell ref="F29:G29"/>
    <mergeCell ref="F30:G30"/>
    <mergeCell ref="F21:G21"/>
    <mergeCell ref="F22:G22"/>
    <mergeCell ref="F23:G23"/>
    <mergeCell ref="P11:Q11"/>
    <mergeCell ref="H13:I13"/>
    <mergeCell ref="J13:K13"/>
    <mergeCell ref="L13:M13"/>
    <mergeCell ref="N13:O13"/>
    <mergeCell ref="P13:Q13"/>
    <mergeCell ref="H21:I21"/>
    <mergeCell ref="J21:K21"/>
    <mergeCell ref="L21:M21"/>
    <mergeCell ref="N21:O21"/>
    <mergeCell ref="P21:Q21"/>
    <mergeCell ref="H19:I19"/>
    <mergeCell ref="J19:K19"/>
    <mergeCell ref="L19:M19"/>
    <mergeCell ref="N19:O19"/>
    <mergeCell ref="P19:Q19"/>
    <mergeCell ref="F25:G25"/>
    <mergeCell ref="A34:U34"/>
    <mergeCell ref="D8:E11"/>
    <mergeCell ref="D12:E15"/>
    <mergeCell ref="D16:E19"/>
    <mergeCell ref="D20:E23"/>
    <mergeCell ref="D24:E27"/>
    <mergeCell ref="D28:E31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H8:I8"/>
    <mergeCell ref="J8:K8"/>
    <mergeCell ref="J20:K20"/>
    <mergeCell ref="L8:M8"/>
    <mergeCell ref="H28:I28"/>
    <mergeCell ref="J28:K28"/>
    <mergeCell ref="F31:G31"/>
    <mergeCell ref="F24:G24"/>
    <mergeCell ref="H9:I9"/>
    <mergeCell ref="J9:K9"/>
    <mergeCell ref="L9:M9"/>
    <mergeCell ref="N9:O9"/>
    <mergeCell ref="H11:I11"/>
    <mergeCell ref="J11:K11"/>
    <mergeCell ref="L11:M11"/>
    <mergeCell ref="N11:O11"/>
    <mergeCell ref="H14:I14"/>
    <mergeCell ref="J14:K14"/>
    <mergeCell ref="L14:M14"/>
    <mergeCell ref="N14:O14"/>
    <mergeCell ref="H17:I17"/>
    <mergeCell ref="J17:K17"/>
    <mergeCell ref="L17:M17"/>
    <mergeCell ref="H24:I24"/>
    <mergeCell ref="J24:K24"/>
    <mergeCell ref="L24:M24"/>
    <mergeCell ref="N24:O24"/>
    <mergeCell ref="H23:I23"/>
    <mergeCell ref="J23:K23"/>
    <mergeCell ref="L23:M23"/>
    <mergeCell ref="N23:O23"/>
    <mergeCell ref="H20:I20"/>
    <mergeCell ref="L20:M20"/>
    <mergeCell ref="A1:U1"/>
    <mergeCell ref="L7:M7"/>
    <mergeCell ref="N7:O7"/>
    <mergeCell ref="P7:Q7"/>
    <mergeCell ref="J6:K7"/>
    <mergeCell ref="H6:I7"/>
    <mergeCell ref="L6:Q6"/>
    <mergeCell ref="N20:O20"/>
    <mergeCell ref="P20:Q20"/>
    <mergeCell ref="F17:G17"/>
    <mergeCell ref="F18:G18"/>
    <mergeCell ref="P12:Q12"/>
    <mergeCell ref="H16:I16"/>
    <mergeCell ref="J16:K16"/>
    <mergeCell ref="L16:M16"/>
    <mergeCell ref="N16:O16"/>
    <mergeCell ref="F19:G19"/>
    <mergeCell ref="F20:G20"/>
    <mergeCell ref="N8:O8"/>
    <mergeCell ref="P8:Q8"/>
    <mergeCell ref="P9:Q9"/>
    <mergeCell ref="H10:I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C0CFD6"/>
  </sheetPr>
  <dimension ref="A1:U84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159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+Índice!F66</f>
        <v>G31</v>
      </c>
      <c r="B3" s="148" t="str">
        <f>+Índice!G66</f>
        <v>Juros suportados | Média ponderada e mediana da taxa de crescimento anual</v>
      </c>
      <c r="C3" s="27"/>
      <c r="D3" s="27"/>
      <c r="E3" s="27"/>
      <c r="F3" s="27"/>
      <c r="G3" s="27"/>
      <c r="H3" s="27"/>
      <c r="I3" s="27"/>
      <c r="J3" s="27"/>
      <c r="K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0" customHeight="1" x14ac:dyDescent="0.25">
      <c r="G6" s="91"/>
      <c r="H6" s="92"/>
      <c r="I6" s="92"/>
      <c r="J6" s="92"/>
      <c r="K6" s="92"/>
      <c r="L6" s="226" t="s">
        <v>85</v>
      </c>
      <c r="M6" s="226"/>
      <c r="N6" s="226" t="s">
        <v>90</v>
      </c>
      <c r="O6" s="227"/>
    </row>
    <row r="7" spans="1:21" s="15" customFormat="1" ht="30" customHeight="1" x14ac:dyDescent="0.25">
      <c r="G7" s="233" t="s">
        <v>179</v>
      </c>
      <c r="H7" s="234"/>
      <c r="I7" s="229">
        <v>2010</v>
      </c>
      <c r="J7" s="230"/>
      <c r="K7" s="231"/>
      <c r="L7" s="245">
        <v>-0.28899999999999998</v>
      </c>
      <c r="M7" s="245"/>
      <c r="N7" s="245">
        <v>-0.19600000000000001</v>
      </c>
      <c r="O7" s="289"/>
    </row>
    <row r="8" spans="1:21" s="15" customFormat="1" ht="30" customHeight="1" x14ac:dyDescent="0.25">
      <c r="G8" s="246"/>
      <c r="H8" s="237"/>
      <c r="I8" s="229">
        <v>2014</v>
      </c>
      <c r="J8" s="230"/>
      <c r="K8" s="231"/>
      <c r="L8" s="245">
        <v>-0.19500000000000001</v>
      </c>
      <c r="M8" s="245"/>
      <c r="N8" s="245">
        <v>-6.7000000000000004E-2</v>
      </c>
      <c r="O8" s="289"/>
    </row>
    <row r="9" spans="1:21" s="15" customFormat="1" ht="30" customHeight="1" x14ac:dyDescent="0.25">
      <c r="G9" s="231" t="s">
        <v>180</v>
      </c>
      <c r="H9" s="228"/>
      <c r="I9" s="228">
        <v>2010</v>
      </c>
      <c r="J9" s="228"/>
      <c r="K9" s="228"/>
      <c r="L9" s="244">
        <v>-0.186</v>
      </c>
      <c r="M9" s="244"/>
      <c r="N9" s="244">
        <v>-5.2999999999999999E-2</v>
      </c>
      <c r="O9" s="303"/>
    </row>
    <row r="10" spans="1:21" s="15" customFormat="1" ht="30" customHeight="1" x14ac:dyDescent="0.25">
      <c r="G10" s="231"/>
      <c r="H10" s="228"/>
      <c r="I10" s="228">
        <v>2014</v>
      </c>
      <c r="J10" s="228"/>
      <c r="K10" s="228"/>
      <c r="L10" s="244">
        <v>-0.124</v>
      </c>
      <c r="M10" s="244"/>
      <c r="N10" s="244">
        <v>-0.104</v>
      </c>
      <c r="O10" s="303"/>
    </row>
    <row r="11" spans="1:21" s="15" customFormat="1" ht="30" customHeight="1" x14ac:dyDescent="0.25">
      <c r="G11" s="231" t="s">
        <v>129</v>
      </c>
      <c r="H11" s="228"/>
      <c r="I11" s="228" t="s">
        <v>0</v>
      </c>
      <c r="J11" s="228"/>
      <c r="K11" s="228"/>
      <c r="L11" s="235">
        <v>-0.14499999999999999</v>
      </c>
      <c r="M11" s="235"/>
      <c r="N11" s="235">
        <v>-0.16200000000000001</v>
      </c>
      <c r="O11" s="236"/>
    </row>
    <row r="12" spans="1:21" s="15" customFormat="1" ht="30" customHeight="1" x14ac:dyDescent="0.25">
      <c r="G12" s="231"/>
      <c r="H12" s="228"/>
      <c r="I12" s="228" t="s">
        <v>44</v>
      </c>
      <c r="J12" s="228"/>
      <c r="K12" s="228"/>
      <c r="L12" s="235">
        <v>-5.8999999999999997E-2</v>
      </c>
      <c r="M12" s="235"/>
      <c r="N12" s="235">
        <v>-4.1000000000000002E-2</v>
      </c>
      <c r="O12" s="236"/>
    </row>
    <row r="13" spans="1:21" s="15" customFormat="1" ht="30" customHeight="1" x14ac:dyDescent="0.25">
      <c r="G13" s="231"/>
      <c r="H13" s="228"/>
      <c r="I13" s="228" t="s">
        <v>1</v>
      </c>
      <c r="J13" s="228"/>
      <c r="K13" s="228"/>
      <c r="L13" s="235">
        <v>-0.28899999999999998</v>
      </c>
      <c r="M13" s="235"/>
      <c r="N13" s="235">
        <v>-0.14099999999999999</v>
      </c>
      <c r="O13" s="236"/>
    </row>
    <row r="14" spans="1:21" s="15" customFormat="1" ht="30" customHeight="1" x14ac:dyDescent="0.25">
      <c r="G14" s="231" t="s">
        <v>130</v>
      </c>
      <c r="H14" s="228"/>
      <c r="I14" s="230" t="s">
        <v>175</v>
      </c>
      <c r="J14" s="230"/>
      <c r="K14" s="230"/>
      <c r="L14" s="235">
        <v>-9.6000000000000002E-2</v>
      </c>
      <c r="M14" s="235"/>
      <c r="N14" s="235">
        <v>-0.15</v>
      </c>
      <c r="O14" s="236"/>
    </row>
    <row r="15" spans="1:21" s="15" customFormat="1" ht="30" customHeight="1" x14ac:dyDescent="0.25">
      <c r="G15" s="231"/>
      <c r="H15" s="228"/>
      <c r="I15" s="230" t="s">
        <v>176</v>
      </c>
      <c r="J15" s="230"/>
      <c r="K15" s="230"/>
      <c r="L15" s="235">
        <v>-0.14399999999999999</v>
      </c>
      <c r="M15" s="235"/>
      <c r="N15" s="235">
        <v>-0.10100000000000001</v>
      </c>
      <c r="O15" s="236"/>
    </row>
    <row r="16" spans="1:21" s="15" customFormat="1" ht="30" customHeight="1" x14ac:dyDescent="0.25">
      <c r="G16" s="231"/>
      <c r="H16" s="228"/>
      <c r="I16" s="230" t="s">
        <v>177</v>
      </c>
      <c r="J16" s="230"/>
      <c r="K16" s="230"/>
      <c r="L16" s="235">
        <v>-0.123</v>
      </c>
      <c r="M16" s="235"/>
      <c r="N16" s="235">
        <v>-7.3999999999999996E-2</v>
      </c>
      <c r="O16" s="236"/>
    </row>
    <row r="17" spans="1:21" ht="19.5" customHeight="1" x14ac:dyDescent="0.25"/>
    <row r="18" spans="1:21" ht="20.100000000000001" customHeight="1" thickBot="1" x14ac:dyDescent="0.3"/>
    <row r="19" spans="1:21" ht="19.5" customHeight="1" thickBot="1" x14ac:dyDescent="0.3">
      <c r="A19" s="250" t="str">
        <f>NOTA!$A$24</f>
        <v>ESTUDO 25 | ANÁLISE DAS EMPRESAS DO SETOR FARMACÊUTICO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s="16" customFormat="1" ht="19.5" customHeight="1" x14ac:dyDescent="0.25"/>
    <row r="27" spans="1:21" ht="19.5" customHeight="1" x14ac:dyDescent="0.25"/>
    <row r="28" spans="1:21" ht="19.5" customHeight="1" x14ac:dyDescent="0.25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21" ht="19.5" customHeight="1" x14ac:dyDescent="0.25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21" ht="19.5" customHeight="1" x14ac:dyDescent="0.25"/>
    <row r="31" spans="1:21" ht="19.5" customHeight="1" x14ac:dyDescent="0.25">
      <c r="O31" s="16"/>
    </row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</sheetData>
  <sheetProtection algorithmName="SHA-512" hashValue="nryrbnwGBLiLPFqy46Ro+rusw9r8382FyM0UW6Rrzdc1MDgF9ntH9Moy9g1iypyGlvYN70QFO3MNpOIPrbO72g==" saltValue="lgrCj23Mwpk8K452ZU4E2A==" spinCount="100000" sheet="1" objects="1" scenarios="1"/>
  <mergeCells count="38">
    <mergeCell ref="A19:U19"/>
    <mergeCell ref="A1:U1"/>
    <mergeCell ref="G7:H8"/>
    <mergeCell ref="G9:H10"/>
    <mergeCell ref="G11:H13"/>
    <mergeCell ref="G14:H1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L6:M6"/>
    <mergeCell ref="N6:O6"/>
    <mergeCell ref="L7:M7"/>
    <mergeCell ref="N7:O7"/>
    <mergeCell ref="N8:O8"/>
    <mergeCell ref="L8:M8"/>
    <mergeCell ref="L9:M9"/>
    <mergeCell ref="L10:M10"/>
    <mergeCell ref="N9:O9"/>
    <mergeCell ref="N10:O10"/>
    <mergeCell ref="L11:M11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L16:M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C0CFD6"/>
  </sheetPr>
  <dimension ref="A1:U8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159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+Índice!F67</f>
        <v>G32</v>
      </c>
      <c r="B3" s="148" t="str">
        <f>+Índice!G67</f>
        <v>Peso dos juros suportados no EBITDA | Por classes de dimensão e por segmentos de atividade económica (2013 e 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0" customHeight="1" x14ac:dyDescent="0.25">
      <c r="G6" s="91"/>
      <c r="H6" s="92"/>
      <c r="I6" s="92"/>
      <c r="J6" s="92"/>
      <c r="K6" s="92"/>
      <c r="L6" s="226">
        <v>2013</v>
      </c>
      <c r="M6" s="226"/>
      <c r="N6" s="226">
        <v>2014</v>
      </c>
      <c r="O6" s="227"/>
    </row>
    <row r="7" spans="1:21" s="15" customFormat="1" ht="30" customHeight="1" x14ac:dyDescent="0.25">
      <c r="G7" s="231" t="s">
        <v>179</v>
      </c>
      <c r="H7" s="228"/>
      <c r="I7" s="228"/>
      <c r="J7" s="228"/>
      <c r="K7" s="228"/>
      <c r="L7" s="245">
        <v>0.29899999999999999</v>
      </c>
      <c r="M7" s="245"/>
      <c r="N7" s="245">
        <v>0.27700000000000002</v>
      </c>
      <c r="O7" s="289"/>
    </row>
    <row r="8" spans="1:21" s="15" customFormat="1" ht="30" customHeight="1" x14ac:dyDescent="0.25">
      <c r="G8" s="231" t="s">
        <v>180</v>
      </c>
      <c r="H8" s="228"/>
      <c r="I8" s="228"/>
      <c r="J8" s="228"/>
      <c r="K8" s="228"/>
      <c r="L8" s="244">
        <v>0.161</v>
      </c>
      <c r="M8" s="244"/>
      <c r="N8" s="244">
        <v>0.13400000000000001</v>
      </c>
      <c r="O8" s="303"/>
    </row>
    <row r="9" spans="1:21" s="15" customFormat="1" ht="30" customHeight="1" x14ac:dyDescent="0.25">
      <c r="G9" s="231" t="s">
        <v>45</v>
      </c>
      <c r="H9" s="228"/>
      <c r="I9" s="228" t="s">
        <v>0</v>
      </c>
      <c r="J9" s="228"/>
      <c r="K9" s="228"/>
      <c r="L9" s="235">
        <v>0.245</v>
      </c>
      <c r="M9" s="235"/>
      <c r="N9" s="235">
        <v>0.17699999999999999</v>
      </c>
      <c r="O9" s="236"/>
    </row>
    <row r="10" spans="1:21" s="15" customFormat="1" ht="30" customHeight="1" x14ac:dyDescent="0.25">
      <c r="G10" s="231"/>
      <c r="H10" s="228"/>
      <c r="I10" s="228" t="s">
        <v>44</v>
      </c>
      <c r="J10" s="228"/>
      <c r="K10" s="228"/>
      <c r="L10" s="235">
        <v>0.14699999999999999</v>
      </c>
      <c r="M10" s="235"/>
      <c r="N10" s="235">
        <v>0.13100000000000001</v>
      </c>
      <c r="O10" s="236"/>
    </row>
    <row r="11" spans="1:21" s="15" customFormat="1" ht="30" customHeight="1" x14ac:dyDescent="0.25">
      <c r="G11" s="231"/>
      <c r="H11" s="228"/>
      <c r="I11" s="228" t="s">
        <v>1</v>
      </c>
      <c r="J11" s="228"/>
      <c r="K11" s="228"/>
      <c r="L11" s="235">
        <v>0.14099999999999999</v>
      </c>
      <c r="M11" s="235"/>
      <c r="N11" s="235">
        <v>0.115</v>
      </c>
      <c r="O11" s="236"/>
    </row>
    <row r="12" spans="1:21" s="15" customFormat="1" ht="30" customHeight="1" x14ac:dyDescent="0.25">
      <c r="G12" s="231" t="s">
        <v>79</v>
      </c>
      <c r="H12" s="228"/>
      <c r="I12" s="230" t="s">
        <v>175</v>
      </c>
      <c r="J12" s="230"/>
      <c r="K12" s="230"/>
      <c r="L12" s="235">
        <v>0.126</v>
      </c>
      <c r="M12" s="235"/>
      <c r="N12" s="235">
        <v>0.109</v>
      </c>
      <c r="O12" s="236"/>
    </row>
    <row r="13" spans="1:21" s="15" customFormat="1" ht="30" customHeight="1" x14ac:dyDescent="0.25">
      <c r="G13" s="231"/>
      <c r="H13" s="228"/>
      <c r="I13" s="230" t="s">
        <v>176</v>
      </c>
      <c r="J13" s="230"/>
      <c r="K13" s="230"/>
      <c r="L13" s="235">
        <v>0.14799999999999999</v>
      </c>
      <c r="M13" s="235"/>
      <c r="N13" s="235">
        <v>0.124</v>
      </c>
      <c r="O13" s="236"/>
    </row>
    <row r="14" spans="1:21" s="15" customFormat="1" ht="30" customHeight="1" x14ac:dyDescent="0.25">
      <c r="G14" s="231"/>
      <c r="H14" s="228"/>
      <c r="I14" s="230" t="s">
        <v>177</v>
      </c>
      <c r="J14" s="230"/>
      <c r="K14" s="230"/>
      <c r="L14" s="235">
        <v>0.23799999999999999</v>
      </c>
      <c r="M14" s="235"/>
      <c r="N14" s="235">
        <v>0.17699999999999999</v>
      </c>
      <c r="O14" s="236"/>
    </row>
    <row r="15" spans="1:21" ht="19.5" customHeight="1" x14ac:dyDescent="0.25"/>
    <row r="16" spans="1:21" ht="20.100000000000001" customHeight="1" thickBot="1" x14ac:dyDescent="0.3"/>
    <row r="17" spans="1:21" ht="19.5" customHeight="1" thickBot="1" x14ac:dyDescent="0.3">
      <c r="A17" s="250" t="str">
        <f>NOTA!$A$24</f>
        <v>ESTUDO 25 | ANÁLISE DAS EMPRESAS DO SETOR FARMACÊUTICO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</row>
    <row r="22" spans="1:21" ht="19.5" customHeight="1" x14ac:dyDescent="0.25"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1:21" ht="19.5" customHeight="1" x14ac:dyDescent="0.25"/>
    <row r="24" spans="1:21" s="16" customFormat="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O29" s="16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AAy43ZZqOma98Riet6K8w/9KQF68BzKkAQ9mwLs4qJ/zR2Ndm+SDcJkDQu7gIUqtxT/dfqAeirwwb69GX5IGng==" saltValue="7sIZAFCVLInOA3iTuIHCGQ==" spinCount="100000" sheet="1" objects="1" scenarios="1"/>
  <mergeCells count="30">
    <mergeCell ref="A1:U1"/>
    <mergeCell ref="L6:M6"/>
    <mergeCell ref="L7:M7"/>
    <mergeCell ref="G7:K7"/>
    <mergeCell ref="G8:K8"/>
    <mergeCell ref="N6:O6"/>
    <mergeCell ref="N7:O7"/>
    <mergeCell ref="N8:O8"/>
    <mergeCell ref="I9:K9"/>
    <mergeCell ref="I10:K10"/>
    <mergeCell ref="I11:K11"/>
    <mergeCell ref="G9:H11"/>
    <mergeCell ref="L8:M8"/>
    <mergeCell ref="L9:M9"/>
    <mergeCell ref="L10:M10"/>
    <mergeCell ref="L11:M11"/>
    <mergeCell ref="A17:U17"/>
    <mergeCell ref="L13:M13"/>
    <mergeCell ref="L14:M14"/>
    <mergeCell ref="G12:H14"/>
    <mergeCell ref="I12:K12"/>
    <mergeCell ref="I13:K13"/>
    <mergeCell ref="I14:K14"/>
    <mergeCell ref="N14:O14"/>
    <mergeCell ref="L12:M12"/>
    <mergeCell ref="N9:O9"/>
    <mergeCell ref="N10:O10"/>
    <mergeCell ref="N11:O11"/>
    <mergeCell ref="N12:O12"/>
    <mergeCell ref="N13:O1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C0CFD6"/>
  </sheetPr>
  <dimension ref="A1:AI8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5" ht="69" customHeight="1" thickBot="1" x14ac:dyDescent="0.3">
      <c r="A1" s="221" t="s">
        <v>159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35" ht="15" customHeight="1" x14ac:dyDescent="0.25"/>
    <row r="3" spans="1:35" s="7" customFormat="1" ht="15" customHeight="1" thickBot="1" x14ac:dyDescent="0.3">
      <c r="A3" s="147" t="str">
        <f>+Índice!F68</f>
        <v>G33</v>
      </c>
      <c r="B3" s="148" t="str">
        <f>+Índice!G68</f>
        <v>Pressão financeira | Distribuição das empresas por classes de desempenho (2014)</v>
      </c>
      <c r="C3" s="27"/>
      <c r="D3" s="27"/>
      <c r="E3" s="27"/>
      <c r="F3" s="27"/>
      <c r="G3" s="27"/>
      <c r="H3" s="27"/>
      <c r="I3" s="27"/>
      <c r="J3" s="27"/>
      <c r="K3" s="27"/>
    </row>
    <row r="4" spans="1:35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35" ht="15" customHeight="1" x14ac:dyDescent="0.25"/>
    <row r="6" spans="1:35" s="17" customFormat="1" ht="30" customHeight="1" x14ac:dyDescent="0.25">
      <c r="F6" s="91"/>
      <c r="G6" s="92"/>
      <c r="H6" s="92"/>
      <c r="I6" s="92"/>
      <c r="J6" s="92"/>
      <c r="K6" s="226" t="s">
        <v>200</v>
      </c>
      <c r="L6" s="226"/>
      <c r="M6" s="226" t="s">
        <v>201</v>
      </c>
      <c r="N6" s="226"/>
      <c r="O6" s="226" t="s">
        <v>95</v>
      </c>
      <c r="P6" s="227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15" customFormat="1" ht="30" customHeight="1" x14ac:dyDescent="0.25">
      <c r="F7" s="231" t="s">
        <v>179</v>
      </c>
      <c r="G7" s="228"/>
      <c r="H7" s="228"/>
      <c r="I7" s="228"/>
      <c r="J7" s="228"/>
      <c r="K7" s="245">
        <v>0.61299999999999999</v>
      </c>
      <c r="L7" s="245"/>
      <c r="M7" s="245">
        <v>4.5999999999999999E-2</v>
      </c>
      <c r="N7" s="245"/>
      <c r="O7" s="245">
        <v>0.34100000000000003</v>
      </c>
      <c r="P7" s="289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15" customFormat="1" ht="30" customHeight="1" x14ac:dyDescent="0.25">
      <c r="F8" s="231" t="s">
        <v>180</v>
      </c>
      <c r="G8" s="228"/>
      <c r="H8" s="228"/>
      <c r="I8" s="228"/>
      <c r="J8" s="228"/>
      <c r="K8" s="244">
        <v>0.72899999999999998</v>
      </c>
      <c r="L8" s="244"/>
      <c r="M8" s="244">
        <v>7.2999999999999995E-2</v>
      </c>
      <c r="N8" s="244"/>
      <c r="O8" s="244">
        <v>0.19800000000000001</v>
      </c>
      <c r="P8" s="303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15" customFormat="1" ht="30" customHeight="1" x14ac:dyDescent="0.25">
      <c r="F9" s="231" t="s">
        <v>45</v>
      </c>
      <c r="G9" s="228"/>
      <c r="H9" s="228" t="s">
        <v>0</v>
      </c>
      <c r="I9" s="228"/>
      <c r="J9" s="228"/>
      <c r="K9" s="235">
        <v>0.69599999999999995</v>
      </c>
      <c r="L9" s="235"/>
      <c r="M9" s="235">
        <v>7.5999999999999998E-2</v>
      </c>
      <c r="N9" s="235"/>
      <c r="O9" s="235">
        <v>0.22800000000000001</v>
      </c>
      <c r="P9" s="23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15" customFormat="1" ht="30" customHeight="1" x14ac:dyDescent="0.25">
      <c r="F10" s="231"/>
      <c r="G10" s="228"/>
      <c r="H10" s="228" t="s">
        <v>44</v>
      </c>
      <c r="I10" s="228"/>
      <c r="J10" s="228"/>
      <c r="K10" s="235">
        <v>0.82599999999999996</v>
      </c>
      <c r="L10" s="235"/>
      <c r="M10" s="235">
        <v>6.7000000000000004E-2</v>
      </c>
      <c r="N10" s="235"/>
      <c r="O10" s="235">
        <v>0.108</v>
      </c>
      <c r="P10" s="23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15" customFormat="1" ht="30" customHeight="1" x14ac:dyDescent="0.25">
      <c r="F11" s="231"/>
      <c r="G11" s="228"/>
      <c r="H11" s="228" t="s">
        <v>1</v>
      </c>
      <c r="I11" s="228"/>
      <c r="J11" s="228"/>
      <c r="K11" s="235">
        <v>0.88500000000000001</v>
      </c>
      <c r="L11" s="235"/>
      <c r="M11" s="235">
        <v>3.7999999999999999E-2</v>
      </c>
      <c r="N11" s="235"/>
      <c r="O11" s="235">
        <v>7.6999999999999999E-2</v>
      </c>
      <c r="P11" s="23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15" customFormat="1" ht="30" customHeight="1" x14ac:dyDescent="0.25">
      <c r="F12" s="231" t="s">
        <v>79</v>
      </c>
      <c r="G12" s="228"/>
      <c r="H12" s="230" t="s">
        <v>175</v>
      </c>
      <c r="I12" s="230"/>
      <c r="J12" s="230"/>
      <c r="K12" s="235">
        <v>0.754</v>
      </c>
      <c r="L12" s="235"/>
      <c r="M12" s="235">
        <v>4.5999999999999999E-2</v>
      </c>
      <c r="N12" s="235"/>
      <c r="O12" s="235">
        <v>0.2</v>
      </c>
      <c r="P12" s="23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15" customFormat="1" ht="30" customHeight="1" x14ac:dyDescent="0.25">
      <c r="F13" s="231"/>
      <c r="G13" s="228"/>
      <c r="H13" s="230" t="s">
        <v>176</v>
      </c>
      <c r="I13" s="230"/>
      <c r="J13" s="230"/>
      <c r="K13" s="235">
        <v>0.65400000000000003</v>
      </c>
      <c r="L13" s="235"/>
      <c r="M13" s="235">
        <v>5.6000000000000001E-2</v>
      </c>
      <c r="N13" s="235"/>
      <c r="O13" s="235">
        <v>0.28999999999999998</v>
      </c>
      <c r="P13" s="23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15" customFormat="1" ht="30" customHeight="1" x14ac:dyDescent="0.25">
      <c r="F14" s="231"/>
      <c r="G14" s="228"/>
      <c r="H14" s="230" t="s">
        <v>177</v>
      </c>
      <c r="I14" s="230"/>
      <c r="J14" s="230"/>
      <c r="K14" s="235">
        <v>0.749</v>
      </c>
      <c r="L14" s="235"/>
      <c r="M14" s="235">
        <v>7.9000000000000001E-2</v>
      </c>
      <c r="N14" s="235"/>
      <c r="O14" s="235">
        <v>0.17199999999999999</v>
      </c>
      <c r="P14" s="23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9.5" customHeight="1" x14ac:dyDescent="0.25"/>
    <row r="16" spans="1:35" ht="20.100000000000001" customHeight="1" thickBot="1" x14ac:dyDescent="0.3"/>
    <row r="17" spans="1:21" ht="19.5" customHeight="1" thickBot="1" x14ac:dyDescent="0.3">
      <c r="A17" s="250" t="str">
        <f>NOTA!$A$24</f>
        <v>ESTUDO 25 | ANÁLISE DAS EMPRESAS DO SETOR FARMACÊUTICO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16" customFormat="1" ht="19.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O29" s="16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WY4Ge1x9dJgWO/qWBgaw9B980OVSsPXiF1XucK8ytyec5y5K31rI/euLQP8m5v0/trcFRaazjBcUIttUH8n0MA==" saltValue="r3Uqt8zHZXPMPSd53rF38A==" spinCount="100000" sheet="1" objects="1" scenarios="1"/>
  <mergeCells count="39">
    <mergeCell ref="A17:U17"/>
    <mergeCell ref="K9:L9"/>
    <mergeCell ref="K10:L10"/>
    <mergeCell ref="A1:U1"/>
    <mergeCell ref="M12:N12"/>
    <mergeCell ref="K12:L12"/>
    <mergeCell ref="K14:L14"/>
    <mergeCell ref="M14:N14"/>
    <mergeCell ref="K13:L13"/>
    <mergeCell ref="M13:N13"/>
    <mergeCell ref="F9:G11"/>
    <mergeCell ref="F12:G14"/>
    <mergeCell ref="H9:J9"/>
    <mergeCell ref="H10:J10"/>
    <mergeCell ref="H11:J11"/>
    <mergeCell ref="H12:J12"/>
    <mergeCell ref="H13:J13"/>
    <mergeCell ref="H14:J14"/>
    <mergeCell ref="O7:P7"/>
    <mergeCell ref="K8:L8"/>
    <mergeCell ref="M8:N8"/>
    <mergeCell ref="O8:P8"/>
    <mergeCell ref="F7:J7"/>
    <mergeCell ref="F8:J8"/>
    <mergeCell ref="O12:P12"/>
    <mergeCell ref="O13:P13"/>
    <mergeCell ref="O14:P14"/>
    <mergeCell ref="K6:L6"/>
    <mergeCell ref="M6:N6"/>
    <mergeCell ref="O6:P6"/>
    <mergeCell ref="K11:L11"/>
    <mergeCell ref="M9:N9"/>
    <mergeCell ref="O9:P9"/>
    <mergeCell ref="M10:N10"/>
    <mergeCell ref="O10:P10"/>
    <mergeCell ref="M11:N11"/>
    <mergeCell ref="O11:P11"/>
    <mergeCell ref="K7:L7"/>
    <mergeCell ref="M7:N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C0CFD6"/>
  </sheetPr>
  <dimension ref="A1:U7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21" t="s">
        <v>146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5" customHeight="1" x14ac:dyDescent="0.25"/>
    <row r="3" spans="1:21" s="7" customFormat="1" ht="15" customHeight="1" thickBot="1" x14ac:dyDescent="0.3">
      <c r="A3" s="147" t="str">
        <f>+Índice!F70</f>
        <v>G34</v>
      </c>
      <c r="B3" s="148" t="str">
        <f>+Índice!G70</f>
        <v>Financiamento líquido por dívida comercial | Em percentagem do volume de negócios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thickBot="1" x14ac:dyDescent="0.3"/>
    <row r="6" spans="1:21" s="17" customFormat="1" ht="30" customHeight="1" x14ac:dyDescent="0.25">
      <c r="D6" s="91"/>
      <c r="E6" s="92"/>
      <c r="F6" s="92"/>
      <c r="G6" s="92"/>
      <c r="H6" s="92"/>
      <c r="I6" s="274">
        <v>2010</v>
      </c>
      <c r="J6" s="274"/>
      <c r="K6" s="274">
        <v>2011</v>
      </c>
      <c r="L6" s="274"/>
      <c r="M6" s="274">
        <v>2012</v>
      </c>
      <c r="N6" s="274"/>
      <c r="O6" s="274">
        <v>2013</v>
      </c>
      <c r="P6" s="274"/>
      <c r="Q6" s="274">
        <v>2014</v>
      </c>
      <c r="R6" s="274"/>
    </row>
    <row r="7" spans="1:21" s="15" customFormat="1" ht="30" customHeight="1" x14ac:dyDescent="0.25">
      <c r="D7" s="231" t="s">
        <v>179</v>
      </c>
      <c r="E7" s="228"/>
      <c r="F7" s="228"/>
      <c r="G7" s="228"/>
      <c r="H7" s="228"/>
      <c r="I7" s="245">
        <v>-3.4000000000000002E-2</v>
      </c>
      <c r="J7" s="245"/>
      <c r="K7" s="245">
        <v>-3.4000000000000002E-2</v>
      </c>
      <c r="L7" s="245"/>
      <c r="M7" s="245">
        <v>-3.4000000000000002E-2</v>
      </c>
      <c r="N7" s="245"/>
      <c r="O7" s="245">
        <v>-3.5000000000000003E-2</v>
      </c>
      <c r="P7" s="245"/>
      <c r="Q7" s="245">
        <v>-3.4000000000000002E-2</v>
      </c>
      <c r="R7" s="245"/>
    </row>
    <row r="8" spans="1:21" s="15" customFormat="1" ht="30" customHeight="1" x14ac:dyDescent="0.25">
      <c r="D8" s="231" t="s">
        <v>180</v>
      </c>
      <c r="E8" s="228"/>
      <c r="F8" s="228"/>
      <c r="G8" s="228"/>
      <c r="H8" s="228"/>
      <c r="I8" s="244">
        <v>-5.1999999999999998E-2</v>
      </c>
      <c r="J8" s="244"/>
      <c r="K8" s="244">
        <v>-0.105</v>
      </c>
      <c r="L8" s="244"/>
      <c r="M8" s="244">
        <v>-8.7999999999999995E-2</v>
      </c>
      <c r="N8" s="244"/>
      <c r="O8" s="244">
        <v>-7.3999999999999996E-2</v>
      </c>
      <c r="P8" s="244"/>
      <c r="Q8" s="244">
        <v>-5.8999999999999997E-2</v>
      </c>
      <c r="R8" s="244"/>
    </row>
    <row r="9" spans="1:21" s="15" customFormat="1" ht="30" customHeight="1" x14ac:dyDescent="0.25">
      <c r="D9" s="231" t="s">
        <v>45</v>
      </c>
      <c r="E9" s="228"/>
      <c r="F9" s="228" t="s">
        <v>0</v>
      </c>
      <c r="G9" s="228"/>
      <c r="H9" s="228"/>
      <c r="I9" s="235">
        <v>7.6999999999999999E-2</v>
      </c>
      <c r="J9" s="235"/>
      <c r="K9" s="235">
        <v>8.6999999999999994E-2</v>
      </c>
      <c r="L9" s="235"/>
      <c r="M9" s="235">
        <v>0.10299999999999999</v>
      </c>
      <c r="N9" s="235"/>
      <c r="O9" s="235">
        <v>9.1999999999999998E-2</v>
      </c>
      <c r="P9" s="235"/>
      <c r="Q9" s="235">
        <v>7.5999999999999998E-2</v>
      </c>
      <c r="R9" s="235"/>
    </row>
    <row r="10" spans="1:21" s="15" customFormat="1" ht="30" customHeight="1" x14ac:dyDescent="0.25">
      <c r="D10" s="231"/>
      <c r="E10" s="228"/>
      <c r="F10" s="228" t="s">
        <v>44</v>
      </c>
      <c r="G10" s="228"/>
      <c r="H10" s="228"/>
      <c r="I10" s="235">
        <v>-4.7E-2</v>
      </c>
      <c r="J10" s="235"/>
      <c r="K10" s="235">
        <v>-0.11700000000000001</v>
      </c>
      <c r="L10" s="235"/>
      <c r="M10" s="235">
        <v>-0.105</v>
      </c>
      <c r="N10" s="235"/>
      <c r="O10" s="235">
        <v>-0.105</v>
      </c>
      <c r="P10" s="235"/>
      <c r="Q10" s="235">
        <v>-8.7999999999999995E-2</v>
      </c>
      <c r="R10" s="235"/>
    </row>
    <row r="11" spans="1:21" s="15" customFormat="1" ht="30" customHeight="1" x14ac:dyDescent="0.25">
      <c r="D11" s="231"/>
      <c r="E11" s="228"/>
      <c r="F11" s="228" t="s">
        <v>1</v>
      </c>
      <c r="G11" s="228"/>
      <c r="H11" s="228"/>
      <c r="I11" s="235">
        <v>-0.10299999999999999</v>
      </c>
      <c r="J11" s="235"/>
      <c r="K11" s="235">
        <v>-0.16800000000000001</v>
      </c>
      <c r="L11" s="235"/>
      <c r="M11" s="235">
        <v>-0.152</v>
      </c>
      <c r="N11" s="235"/>
      <c r="O11" s="235">
        <v>-0.11899999999999999</v>
      </c>
      <c r="P11" s="235"/>
      <c r="Q11" s="235">
        <v>-8.7999999999999995E-2</v>
      </c>
      <c r="R11" s="235"/>
    </row>
    <row r="12" spans="1:21" s="15" customFormat="1" ht="30" customHeight="1" x14ac:dyDescent="0.25">
      <c r="D12" s="231" t="s">
        <v>79</v>
      </c>
      <c r="E12" s="228"/>
      <c r="F12" s="230" t="s">
        <v>175</v>
      </c>
      <c r="G12" s="230"/>
      <c r="H12" s="230"/>
      <c r="I12" s="235">
        <v>-7.9000000000000001E-2</v>
      </c>
      <c r="J12" s="235"/>
      <c r="K12" s="235">
        <v>-9.5000000000000001E-2</v>
      </c>
      <c r="L12" s="235"/>
      <c r="M12" s="235">
        <v>-9.7000000000000003E-2</v>
      </c>
      <c r="N12" s="235"/>
      <c r="O12" s="235">
        <v>-4.7E-2</v>
      </c>
      <c r="P12" s="235"/>
      <c r="Q12" s="235">
        <v>-6.4000000000000001E-2</v>
      </c>
      <c r="R12" s="235"/>
    </row>
    <row r="13" spans="1:21" s="15" customFormat="1" ht="30" customHeight="1" x14ac:dyDescent="0.25">
      <c r="D13" s="231"/>
      <c r="E13" s="228"/>
      <c r="F13" s="230" t="s">
        <v>176</v>
      </c>
      <c r="G13" s="230"/>
      <c r="H13" s="230"/>
      <c r="I13" s="235">
        <v>-9.9000000000000005E-2</v>
      </c>
      <c r="J13" s="235"/>
      <c r="K13" s="235">
        <v>-0.182</v>
      </c>
      <c r="L13" s="235"/>
      <c r="M13" s="235">
        <v>-0.158</v>
      </c>
      <c r="N13" s="235"/>
      <c r="O13" s="235">
        <v>-0.14199999999999999</v>
      </c>
      <c r="P13" s="235"/>
      <c r="Q13" s="235">
        <v>-0.112</v>
      </c>
      <c r="R13" s="235"/>
    </row>
    <row r="14" spans="1:21" s="15" customFormat="1" ht="30" customHeight="1" x14ac:dyDescent="0.25">
      <c r="D14" s="231"/>
      <c r="E14" s="228"/>
      <c r="F14" s="230" t="s">
        <v>177</v>
      </c>
      <c r="G14" s="230"/>
      <c r="H14" s="230"/>
      <c r="I14" s="235">
        <v>9.7000000000000003E-2</v>
      </c>
      <c r="J14" s="235"/>
      <c r="K14" s="235">
        <v>0.108</v>
      </c>
      <c r="L14" s="235"/>
      <c r="M14" s="235">
        <v>0.11700000000000001</v>
      </c>
      <c r="N14" s="235"/>
      <c r="O14" s="235">
        <v>0.10299999999999999</v>
      </c>
      <c r="P14" s="235"/>
      <c r="Q14" s="235">
        <v>8.5000000000000006E-2</v>
      </c>
      <c r="R14" s="235"/>
    </row>
    <row r="15" spans="1:21" ht="19.5" customHeight="1" x14ac:dyDescent="0.25"/>
    <row r="16" spans="1:21" ht="20.100000000000001" customHeight="1" thickBot="1" x14ac:dyDescent="0.3"/>
    <row r="17" spans="1:21" ht="19.5" customHeight="1" thickBot="1" x14ac:dyDescent="0.3">
      <c r="A17" s="250" t="str">
        <f>NOTA!$A$24</f>
        <v>ESTUDO 25 | ANÁLISE DAS EMPRESAS DO SETOR FARMACÊUTICO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21" ht="19.5" customHeight="1" x14ac:dyDescent="0.25"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9"/>
    </row>
    <row r="26" spans="1:21" ht="19.5" customHeight="1" x14ac:dyDescent="0.25"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21" ht="19.5" customHeight="1" x14ac:dyDescent="0.25"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21" ht="19.5" customHeight="1" x14ac:dyDescent="0.25"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1" ht="19.5" customHeight="1" x14ac:dyDescent="0.25"/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algorithmName="SHA-512" hashValue="HkX6l7A1j22mnRZPn1XYKkjCCj7jFPE1j54iOI6v84HDHDwf8nGIEjf3sQVpsl3UesfqEbchqzApA9uZ69gCBA==" saltValue="DN7pPzEnoufmMiAwiLMyjA==" spinCount="100000" sheet="1" objects="1" scenarios="1"/>
  <mergeCells count="57">
    <mergeCell ref="A1:U1"/>
    <mergeCell ref="I14:J14"/>
    <mergeCell ref="K14:L14"/>
    <mergeCell ref="M14:N14"/>
    <mergeCell ref="I13:J13"/>
    <mergeCell ref="K13:L13"/>
    <mergeCell ref="M13:N13"/>
    <mergeCell ref="D7:H7"/>
    <mergeCell ref="D8:H8"/>
    <mergeCell ref="D12:E14"/>
    <mergeCell ref="F9:H9"/>
    <mergeCell ref="F10:H10"/>
    <mergeCell ref="F11:H11"/>
    <mergeCell ref="F12:H12"/>
    <mergeCell ref="F13:H13"/>
    <mergeCell ref="K6:L6"/>
    <mergeCell ref="A17:U17"/>
    <mergeCell ref="D9:E11"/>
    <mergeCell ref="I9:J9"/>
    <mergeCell ref="I10:J10"/>
    <mergeCell ref="K10:L10"/>
    <mergeCell ref="M10:N10"/>
    <mergeCell ref="I11:J11"/>
    <mergeCell ref="K11:L11"/>
    <mergeCell ref="M11:N11"/>
    <mergeCell ref="I12:J12"/>
    <mergeCell ref="K12:L12"/>
    <mergeCell ref="M12:N12"/>
    <mergeCell ref="O12:P12"/>
    <mergeCell ref="Q14:R14"/>
    <mergeCell ref="Q13:R13"/>
    <mergeCell ref="Q10:R10"/>
    <mergeCell ref="O14:P14"/>
    <mergeCell ref="M8:N8"/>
    <mergeCell ref="O8:P8"/>
    <mergeCell ref="O10:P10"/>
    <mergeCell ref="O11:P11"/>
    <mergeCell ref="F14:H14"/>
    <mergeCell ref="I6:J6"/>
    <mergeCell ref="I7:J7"/>
    <mergeCell ref="K7:L7"/>
    <mergeCell ref="I8:J8"/>
    <mergeCell ref="K8:L8"/>
    <mergeCell ref="K9:L9"/>
    <mergeCell ref="Q6:R6"/>
    <mergeCell ref="M9:N9"/>
    <mergeCell ref="O9:P9"/>
    <mergeCell ref="Q9:R9"/>
    <mergeCell ref="Q7:R7"/>
    <mergeCell ref="M6:N6"/>
    <mergeCell ref="O6:P6"/>
    <mergeCell ref="Q11:R11"/>
    <mergeCell ref="Q12:R12"/>
    <mergeCell ref="O13:P13"/>
    <mergeCell ref="M7:N7"/>
    <mergeCell ref="O7:P7"/>
    <mergeCell ref="Q8:R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832326"/>
  </sheetPr>
  <dimension ref="A1:N81"/>
  <sheetViews>
    <sheetView showGridLines="0" zoomScaleNormal="100" workbookViewId="0">
      <selection sqref="A1:N1"/>
    </sheetView>
  </sheetViews>
  <sheetFormatPr defaultRowHeight="15" x14ac:dyDescent="0.25"/>
  <cols>
    <col min="1" max="14" width="10.140625" style="6" customWidth="1"/>
    <col min="15" max="19" width="9.140625" style="6"/>
    <col min="20" max="20" width="9.140625" style="6" customWidth="1"/>
    <col min="21" max="16384" width="9.140625" style="6"/>
  </cols>
  <sheetData>
    <row r="1" spans="1:14" ht="69" customHeight="1" thickBot="1" x14ac:dyDescent="0.3">
      <c r="A1" s="346" t="s">
        <v>197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4" ht="15" customHeight="1" x14ac:dyDescent="0.25"/>
    <row r="3" spans="1:14" ht="15" customHeight="1" thickBot="1" x14ac:dyDescent="0.3">
      <c r="A3" s="147" t="str">
        <f>+Índice!F73</f>
        <v>A</v>
      </c>
      <c r="B3" s="148" t="str">
        <f>+Índice!G73</f>
        <v>Principais indicadores do setor farmacêutico (2014)</v>
      </c>
      <c r="C3" s="29"/>
      <c r="D3" s="29"/>
      <c r="E3" s="29"/>
      <c r="F3" s="29"/>
    </row>
    <row r="4" spans="1:14" ht="15" customHeight="1" thickBot="1" x14ac:dyDescent="0.3">
      <c r="A4" s="52" t="s">
        <v>31</v>
      </c>
      <c r="L4" s="63"/>
      <c r="M4" s="63"/>
    </row>
    <row r="5" spans="1:14" s="53" customFormat="1" ht="30" customHeight="1" x14ac:dyDescent="0.15">
      <c r="B5" s="54"/>
      <c r="C5" s="347" t="s">
        <v>96</v>
      </c>
      <c r="D5" s="347"/>
      <c r="E5" s="347" t="s">
        <v>97</v>
      </c>
      <c r="F5" s="347"/>
      <c r="G5" s="348" t="s">
        <v>98</v>
      </c>
      <c r="H5" s="349"/>
      <c r="I5" s="349"/>
      <c r="J5" s="349"/>
      <c r="K5" s="349"/>
      <c r="L5" s="349"/>
      <c r="M5" s="350"/>
      <c r="N5" s="120" t="s">
        <v>99</v>
      </c>
    </row>
    <row r="6" spans="1:14" s="53" customFormat="1" ht="39.950000000000003" customHeight="1" x14ac:dyDescent="0.15">
      <c r="B6" s="54"/>
      <c r="C6" s="351" t="s">
        <v>100</v>
      </c>
      <c r="D6" s="353" t="s">
        <v>167</v>
      </c>
      <c r="E6" s="355" t="s">
        <v>101</v>
      </c>
      <c r="F6" s="355"/>
      <c r="G6" s="351" t="s">
        <v>102</v>
      </c>
      <c r="H6" s="356" t="s">
        <v>101</v>
      </c>
      <c r="I6" s="356"/>
      <c r="J6" s="357" t="s">
        <v>103</v>
      </c>
      <c r="K6" s="357" t="s">
        <v>160</v>
      </c>
      <c r="L6" s="357" t="s">
        <v>225</v>
      </c>
      <c r="M6" s="353"/>
      <c r="N6" s="351" t="s">
        <v>69</v>
      </c>
    </row>
    <row r="7" spans="1:14" s="53" customFormat="1" ht="39.950000000000003" customHeight="1" thickBot="1" x14ac:dyDescent="0.2">
      <c r="B7" s="55"/>
      <c r="C7" s="352"/>
      <c r="D7" s="354"/>
      <c r="E7" s="121" t="s">
        <v>38</v>
      </c>
      <c r="F7" s="122" t="s">
        <v>2</v>
      </c>
      <c r="G7" s="352"/>
      <c r="H7" s="123" t="s">
        <v>3</v>
      </c>
      <c r="I7" s="123" t="s">
        <v>104</v>
      </c>
      <c r="J7" s="358"/>
      <c r="K7" s="358"/>
      <c r="L7" s="123" t="s">
        <v>105</v>
      </c>
      <c r="M7" s="124" t="s">
        <v>106</v>
      </c>
      <c r="N7" s="352"/>
    </row>
    <row r="8" spans="1:14" s="53" customFormat="1" ht="34.5" customHeight="1" thickBot="1" x14ac:dyDescent="0.25">
      <c r="A8" s="343" t="s">
        <v>179</v>
      </c>
      <c r="B8" s="344"/>
      <c r="C8" s="152">
        <v>0.43</v>
      </c>
      <c r="D8" s="153">
        <v>0.89</v>
      </c>
      <c r="E8" s="154">
        <v>0.02</v>
      </c>
      <c r="F8" s="153">
        <v>0.01</v>
      </c>
      <c r="G8" s="154">
        <v>0.3</v>
      </c>
      <c r="H8" s="155">
        <v>-0.01</v>
      </c>
      <c r="I8" s="155">
        <v>-0.08</v>
      </c>
      <c r="J8" s="155">
        <v>-0.03</v>
      </c>
      <c r="K8" s="155">
        <v>0.28000000000000003</v>
      </c>
      <c r="L8" s="155">
        <v>0.28999999999999998</v>
      </c>
      <c r="M8" s="155">
        <v>0.16</v>
      </c>
      <c r="N8" s="156">
        <v>0.03</v>
      </c>
    </row>
    <row r="9" spans="1:14" s="53" customFormat="1" ht="34.5" customHeight="1" thickBot="1" x14ac:dyDescent="0.2">
      <c r="A9" s="343" t="s">
        <v>180</v>
      </c>
      <c r="B9" s="345"/>
      <c r="C9" s="157">
        <v>0.4</v>
      </c>
      <c r="D9" s="158">
        <v>0.77</v>
      </c>
      <c r="E9" s="159">
        <v>0.03</v>
      </c>
      <c r="F9" s="158">
        <v>0.08</v>
      </c>
      <c r="G9" s="159">
        <v>0.38</v>
      </c>
      <c r="H9" s="160">
        <v>-0.01</v>
      </c>
      <c r="I9" s="160">
        <v>-0.13</v>
      </c>
      <c r="J9" s="160">
        <v>-0.06</v>
      </c>
      <c r="K9" s="160">
        <v>0.13</v>
      </c>
      <c r="L9" s="160">
        <v>0.18</v>
      </c>
      <c r="M9" s="160">
        <v>0.12</v>
      </c>
      <c r="N9" s="161">
        <v>0.09</v>
      </c>
    </row>
    <row r="10" spans="1:14" s="53" customFormat="1" ht="34.5" customHeight="1" x14ac:dyDescent="0.15">
      <c r="A10" s="341" t="s">
        <v>175</v>
      </c>
      <c r="B10" s="342"/>
      <c r="C10" s="133">
        <v>0.53</v>
      </c>
      <c r="D10" s="134">
        <v>0.73</v>
      </c>
      <c r="E10" s="135">
        <v>-0.03</v>
      </c>
      <c r="F10" s="134">
        <v>-0.02</v>
      </c>
      <c r="G10" s="135">
        <v>0.42</v>
      </c>
      <c r="H10" s="136">
        <v>-0.06</v>
      </c>
      <c r="I10" s="136">
        <v>-7.0000000000000007E-2</v>
      </c>
      <c r="J10" s="136">
        <v>-0.06</v>
      </c>
      <c r="K10" s="136">
        <v>0.11</v>
      </c>
      <c r="L10" s="136">
        <v>0.12</v>
      </c>
      <c r="M10" s="136">
        <v>0.01</v>
      </c>
      <c r="N10" s="137">
        <v>0.12</v>
      </c>
    </row>
    <row r="11" spans="1:14" s="53" customFormat="1" ht="34.5" customHeight="1" x14ac:dyDescent="0.15">
      <c r="A11" s="334" t="s">
        <v>176</v>
      </c>
      <c r="B11" s="335"/>
      <c r="C11" s="138">
        <v>0.51</v>
      </c>
      <c r="D11" s="139">
        <v>0.83</v>
      </c>
      <c r="E11" s="140">
        <v>0.03</v>
      </c>
      <c r="F11" s="139">
        <v>0.08</v>
      </c>
      <c r="G11" s="140">
        <v>0.35</v>
      </c>
      <c r="H11" s="141">
        <v>0.02</v>
      </c>
      <c r="I11" s="141">
        <v>-0.28000000000000003</v>
      </c>
      <c r="J11" s="141">
        <v>-0.11</v>
      </c>
      <c r="K11" s="141">
        <v>0.12</v>
      </c>
      <c r="L11" s="141">
        <v>0.23</v>
      </c>
      <c r="M11" s="141">
        <v>0.12</v>
      </c>
      <c r="N11" s="164">
        <v>0.08</v>
      </c>
    </row>
    <row r="12" spans="1:14" s="53" customFormat="1" ht="34.5" customHeight="1" x14ac:dyDescent="0.15">
      <c r="A12" s="334" t="s">
        <v>177</v>
      </c>
      <c r="B12" s="335"/>
      <c r="C12" s="142">
        <v>0.04</v>
      </c>
      <c r="D12" s="143">
        <v>0.31</v>
      </c>
      <c r="E12" s="144">
        <v>7.0000000000000007E-2</v>
      </c>
      <c r="F12" s="143">
        <v>0.24</v>
      </c>
      <c r="G12" s="144">
        <v>0.4</v>
      </c>
      <c r="H12" s="145">
        <v>-0.09</v>
      </c>
      <c r="I12" s="145">
        <v>-7.0000000000000007E-2</v>
      </c>
      <c r="J12" s="145">
        <v>0.08</v>
      </c>
      <c r="K12" s="145">
        <v>0.18</v>
      </c>
      <c r="L12" s="145">
        <v>0.16</v>
      </c>
      <c r="M12" s="145">
        <v>0.16</v>
      </c>
      <c r="N12" s="146">
        <v>7.0000000000000007E-2</v>
      </c>
    </row>
    <row r="13" spans="1:14" s="53" customFormat="1" ht="6" customHeight="1" x14ac:dyDescent="0.15"/>
    <row r="14" spans="1:14" s="53" customFormat="1" ht="27" customHeight="1" x14ac:dyDescent="0.15">
      <c r="B14" s="54"/>
      <c r="C14" s="339" t="s">
        <v>190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80"/>
    </row>
    <row r="15" spans="1:14" s="53" customFormat="1" ht="27" customHeight="1" x14ac:dyDescent="0.15">
      <c r="B15" s="56"/>
      <c r="C15" s="340" t="s">
        <v>49</v>
      </c>
      <c r="D15" s="340"/>
      <c r="E15" s="340"/>
      <c r="F15" s="340"/>
      <c r="G15" s="340" t="s">
        <v>38</v>
      </c>
      <c r="H15" s="340"/>
      <c r="I15" s="340"/>
      <c r="J15" s="340"/>
      <c r="K15" s="340" t="s">
        <v>43</v>
      </c>
      <c r="L15" s="340"/>
      <c r="M15" s="340"/>
      <c r="N15" s="340"/>
    </row>
    <row r="16" spans="1:14" s="53" customFormat="1" ht="27" customHeight="1" x14ac:dyDescent="0.2">
      <c r="A16" s="9"/>
      <c r="B16" s="58"/>
      <c r="C16" s="339">
        <v>2006</v>
      </c>
      <c r="D16" s="228"/>
      <c r="E16" s="228">
        <v>2014</v>
      </c>
      <c r="F16" s="280"/>
      <c r="G16" s="339">
        <v>2006</v>
      </c>
      <c r="H16" s="228"/>
      <c r="I16" s="228">
        <v>2014</v>
      </c>
      <c r="J16" s="280"/>
      <c r="K16" s="339">
        <v>2006</v>
      </c>
      <c r="L16" s="228"/>
      <c r="M16" s="228">
        <v>2014</v>
      </c>
      <c r="N16" s="280"/>
    </row>
    <row r="17" spans="1:14" s="53" customFormat="1" ht="34.5" customHeight="1" thickBot="1" x14ac:dyDescent="0.25">
      <c r="A17" s="336" t="s">
        <v>179</v>
      </c>
      <c r="B17" s="337"/>
      <c r="C17" s="338">
        <v>6.7000000000000002E-3</v>
      </c>
      <c r="D17" s="332">
        <v>0</v>
      </c>
      <c r="E17" s="332">
        <v>9.1999999999999998E-3</v>
      </c>
      <c r="F17" s="333">
        <v>0</v>
      </c>
      <c r="G17" s="338">
        <v>3.0300000000000001E-2</v>
      </c>
      <c r="H17" s="332">
        <v>0</v>
      </c>
      <c r="I17" s="332">
        <v>3.2899999999999999E-2</v>
      </c>
      <c r="J17" s="333">
        <v>0</v>
      </c>
      <c r="K17" s="338">
        <v>1.04E-2</v>
      </c>
      <c r="L17" s="332">
        <v>0</v>
      </c>
      <c r="M17" s="332">
        <v>1.3100000000000001E-2</v>
      </c>
      <c r="N17" s="333">
        <v>0</v>
      </c>
    </row>
    <row r="18" spans="1:14" ht="6" customHeight="1" thickBot="1" x14ac:dyDescent="0.3"/>
    <row r="19" spans="1:14" ht="19.5" customHeight="1" thickBot="1" x14ac:dyDescent="0.3">
      <c r="A19" s="183" t="str">
        <f>+Índice!A75</f>
        <v>ESTUDO 25 | ANÁLISE DAS EMPRESAS DO SETOR FARMACÊUTICO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</row>
    <row r="20" spans="1:14" ht="19.5" customHeight="1" x14ac:dyDescent="0.25"/>
    <row r="21" spans="1:14" ht="19.5" customHeight="1" x14ac:dyDescent="0.25"/>
    <row r="22" spans="1:14" ht="19.5" customHeight="1" x14ac:dyDescent="0.25">
      <c r="E22" s="57"/>
    </row>
    <row r="23" spans="1:14" s="16" customFormat="1" ht="19.5" customHeight="1" x14ac:dyDescent="0.25"/>
    <row r="24" spans="1:14" ht="19.5" customHeight="1" x14ac:dyDescent="0.25"/>
    <row r="25" spans="1:14" ht="19.5" customHeight="1" x14ac:dyDescent="0.25"/>
    <row r="26" spans="1:14" ht="19.5" customHeight="1" x14ac:dyDescent="0.25"/>
    <row r="27" spans="1:14" ht="19.5" customHeight="1" x14ac:dyDescent="0.25"/>
    <row r="28" spans="1:14" ht="19.5" customHeight="1" x14ac:dyDescent="0.25">
      <c r="L28" s="16"/>
    </row>
    <row r="29" spans="1:14" ht="19.5" customHeight="1" x14ac:dyDescent="0.25"/>
    <row r="30" spans="1:14" ht="19.5" customHeight="1" x14ac:dyDescent="0.25"/>
    <row r="31" spans="1:14" ht="19.5" customHeight="1" x14ac:dyDescent="0.25"/>
    <row r="32" spans="1:1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</sheetData>
  <sheetProtection algorithmName="SHA-512" hashValue="+Y5TZlt8sqQ7lrjm3fPbIwOILbEA0TWDxsAVki4/Hi5hSZB2yrry8d6QOwyglcqvUdJYZlie5WVPwiD7zqM3DA==" saltValue="zhAij2fI/J+NbhAcQtHneg==" spinCount="100000" sheet="1" objects="1" scenarios="1"/>
  <mergeCells count="36">
    <mergeCell ref="A8:B8"/>
    <mergeCell ref="A9:B9"/>
    <mergeCell ref="A1:N1"/>
    <mergeCell ref="C5:D5"/>
    <mergeCell ref="E5:F5"/>
    <mergeCell ref="G5:M5"/>
    <mergeCell ref="C6:C7"/>
    <mergeCell ref="D6:D7"/>
    <mergeCell ref="E6:F6"/>
    <mergeCell ref="G6:G7"/>
    <mergeCell ref="H6:I6"/>
    <mergeCell ref="J6:J7"/>
    <mergeCell ref="K6:K7"/>
    <mergeCell ref="L6:M6"/>
    <mergeCell ref="N6:N7"/>
    <mergeCell ref="C15:F15"/>
    <mergeCell ref="G15:J15"/>
    <mergeCell ref="K15:N15"/>
    <mergeCell ref="A10:B10"/>
    <mergeCell ref="A12:B12"/>
    <mergeCell ref="M17:N17"/>
    <mergeCell ref="A19:N19"/>
    <mergeCell ref="A11:B11"/>
    <mergeCell ref="A17:B17"/>
    <mergeCell ref="C17:D17"/>
    <mergeCell ref="E17:F17"/>
    <mergeCell ref="G17:H17"/>
    <mergeCell ref="I17:J17"/>
    <mergeCell ref="K17:L17"/>
    <mergeCell ref="C16:D16"/>
    <mergeCell ref="E16:F16"/>
    <mergeCell ref="G16:H16"/>
    <mergeCell ref="I16:J16"/>
    <mergeCell ref="K16:L16"/>
    <mergeCell ref="M16:N16"/>
    <mergeCell ref="C14:N14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AF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221" t="s">
        <v>109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32" ht="15" customHeight="1" x14ac:dyDescent="0.25"/>
    <row r="3" spans="1:32" s="7" customFormat="1" ht="15" customHeight="1" thickBot="1" x14ac:dyDescent="0.3">
      <c r="A3" s="147" t="str">
        <f>+Índice!F8</f>
        <v>Q2</v>
      </c>
      <c r="B3" s="148" t="str">
        <f>+Índice!G8</f>
        <v>Estruturas | Por classes de dimensão (2014)</v>
      </c>
      <c r="C3" s="27"/>
      <c r="D3" s="27"/>
      <c r="E3" s="27"/>
      <c r="F3" s="27"/>
      <c r="G3" s="27"/>
    </row>
    <row r="4" spans="1:3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32" ht="15" customHeight="1" x14ac:dyDescent="0.25"/>
    <row r="6" spans="1:32" s="17" customFormat="1" ht="47.1" customHeight="1" x14ac:dyDescent="0.25">
      <c r="H6" s="227" t="s">
        <v>179</v>
      </c>
      <c r="I6" s="237"/>
      <c r="J6" s="226" t="s">
        <v>180</v>
      </c>
      <c r="K6" s="226"/>
      <c r="L6" s="226" t="s">
        <v>181</v>
      </c>
      <c r="M6" s="226"/>
      <c r="N6" s="226" t="s">
        <v>183</v>
      </c>
      <c r="O6" s="226"/>
      <c r="P6" s="226" t="s">
        <v>182</v>
      </c>
      <c r="Q6" s="226"/>
    </row>
    <row r="7" spans="1:32" s="15" customFormat="1" ht="30" customHeight="1" x14ac:dyDescent="0.25">
      <c r="C7" s="233" t="s">
        <v>49</v>
      </c>
      <c r="D7" s="233"/>
      <c r="E7" s="230" t="s">
        <v>0</v>
      </c>
      <c r="F7" s="230"/>
      <c r="G7" s="231"/>
      <c r="H7" s="220">
        <v>0.89500000000000002</v>
      </c>
      <c r="I7" s="245"/>
      <c r="J7" s="244">
        <v>0.80700000000000005</v>
      </c>
      <c r="K7" s="244"/>
      <c r="L7" s="243">
        <v>0.625</v>
      </c>
      <c r="M7" s="243"/>
      <c r="N7" s="243">
        <v>0.72099999999999997</v>
      </c>
      <c r="O7" s="243"/>
      <c r="P7" s="243">
        <v>0.85099999999999998</v>
      </c>
      <c r="Q7" s="243"/>
      <c r="X7" s="17"/>
      <c r="Y7" s="17"/>
      <c r="Z7" s="17"/>
      <c r="AA7" s="17"/>
      <c r="AB7" s="17"/>
      <c r="AC7" s="17"/>
      <c r="AD7" s="17"/>
      <c r="AE7" s="17"/>
      <c r="AF7" s="17"/>
    </row>
    <row r="8" spans="1:32" s="15" customFormat="1" ht="30" customHeight="1" x14ac:dyDescent="0.25">
      <c r="C8" s="240"/>
      <c r="D8" s="240"/>
      <c r="E8" s="230" t="s">
        <v>44</v>
      </c>
      <c r="F8" s="230"/>
      <c r="G8" s="231"/>
      <c r="H8" s="220">
        <v>0.10299999999999999</v>
      </c>
      <c r="I8" s="245"/>
      <c r="J8" s="244">
        <v>0.184</v>
      </c>
      <c r="K8" s="244"/>
      <c r="L8" s="243">
        <v>0.31900000000000001</v>
      </c>
      <c r="M8" s="243"/>
      <c r="N8" s="243">
        <v>0.25700000000000001</v>
      </c>
      <c r="O8" s="243"/>
      <c r="P8" s="243">
        <v>0.14899999999999999</v>
      </c>
      <c r="Q8" s="243"/>
      <c r="X8" s="17"/>
      <c r="Y8" s="17"/>
      <c r="Z8" s="17"/>
      <c r="AA8" s="17"/>
      <c r="AB8" s="17"/>
      <c r="AC8" s="17"/>
      <c r="AD8" s="17"/>
      <c r="AE8" s="17"/>
      <c r="AF8" s="17"/>
    </row>
    <row r="9" spans="1:32" s="15" customFormat="1" ht="30" customHeight="1" x14ac:dyDescent="0.25">
      <c r="C9" s="246"/>
      <c r="D9" s="246"/>
      <c r="E9" s="230" t="s">
        <v>1</v>
      </c>
      <c r="F9" s="230"/>
      <c r="G9" s="231"/>
      <c r="H9" s="220">
        <v>3.0000000000000001E-3</v>
      </c>
      <c r="I9" s="245"/>
      <c r="J9" s="244">
        <v>8.0000000000000002E-3</v>
      </c>
      <c r="K9" s="244"/>
      <c r="L9" s="243">
        <v>5.6000000000000001E-2</v>
      </c>
      <c r="M9" s="243"/>
      <c r="N9" s="243">
        <v>2.1000000000000001E-2</v>
      </c>
      <c r="O9" s="243"/>
      <c r="P9" s="243">
        <v>0</v>
      </c>
      <c r="Q9" s="243"/>
      <c r="X9" s="17"/>
      <c r="Y9" s="17"/>
      <c r="Z9" s="17"/>
      <c r="AA9" s="17"/>
      <c r="AB9" s="17"/>
      <c r="AC9" s="17"/>
      <c r="AD9" s="17"/>
      <c r="AE9" s="17"/>
      <c r="AF9" s="17"/>
    </row>
    <row r="10" spans="1:32" s="15" customFormat="1" ht="30" customHeight="1" x14ac:dyDescent="0.25">
      <c r="C10" s="233" t="s">
        <v>38</v>
      </c>
      <c r="D10" s="233"/>
      <c r="E10" s="230" t="s">
        <v>0</v>
      </c>
      <c r="F10" s="230"/>
      <c r="G10" s="231"/>
      <c r="H10" s="220">
        <v>0.154</v>
      </c>
      <c r="I10" s="245"/>
      <c r="J10" s="244">
        <v>0.17899999999999999</v>
      </c>
      <c r="K10" s="244"/>
      <c r="L10" s="243">
        <v>1.4999999999999999E-2</v>
      </c>
      <c r="M10" s="243"/>
      <c r="N10" s="243">
        <v>3.9E-2</v>
      </c>
      <c r="O10" s="243"/>
      <c r="P10" s="243">
        <v>0.628</v>
      </c>
      <c r="Q10" s="243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15" customFormat="1" ht="30" customHeight="1" x14ac:dyDescent="0.25">
      <c r="C11" s="240"/>
      <c r="D11" s="240"/>
      <c r="E11" s="230" t="s">
        <v>44</v>
      </c>
      <c r="F11" s="230"/>
      <c r="G11" s="231"/>
      <c r="H11" s="220">
        <v>0.41699999999999998</v>
      </c>
      <c r="I11" s="245"/>
      <c r="J11" s="244">
        <v>0.42099999999999999</v>
      </c>
      <c r="K11" s="244"/>
      <c r="L11" s="243">
        <v>0.45200000000000001</v>
      </c>
      <c r="M11" s="243"/>
      <c r="N11" s="243">
        <v>0.44900000000000001</v>
      </c>
      <c r="O11" s="243"/>
      <c r="P11" s="243">
        <v>0.33400000000000002</v>
      </c>
      <c r="Q11" s="243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s="15" customFormat="1" ht="30" customHeight="1" x14ac:dyDescent="0.25">
      <c r="C12" s="240"/>
      <c r="D12" s="240"/>
      <c r="E12" s="233" t="s">
        <v>1</v>
      </c>
      <c r="F12" s="233"/>
      <c r="G12" s="234"/>
      <c r="H12" s="220">
        <v>0.42799999999999999</v>
      </c>
      <c r="I12" s="245"/>
      <c r="J12" s="244">
        <v>0.39900000000000002</v>
      </c>
      <c r="K12" s="244"/>
      <c r="L12" s="243">
        <v>0.53300000000000003</v>
      </c>
      <c r="M12" s="243"/>
      <c r="N12" s="243">
        <v>0.51200000000000001</v>
      </c>
      <c r="O12" s="243"/>
      <c r="P12" s="243">
        <v>3.7999999999999999E-2</v>
      </c>
      <c r="Q12" s="243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15" customFormat="1" ht="30" customHeight="1" x14ac:dyDescent="0.25">
      <c r="C13" s="233" t="s">
        <v>43</v>
      </c>
      <c r="D13" s="233"/>
      <c r="E13" s="230" t="s">
        <v>0</v>
      </c>
      <c r="F13" s="230"/>
      <c r="G13" s="231"/>
      <c r="H13" s="220">
        <v>0.27700000000000002</v>
      </c>
      <c r="I13" s="245"/>
      <c r="J13" s="244">
        <v>0.33700000000000002</v>
      </c>
      <c r="K13" s="244"/>
      <c r="L13" s="243">
        <v>1.6E-2</v>
      </c>
      <c r="M13" s="243"/>
      <c r="N13" s="243">
        <v>0.115</v>
      </c>
      <c r="O13" s="243"/>
      <c r="P13" s="243">
        <v>0.61599999999999999</v>
      </c>
      <c r="Q13" s="243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s="15" customFormat="1" ht="30" customHeight="1" x14ac:dyDescent="0.25">
      <c r="C14" s="240"/>
      <c r="D14" s="240"/>
      <c r="E14" s="230" t="s">
        <v>44</v>
      </c>
      <c r="F14" s="230"/>
      <c r="G14" s="231"/>
      <c r="H14" s="220">
        <v>0.44900000000000001</v>
      </c>
      <c r="I14" s="245"/>
      <c r="J14" s="244">
        <v>0.44600000000000001</v>
      </c>
      <c r="K14" s="244"/>
      <c r="L14" s="243">
        <v>0.50600000000000001</v>
      </c>
      <c r="M14" s="243"/>
      <c r="N14" s="243">
        <v>0.59199999999999997</v>
      </c>
      <c r="O14" s="243"/>
      <c r="P14" s="243">
        <v>0.32200000000000001</v>
      </c>
      <c r="Q14" s="243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15" customFormat="1" ht="30" customHeight="1" x14ac:dyDescent="0.25">
      <c r="C15" s="240"/>
      <c r="D15" s="240"/>
      <c r="E15" s="233" t="s">
        <v>1</v>
      </c>
      <c r="F15" s="233"/>
      <c r="G15" s="234"/>
      <c r="H15" s="248">
        <v>0.27400000000000002</v>
      </c>
      <c r="I15" s="249"/>
      <c r="J15" s="251">
        <v>0.217</v>
      </c>
      <c r="K15" s="251"/>
      <c r="L15" s="247">
        <v>0.47699999999999998</v>
      </c>
      <c r="M15" s="247"/>
      <c r="N15" s="247">
        <v>0.29299999999999998</v>
      </c>
      <c r="O15" s="247"/>
      <c r="P15" s="247">
        <v>6.3E-2</v>
      </c>
      <c r="Q15" s="24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ht="19.5" customHeight="1" x14ac:dyDescent="0.25">
      <c r="X16" s="17"/>
      <c r="Y16" s="17"/>
      <c r="Z16" s="17"/>
      <c r="AA16" s="17"/>
      <c r="AB16" s="17"/>
      <c r="AC16" s="17"/>
      <c r="AD16" s="17"/>
      <c r="AE16" s="17"/>
      <c r="AF16" s="17"/>
    </row>
    <row r="17" spans="1:21" ht="20.100000000000001" customHeight="1" thickBot="1" x14ac:dyDescent="0.3"/>
    <row r="18" spans="1:21" ht="19.5" customHeight="1" thickBot="1" x14ac:dyDescent="0.3">
      <c r="A18" s="250" t="str">
        <f>NOTA!$A$24</f>
        <v>ESTUDO 25 | ANÁLISE DAS EMPRESAS DO SETOR FARMACÊUTICO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s="16" customFormat="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7hVAI4bLniq1bownOoO/yGE/KBO7dXJ30EwLAGyYV/G3/7uyZTX4+zfJAHEmTOZd4PPw5Z4YNUCCpmLIEdZM6g==" saltValue="mE477fiKSfUvrCGw9Ds2PA==" spinCount="100000" sheet="1" objects="1" scenarios="1"/>
  <mergeCells count="64">
    <mergeCell ref="A1:U1"/>
    <mergeCell ref="A18:U18"/>
    <mergeCell ref="J10:K10"/>
    <mergeCell ref="L10:M10"/>
    <mergeCell ref="N10:O10"/>
    <mergeCell ref="J11:K11"/>
    <mergeCell ref="L11:M11"/>
    <mergeCell ref="N11:O11"/>
    <mergeCell ref="J12:K12"/>
    <mergeCell ref="L12:M12"/>
    <mergeCell ref="N12:O12"/>
    <mergeCell ref="J15:K15"/>
    <mergeCell ref="L15:M15"/>
    <mergeCell ref="N15:O15"/>
    <mergeCell ref="H13:I13"/>
    <mergeCell ref="H14:I14"/>
    <mergeCell ref="H15:I15"/>
    <mergeCell ref="J14:K14"/>
    <mergeCell ref="L14:M14"/>
    <mergeCell ref="N14:O14"/>
    <mergeCell ref="J13:K13"/>
    <mergeCell ref="L13:M13"/>
    <mergeCell ref="N13:O13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C7:D9"/>
    <mergeCell ref="C10:D12"/>
    <mergeCell ref="C13:D15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H6:I6"/>
    <mergeCell ref="J6:K6"/>
    <mergeCell ref="L6:M6"/>
    <mergeCell ref="N6:O6"/>
    <mergeCell ref="H7:I7"/>
    <mergeCell ref="J7:K7"/>
    <mergeCell ref="N7:O7"/>
    <mergeCell ref="H8:I8"/>
    <mergeCell ref="H9:I9"/>
    <mergeCell ref="H10:I10"/>
    <mergeCell ref="H11:I11"/>
    <mergeCell ref="H12:I12"/>
    <mergeCell ref="N8:O8"/>
    <mergeCell ref="J8:K8"/>
    <mergeCell ref="J9:K9"/>
    <mergeCell ref="L7:M7"/>
    <mergeCell ref="L8:M8"/>
    <mergeCell ref="L9:M9"/>
    <mergeCell ref="N9:O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Z17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6" ht="69" customHeight="1" thickBot="1" x14ac:dyDescent="0.3">
      <c r="A1" s="221" t="s">
        <v>109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6" ht="15" customHeight="1" x14ac:dyDescent="0.25"/>
    <row r="3" spans="1:26" s="7" customFormat="1" ht="15" customHeight="1" thickBot="1" x14ac:dyDescent="0.3">
      <c r="A3" s="147" t="str">
        <f>+Índice!F9</f>
        <v>G2</v>
      </c>
      <c r="B3" s="148" t="str">
        <f>+Índice!G9</f>
        <v>Volume de negócios médio e número médio de pessoas ao serviço | Relação com o total das empresas (Total das empresas = 1) (2014)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6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6" s="9" customFormat="1" ht="30.75" customHeight="1" thickBot="1" x14ac:dyDescent="0.25">
      <c r="A6" s="8"/>
      <c r="E6" s="25"/>
      <c r="F6" s="37"/>
      <c r="G6" s="37"/>
      <c r="H6" s="240" t="s">
        <v>180</v>
      </c>
      <c r="I6" s="240"/>
      <c r="J6" s="227" t="s">
        <v>79</v>
      </c>
      <c r="K6" s="246"/>
      <c r="L6" s="246"/>
      <c r="M6" s="246"/>
      <c r="N6" s="246"/>
      <c r="O6" s="246"/>
    </row>
    <row r="7" spans="1:26" s="15" customFormat="1" ht="47.1" customHeight="1" x14ac:dyDescent="0.25">
      <c r="A7" s="24"/>
      <c r="E7" s="25"/>
      <c r="F7" s="51"/>
      <c r="G7" s="51"/>
      <c r="H7" s="240"/>
      <c r="I7" s="240"/>
      <c r="J7" s="228" t="s">
        <v>178</v>
      </c>
      <c r="K7" s="228"/>
      <c r="L7" s="228" t="s">
        <v>176</v>
      </c>
      <c r="M7" s="228"/>
      <c r="N7" s="228" t="s">
        <v>177</v>
      </c>
      <c r="O7" s="228"/>
      <c r="V7" s="9"/>
      <c r="W7" s="9"/>
      <c r="X7" s="9"/>
      <c r="Y7" s="9"/>
      <c r="Z7" s="9"/>
    </row>
    <row r="8" spans="1:26" s="15" customFormat="1" ht="30" customHeight="1" x14ac:dyDescent="0.25">
      <c r="A8" s="24"/>
      <c r="E8" s="230" t="s">
        <v>81</v>
      </c>
      <c r="F8" s="230"/>
      <c r="G8" s="231"/>
      <c r="H8" s="254">
        <v>3.6</v>
      </c>
      <c r="I8" s="255"/>
      <c r="J8" s="258">
        <v>9.6999999999999993</v>
      </c>
      <c r="K8" s="258"/>
      <c r="L8" s="258">
        <v>8.8000000000000007</v>
      </c>
      <c r="M8" s="258"/>
      <c r="N8" s="258">
        <v>1.2</v>
      </c>
      <c r="O8" s="258"/>
      <c r="V8" s="9"/>
      <c r="W8" s="9"/>
      <c r="X8" s="9"/>
      <c r="Y8" s="9"/>
      <c r="Z8" s="9"/>
    </row>
    <row r="9" spans="1:26" s="15" customFormat="1" ht="30" customHeight="1" x14ac:dyDescent="0.25">
      <c r="A9" s="24"/>
      <c r="E9" s="233" t="s">
        <v>80</v>
      </c>
      <c r="F9" s="233"/>
      <c r="G9" s="234"/>
      <c r="H9" s="256">
        <v>1.4</v>
      </c>
      <c r="I9" s="257"/>
      <c r="J9" s="253">
        <v>6.6</v>
      </c>
      <c r="K9" s="253"/>
      <c r="L9" s="253">
        <v>1.8</v>
      </c>
      <c r="M9" s="253"/>
      <c r="N9" s="253">
        <v>1</v>
      </c>
      <c r="O9" s="253"/>
      <c r="V9" s="9"/>
      <c r="W9" s="9"/>
      <c r="X9" s="9"/>
      <c r="Y9" s="9"/>
      <c r="Z9" s="9"/>
    </row>
    <row r="10" spans="1:26" s="9" customFormat="1" ht="19.5" customHeight="1" x14ac:dyDescent="0.2">
      <c r="A10" s="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26" s="9" customFormat="1" ht="19.5" customHeight="1" thickBot="1" x14ac:dyDescent="0.25">
      <c r="A11" s="8"/>
      <c r="C11" s="37"/>
      <c r="L11" s="37"/>
      <c r="M11" s="37"/>
      <c r="N11" s="37"/>
    </row>
    <row r="12" spans="1:26" ht="19.5" customHeight="1" thickBot="1" x14ac:dyDescent="0.3">
      <c r="A12" s="252" t="str">
        <f>Índice!$A$75</f>
        <v>ESTUDO 25 | ANÁLISE DAS EMPRESAS DO SETOR FARMACÊUTICO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</row>
    <row r="16" spans="1:26" ht="17.25" customHeight="1" x14ac:dyDescent="0.25"/>
    <row r="17" ht="17.25" customHeight="1" x14ac:dyDescent="0.25"/>
  </sheetData>
  <sheetProtection algorithmName="SHA-512" hashValue="nPwV6MA5hvqq58Ia7Pni3jYi8pqhuhnJv7jW5xEgVuXQF0cO4RIa9JmKC30IwXF6UsyHmcBHah6ynjrIZRsH1g==" saltValue="K2gp92njieK3LEQEhsaXMQ==" spinCount="100000" sheet="1" objects="1" scenarios="1"/>
  <mergeCells count="17">
    <mergeCell ref="A1:U1"/>
    <mergeCell ref="A12:U12"/>
    <mergeCell ref="N9:O9"/>
    <mergeCell ref="H6:I7"/>
    <mergeCell ref="E8:G8"/>
    <mergeCell ref="E9:G9"/>
    <mergeCell ref="J7:K7"/>
    <mergeCell ref="L7:M7"/>
    <mergeCell ref="N7:O7"/>
    <mergeCell ref="H8:I8"/>
    <mergeCell ref="H9:I9"/>
    <mergeCell ref="J8:K8"/>
    <mergeCell ref="J9:K9"/>
    <mergeCell ref="L8:M8"/>
    <mergeCell ref="N8:O8"/>
    <mergeCell ref="L9:M9"/>
    <mergeCell ref="J6:O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AE25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1" ht="69" customHeight="1" thickBot="1" x14ac:dyDescent="0.3">
      <c r="A1" s="221" t="s">
        <v>109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31" ht="15" customHeight="1" x14ac:dyDescent="0.25"/>
    <row r="3" spans="1:31" s="7" customFormat="1" ht="15" customHeight="1" thickBot="1" x14ac:dyDescent="0.3">
      <c r="A3" s="147" t="str">
        <f>+Índice!F10</f>
        <v>Q3</v>
      </c>
      <c r="B3" s="148" t="str">
        <f>+Índice!G10</f>
        <v>Localização geográfica | Por segmentos de atividade económica (2014)</v>
      </c>
      <c r="C3" s="27"/>
      <c r="D3" s="27"/>
      <c r="E3" s="27"/>
      <c r="F3" s="27"/>
      <c r="G3" s="28"/>
      <c r="H3" s="28"/>
      <c r="I3" s="28"/>
      <c r="J3" s="28"/>
      <c r="K3" s="71"/>
    </row>
    <row r="4" spans="1:3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31" s="9" customFormat="1" ht="1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31" s="11" customFormat="1" ht="30" customHeight="1" x14ac:dyDescent="0.25">
      <c r="D6" s="86"/>
      <c r="E6" s="84"/>
      <c r="F6" s="84"/>
      <c r="G6" s="226" t="s">
        <v>49</v>
      </c>
      <c r="H6" s="226"/>
      <c r="I6" s="226"/>
      <c r="J6" s="226"/>
      <c r="K6" s="226" t="s">
        <v>115</v>
      </c>
      <c r="L6" s="226"/>
      <c r="M6" s="226"/>
      <c r="N6" s="226"/>
      <c r="O6" s="226" t="s">
        <v>43</v>
      </c>
      <c r="P6" s="226"/>
      <c r="Q6" s="226"/>
      <c r="R6" s="227"/>
      <c r="U6" s="13"/>
    </row>
    <row r="7" spans="1:31" s="11" customFormat="1" ht="30" customHeight="1" x14ac:dyDescent="0.25">
      <c r="D7" s="82"/>
      <c r="E7" s="77"/>
      <c r="F7" s="77"/>
      <c r="G7" s="228" t="s">
        <v>113</v>
      </c>
      <c r="H7" s="228"/>
      <c r="I7" s="228" t="s">
        <v>114</v>
      </c>
      <c r="J7" s="228"/>
      <c r="K7" s="228" t="s">
        <v>113</v>
      </c>
      <c r="L7" s="228"/>
      <c r="M7" s="228" t="s">
        <v>114</v>
      </c>
      <c r="N7" s="228"/>
      <c r="O7" s="228" t="s">
        <v>113</v>
      </c>
      <c r="P7" s="228"/>
      <c r="Q7" s="228" t="s">
        <v>114</v>
      </c>
      <c r="R7" s="229"/>
      <c r="U7" s="13"/>
      <c r="V7" s="112"/>
      <c r="W7" s="112"/>
      <c r="X7" s="112"/>
      <c r="Y7" s="112"/>
      <c r="Z7" s="112"/>
      <c r="AA7" s="112"/>
    </row>
    <row r="8" spans="1:31" x14ac:dyDescent="0.25">
      <c r="D8" s="231" t="s">
        <v>184</v>
      </c>
      <c r="E8" s="228"/>
      <c r="F8" s="228"/>
      <c r="G8" s="259" t="s">
        <v>249</v>
      </c>
      <c r="H8" s="259"/>
      <c r="I8" s="245">
        <v>0.28100000000000003</v>
      </c>
      <c r="J8" s="245"/>
      <c r="K8" s="259" t="s">
        <v>249</v>
      </c>
      <c r="L8" s="259"/>
      <c r="M8" s="245">
        <v>0.439</v>
      </c>
      <c r="N8" s="245"/>
      <c r="O8" s="259" t="s">
        <v>249</v>
      </c>
      <c r="P8" s="259"/>
      <c r="Q8" s="245">
        <v>0.35099999999999998</v>
      </c>
      <c r="R8" s="245"/>
      <c r="U8" s="37"/>
      <c r="V8" s="37"/>
      <c r="W8" s="37"/>
      <c r="X8" s="37"/>
      <c r="Y8" s="37"/>
      <c r="Z8" s="37"/>
      <c r="AA8" s="37"/>
      <c r="AB8" s="37"/>
      <c r="AC8" s="11"/>
      <c r="AD8" s="11"/>
      <c r="AE8" s="11"/>
    </row>
    <row r="9" spans="1:31" x14ac:dyDescent="0.25">
      <c r="D9" s="231"/>
      <c r="E9" s="228"/>
      <c r="F9" s="228"/>
      <c r="G9" s="259" t="s">
        <v>250</v>
      </c>
      <c r="H9" s="259"/>
      <c r="I9" s="245">
        <v>0.17899999999999999</v>
      </c>
      <c r="J9" s="245"/>
      <c r="K9" s="259" t="s">
        <v>250</v>
      </c>
      <c r="L9" s="259"/>
      <c r="M9" s="245">
        <v>0.16200000000000001</v>
      </c>
      <c r="N9" s="245"/>
      <c r="O9" s="259" t="s">
        <v>250</v>
      </c>
      <c r="P9" s="259"/>
      <c r="Q9" s="245">
        <v>0.186</v>
      </c>
      <c r="R9" s="245"/>
      <c r="U9" s="37"/>
      <c r="V9" s="37"/>
      <c r="W9" s="37"/>
      <c r="X9" s="37"/>
      <c r="Y9" s="37"/>
      <c r="Z9" s="37"/>
      <c r="AA9" s="37"/>
      <c r="AB9" s="37"/>
      <c r="AC9" s="11"/>
      <c r="AD9" s="11"/>
      <c r="AE9" s="11"/>
    </row>
    <row r="10" spans="1:31" x14ac:dyDescent="0.25">
      <c r="D10" s="231"/>
      <c r="E10" s="228"/>
      <c r="F10" s="228"/>
      <c r="G10" s="259" t="s">
        <v>251</v>
      </c>
      <c r="H10" s="259"/>
      <c r="I10" s="245">
        <v>7.9000000000000001E-2</v>
      </c>
      <c r="J10" s="245"/>
      <c r="K10" s="259" t="s">
        <v>251</v>
      </c>
      <c r="L10" s="259"/>
      <c r="M10" s="245">
        <v>6.0999999999999999E-2</v>
      </c>
      <c r="N10" s="245"/>
      <c r="O10" s="259" t="s">
        <v>251</v>
      </c>
      <c r="P10" s="259"/>
      <c r="Q10" s="245">
        <v>8.6999999999999994E-2</v>
      </c>
      <c r="R10" s="245"/>
      <c r="U10" s="37"/>
      <c r="V10" s="37"/>
      <c r="W10" s="37"/>
      <c r="X10" s="37"/>
      <c r="Y10" s="37"/>
      <c r="Z10" s="37"/>
      <c r="AA10" s="37"/>
      <c r="AB10" s="37"/>
      <c r="AC10" s="11"/>
      <c r="AD10" s="11"/>
      <c r="AE10" s="11"/>
    </row>
    <row r="11" spans="1:31" ht="15" customHeight="1" x14ac:dyDescent="0.25">
      <c r="D11" s="231" t="s">
        <v>180</v>
      </c>
      <c r="E11" s="228"/>
      <c r="F11" s="228"/>
      <c r="G11" s="261" t="s">
        <v>249</v>
      </c>
      <c r="H11" s="261"/>
      <c r="I11" s="244">
        <v>0.36299999999999999</v>
      </c>
      <c r="J11" s="244"/>
      <c r="K11" s="261" t="s">
        <v>249</v>
      </c>
      <c r="L11" s="261"/>
      <c r="M11" s="244">
        <v>0.53700000000000003</v>
      </c>
      <c r="N11" s="244"/>
      <c r="O11" s="261" t="s">
        <v>249</v>
      </c>
      <c r="P11" s="261"/>
      <c r="Q11" s="244">
        <v>0.47199999999999998</v>
      </c>
      <c r="R11" s="244"/>
      <c r="U11" s="37"/>
      <c r="V11" s="37"/>
      <c r="W11" s="37"/>
      <c r="X11" s="37"/>
      <c r="Y11" s="37"/>
      <c r="Z11" s="37"/>
      <c r="AA11" s="37"/>
      <c r="AB11" s="37"/>
      <c r="AC11" s="11"/>
      <c r="AD11" s="11"/>
      <c r="AE11" s="11"/>
    </row>
    <row r="12" spans="1:31" x14ac:dyDescent="0.25">
      <c r="D12" s="231"/>
      <c r="E12" s="228"/>
      <c r="F12" s="228"/>
      <c r="G12" s="261" t="s">
        <v>250</v>
      </c>
      <c r="H12" s="261"/>
      <c r="I12" s="244">
        <v>0.14899999999999999</v>
      </c>
      <c r="J12" s="244"/>
      <c r="K12" s="261" t="s">
        <v>250</v>
      </c>
      <c r="L12" s="261"/>
      <c r="M12" s="244">
        <v>0.223</v>
      </c>
      <c r="N12" s="244"/>
      <c r="O12" s="261" t="s">
        <v>250</v>
      </c>
      <c r="P12" s="261"/>
      <c r="Q12" s="244">
        <v>0.17199999999999999</v>
      </c>
      <c r="R12" s="244"/>
      <c r="U12" s="37"/>
      <c r="V12" s="37"/>
      <c r="W12" s="37"/>
      <c r="X12" s="37"/>
      <c r="Y12" s="37"/>
      <c r="Z12" s="37"/>
      <c r="AA12" s="37"/>
      <c r="AB12" s="37"/>
      <c r="AC12" s="11"/>
      <c r="AD12" s="11"/>
      <c r="AE12" s="11"/>
    </row>
    <row r="13" spans="1:31" x14ac:dyDescent="0.25">
      <c r="D13" s="231"/>
      <c r="E13" s="228"/>
      <c r="F13" s="228"/>
      <c r="G13" s="261" t="s">
        <v>252</v>
      </c>
      <c r="H13" s="261"/>
      <c r="I13" s="244">
        <v>6.7000000000000004E-2</v>
      </c>
      <c r="J13" s="244"/>
      <c r="K13" s="261" t="s">
        <v>253</v>
      </c>
      <c r="L13" s="261"/>
      <c r="M13" s="244">
        <v>4.2999999999999997E-2</v>
      </c>
      <c r="N13" s="244"/>
      <c r="O13" s="261" t="s">
        <v>254</v>
      </c>
      <c r="P13" s="261"/>
      <c r="Q13" s="244">
        <v>0.05</v>
      </c>
      <c r="R13" s="244"/>
      <c r="U13" s="37"/>
      <c r="V13" s="37"/>
      <c r="W13" s="37"/>
      <c r="X13" s="37"/>
      <c r="Y13" s="37"/>
      <c r="Z13" s="37"/>
      <c r="AA13" s="37"/>
      <c r="AB13" s="37"/>
      <c r="AC13" s="11"/>
      <c r="AD13" s="11"/>
      <c r="AE13" s="11"/>
    </row>
    <row r="14" spans="1:31" ht="15" customHeight="1" x14ac:dyDescent="0.25">
      <c r="D14" s="231" t="s">
        <v>178</v>
      </c>
      <c r="E14" s="228"/>
      <c r="F14" s="228"/>
      <c r="G14" s="260" t="s">
        <v>249</v>
      </c>
      <c r="H14" s="260"/>
      <c r="I14" s="235">
        <v>0.67400000000000004</v>
      </c>
      <c r="J14" s="235"/>
      <c r="K14" s="260" t="s">
        <v>249</v>
      </c>
      <c r="L14" s="260"/>
      <c r="M14" s="235">
        <v>0.64900000000000002</v>
      </c>
      <c r="N14" s="235"/>
      <c r="O14" s="260" t="s">
        <v>249</v>
      </c>
      <c r="P14" s="260"/>
      <c r="Q14" s="235">
        <v>0.61199999999999999</v>
      </c>
      <c r="R14" s="235"/>
      <c r="U14" s="37"/>
      <c r="V14" s="37"/>
      <c r="W14" s="37"/>
      <c r="X14" s="37"/>
      <c r="Y14" s="37"/>
      <c r="Z14" s="37"/>
      <c r="AA14" s="37"/>
      <c r="AB14" s="37"/>
      <c r="AC14" s="11"/>
      <c r="AD14" s="11"/>
      <c r="AE14" s="11"/>
    </row>
    <row r="15" spans="1:31" ht="15" customHeight="1" x14ac:dyDescent="0.25">
      <c r="D15" s="231"/>
      <c r="E15" s="228"/>
      <c r="F15" s="228"/>
      <c r="G15" s="260" t="s">
        <v>250</v>
      </c>
      <c r="H15" s="260"/>
      <c r="I15" s="235">
        <v>0.11799999999999999</v>
      </c>
      <c r="J15" s="235"/>
      <c r="K15" s="260" t="s">
        <v>250</v>
      </c>
      <c r="L15" s="260"/>
      <c r="M15" s="235">
        <v>0.16600000000000001</v>
      </c>
      <c r="N15" s="235"/>
      <c r="O15" s="260" t="s">
        <v>250</v>
      </c>
      <c r="P15" s="260"/>
      <c r="Q15" s="235">
        <v>0.156</v>
      </c>
      <c r="R15" s="235"/>
      <c r="U15" s="37"/>
      <c r="V15" s="37"/>
      <c r="W15" s="37"/>
      <c r="X15" s="37"/>
      <c r="Y15" s="37"/>
      <c r="Z15" s="37"/>
      <c r="AA15" s="37"/>
      <c r="AB15" s="37"/>
      <c r="AC15" s="11"/>
      <c r="AD15" s="11"/>
      <c r="AE15" s="11"/>
    </row>
    <row r="16" spans="1:31" x14ac:dyDescent="0.25">
      <c r="D16" s="231"/>
      <c r="E16" s="228"/>
      <c r="F16" s="228"/>
      <c r="G16" s="260" t="s">
        <v>254</v>
      </c>
      <c r="H16" s="260"/>
      <c r="I16" s="235">
        <v>5.6000000000000001E-2</v>
      </c>
      <c r="J16" s="235"/>
      <c r="K16" s="260" t="s">
        <v>254</v>
      </c>
      <c r="L16" s="260"/>
      <c r="M16" s="235">
        <v>0.14099999999999999</v>
      </c>
      <c r="N16" s="235"/>
      <c r="O16" s="260" t="s">
        <v>254</v>
      </c>
      <c r="P16" s="260"/>
      <c r="Q16" s="235">
        <v>0.14199999999999999</v>
      </c>
      <c r="R16" s="235"/>
      <c r="U16" s="37"/>
      <c r="V16" s="37"/>
      <c r="W16" s="37"/>
      <c r="X16" s="37"/>
      <c r="Y16" s="37"/>
      <c r="Z16" s="37"/>
      <c r="AA16" s="37"/>
      <c r="AB16" s="37"/>
      <c r="AC16" s="11"/>
      <c r="AD16" s="11"/>
      <c r="AE16" s="11"/>
    </row>
    <row r="17" spans="1:31" ht="15" customHeight="1" x14ac:dyDescent="0.25">
      <c r="D17" s="231" t="s">
        <v>176</v>
      </c>
      <c r="E17" s="228"/>
      <c r="F17" s="228"/>
      <c r="G17" s="260" t="s">
        <v>249</v>
      </c>
      <c r="H17" s="260"/>
      <c r="I17" s="235">
        <v>0.6</v>
      </c>
      <c r="J17" s="235"/>
      <c r="K17" s="260" t="s">
        <v>249</v>
      </c>
      <c r="L17" s="260"/>
      <c r="M17" s="235">
        <v>0.625</v>
      </c>
      <c r="N17" s="235"/>
      <c r="O17" s="260" t="s">
        <v>249</v>
      </c>
      <c r="P17" s="260"/>
      <c r="Q17" s="235">
        <v>0.72399999999999998</v>
      </c>
      <c r="R17" s="235"/>
      <c r="U17" s="37"/>
      <c r="V17" s="37"/>
      <c r="W17" s="37"/>
      <c r="X17" s="37"/>
      <c r="Y17" s="37"/>
      <c r="Z17" s="37"/>
      <c r="AA17" s="37"/>
      <c r="AB17" s="37"/>
      <c r="AC17" s="11"/>
      <c r="AD17" s="11"/>
      <c r="AE17" s="11"/>
    </row>
    <row r="18" spans="1:31" x14ac:dyDescent="0.25">
      <c r="D18" s="231"/>
      <c r="E18" s="228"/>
      <c r="F18" s="228"/>
      <c r="G18" s="260" t="s">
        <v>250</v>
      </c>
      <c r="H18" s="260"/>
      <c r="I18" s="235">
        <v>0.161</v>
      </c>
      <c r="J18" s="235"/>
      <c r="K18" s="260" t="s">
        <v>250</v>
      </c>
      <c r="L18" s="260"/>
      <c r="M18" s="235">
        <v>0.246</v>
      </c>
      <c r="N18" s="235"/>
      <c r="O18" s="260" t="s">
        <v>250</v>
      </c>
      <c r="P18" s="260"/>
      <c r="Q18" s="235">
        <v>0.13300000000000001</v>
      </c>
      <c r="R18" s="235"/>
      <c r="U18" s="37"/>
      <c r="V18" s="37"/>
      <c r="W18" s="37"/>
      <c r="X18" s="37"/>
      <c r="Y18" s="37"/>
      <c r="Z18" s="37"/>
      <c r="AA18" s="37"/>
      <c r="AB18" s="37"/>
      <c r="AC18" s="11"/>
      <c r="AD18" s="11"/>
      <c r="AE18" s="11"/>
    </row>
    <row r="19" spans="1:31" x14ac:dyDescent="0.25">
      <c r="D19" s="231"/>
      <c r="E19" s="228"/>
      <c r="F19" s="228"/>
      <c r="G19" s="260" t="s">
        <v>252</v>
      </c>
      <c r="H19" s="260"/>
      <c r="I19" s="235">
        <v>5.0999999999999997E-2</v>
      </c>
      <c r="J19" s="235"/>
      <c r="K19" s="260" t="s">
        <v>253</v>
      </c>
      <c r="L19" s="260"/>
      <c r="M19" s="235">
        <v>4.3999999999999997E-2</v>
      </c>
      <c r="N19" s="235"/>
      <c r="O19" s="260" t="s">
        <v>253</v>
      </c>
      <c r="P19" s="260"/>
      <c r="Q19" s="235">
        <v>3.4000000000000002E-2</v>
      </c>
      <c r="R19" s="235"/>
      <c r="U19" s="37"/>
      <c r="V19" s="37"/>
      <c r="W19" s="37"/>
      <c r="X19" s="37"/>
      <c r="Y19" s="37"/>
      <c r="Z19" s="37"/>
      <c r="AA19" s="37"/>
      <c r="AB19" s="37"/>
      <c r="AC19" s="11"/>
      <c r="AD19" s="11"/>
      <c r="AE19" s="11"/>
    </row>
    <row r="20" spans="1:31" x14ac:dyDescent="0.25">
      <c r="D20" s="231" t="s">
        <v>177</v>
      </c>
      <c r="E20" s="228"/>
      <c r="F20" s="228"/>
      <c r="G20" s="260" t="s">
        <v>249</v>
      </c>
      <c r="H20" s="260"/>
      <c r="I20" s="235">
        <v>0.25600000000000001</v>
      </c>
      <c r="J20" s="235"/>
      <c r="K20" s="260" t="s">
        <v>249</v>
      </c>
      <c r="L20" s="260"/>
      <c r="M20" s="235">
        <v>0.252</v>
      </c>
      <c r="N20" s="235"/>
      <c r="O20" s="260" t="s">
        <v>249</v>
      </c>
      <c r="P20" s="260"/>
      <c r="Q20" s="235">
        <v>0.24299999999999999</v>
      </c>
      <c r="R20" s="235"/>
      <c r="U20" s="37"/>
      <c r="V20" s="37"/>
      <c r="W20" s="37"/>
      <c r="X20" s="37"/>
      <c r="Y20" s="37"/>
      <c r="Z20" s="37"/>
      <c r="AA20" s="37"/>
      <c r="AB20" s="37"/>
      <c r="AC20" s="11"/>
      <c r="AD20" s="11"/>
      <c r="AE20" s="11"/>
    </row>
    <row r="21" spans="1:31" ht="15" customHeight="1" x14ac:dyDescent="0.25">
      <c r="D21" s="231"/>
      <c r="E21" s="228"/>
      <c r="F21" s="228"/>
      <c r="G21" s="260" t="s">
        <v>250</v>
      </c>
      <c r="H21" s="260"/>
      <c r="I21" s="235">
        <v>0.14599999999999999</v>
      </c>
      <c r="J21" s="235"/>
      <c r="K21" s="260" t="s">
        <v>250</v>
      </c>
      <c r="L21" s="260"/>
      <c r="M21" s="235">
        <v>0.186</v>
      </c>
      <c r="N21" s="235"/>
      <c r="O21" s="260" t="s">
        <v>250</v>
      </c>
      <c r="P21" s="260"/>
      <c r="Q21" s="235">
        <v>0.20499999999999999</v>
      </c>
      <c r="R21" s="235"/>
      <c r="U21" s="37"/>
      <c r="V21" s="37"/>
      <c r="W21" s="37"/>
      <c r="X21" s="37"/>
      <c r="Y21" s="37"/>
      <c r="Z21" s="37"/>
      <c r="AA21" s="37"/>
      <c r="AB21" s="37"/>
      <c r="AC21" s="11"/>
      <c r="AD21" s="11"/>
      <c r="AE21" s="11"/>
    </row>
    <row r="22" spans="1:31" ht="15.75" customHeight="1" x14ac:dyDescent="0.25">
      <c r="D22" s="231"/>
      <c r="E22" s="228"/>
      <c r="F22" s="228"/>
      <c r="G22" s="260" t="s">
        <v>252</v>
      </c>
      <c r="H22" s="260"/>
      <c r="I22" s="235">
        <v>7.5999999999999998E-2</v>
      </c>
      <c r="J22" s="235"/>
      <c r="K22" s="260" t="s">
        <v>252</v>
      </c>
      <c r="L22" s="260"/>
      <c r="M22" s="235">
        <v>7.6999999999999999E-2</v>
      </c>
      <c r="N22" s="235"/>
      <c r="O22" s="260" t="s">
        <v>252</v>
      </c>
      <c r="P22" s="260"/>
      <c r="Q22" s="235">
        <v>8.2000000000000003E-2</v>
      </c>
      <c r="R22" s="235"/>
      <c r="U22" s="37"/>
      <c r="V22" s="37"/>
      <c r="W22" s="37"/>
      <c r="X22" s="37"/>
      <c r="Y22" s="37"/>
      <c r="Z22" s="37"/>
      <c r="AA22" s="37"/>
      <c r="AB22" s="37"/>
      <c r="AC22" s="11"/>
      <c r="AD22" s="11"/>
      <c r="AE22" s="11"/>
    </row>
    <row r="23" spans="1:31" ht="19.5" customHeight="1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AB23" s="11"/>
      <c r="AC23" s="11"/>
      <c r="AD23" s="11"/>
      <c r="AE23" s="11"/>
    </row>
    <row r="24" spans="1:31" ht="19.5" customHeight="1" thickBot="1" x14ac:dyDescent="0.3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X24" s="11"/>
      <c r="Y24" s="11"/>
      <c r="Z24" s="11"/>
      <c r="AA24" s="11"/>
      <c r="AB24" s="11"/>
      <c r="AC24" s="11"/>
      <c r="AD24" s="11"/>
      <c r="AE24" s="11"/>
    </row>
    <row r="25" spans="1:31" ht="19.5" customHeight="1" thickBot="1" x14ac:dyDescent="0.3">
      <c r="A25" s="183" t="str">
        <f>NOTA!$A$24</f>
        <v>ESTUDO 25 | ANÁLISE DAS EMPRESAS DO SETOR FARMACÊUTICO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X25" s="11"/>
      <c r="Y25" s="11"/>
      <c r="Z25" s="11"/>
      <c r="AA25" s="11"/>
      <c r="AB25" s="11"/>
      <c r="AC25" s="11"/>
      <c r="AD25" s="11"/>
      <c r="AE25" s="11"/>
    </row>
  </sheetData>
  <sheetProtection algorithmName="SHA-512" hashValue="5B6oQrYpa/LSqbKmgEHGfaEWIVzejDgGRXkC/1fFLeWRoQ6tU0Jwr+Fc92aQ9ubosGAsY2jDTFBPfwjsKluvwA==" saltValue="4QMpYyWmlhZCBbS8sArTIQ==" spinCount="100000" sheet="1" objects="1" scenarios="1"/>
  <mergeCells count="106">
    <mergeCell ref="A1:U1"/>
    <mergeCell ref="A25:U25"/>
    <mergeCell ref="K21:L21"/>
    <mergeCell ref="K11:L11"/>
    <mergeCell ref="K12:L12"/>
    <mergeCell ref="K13:L13"/>
    <mergeCell ref="K14:L14"/>
    <mergeCell ref="K15:L15"/>
    <mergeCell ref="M14:N14"/>
    <mergeCell ref="M15:N15"/>
    <mergeCell ref="K16:L16"/>
    <mergeCell ref="K17:L17"/>
    <mergeCell ref="K18:L18"/>
    <mergeCell ref="K19:L19"/>
    <mergeCell ref="K20:L20"/>
    <mergeCell ref="M16:N16"/>
    <mergeCell ref="M17:N17"/>
    <mergeCell ref="M18:N18"/>
    <mergeCell ref="D8:F10"/>
    <mergeCell ref="D11:F13"/>
    <mergeCell ref="D14:F16"/>
    <mergeCell ref="D17:F19"/>
    <mergeCell ref="D20:F22"/>
    <mergeCell ref="G8:H8"/>
    <mergeCell ref="G9:H9"/>
    <mergeCell ref="I9:J9"/>
    <mergeCell ref="I21:J21"/>
    <mergeCell ref="G22:H22"/>
    <mergeCell ref="I22:J22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G19:H19"/>
    <mergeCell ref="G20:H20"/>
    <mergeCell ref="G21:H21"/>
    <mergeCell ref="G13:H13"/>
    <mergeCell ref="I8:J8"/>
    <mergeCell ref="K8:L8"/>
    <mergeCell ref="K22:L22"/>
    <mergeCell ref="Q14:R14"/>
    <mergeCell ref="Q15:R15"/>
    <mergeCell ref="Q11:R11"/>
    <mergeCell ref="M11:N11"/>
    <mergeCell ref="M12:N12"/>
    <mergeCell ref="M13:N13"/>
    <mergeCell ref="I18:J18"/>
    <mergeCell ref="I19:J19"/>
    <mergeCell ref="I20:J20"/>
    <mergeCell ref="I12:J12"/>
    <mergeCell ref="I13:J13"/>
    <mergeCell ref="Q21:R21"/>
    <mergeCell ref="Q22:R22"/>
    <mergeCell ref="M8:N8"/>
    <mergeCell ref="O8:P8"/>
    <mergeCell ref="Q8:R8"/>
    <mergeCell ref="K9:L9"/>
    <mergeCell ref="Q16:R16"/>
    <mergeCell ref="O16:P16"/>
    <mergeCell ref="M10:N10"/>
    <mergeCell ref="O10:P10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K10:L10"/>
    <mergeCell ref="Q17:R17"/>
    <mergeCell ref="Q18:R18"/>
    <mergeCell ref="Q19:R19"/>
    <mergeCell ref="Q20:R20"/>
    <mergeCell ref="Q10:R10"/>
    <mergeCell ref="G11:H11"/>
    <mergeCell ref="I11:J11"/>
    <mergeCell ref="G12:H12"/>
    <mergeCell ref="G10:H10"/>
    <mergeCell ref="I10:J10"/>
    <mergeCell ref="O17:P17"/>
    <mergeCell ref="O18:P18"/>
    <mergeCell ref="O19:P19"/>
    <mergeCell ref="M9:N9"/>
    <mergeCell ref="O9:P9"/>
    <mergeCell ref="Q9:R9"/>
    <mergeCell ref="M21:N21"/>
    <mergeCell ref="M22:N22"/>
    <mergeCell ref="O21:P21"/>
    <mergeCell ref="O22:P22"/>
    <mergeCell ref="O13:P13"/>
    <mergeCell ref="O14:P14"/>
    <mergeCell ref="O15:P15"/>
    <mergeCell ref="Q12:R12"/>
    <mergeCell ref="Q13:R13"/>
    <mergeCell ref="O20:P20"/>
    <mergeCell ref="M19:N19"/>
    <mergeCell ref="M20:N20"/>
    <mergeCell ref="O11:P11"/>
    <mergeCell ref="O12:P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W1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3" ht="69" customHeight="1" thickBot="1" x14ac:dyDescent="0.3">
      <c r="A1" s="221" t="s">
        <v>192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3" ht="15" customHeight="1" x14ac:dyDescent="0.25"/>
    <row r="3" spans="1:23" s="7" customFormat="1" ht="15" customHeight="1" thickBot="1" x14ac:dyDescent="0.3">
      <c r="A3" s="147" t="str">
        <f>+Índice!F11</f>
        <v>G3</v>
      </c>
      <c r="B3" s="148" t="str">
        <f>+Índice!G11</f>
        <v>Estruturas | Por classes de maturidade (volume de negócios - 2014)</v>
      </c>
      <c r="C3" s="27"/>
      <c r="D3" s="27"/>
      <c r="E3" s="27"/>
      <c r="F3" s="27"/>
      <c r="G3" s="27"/>
      <c r="H3" s="27"/>
      <c r="I3" s="27"/>
      <c r="J3" s="27"/>
    </row>
    <row r="4" spans="1:23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3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3" s="9" customFormat="1" ht="30.75" customHeight="1" x14ac:dyDescent="0.25">
      <c r="A6" s="8"/>
      <c r="D6" s="74"/>
      <c r="E6" s="75"/>
      <c r="F6" s="75"/>
      <c r="G6" s="226" t="s">
        <v>179</v>
      </c>
      <c r="H6" s="226"/>
      <c r="I6" s="226" t="s">
        <v>180</v>
      </c>
      <c r="J6" s="226"/>
      <c r="K6" s="227" t="s">
        <v>79</v>
      </c>
      <c r="L6" s="246"/>
      <c r="M6" s="246"/>
      <c r="N6" s="246"/>
      <c r="O6" s="246"/>
      <c r="P6" s="246"/>
      <c r="W6"/>
    </row>
    <row r="7" spans="1:23" s="15" customFormat="1" ht="47.1" customHeight="1" x14ac:dyDescent="0.25">
      <c r="A7" s="24"/>
      <c r="D7" s="76"/>
      <c r="E7" s="77"/>
      <c r="F7" s="77"/>
      <c r="G7" s="228"/>
      <c r="H7" s="228"/>
      <c r="I7" s="228"/>
      <c r="J7" s="228"/>
      <c r="K7" s="228" t="s">
        <v>178</v>
      </c>
      <c r="L7" s="228"/>
      <c r="M7" s="228" t="s">
        <v>176</v>
      </c>
      <c r="N7" s="228"/>
      <c r="O7" s="228" t="s">
        <v>177</v>
      </c>
      <c r="P7" s="228"/>
    </row>
    <row r="8" spans="1:23" s="15" customFormat="1" ht="30" customHeight="1" x14ac:dyDescent="0.25">
      <c r="A8" s="24"/>
      <c r="D8" s="231" t="s">
        <v>39</v>
      </c>
      <c r="E8" s="228"/>
      <c r="F8" s="228"/>
      <c r="G8" s="245">
        <v>7.4999999999999997E-2</v>
      </c>
      <c r="H8" s="245"/>
      <c r="I8" s="244">
        <v>7.9000000000000001E-2</v>
      </c>
      <c r="J8" s="244"/>
      <c r="K8" s="243">
        <v>2.1000000000000001E-2</v>
      </c>
      <c r="L8" s="243"/>
      <c r="M8" s="243">
        <v>4.2999999999999997E-2</v>
      </c>
      <c r="N8" s="243"/>
      <c r="O8" s="243">
        <v>0.20200000000000001</v>
      </c>
      <c r="P8" s="243"/>
    </row>
    <row r="9" spans="1:23" s="15" customFormat="1" ht="30" customHeight="1" x14ac:dyDescent="0.25">
      <c r="A9" s="24"/>
      <c r="D9" s="231" t="s">
        <v>40</v>
      </c>
      <c r="E9" s="228"/>
      <c r="F9" s="228"/>
      <c r="G9" s="245">
        <v>0.126</v>
      </c>
      <c r="H9" s="245"/>
      <c r="I9" s="244">
        <v>0.158</v>
      </c>
      <c r="J9" s="244"/>
      <c r="K9" s="243">
        <v>0.105</v>
      </c>
      <c r="L9" s="243"/>
      <c r="M9" s="243">
        <v>9.8000000000000004E-2</v>
      </c>
      <c r="N9" s="243"/>
      <c r="O9" s="243">
        <v>0.34399999999999997</v>
      </c>
      <c r="P9" s="243"/>
    </row>
    <row r="10" spans="1:23" s="15" customFormat="1" ht="30" customHeight="1" x14ac:dyDescent="0.25">
      <c r="A10" s="24"/>
      <c r="D10" s="231" t="s">
        <v>35</v>
      </c>
      <c r="E10" s="228"/>
      <c r="F10" s="228"/>
      <c r="G10" s="245">
        <v>0.254</v>
      </c>
      <c r="H10" s="245"/>
      <c r="I10" s="244">
        <v>0.17399999999999999</v>
      </c>
      <c r="J10" s="244"/>
      <c r="K10" s="243">
        <v>0.123</v>
      </c>
      <c r="L10" s="243"/>
      <c r="M10" s="243">
        <v>0.13300000000000001</v>
      </c>
      <c r="N10" s="243"/>
      <c r="O10" s="243">
        <v>0.308</v>
      </c>
      <c r="P10" s="243"/>
    </row>
    <row r="11" spans="1:23" s="15" customFormat="1" ht="30" customHeight="1" x14ac:dyDescent="0.25">
      <c r="A11" s="24"/>
      <c r="D11" s="234" t="s">
        <v>54</v>
      </c>
      <c r="E11" s="262"/>
      <c r="F11" s="262"/>
      <c r="G11" s="249">
        <v>0.54500000000000004</v>
      </c>
      <c r="H11" s="249"/>
      <c r="I11" s="251">
        <v>0.58799999999999997</v>
      </c>
      <c r="J11" s="251"/>
      <c r="K11" s="247">
        <v>0.751</v>
      </c>
      <c r="L11" s="247"/>
      <c r="M11" s="247">
        <v>0.72699999999999998</v>
      </c>
      <c r="N11" s="247"/>
      <c r="O11" s="247">
        <v>0.14499999999999999</v>
      </c>
      <c r="P11" s="247"/>
    </row>
    <row r="12" spans="1:23" s="9" customFormat="1" ht="19.5" customHeight="1" x14ac:dyDescent="0.2">
      <c r="A12" s="8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23" s="9" customFormat="1" ht="19.5" customHeight="1" thickBot="1" x14ac:dyDescent="0.25">
      <c r="A13" s="8"/>
      <c r="C13" s="37"/>
      <c r="L13" s="37"/>
      <c r="M13" s="37"/>
      <c r="N13" s="37"/>
    </row>
    <row r="14" spans="1:23" ht="19.5" customHeight="1" thickBot="1" x14ac:dyDescent="0.3">
      <c r="A14" s="252" t="str">
        <f>Índice!$A$75</f>
        <v>ESTUDO 25 | ANÁLISE DAS EMPRESAS DO SETOR FARMACÊUTICO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</row>
    <row r="18" ht="17.25" customHeight="1" x14ac:dyDescent="0.25"/>
    <row r="19" ht="17.25" customHeight="1" x14ac:dyDescent="0.25"/>
  </sheetData>
  <sheetProtection algorithmName="SHA-512" hashValue="ZeQOgY/ihm8gY3uVNOe0Yi4codViVARFAck0Yeje+a1Rcltx3VniwE5DmGrJLWah1RYwik5LjEkwDOWQRcXLAg==" saltValue="ELcYGTZkPbUNL/AMpBzW9Q==" spinCount="100000" sheet="1" objects="1" scenarios="1"/>
  <mergeCells count="32">
    <mergeCell ref="K6:P6"/>
    <mergeCell ref="A1:U1"/>
    <mergeCell ref="D8:F8"/>
    <mergeCell ref="M8:N8"/>
    <mergeCell ref="D9:F9"/>
    <mergeCell ref="K8:L8"/>
    <mergeCell ref="K9:L9"/>
    <mergeCell ref="A14:U14"/>
    <mergeCell ref="D10:F10"/>
    <mergeCell ref="D11:F11"/>
    <mergeCell ref="G6:H7"/>
    <mergeCell ref="I6:J7"/>
    <mergeCell ref="K7:L7"/>
    <mergeCell ref="M7:N7"/>
    <mergeCell ref="O7:P7"/>
    <mergeCell ref="G8:H8"/>
    <mergeCell ref="G9:H9"/>
    <mergeCell ref="G10:H10"/>
    <mergeCell ref="G11:H11"/>
    <mergeCell ref="I8:J8"/>
    <mergeCell ref="I9:J9"/>
    <mergeCell ref="I10:J10"/>
    <mergeCell ref="I11:J11"/>
    <mergeCell ref="K10:L10"/>
    <mergeCell ref="K11:L11"/>
    <mergeCell ref="O8:P8"/>
    <mergeCell ref="M11:N11"/>
    <mergeCell ref="O11:P11"/>
    <mergeCell ref="M9:N9"/>
    <mergeCell ref="O9:P9"/>
    <mergeCell ref="M10:N10"/>
    <mergeCell ref="O10:P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X17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4" ht="69" customHeight="1" thickBot="1" x14ac:dyDescent="0.3">
      <c r="A1" s="221" t="s">
        <v>108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4" ht="15" customHeight="1" x14ac:dyDescent="0.25"/>
    <row r="3" spans="1:24" s="7" customFormat="1" ht="15" customHeight="1" thickBot="1" x14ac:dyDescent="0.3">
      <c r="A3" s="147" t="str">
        <f>+Índice!F13</f>
        <v>G4</v>
      </c>
      <c r="B3" s="148" t="str">
        <f>+Índice!G13</f>
        <v>Distribuição do volume de negócios (2014)</v>
      </c>
      <c r="C3" s="27"/>
      <c r="D3" s="27"/>
      <c r="E3" s="27"/>
      <c r="F3" s="27"/>
      <c r="G3" s="27"/>
    </row>
    <row r="4" spans="1:24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4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4" s="9" customFormat="1" ht="30.75" customHeight="1" x14ac:dyDescent="0.2">
      <c r="A6" s="8"/>
      <c r="D6" s="74"/>
      <c r="E6" s="78"/>
      <c r="F6" s="75"/>
      <c r="G6" s="226" t="s">
        <v>179</v>
      </c>
      <c r="H6" s="226"/>
      <c r="I6" s="226" t="s">
        <v>180</v>
      </c>
      <c r="J6" s="226"/>
      <c r="K6" s="227" t="s">
        <v>79</v>
      </c>
      <c r="L6" s="246"/>
      <c r="M6" s="246"/>
      <c r="N6" s="246"/>
      <c r="O6" s="246"/>
      <c r="P6" s="246"/>
      <c r="X6" s="104"/>
    </row>
    <row r="7" spans="1:24" s="15" customFormat="1" ht="44.25" customHeight="1" x14ac:dyDescent="0.25">
      <c r="A7" s="24"/>
      <c r="D7" s="79"/>
      <c r="E7" s="80"/>
      <c r="F7" s="77"/>
      <c r="G7" s="228"/>
      <c r="H7" s="228"/>
      <c r="I7" s="228"/>
      <c r="J7" s="228"/>
      <c r="K7" s="228" t="s">
        <v>178</v>
      </c>
      <c r="L7" s="228"/>
      <c r="M7" s="228" t="s">
        <v>176</v>
      </c>
      <c r="N7" s="228"/>
      <c r="O7" s="228" t="s">
        <v>177</v>
      </c>
      <c r="P7" s="228"/>
      <c r="X7" s="105"/>
    </row>
    <row r="8" spans="1:24" s="15" customFormat="1" ht="39" customHeight="1" x14ac:dyDescent="0.25">
      <c r="A8" s="24"/>
      <c r="D8" s="263" t="s">
        <v>161</v>
      </c>
      <c r="E8" s="264"/>
      <c r="F8" s="264"/>
      <c r="G8" s="245">
        <v>0.63900000000000001</v>
      </c>
      <c r="H8" s="245"/>
      <c r="I8" s="244">
        <v>0.45700000000000002</v>
      </c>
      <c r="J8" s="244"/>
      <c r="K8" s="243">
        <v>0.111</v>
      </c>
      <c r="L8" s="243"/>
      <c r="M8" s="243">
        <v>0.38100000000000001</v>
      </c>
      <c r="N8" s="243"/>
      <c r="O8" s="243">
        <v>9.1999999999999998E-2</v>
      </c>
      <c r="P8" s="243"/>
    </row>
    <row r="9" spans="1:24" s="15" customFormat="1" ht="37.5" customHeight="1" x14ac:dyDescent="0.25">
      <c r="A9" s="24"/>
      <c r="D9" s="265" t="s">
        <v>162</v>
      </c>
      <c r="E9" s="266"/>
      <c r="F9" s="266"/>
      <c r="G9" s="249">
        <v>0.88800000000000001</v>
      </c>
      <c r="H9" s="249"/>
      <c r="I9" s="251">
        <v>0.76700000000000002</v>
      </c>
      <c r="J9" s="251"/>
      <c r="K9" s="247">
        <v>0.73199999999999998</v>
      </c>
      <c r="L9" s="247"/>
      <c r="M9" s="247">
        <v>0.82799999999999996</v>
      </c>
      <c r="N9" s="247"/>
      <c r="O9" s="247">
        <v>0.312</v>
      </c>
      <c r="P9" s="247"/>
    </row>
    <row r="10" spans="1:24" s="9" customFormat="1" ht="19.5" customHeight="1" x14ac:dyDescent="0.2">
      <c r="A10" s="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24" s="9" customFormat="1" ht="19.5" customHeight="1" thickBot="1" x14ac:dyDescent="0.25">
      <c r="A11" s="8"/>
      <c r="C11" s="37"/>
      <c r="L11" s="37"/>
      <c r="M11" s="37"/>
      <c r="N11" s="37"/>
    </row>
    <row r="12" spans="1:24" ht="19.5" customHeight="1" thickBot="1" x14ac:dyDescent="0.3">
      <c r="A12" s="252" t="str">
        <f>Índice!$A$75</f>
        <v>ESTUDO 25 | ANÁLISE DAS EMPRESAS DO SETOR FARMACÊUTICO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</row>
    <row r="16" spans="1:24" ht="17.25" customHeight="1" x14ac:dyDescent="0.25"/>
    <row r="17" ht="17.25" customHeight="1" x14ac:dyDescent="0.25"/>
  </sheetData>
  <sheetProtection algorithmName="SHA-512" hashValue="qk+Jsa6k6fRuJGuMWovY+KTqXaa9ZaR+1qKcDSpgJBVUDnuMUk8oqZI7JfZWGo6Q8jowK/rgMPbqtWBfAcJThA==" saltValue="2pZxue8Hz4zTaAzPsZA9+Q==" spinCount="100000" sheet="1" objects="1" scenarios="1"/>
  <mergeCells count="20">
    <mergeCell ref="O8:P8"/>
    <mergeCell ref="M9:N9"/>
    <mergeCell ref="O9:P9"/>
    <mergeCell ref="K6:P6"/>
    <mergeCell ref="A1:U1"/>
    <mergeCell ref="A12:U12"/>
    <mergeCell ref="D8:F8"/>
    <mergeCell ref="D9:F9"/>
    <mergeCell ref="G6:H7"/>
    <mergeCell ref="I6:J7"/>
    <mergeCell ref="K7:L7"/>
    <mergeCell ref="M7:N7"/>
    <mergeCell ref="O7:P7"/>
    <mergeCell ref="G8:H8"/>
    <mergeCell ref="G9:H9"/>
    <mergeCell ref="I8:J8"/>
    <mergeCell ref="I9:J9"/>
    <mergeCell ref="K8:L8"/>
    <mergeCell ref="K9:L9"/>
    <mergeCell ref="M8:N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40D01E80EF61274FB853D6CA8E1AFBA6" ma:contentTypeVersion="1" ma:contentTypeDescription="BdP Conteúdo do Documento Documentos Associados com MetaData" ma:contentTypeScope="" ma:versionID="1b71d4a722e699624c38ba5eb0aa03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c5a6f6e1c9bf75b599aa65a16a64c3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ítulo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>DDE</OrigemDocumento>
    <ImagemAssociadaURL xmlns="http://schemas.microsoft.com/sharepoint/v3">;#/SiteCollectionImages/icon_xlsx.gif;#xlsx;#;#;#</ImagemAssociadaURL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>Análise das empresas do setor farmacêutico</TitleDoc>
    <TitleDocHTML xmlns="http://schemas.microsoft.com/sharepoint/v3">Análise das empresas do setor farmacêutico</TitleDocHTML>
  </documentManagement>
</p:properties>
</file>

<file path=customXml/itemProps1.xml><?xml version="1.0" encoding="utf-8"?>
<ds:datastoreItem xmlns:ds="http://schemas.openxmlformats.org/officeDocument/2006/customXml" ds:itemID="{A902F9AB-4382-4A0D-9859-A1C763BDDD9A}"/>
</file>

<file path=customXml/itemProps2.xml><?xml version="1.0" encoding="utf-8"?>
<ds:datastoreItem xmlns:ds="http://schemas.openxmlformats.org/officeDocument/2006/customXml" ds:itemID="{78306FAC-BAF9-4FEA-8DE9-EC69E3A7278B}"/>
</file>

<file path=customXml/itemProps3.xml><?xml version="1.0" encoding="utf-8"?>
<ds:datastoreItem xmlns:ds="http://schemas.openxmlformats.org/officeDocument/2006/customXml" ds:itemID="{FD50ACFB-20B3-4CE1-9139-9B4160D205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44</vt:i4>
      </vt:variant>
    </vt:vector>
  </HeadingPairs>
  <TitlesOfParts>
    <vt:vector size="89" baseType="lpstr">
      <vt:lpstr>NOTA</vt:lpstr>
      <vt:lpstr>Índice</vt:lpstr>
      <vt:lpstr>Q1</vt:lpstr>
      <vt:lpstr>G1</vt:lpstr>
      <vt:lpstr>Q2</vt:lpstr>
      <vt:lpstr>G2</vt:lpstr>
      <vt:lpstr>Q3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Q4</vt:lpstr>
      <vt:lpstr>G13</vt:lpstr>
      <vt:lpstr>G14</vt:lpstr>
      <vt:lpstr>G15</vt:lpstr>
      <vt:lpstr>G16</vt:lpstr>
      <vt:lpstr>G17</vt:lpstr>
      <vt:lpstr>G18</vt:lpstr>
      <vt:lpstr>G19</vt:lpstr>
      <vt:lpstr>Q5</vt:lpstr>
      <vt:lpstr>G20</vt:lpstr>
      <vt:lpstr>G21</vt:lpstr>
      <vt:lpstr>G22</vt:lpstr>
      <vt:lpstr>G23</vt:lpstr>
      <vt:lpstr>G24</vt:lpstr>
      <vt:lpstr>Q6</vt:lpstr>
      <vt:lpstr>G25</vt:lpstr>
      <vt:lpstr>Q7</vt:lpstr>
      <vt:lpstr>G26</vt:lpstr>
      <vt:lpstr>Q8</vt:lpstr>
      <vt:lpstr>G27</vt:lpstr>
      <vt:lpstr>G28</vt:lpstr>
      <vt:lpstr>G29</vt:lpstr>
      <vt:lpstr>G30</vt:lpstr>
      <vt:lpstr>G31</vt:lpstr>
      <vt:lpstr>G32</vt:lpstr>
      <vt:lpstr>G33</vt:lpstr>
      <vt:lpstr>G34</vt:lpstr>
      <vt:lpstr>A</vt:lpstr>
      <vt:lpstr>A!Print_Area</vt:lpstr>
      <vt:lpstr>'G1'!Print_Area</vt:lpstr>
      <vt:lpstr>'G10'!Print_Area</vt:lpstr>
      <vt:lpstr>'G11'!Print_Area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'G24'!Print_Area</vt:lpstr>
      <vt:lpstr>'G25'!Print_Area</vt:lpstr>
      <vt:lpstr>'G26'!Print_Area</vt:lpstr>
      <vt:lpstr>'G27'!Print_Area</vt:lpstr>
      <vt:lpstr>'G28'!Print_Area</vt:lpstr>
      <vt:lpstr>'G29'!Print_Area</vt:lpstr>
      <vt:lpstr>'G3'!Print_Area</vt:lpstr>
      <vt:lpstr>'G30'!Print_Area</vt:lpstr>
      <vt:lpstr>'G31'!Print_Area</vt:lpstr>
      <vt:lpstr>'G32'!Print_Area</vt:lpstr>
      <vt:lpstr>'G33'!Print_Area</vt:lpstr>
      <vt:lpstr>'G34'!Print_Area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  <vt:lpstr>'Q1'!Print_Area</vt:lpstr>
      <vt:lpstr>'Q2'!Print_Area</vt:lpstr>
      <vt:lpstr>'Q3'!Print_Area</vt:lpstr>
      <vt:lpstr>'Q4'!Print_Area</vt:lpstr>
      <vt:lpstr>'Q5'!Print_Area</vt:lpstr>
      <vt:lpstr>'Q6'!Print_Area</vt:lpstr>
      <vt:lpstr>'Q7'!Print_Area</vt:lpstr>
      <vt:lpstr>'Q8'!Print_Area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Banco de Portugal</dc:creator>
  <cp:lastModifiedBy>mlourenco</cp:lastModifiedBy>
  <cp:lastPrinted>2016-04-14T08:47:54Z</cp:lastPrinted>
  <dcterms:created xsi:type="dcterms:W3CDTF">2011-07-04T17:45:26Z</dcterms:created>
  <dcterms:modified xsi:type="dcterms:W3CDTF">2016-07-12T08:07:59Z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0x0101000F802F41C22D47F8B5848B5F9FACA6F80040D01E80EF61274FB853D6CA8E1AFBA6</vt:lpwstr>
  </property>
  <property fmtid="{D5CDD505-2E9C-101B-9397-08002B2CF9AE}" pid="3" name="Order">
    <vt:r8>5600</vt:r8>
  </property>
  <property fmtid="{D5CDD505-2E9C-101B-9397-08002B2CF9AE}" pid="4" name="xd_Signature">
    <vt:bool>false</vt:bool>
  </property>
  <property fmtid="{D5CDD505-2E9C-101B-9397-08002B2CF9AE}" pid="6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