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DDEPUB\Publicacoes\internet\Site\documentos\Central Balancos\PT\excel\"/>
    </mc:Choice>
  </mc:AlternateContent>
  <bookViews>
    <workbookView xWindow="-15" yWindow="-15" windowWidth="10260" windowHeight="6990" tabRatio="914"/>
  </bookViews>
  <sheets>
    <sheet name="NOTA" sheetId="46" r:id="rId1"/>
    <sheet name="Índice" sheetId="45" r:id="rId2"/>
    <sheet name="G I.2.1" sheetId="159" r:id="rId3"/>
    <sheet name="G I.2.2" sheetId="163" r:id="rId4"/>
    <sheet name="G I.2.3" sheetId="4" r:id="rId5"/>
    <sheet name="G I.2.4" sheetId="207" r:id="rId6"/>
    <sheet name="G I.2.5" sheetId="208" r:id="rId7"/>
    <sheet name="G I.2.6" sheetId="242" r:id="rId8"/>
    <sheet name="G I.2.7" sheetId="238" r:id="rId9"/>
    <sheet name="G I.2.8" sheetId="273" r:id="rId10"/>
    <sheet name="G I.2.9" sheetId="259" r:id="rId11"/>
    <sheet name="G I.2.10" sheetId="243" r:id="rId12"/>
    <sheet name="G I.2.11" sheetId="244" r:id="rId13"/>
    <sheet name="G I.2.12" sheetId="274" r:id="rId14"/>
    <sheet name="G I.2.13" sheetId="247" r:id="rId15"/>
    <sheet name="G I.3.1" sheetId="198" r:id="rId16"/>
    <sheet name="G I.3.2" sheetId="199" r:id="rId17"/>
    <sheet name="G I.3.3" sheetId="162" r:id="rId18"/>
    <sheet name="G I.3.4" sheetId="224" r:id="rId19"/>
    <sheet name="G I.3.5" sheetId="225" r:id="rId20"/>
    <sheet name="G I.3.6" sheetId="144" r:id="rId21"/>
    <sheet name="G I.3.7" sheetId="200" r:id="rId22"/>
    <sheet name="G I.3.8" sheetId="194" r:id="rId23"/>
    <sheet name="G C1.1" sheetId="175" r:id="rId24"/>
    <sheet name="G C1.2" sheetId="177" r:id="rId25"/>
    <sheet name="G C1.3" sheetId="248" r:id="rId26"/>
    <sheet name="G C1.4" sheetId="249" r:id="rId27"/>
    <sheet name="G C1.5" sheetId="250" r:id="rId28"/>
    <sheet name="G C2.1" sheetId="263" r:id="rId29"/>
    <sheet name="G C2.2" sheetId="264" r:id="rId30"/>
    <sheet name="G C2.3" sheetId="265" r:id="rId31"/>
    <sheet name="G C2.4" sheetId="266" r:id="rId32"/>
    <sheet name="G C2.5" sheetId="267" r:id="rId33"/>
    <sheet name="G C2.6" sheetId="268" r:id="rId34"/>
    <sheet name="G C2.7" sheetId="269" r:id="rId35"/>
    <sheet name="G C2.8" sheetId="270" r:id="rId36"/>
    <sheet name="G I.3.9" sheetId="227" r:id="rId37"/>
    <sheet name="G I.3.10" sheetId="228" r:id="rId38"/>
    <sheet name="G I.3.11" sheetId="229" r:id="rId39"/>
    <sheet name="Q I.3.1" sheetId="196" r:id="rId40"/>
    <sheet name="G I.3.12" sheetId="230" r:id="rId41"/>
    <sheet name="G I.3.13" sheetId="239" r:id="rId42"/>
    <sheet name="G I.3.14" sheetId="241" r:id="rId43"/>
    <sheet name="G I.3.15" sheetId="252" r:id="rId44"/>
    <sheet name="G I.3.16" sheetId="253" r:id="rId45"/>
    <sheet name="G C3.1" sheetId="260" r:id="rId46"/>
    <sheet name="G C3.2" sheetId="275" r:id="rId47"/>
    <sheet name="G C3.3" sheetId="276" r:id="rId48"/>
    <sheet name="G C4.1" sheetId="277" r:id="rId49"/>
    <sheet name="G C4.2" sheetId="278" r:id="rId50"/>
    <sheet name="G C4.3 I" sheetId="280" r:id="rId51"/>
    <sheet name="G C4.3 II" sheetId="279" r:id="rId52"/>
  </sheets>
  <definedNames>
    <definedName name="_xlnm._FilterDatabase" localSheetId="23" hidden="1">'G C1.1'!#REF!</definedName>
    <definedName name="_xlnm._FilterDatabase" localSheetId="24" hidden="1">'G C1.2'!#REF!</definedName>
    <definedName name="_xlnm._FilterDatabase" localSheetId="25" hidden="1">'G C1.3'!#REF!</definedName>
    <definedName name="_xlnm._FilterDatabase" localSheetId="26" hidden="1">'G C1.4'!#REF!</definedName>
    <definedName name="_xlnm._FilterDatabase" localSheetId="27" hidden="1">'G C1.5'!#REF!</definedName>
    <definedName name="_xlnm._FilterDatabase" localSheetId="28" hidden="1">'G C2.1'!#REF!</definedName>
    <definedName name="_xlnm._FilterDatabase" localSheetId="29" hidden="1">'G C2.2'!#REF!</definedName>
    <definedName name="_xlnm._FilterDatabase" localSheetId="30" hidden="1">'G C2.3'!#REF!</definedName>
    <definedName name="_xlnm._FilterDatabase" localSheetId="31" hidden="1">'G C2.4'!#REF!</definedName>
    <definedName name="_xlnm._FilterDatabase" localSheetId="32" hidden="1">'G C2.5'!#REF!</definedName>
    <definedName name="_xlnm._FilterDatabase" localSheetId="33" hidden="1">'G C2.6'!#REF!</definedName>
    <definedName name="_xlnm._FilterDatabase" localSheetId="34" hidden="1">'G C2.7'!#REF!</definedName>
    <definedName name="_xlnm._FilterDatabase" localSheetId="35" hidden="1">'G C2.8'!#REF!</definedName>
    <definedName name="_xlnm._FilterDatabase" localSheetId="45" hidden="1">'G C3.1'!#REF!</definedName>
    <definedName name="_xlnm._FilterDatabase" localSheetId="46" hidden="1">'G C3.2'!#REF!</definedName>
    <definedName name="_xlnm._FilterDatabase" localSheetId="47" hidden="1">'G C3.3'!#REF!</definedName>
    <definedName name="_xlnm._FilterDatabase" localSheetId="48" hidden="1">'G C4.1'!#REF!</definedName>
    <definedName name="_xlnm._FilterDatabase" localSheetId="49" hidden="1">'G C4.2'!#REF!</definedName>
    <definedName name="_xlnm._FilterDatabase" localSheetId="50" hidden="1">'G C4.3 I'!#REF!</definedName>
    <definedName name="_xlnm._FilterDatabase" localSheetId="51" hidden="1">'G C4.3 II'!#REF!</definedName>
    <definedName name="_xlnm._FilterDatabase" localSheetId="2" hidden="1">'G I.2.1'!#REF!</definedName>
    <definedName name="_xlnm._FilterDatabase" localSheetId="11" hidden="1">'G I.2.10'!#REF!</definedName>
    <definedName name="_xlnm._FilterDatabase" localSheetId="12" hidden="1">'G I.2.11'!#REF!</definedName>
    <definedName name="_xlnm._FilterDatabase" localSheetId="13" hidden="1">'G I.2.12'!#REF!</definedName>
    <definedName name="_xlnm._FilterDatabase" localSheetId="14" hidden="1">'G I.2.13'!#REF!</definedName>
    <definedName name="_xlnm._FilterDatabase" localSheetId="3" hidden="1">'G I.2.2'!#REF!</definedName>
    <definedName name="_xlnm._FilterDatabase" localSheetId="4" hidden="1">'G I.2.3'!#REF!</definedName>
    <definedName name="_xlnm._FilterDatabase" localSheetId="5" hidden="1">'G I.2.4'!#REF!</definedName>
    <definedName name="_xlnm._FilterDatabase" localSheetId="6" hidden="1">'G I.2.5'!#REF!</definedName>
    <definedName name="_xlnm._FilterDatabase" localSheetId="7" hidden="1">'G I.2.6'!#REF!</definedName>
    <definedName name="_xlnm._FilterDatabase" localSheetId="8" hidden="1">'G I.2.7'!#REF!</definedName>
    <definedName name="_xlnm._FilterDatabase" localSheetId="9" hidden="1">'G I.2.8'!#REF!</definedName>
    <definedName name="_xlnm._FilterDatabase" localSheetId="10" hidden="1">'G I.2.9'!#REF!</definedName>
    <definedName name="_xlnm._FilterDatabase" localSheetId="15" hidden="1">'G I.3.1'!#REF!</definedName>
    <definedName name="_xlnm._FilterDatabase" localSheetId="37" hidden="1">'G I.3.10'!#REF!</definedName>
    <definedName name="_xlnm._FilterDatabase" localSheetId="38" hidden="1">'G I.3.11'!#REF!</definedName>
    <definedName name="_xlnm._FilterDatabase" localSheetId="40" hidden="1">'G I.3.12'!#REF!</definedName>
    <definedName name="_xlnm._FilterDatabase" localSheetId="41" hidden="1">'G I.3.13'!#REF!</definedName>
    <definedName name="_xlnm._FilterDatabase" localSheetId="42" hidden="1">'G I.3.14'!#REF!</definedName>
    <definedName name="_xlnm._FilterDatabase" localSheetId="43" hidden="1">'G I.3.15'!#REF!</definedName>
    <definedName name="_xlnm._FilterDatabase" localSheetId="44" hidden="1">'G I.3.16'!#REF!</definedName>
    <definedName name="_xlnm._FilterDatabase" localSheetId="16" hidden="1">'G I.3.2'!#REF!</definedName>
    <definedName name="_xlnm._FilterDatabase" localSheetId="17" hidden="1">'G I.3.3'!#REF!</definedName>
    <definedName name="_xlnm._FilterDatabase" localSheetId="19" hidden="1">'G I.3.5'!#REF!</definedName>
    <definedName name="_xlnm._FilterDatabase" localSheetId="21" hidden="1">'G I.3.7'!#REF!</definedName>
    <definedName name="_xlnm._FilterDatabase" localSheetId="22" hidden="1">'G I.3.8'!#REF!</definedName>
    <definedName name="_xlnm._FilterDatabase" localSheetId="36" hidden="1">'G I.3.9'!#REF!</definedName>
    <definedName name="_xlnm.Print_Area" localSheetId="23">'G C1.1'!$A$1:$U$13</definedName>
    <definedName name="_xlnm.Print_Area" localSheetId="24">'G C1.2'!$A$1:$U$15</definedName>
    <definedName name="_xlnm.Print_Area" localSheetId="25">'G C1.3'!$A$1:$U$12</definedName>
    <definedName name="_xlnm.Print_Area" localSheetId="26">'G C1.4'!$A$1:$U$14</definedName>
    <definedName name="_xlnm.Print_Area" localSheetId="27">'G C1.5'!$A$1:$U$12</definedName>
    <definedName name="_xlnm.Print_Area" localSheetId="28">'G C2.1'!$A$1:$U$14</definedName>
    <definedName name="_xlnm.Print_Area" localSheetId="29">'G C2.2'!$A$1:$U$14</definedName>
    <definedName name="_xlnm.Print_Area" localSheetId="30">'G C2.3'!$A$1:$U$14</definedName>
    <definedName name="_xlnm.Print_Area" localSheetId="31">'G C2.4'!$A$1:$U$14</definedName>
    <definedName name="_xlnm.Print_Area" localSheetId="32">'G C2.5'!$A$1:$U$14</definedName>
    <definedName name="_xlnm.Print_Area" localSheetId="33">'G C2.6'!$A$1:$U$14</definedName>
    <definedName name="_xlnm.Print_Area" localSheetId="34">'G C2.7'!$A$1:$U$14</definedName>
    <definedName name="_xlnm.Print_Area" localSheetId="35">'G C2.8'!$A$1:$U$14</definedName>
    <definedName name="_xlnm.Print_Area" localSheetId="45">'G C3.1'!$A$1:$U$18</definedName>
    <definedName name="_xlnm.Print_Area" localSheetId="46">'G C3.2'!$A$1:$U$22</definedName>
    <definedName name="_xlnm.Print_Area" localSheetId="47">'G C3.3'!$A$1:$U$22</definedName>
    <definedName name="_xlnm.Print_Area" localSheetId="48">'G C4.1'!$A$1:$U$14</definedName>
    <definedName name="_xlnm.Print_Area" localSheetId="49">'G C4.2'!$A$1:$U$14</definedName>
    <definedName name="_xlnm.Print_Area" localSheetId="50">'G C4.3 I'!$A$1:$U$23</definedName>
    <definedName name="_xlnm.Print_Area" localSheetId="51">'G C4.3 II'!$A$1:$U$23</definedName>
    <definedName name="_xlnm.Print_Area" localSheetId="2">'G I.2.1'!$A$1:$U$15</definedName>
    <definedName name="_xlnm.Print_Area" localSheetId="11">'G I.2.10'!$A$1:$U$11</definedName>
    <definedName name="_xlnm.Print_Area" localSheetId="12">'G I.2.11'!$A$1:$U$14</definedName>
    <definedName name="_xlnm.Print_Area" localSheetId="13">'G I.2.12'!$A$1:$U$14</definedName>
    <definedName name="_xlnm.Print_Area" localSheetId="14">'G I.2.13'!$A$1:$U$16</definedName>
    <definedName name="_xlnm.Print_Area" localSheetId="3">'G I.2.2'!$A$1:$U$16</definedName>
    <definedName name="_xlnm.Print_Area" localSheetId="4">'G I.2.3'!$A$1:$U$17</definedName>
    <definedName name="_xlnm.Print_Area" localSheetId="5">'G I.2.4'!$A$1:$U$11</definedName>
    <definedName name="_xlnm.Print_Area" localSheetId="6">'G I.2.5'!$A$1:$U$11</definedName>
    <definedName name="_xlnm.Print_Area" localSheetId="7">'G I.2.6'!$A$1:$U$13</definedName>
    <definedName name="_xlnm.Print_Area" localSheetId="8">'G I.2.7'!$A$1:$U$16</definedName>
    <definedName name="_xlnm.Print_Area" localSheetId="9">'G I.2.8'!$A$1:$U$16</definedName>
    <definedName name="_xlnm.Print_Area" localSheetId="10">'G I.2.9'!$A$1:$U$17</definedName>
    <definedName name="_xlnm.Print_Area" localSheetId="15">'G I.3.1'!$A$1:$U$16</definedName>
    <definedName name="_xlnm.Print_Area" localSheetId="37">'G I.3.10'!$A$1:$U$11</definedName>
    <definedName name="_xlnm.Print_Area" localSheetId="38">'G I.3.11'!$A$1:$U$17</definedName>
    <definedName name="_xlnm.Print_Area" localSheetId="40">'G I.3.12'!$A$1:$U$12</definedName>
    <definedName name="_xlnm.Print_Area" localSheetId="41">'G I.3.13'!$A$1:$U$11</definedName>
    <definedName name="_xlnm.Print_Area" localSheetId="42">'G I.3.14'!$A$1:$U$11</definedName>
    <definedName name="_xlnm.Print_Area" localSheetId="43">'G I.3.15'!$A$1:$U$11</definedName>
    <definedName name="_xlnm.Print_Area" localSheetId="44">'G I.3.16'!$A$1:$U$11</definedName>
    <definedName name="_xlnm.Print_Area" localSheetId="16">'G I.3.2'!$A$1:$U$11</definedName>
    <definedName name="_xlnm.Print_Area" localSheetId="17">'G I.3.3'!$A$1:$U$14</definedName>
    <definedName name="_xlnm.Print_Area" localSheetId="18">'G I.3.4'!$A$1:$U$11</definedName>
    <definedName name="_xlnm.Print_Area" localSheetId="19">'G I.3.5'!$A$1:$U$11</definedName>
    <definedName name="_xlnm.Print_Area" localSheetId="20">'G I.3.6'!$A$1:$U$14</definedName>
    <definedName name="_xlnm.Print_Area" localSheetId="21">'G I.3.7'!$A$1:$U$12</definedName>
    <definedName name="_xlnm.Print_Area" localSheetId="22">'G I.3.8'!$A$1:$U$11</definedName>
    <definedName name="_xlnm.Print_Area" localSheetId="36">'G I.3.9'!$A$1:$U$12</definedName>
    <definedName name="_xlnm.Print_Area" localSheetId="1">Índice!$A$1:$U$73</definedName>
    <definedName name="_xlnm.Print_Area" localSheetId="0">NOTA!$A$1:$O$24</definedName>
    <definedName name="_xlnm.Print_Area" localSheetId="39">'Q I.3.1'!$A$1:$U$11</definedName>
  </definedNames>
  <calcPr calcId="152511" fullPrecision="0"/>
</workbook>
</file>

<file path=xl/calcChain.xml><?xml version="1.0" encoding="utf-8"?>
<calcChain xmlns="http://schemas.openxmlformats.org/spreadsheetml/2006/main">
  <c r="A23" i="280" l="1"/>
  <c r="D19" i="280"/>
  <c r="D18" i="280" s="1"/>
  <c r="D17" i="280" s="1"/>
  <c r="D16" i="280" s="1"/>
  <c r="D11" i="280"/>
  <c r="D10" i="280" s="1"/>
  <c r="D9" i="280" s="1"/>
  <c r="D8" i="280" s="1"/>
  <c r="B3" i="280"/>
  <c r="A3" i="280"/>
  <c r="D19" i="279"/>
  <c r="D18" i="279"/>
  <c r="D17" i="279" s="1"/>
  <c r="D16" i="279" s="1"/>
  <c r="B3" i="279"/>
  <c r="A3" i="279"/>
  <c r="A23" i="279"/>
  <c r="D11" i="279"/>
  <c r="D10" i="279"/>
  <c r="D9" i="279"/>
  <c r="D8" i="279" s="1"/>
  <c r="B3" i="278"/>
  <c r="A3" i="278"/>
  <c r="A14" i="278"/>
  <c r="G10" i="278"/>
  <c r="G9" i="278"/>
  <c r="G8" i="278"/>
  <c r="G7" i="278"/>
  <c r="B3" i="277"/>
  <c r="A3" i="277"/>
  <c r="A14" i="277"/>
  <c r="G10" i="277"/>
  <c r="G9" i="277" s="1"/>
  <c r="G8" i="277" s="1"/>
  <c r="G7" i="277" s="1"/>
  <c r="F12" i="276" l="1"/>
  <c r="F14" i="276" s="1"/>
  <c r="F16" i="276" s="1"/>
  <c r="F18" i="276" s="1"/>
  <c r="F10" i="276"/>
  <c r="B3" i="276"/>
  <c r="A3" i="276"/>
  <c r="F10" i="275"/>
  <c r="F12" i="275" s="1"/>
  <c r="F14" i="275" s="1"/>
  <c r="F16" i="275" s="1"/>
  <c r="F18" i="275" s="1"/>
  <c r="B3" i="275"/>
  <c r="A3" i="275"/>
  <c r="H10" i="269" l="1"/>
  <c r="H9" i="269" s="1"/>
  <c r="H8" i="269" s="1"/>
  <c r="H7" i="269" s="1"/>
  <c r="H10" i="267"/>
  <c r="H9" i="267" s="1"/>
  <c r="H8" i="267" s="1"/>
  <c r="H7" i="267" s="1"/>
  <c r="H10" i="265"/>
  <c r="H9" i="265" s="1"/>
  <c r="H8" i="265" s="1"/>
  <c r="H7" i="265" s="1"/>
  <c r="O6" i="250" l="1"/>
  <c r="M6" i="250" s="1"/>
  <c r="K6" i="250" s="1"/>
  <c r="I6" i="250" s="1"/>
  <c r="B3" i="177" l="1"/>
  <c r="A3" i="177"/>
  <c r="P6" i="162" l="1"/>
  <c r="N6" i="162" s="1"/>
  <c r="L6" i="162" s="1"/>
  <c r="J6" i="162" s="1"/>
  <c r="P6" i="198"/>
  <c r="N6" i="198" s="1"/>
  <c r="L6" i="198" s="1"/>
  <c r="J6" i="198" s="1"/>
  <c r="P6" i="274" l="1"/>
  <c r="N6" i="274" s="1"/>
  <c r="L6" i="274" s="1"/>
  <c r="J6" i="274" s="1"/>
  <c r="B3" i="274"/>
  <c r="A3" i="274"/>
  <c r="B3" i="244"/>
  <c r="A3" i="244"/>
  <c r="B3" i="243" l="1"/>
  <c r="A3" i="243"/>
  <c r="B3" i="259" l="1"/>
  <c r="A3" i="259"/>
  <c r="B3" i="273"/>
  <c r="A3" i="273"/>
  <c r="M7" i="4" l="1"/>
  <c r="I7" i="4"/>
  <c r="B3" i="270" l="1"/>
  <c r="A3" i="270"/>
  <c r="B3" i="269"/>
  <c r="A3" i="269"/>
  <c r="B3" i="268" l="1"/>
  <c r="A3" i="268"/>
  <c r="B3" i="267"/>
  <c r="A3" i="267"/>
  <c r="B3" i="266"/>
  <c r="A3" i="266"/>
  <c r="B3" i="265"/>
  <c r="A3" i="265"/>
  <c r="B3" i="264" l="1"/>
  <c r="A3" i="264"/>
  <c r="H10" i="263"/>
  <c r="H9" i="263" s="1"/>
  <c r="H8" i="263" s="1"/>
  <c r="H7" i="263" s="1"/>
  <c r="B3" i="263" l="1"/>
  <c r="A3" i="263"/>
  <c r="B3" i="260" l="1"/>
  <c r="A3" i="260"/>
  <c r="A73" i="45" l="1"/>
  <c r="A15" i="159"/>
  <c r="A17" i="4"/>
  <c r="A11" i="207"/>
  <c r="A14" i="162"/>
  <c r="A11" i="224"/>
  <c r="A14" i="144"/>
  <c r="A11" i="196"/>
  <c r="L6" i="228"/>
  <c r="A22" i="276" l="1"/>
  <c r="A22" i="275"/>
  <c r="A14" i="274"/>
  <c r="A16" i="273"/>
  <c r="A14" i="269"/>
  <c r="A14" i="270"/>
  <c r="A14" i="268"/>
  <c r="A14" i="266"/>
  <c r="A14" i="267"/>
  <c r="A14" i="265"/>
  <c r="A14" i="264"/>
  <c r="A14" i="263"/>
  <c r="A18" i="260"/>
  <c r="L6" i="239"/>
  <c r="H11" i="159"/>
  <c r="H10" i="159" s="1"/>
  <c r="H9" i="159" s="1"/>
  <c r="H8" i="159" s="1"/>
  <c r="O6" i="253" l="1"/>
  <c r="M6" i="253" s="1"/>
  <c r="K6" i="253" s="1"/>
  <c r="I6" i="253" s="1"/>
  <c r="N6" i="224" l="1"/>
  <c r="L6" i="224" s="1"/>
  <c r="J6" i="224" s="1"/>
  <c r="H6" i="224" s="1"/>
  <c r="B3" i="253" l="1"/>
  <c r="A3" i="253"/>
  <c r="B3" i="252"/>
  <c r="A3" i="252"/>
  <c r="B3" i="241"/>
  <c r="A3" i="241"/>
  <c r="B3" i="250"/>
  <c r="A3" i="250"/>
  <c r="B3" i="249"/>
  <c r="A3" i="249"/>
  <c r="B3" i="248"/>
  <c r="A3" i="248"/>
  <c r="B3" i="247" l="1"/>
  <c r="A3" i="247"/>
  <c r="B3" i="238"/>
  <c r="A3" i="238"/>
  <c r="B3" i="242"/>
  <c r="A3" i="242"/>
  <c r="H10" i="144" l="1"/>
  <c r="H9" i="144" s="1"/>
  <c r="H8" i="144" l="1"/>
  <c r="H7" i="144" l="1"/>
  <c r="B3" i="239" l="1"/>
  <c r="A3" i="239"/>
  <c r="B3" i="230"/>
  <c r="A3" i="230"/>
  <c r="B3" i="196"/>
  <c r="A3" i="196"/>
  <c r="B3" i="229"/>
  <c r="A3" i="229"/>
  <c r="B3" i="228"/>
  <c r="A3" i="228"/>
  <c r="B3" i="227"/>
  <c r="A3" i="227"/>
  <c r="B3" i="194"/>
  <c r="A3" i="194"/>
  <c r="B3" i="200"/>
  <c r="A3" i="200"/>
  <c r="B3" i="144"/>
  <c r="A3" i="144"/>
  <c r="B3" i="225"/>
  <c r="A3" i="225"/>
  <c r="B3" i="224"/>
  <c r="A3" i="224"/>
  <c r="B3" i="162"/>
  <c r="A3" i="162"/>
  <c r="A3" i="199"/>
  <c r="B3" i="199"/>
  <c r="B3" i="207" l="1"/>
  <c r="A3" i="207"/>
  <c r="B3" i="175" l="1"/>
  <c r="A3" i="175"/>
  <c r="B3" i="198" l="1"/>
  <c r="A3" i="198"/>
  <c r="B3" i="208"/>
  <c r="A3" i="208"/>
  <c r="B3" i="4"/>
  <c r="A3" i="4"/>
  <c r="B3" i="163"/>
  <c r="A3" i="163"/>
  <c r="B3" i="159"/>
  <c r="A3" i="159"/>
  <c r="A17" i="259" l="1"/>
  <c r="A11" i="241" l="1"/>
  <c r="A11" i="225"/>
  <c r="A13" i="242"/>
  <c r="A11" i="253"/>
  <c r="A14" i="249"/>
  <c r="A11" i="252"/>
  <c r="A12" i="248"/>
  <c r="A12" i="250"/>
  <c r="A14" i="244"/>
  <c r="A16" i="247"/>
  <c r="A11" i="243"/>
  <c r="A11" i="239"/>
  <c r="A16" i="238"/>
  <c r="A12" i="230"/>
  <c r="A17" i="229"/>
  <c r="A12" i="227"/>
  <c r="A11" i="228"/>
  <c r="A11" i="208"/>
  <c r="A12" i="200"/>
  <c r="A11" i="199"/>
  <c r="A16" i="198"/>
  <c r="A11" i="194"/>
  <c r="A15" i="177"/>
  <c r="A16" i="163"/>
  <c r="A13" i="175"/>
</calcChain>
</file>

<file path=xl/sharedStrings.xml><?xml version="1.0" encoding="utf-8"?>
<sst xmlns="http://schemas.openxmlformats.org/spreadsheetml/2006/main" count="605" uniqueCount="217">
  <si>
    <t>Microempresas</t>
  </si>
  <si>
    <t>Grandes empresas</t>
  </si>
  <si>
    <t>SITUAÇÃO FINANCEIRA</t>
  </si>
  <si>
    <t>ÍNDICE</t>
  </si>
  <si>
    <t>ATIVIDADE E RENDIBILIDADE</t>
  </si>
  <si>
    <t>Fonte: Banco de Portugal</t>
  </si>
  <si>
    <t>Volume de negócios</t>
  </si>
  <si>
    <t>Pequenas e médias empresas</t>
  </si>
  <si>
    <t>Número de empresas</t>
  </si>
  <si>
    <r>
      <rPr>
        <b/>
        <u/>
        <sz val="10"/>
        <color theme="6"/>
        <rFont val="Calibri"/>
        <family val="2"/>
        <scheme val="minor"/>
      </rPr>
      <t>Nota</t>
    </r>
    <r>
      <rPr>
        <sz val="10"/>
        <color theme="6"/>
        <rFont val="Calibri"/>
        <family val="2"/>
        <scheme val="minor"/>
      </rPr>
      <t xml:space="preserve">: </t>
    </r>
  </si>
  <si>
    <r>
      <t xml:space="preserve">ANÁLISE ECONÓMICA E FINANCEIRA
</t>
    </r>
    <r>
      <rPr>
        <sz val="10"/>
        <color theme="0"/>
        <rFont val="Calibri"/>
        <family val="2"/>
        <scheme val="minor"/>
      </rPr>
      <t xml:space="preserve">- SITUAÇÃO FINANCEIRA - </t>
    </r>
  </si>
  <si>
    <r>
      <t xml:space="preserve">ANÁLISE ECONÓMICA E FINANCEIRA
</t>
    </r>
    <r>
      <rPr>
        <sz val="10"/>
        <color theme="0"/>
        <rFont val="Calibri"/>
        <family val="2"/>
        <scheme val="minor"/>
      </rPr>
      <t xml:space="preserve">- ATIVIDADE E RENDIBILIDADE - </t>
    </r>
  </si>
  <si>
    <t>ANÁLISE ECONÓMICA E FINANCEIRA</t>
  </si>
  <si>
    <t>ESTRUTURA</t>
  </si>
  <si>
    <t>Total das empresas</t>
  </si>
  <si>
    <t>DEMOGRAFIA</t>
  </si>
  <si>
    <t>Passivo</t>
  </si>
  <si>
    <t>Voltar ao índice</t>
  </si>
  <si>
    <t>ESTRUTURA E DEMOGRAFIA</t>
  </si>
  <si>
    <t>Rendibilidade dos capitais próprios</t>
  </si>
  <si>
    <r>
      <t xml:space="preserve">ESTRUTURA E DEMOGRAFIA
- </t>
    </r>
    <r>
      <rPr>
        <sz val="10"/>
        <color theme="0"/>
        <rFont val="Calibri"/>
        <family val="2"/>
        <scheme val="minor"/>
      </rPr>
      <t>ESTRUTURA</t>
    </r>
    <r>
      <rPr>
        <b/>
        <sz val="11"/>
        <color theme="0"/>
        <rFont val="Calibri"/>
        <family val="2"/>
        <scheme val="minor"/>
      </rPr>
      <t xml:space="preserve"> -</t>
    </r>
  </si>
  <si>
    <r>
      <t xml:space="preserve">ESTRUTURA E DEMOGRAFIA
- </t>
    </r>
    <r>
      <rPr>
        <sz val="10"/>
        <color theme="0"/>
        <rFont val="Calibri"/>
        <family val="2"/>
        <scheme val="minor"/>
      </rPr>
      <t>DEMOGRAFIA</t>
    </r>
    <r>
      <rPr>
        <b/>
        <sz val="11"/>
        <color theme="0"/>
        <rFont val="Calibri"/>
        <family val="2"/>
        <scheme val="minor"/>
      </rPr>
      <t xml:space="preserve"> -</t>
    </r>
  </si>
  <si>
    <t>Dívida remunerada</t>
  </si>
  <si>
    <t>Número de pessoas ao serviço</t>
  </si>
  <si>
    <t>G I.2.1</t>
  </si>
  <si>
    <t>G I.2.2</t>
  </si>
  <si>
    <t>G I.2.3</t>
  </si>
  <si>
    <t>G I.2.4</t>
  </si>
  <si>
    <t>G I.2.5</t>
  </si>
  <si>
    <t>G I.2.6</t>
  </si>
  <si>
    <t>G I.2.7</t>
  </si>
  <si>
    <t>G I.3.1</t>
  </si>
  <si>
    <t>G I.3.2</t>
  </si>
  <si>
    <t>G I.3.3</t>
  </si>
  <si>
    <t>Q I.3.1</t>
  </si>
  <si>
    <t>G I.3.4</t>
  </si>
  <si>
    <t>G I.3.5</t>
  </si>
  <si>
    <t>G I.3.6</t>
  </si>
  <si>
    <t>G I.3.7</t>
  </si>
  <si>
    <t>G I.3.8</t>
  </si>
  <si>
    <t>G I.3.9</t>
  </si>
  <si>
    <t>G I.3.10</t>
  </si>
  <si>
    <t>G C1.1</t>
  </si>
  <si>
    <t>G C1.2</t>
  </si>
  <si>
    <t>G C1.3</t>
  </si>
  <si>
    <t>G I.2.8</t>
  </si>
  <si>
    <t>G I.2.9</t>
  </si>
  <si>
    <t>G I.2.10</t>
  </si>
  <si>
    <t>G I.2.11</t>
  </si>
  <si>
    <t>Volume de negócios | Contributos (em pp) para a taxa de crescimento anual (em percentagem)</t>
  </si>
  <si>
    <t>Autonomia financeira | Proporção de empresas com capitais próprios negativos</t>
  </si>
  <si>
    <t>G I.3.11</t>
  </si>
  <si>
    <t>G I.3.13</t>
  </si>
  <si>
    <t>G I.3.14</t>
  </si>
  <si>
    <t>Peso dos gastos de financiamento no EBITDA</t>
  </si>
  <si>
    <t>G I.3.15</t>
  </si>
  <si>
    <t>G I.3.16</t>
  </si>
  <si>
    <t>Número de pessoas
ao serviço</t>
  </si>
  <si>
    <t>Média ponderada</t>
  </si>
  <si>
    <t>Mediana</t>
  </si>
  <si>
    <t>Saldo</t>
  </si>
  <si>
    <t>Empresas com taxa de crescimento do EBITDA positiva</t>
  </si>
  <si>
    <t>EBITDA/
Rendimentos</t>
  </si>
  <si>
    <t>RLP/
Rendimentos</t>
  </si>
  <si>
    <t>Títulos de dívida</t>
  </si>
  <si>
    <t>Fornecedores</t>
  </si>
  <si>
    <t>Outros passivos</t>
  </si>
  <si>
    <t>Jun.</t>
  </si>
  <si>
    <t>Dez.</t>
  </si>
  <si>
    <t>Empréstimos bancários</t>
  </si>
  <si>
    <t>Financiamentos de empresas do grupo</t>
  </si>
  <si>
    <t>Outros financiamentos obtidos</t>
  </si>
  <si>
    <t>Até 50%</t>
  </si>
  <si>
    <t>De 50% a 100%</t>
  </si>
  <si>
    <t>Acima de 100%</t>
  </si>
  <si>
    <t>Prazo médio de pagamentos</t>
  </si>
  <si>
    <t>Prazo médio de recebimentos</t>
  </si>
  <si>
    <t>G C2.1</t>
  </si>
  <si>
    <t>G I.2.12</t>
  </si>
  <si>
    <t>G I.2.13</t>
  </si>
  <si>
    <t>Gastos da atividade operacional | Contributos (em pp) para a taxa de crescimento anual (em percentagem)</t>
  </si>
  <si>
    <t>G C1.4</t>
  </si>
  <si>
    <t>G C1.5</t>
  </si>
  <si>
    <t>Financiamento líquido por dívida comercial | Em percentagem do volume de negócios</t>
  </si>
  <si>
    <t>Agricultura e pescas</t>
  </si>
  <si>
    <t>Indústria</t>
  </si>
  <si>
    <t>Eletricidade e água</t>
  </si>
  <si>
    <t>Construção</t>
  </si>
  <si>
    <t>Comércio</t>
  </si>
  <si>
    <t>Outros serviços</t>
  </si>
  <si>
    <t>Índice de Theil normalizado</t>
  </si>
  <si>
    <t>Número médio de pessoas ao serviço</t>
  </si>
  <si>
    <t>Volume de negócios gerado pelas 10% maiores empresas</t>
  </si>
  <si>
    <t>Volume de negócios gerado pelas 1% maiores empresas</t>
  </si>
  <si>
    <t>Até 5 anos</t>
  </si>
  <si>
    <t>De 6 a 10 anos</t>
  </si>
  <si>
    <t>De 11 a 20 anos</t>
  </si>
  <si>
    <t>Mais de 20 anos</t>
  </si>
  <si>
    <t>Nascimentos</t>
  </si>
  <si>
    <t>Mortes</t>
  </si>
  <si>
    <t>Outras variações</t>
  </si>
  <si>
    <t>Taxa de crescimento anual do volume de negócios (%)</t>
  </si>
  <si>
    <t>Taxa de variação do número de empresas (%)</t>
  </si>
  <si>
    <t>Contributos (pp) por setores de atividade económica</t>
  </si>
  <si>
    <t>Custo das mercadorias vendidas e das matérias consumidas (CMVMC)</t>
  </si>
  <si>
    <t>Fornecimentos e serviços externos (FSE)</t>
  </si>
  <si>
    <t>Gastos com o
pessoal</t>
  </si>
  <si>
    <t>Taxa de crescimento anual dos gastos da atividade operacional (%)</t>
  </si>
  <si>
    <t>Efeito de composição</t>
  </si>
  <si>
    <t>Efeito intrínseco</t>
  </si>
  <si>
    <t>Total</t>
  </si>
  <si>
    <t>Setor exportador</t>
  </si>
  <si>
    <t>Restantes empresas exportadoras</t>
  </si>
  <si>
    <t>Restantes empresas</t>
  </si>
  <si>
    <t>Mercado interno</t>
  </si>
  <si>
    <t>Mercado externo</t>
  </si>
  <si>
    <t>Autonomia financeira</t>
  </si>
  <si>
    <t>Por classes de dimensão</t>
  </si>
  <si>
    <t>Por setores de atividade económica</t>
  </si>
  <si>
    <t>Taxa de variação anual dos gastos de financiamento</t>
  </si>
  <si>
    <t>Estruturas | Por setores de atividade económica (2018)</t>
  </si>
  <si>
    <t>Estruturas | Por classes de dimensão (2018)</t>
  </si>
  <si>
    <t>Volume de negócios gerado pelas 10% e 1% maiores empresas | Em percentagem do volume de negócios total (2018)</t>
  </si>
  <si>
    <t>Estruturas | Por classes de maturidade (2018)</t>
  </si>
  <si>
    <t>Número de empresas | Contributos (em pp) para a taxa de variação (em percentagem), por setores de atividade económica (2018)</t>
  </si>
  <si>
    <t>Gastos da atividade operacional | Estrutura (2018)</t>
  </si>
  <si>
    <t>EBITDA | Proporção de empresas com taxa de crescimento do EBITDA positiva e com EBITDA negativo (2018)</t>
  </si>
  <si>
    <t>Rendibilidade dos capitais próprios | Média ponderada e mediana da distribuição (2018)</t>
  </si>
  <si>
    <t>Resultados | Peso face aos rendimentos (2018)</t>
  </si>
  <si>
    <t>Estruturas | Atendendo à integração no setor exportador (2018)</t>
  </si>
  <si>
    <t>Componente exportada do volume de negócios e componente importada das compras e FSE | Em percentagem do volume de negócios (2018)</t>
  </si>
  <si>
    <t>Autonomia financeira | Média ponderada e mediana da distribuição (2018)</t>
  </si>
  <si>
    <t>Passivo | Taxa de crescimento anual (2018)</t>
  </si>
  <si>
    <t>Gastos de financiamento | Média ponderada e mediana da taxa de crescimento anual (2018)</t>
  </si>
  <si>
    <t>Prazos médios de pagamentos e de recebimentos | Em dias (2018)</t>
  </si>
  <si>
    <t>Estruturas | Por classes de dimensão e por setores de atividade económica (volume de negócios, 2018)</t>
  </si>
  <si>
    <t>Passivo | Estrutura (2018)</t>
  </si>
  <si>
    <t>G I.3.12</t>
  </si>
  <si>
    <t>G C2.2</t>
  </si>
  <si>
    <t>G C2.3</t>
  </si>
  <si>
    <t>-</t>
  </si>
  <si>
    <t>Volume de negócios médio (milhões de euros)</t>
  </si>
  <si>
    <t>Componente exportada do volume de negócios (exportações / volume de negócios)</t>
  </si>
  <si>
    <t>Componente importada das compras e FSE (importações / volume de negócios)</t>
  </si>
  <si>
    <t>Gastos com o pessoal</t>
  </si>
  <si>
    <t>Dez. 2014</t>
  </si>
  <si>
    <t>Volume de negócios médio
(milhões de euros)</t>
  </si>
  <si>
    <t xml:space="preserve">Taxa de variação
do número de empresas (%) </t>
  </si>
  <si>
    <t>CAIXA 2: ANÁLISE DUPONT DA RENDIBILIDADE DOS CAPITAIS PRÓPRIOS</t>
  </si>
  <si>
    <t>CAIXA 3: EMPRÉSTIMOS CONCEDIDOS PELO SISTEMA BANCÁRIO RESIDENTE</t>
  </si>
  <si>
    <t>G C3.1</t>
  </si>
  <si>
    <t>G C3.2</t>
  </si>
  <si>
    <t>G C3.3</t>
  </si>
  <si>
    <t>Rendibilidade das vendas</t>
  </si>
  <si>
    <t>G C2.4</t>
  </si>
  <si>
    <t>G C2.5</t>
  </si>
  <si>
    <t>Rotação do ativo</t>
  </si>
  <si>
    <t>G C2.6</t>
  </si>
  <si>
    <t>Alavancagem financeira</t>
  </si>
  <si>
    <t>G C2.7</t>
  </si>
  <si>
    <t>G C2.8</t>
  </si>
  <si>
    <t>Percentagem de devedores com empréstimos vencidos (valores em fim de período)</t>
  </si>
  <si>
    <r>
      <t xml:space="preserve">CAIXA 3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>EMPRÉSTIMOS CONCEDIDOS PELO SISTEMA BANCÁRIO RESIDENTE</t>
    </r>
    <r>
      <rPr>
        <b/>
        <sz val="10"/>
        <color theme="0"/>
        <rFont val="Calibri"/>
        <family val="2"/>
        <scheme val="minor"/>
      </rPr>
      <t xml:space="preserve"> -</t>
    </r>
  </si>
  <si>
    <t>Dez. 2019</t>
  </si>
  <si>
    <r>
      <t xml:space="preserve">CAIXA 2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>ANÁLISE DUPONT DA RENDIBILIDADE DOS CAPITAIS PRÓPRIOS</t>
    </r>
    <r>
      <rPr>
        <b/>
        <sz val="10"/>
        <color theme="0"/>
        <rFont val="Calibri"/>
        <family val="2"/>
        <scheme val="minor"/>
      </rPr>
      <t xml:space="preserve"> -</t>
    </r>
  </si>
  <si>
    <t>Grau de especialização setorial, por localização geográfica | Índice de Theil normalizado (volume de negócios, 2018)</t>
  </si>
  <si>
    <t>Grau de especialização setorial, por localização geográfica | Índice de Theil normalizado (número de pessoas ao serviço, 2018)</t>
  </si>
  <si>
    <t>Região Autónoma da Madeira</t>
  </si>
  <si>
    <t>Região Autónoma
da Madeira</t>
  </si>
  <si>
    <t>Peso da região no total
das empresas</t>
  </si>
  <si>
    <t>(continuação)</t>
  </si>
  <si>
    <t>Contributos (pp) para a taxa de variação do número de empresas da Região Autónoma da Madeira</t>
  </si>
  <si>
    <t>Contributos (pp) para a taxa de crescimento anual do volume de negócios da Região Autónoma da Madeira
(por setores de atividade económica)</t>
  </si>
  <si>
    <t>Contributos (pp) para a taxa de crescimento anual dos gastos da atividade operacional da Região Autónoma da Madeira</t>
  </si>
  <si>
    <t>Taxa de crescimento anual do volume de negócios da Região Autónoma da Madeira (%)</t>
  </si>
  <si>
    <t>Contributos (pp) para a taxa de crescimento anual do volume de negócios da Região Autónoma da Madeira</t>
  </si>
  <si>
    <t>Empresas com
EBITDA negativo</t>
  </si>
  <si>
    <t>Região Autónoma 
 Madeira</t>
  </si>
  <si>
    <t>Pressão financeira | Distribuição das empresas por classes (2018)</t>
  </si>
  <si>
    <t>CAIXA 4: A ZONA FRANCA DA MADEIRA NO CONTEXTO DA REGIÃO AUTÓNOMA DA MADEIRA</t>
  </si>
  <si>
    <t>G C4.1</t>
  </si>
  <si>
    <t>G C4.2</t>
  </si>
  <si>
    <t>G C4.3</t>
  </si>
  <si>
    <t>Indicadores económico-financeiros das empresas com sede na Região Autónoma da Madeira | Com e sem a inclusão das empresas com sede na Zona Franca da Madeira</t>
  </si>
  <si>
    <r>
      <t xml:space="preserve">CAIXA 4
</t>
    </r>
    <r>
      <rPr>
        <b/>
        <sz val="10"/>
        <color theme="0"/>
        <rFont val="Calibri"/>
        <family val="2"/>
        <scheme val="minor"/>
      </rPr>
      <t xml:space="preserve">
- A ZONA FRANCA DA MADEIRA NO CONTEXTO DA REGIÃO AUTÓNOMA DA MADEIRA -</t>
    </r>
  </si>
  <si>
    <t>Peso das empresas da Zona Franca da Madeira no total da Região Autónoma da Madeira | Componente exportada do volume de negócios e componente importada das compras e FSE</t>
  </si>
  <si>
    <t>Componente exportada do volume de negócios</t>
  </si>
  <si>
    <t>Componente importada do volume de negócios</t>
  </si>
  <si>
    <t>Peso das empresas da Zona Franca da Madeira no total da Região Autónoma da Madeira</t>
  </si>
  <si>
    <t>Região Autónoma da Madeira (excluindo Zona Franca)</t>
  </si>
  <si>
    <t>Taxa de crescimento do volume de negócios</t>
  </si>
  <si>
    <t>Peso das exportações no volume de negócios</t>
  </si>
  <si>
    <t>Peso dos FSE nos gastos da atividade operacional</t>
  </si>
  <si>
    <t>Taxa de crescimento do EBITDA</t>
  </si>
  <si>
    <t>Peso da dívida remunerada no passivo</t>
  </si>
  <si>
    <t>Pressão financeira</t>
  </si>
  <si>
    <t>Apresentam-se nesta publicação os dados que serviram de base ao Estudo da Central de Balanços n.º 45 - Análise das empresas da Região Autónoma da Madeira. Estes dados foram recolhidos através da Informação Empresarial Simplificada (IES) e tratados pela Central de Balanços do Banco de Portugal. A data de referência desta informação é outubro de 2019. Atualizações posteriores a esta data são divulgadas nos Quadros do Setor.</t>
  </si>
  <si>
    <t>ESTUDO 45 | ANÁLISE DAS EMPRESAS DA REGIÃO AUTÓNOMA DA MADEIRA</t>
  </si>
  <si>
    <t>Peso das Região Autónoma da Madeira no total das empresas</t>
  </si>
  <si>
    <t>Peso da Região Autónoma da Madeira no total das empresas | Por setores de atividade económica</t>
  </si>
  <si>
    <t>Volume de negócios médio e número médio de pessoas ao serviço das empresas da Região Autónoma da Madeira, por setores de atividade económica (2018)</t>
  </si>
  <si>
    <t>Volume de negócios médio e número médio de pessoas ao serviço, por setores de atividade económica (2018)</t>
  </si>
  <si>
    <t>Número de empresas da Região Autónoma da Madeira | Contributos (em pp) para a taxa de variação (em percentagem)</t>
  </si>
  <si>
    <t>Composição do financiamento obtido pelas empresas da Região Autónoma da Madeira junto do sistema bancário residente (valores em fim de período)</t>
  </si>
  <si>
    <t>Rácio de empréstimos vencidos | Por classes de dimensão (% do total, valores em fim de período)</t>
  </si>
  <si>
    <t>Rendibilidade dos capitais próprios da Região Autónoma da Madeira | Decomposição do diferencial face ao total das empresas (em pp)</t>
  </si>
  <si>
    <t>Rendibilidade das vendas da Região Autónoma da Madeira | Decomposição do diferencial face ao total das empresas (em pp)</t>
  </si>
  <si>
    <t>Rotação do ativo da Região Autónoma da Madeira | Decomposição do diferencial face ao total das empresas (em pp)</t>
  </si>
  <si>
    <t>Alavancagem financeira da Região Autónoma da Madeira | Decomposição do diferencial face ao total das empresas (em unidades)</t>
  </si>
  <si>
    <t>Estruturas | Atendendo à integração no setor exportador e por setores de atividade económica (Região Autónoma da Madeira, número de empresas, 2018)</t>
  </si>
  <si>
    <r>
      <t xml:space="preserve">CAIXA 1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 xml:space="preserve">A RELEVÂNCIA DO MERCADO EXTERNO PARA A REGIÃO AUTÓNOMA DA MADEIRA </t>
    </r>
    <r>
      <rPr>
        <b/>
        <sz val="10"/>
        <color theme="0"/>
        <rFont val="Calibri"/>
        <family val="2"/>
        <scheme val="minor"/>
      </rPr>
      <t>-</t>
    </r>
  </si>
  <si>
    <r>
      <t xml:space="preserve">CAIXA 1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>A RELEVÂNCIA DO MERCADO EXTERNO PARA A REGIÃO AUTÓNOMA DA MADEIRA</t>
    </r>
    <r>
      <rPr>
        <b/>
        <sz val="10"/>
        <color theme="0"/>
        <rFont val="Calibri"/>
        <family val="2"/>
        <scheme val="minor"/>
      </rPr>
      <t xml:space="preserve"> -</t>
    </r>
  </si>
  <si>
    <t>CAIXA 1: A RELEVÂNCIA DO MERCADO EXTERNO PARA A REGIÃO AUTÓNOMA DA MADEIRA</t>
  </si>
  <si>
    <t>Peso das exportações no volume de negócios das empresas da Região Autónoma da Madeira | Decomposição do diferencial face ao total das empresas (em pp)</t>
  </si>
  <si>
    <t>EBITDA | Taxa de crescimento anual</t>
  </si>
  <si>
    <t>Volume de negócios | Contributos (em pp) para a taxa de crescimento anual (Região Autónoma da Madeira, em percentagem)</t>
  </si>
  <si>
    <t>Agosto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</si>
</sst>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826938"/>
      <name val="Calibri"/>
      <family val="2"/>
      <scheme val="minor"/>
    </font>
    <font>
      <sz val="10"/>
      <color theme="5"/>
      <name val="Calibri"/>
      <family val="2"/>
      <scheme val="minor"/>
    </font>
    <font>
      <b/>
      <sz val="10"/>
      <color theme="5"/>
      <name val="Calibri"/>
      <family val="2"/>
      <scheme val="minor"/>
    </font>
    <font>
      <sz val="10"/>
      <color theme="3"/>
      <name val="Calibri"/>
      <family val="2"/>
      <scheme val="minor"/>
    </font>
    <font>
      <sz val="10"/>
      <color theme="6"/>
      <name val="Calibri"/>
      <family val="2"/>
      <scheme val="minor"/>
    </font>
    <font>
      <b/>
      <u/>
      <sz val="10"/>
      <color theme="6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0"/>
      <color rgb="FF485D68"/>
      <name val="Calibri"/>
      <family val="2"/>
      <scheme val="minor"/>
    </font>
    <font>
      <sz val="11"/>
      <color rgb="FF485D68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 tint="0.34998626667073579"/>
      <name val="Calibri"/>
      <family val="2"/>
      <scheme val="minor"/>
    </font>
    <font>
      <sz val="8"/>
      <color theme="5" tint="-0.499984740745262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5" tint="-0.499984740745262"/>
      <name val="Calibri"/>
      <family val="2"/>
      <scheme val="minor"/>
    </font>
    <font>
      <b/>
      <sz val="10"/>
      <color rgb="FF826938"/>
      <name val="Calibri"/>
      <family val="2"/>
      <scheme val="minor"/>
    </font>
    <font>
      <sz val="11"/>
      <color rgb="FF826938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 Narrow"/>
      <family val="2"/>
    </font>
    <font>
      <sz val="9"/>
      <color rgb="FF595959"/>
      <name val="Open Sans"/>
      <family val="2"/>
    </font>
    <font>
      <b/>
      <sz val="8"/>
      <color rgb="FF943634"/>
      <name val="Open Sans Light"/>
      <family val="2"/>
    </font>
    <font>
      <b/>
      <sz val="10"/>
      <color rgb="FF730020"/>
      <name val="Calibri"/>
      <family val="2"/>
      <scheme val="minor"/>
    </font>
    <font>
      <sz val="8"/>
      <color rgb="FF011F2C"/>
      <name val="Calibri"/>
      <family val="2"/>
      <scheme val="minor"/>
    </font>
    <font>
      <u/>
      <sz val="8"/>
      <color rgb="FF730020"/>
      <name val="Calibri"/>
      <family val="2"/>
    </font>
    <font>
      <sz val="9"/>
      <color rgb="FF000000"/>
      <name val="Open Sans Light"/>
      <family val="2"/>
    </font>
    <font>
      <b/>
      <u/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i/>
      <sz val="6"/>
      <color theme="2" tint="-9.9978637043366805E-2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B895"/>
        <bgColor indexed="64"/>
      </patternFill>
    </fill>
    <fill>
      <patternFill patternType="solid">
        <fgColor rgb="FFC0CFD6"/>
        <bgColor indexed="64"/>
      </patternFill>
    </fill>
    <fill>
      <patternFill patternType="solid">
        <fgColor rgb="FFE2D8C8"/>
        <bgColor indexed="64"/>
      </patternFill>
    </fill>
    <fill>
      <patternFill patternType="solid">
        <fgColor rgb="FF416F84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730020"/>
        <bgColor indexed="64"/>
      </patternFill>
    </fill>
    <fill>
      <patternFill patternType="solid">
        <fgColor rgb="FFCFA2A0"/>
        <bgColor indexed="64"/>
      </patternFill>
    </fill>
    <fill>
      <patternFill patternType="solid">
        <fgColor rgb="FF535353"/>
        <bgColor indexed="64"/>
      </patternFill>
    </fill>
    <fill>
      <patternFill patternType="solid">
        <fgColor rgb="FF9B7D40"/>
        <bgColor indexed="64"/>
      </patternFill>
    </fill>
    <fill>
      <patternFill patternType="solid">
        <fgColor rgb="FFB6716E"/>
        <bgColor indexed="64"/>
      </patternFill>
    </fill>
  </fills>
  <borders count="77">
    <border>
      <left/>
      <right/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/>
      <top style="medium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/>
      <top style="medium">
        <color theme="6"/>
      </top>
      <bottom style="medium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/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/>
      <bottom style="thin">
        <color theme="0"/>
      </bottom>
      <diagonal/>
    </border>
    <border>
      <left/>
      <right style="medium">
        <color theme="0"/>
      </right>
      <top style="thin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/>
      <top style="thin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/>
      <bottom style="thin">
        <color theme="0"/>
      </bottom>
      <diagonal/>
    </border>
    <border>
      <left style="medium">
        <color theme="0"/>
      </left>
      <right/>
      <top/>
      <bottom style="thin">
        <color theme="0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thin">
        <color theme="0"/>
      </top>
      <bottom style="medium">
        <color theme="0"/>
      </bottom>
      <diagonal/>
    </border>
    <border>
      <left/>
      <right style="medium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medium">
        <color rgb="FF832326"/>
      </bottom>
      <diagonal/>
    </border>
    <border>
      <left style="medium">
        <color theme="0"/>
      </left>
      <right style="medium">
        <color theme="0"/>
      </right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medium">
        <color theme="0"/>
      </right>
      <top/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/>
      <bottom style="medium">
        <color theme="0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</borders>
  <cellStyleXfs count="113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5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32" fillId="0" borderId="0" applyFont="0" applyFill="0" applyBorder="0" applyAlignment="0" applyProtection="0"/>
  </cellStyleXfs>
  <cellXfs count="358">
    <xf numFmtId="0" fontId="0" fillId="0" borderId="0" xfId="0"/>
    <xf numFmtId="0" fontId="9" fillId="2" borderId="0" xfId="0" applyFont="1" applyFill="1"/>
    <xf numFmtId="0" fontId="10" fillId="2" borderId="0" xfId="0" applyFont="1" applyFill="1"/>
    <xf numFmtId="0" fontId="1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0" fillId="2" borderId="0" xfId="0" applyFont="1" applyFill="1"/>
    <xf numFmtId="0" fontId="21" fillId="2" borderId="0" xfId="0" applyFont="1" applyFill="1"/>
    <xf numFmtId="0" fontId="22" fillId="2" borderId="0" xfId="0" applyFont="1" applyFill="1"/>
    <xf numFmtId="0" fontId="23" fillId="2" borderId="0" xfId="0" applyFont="1" applyFill="1"/>
    <xf numFmtId="0" fontId="0" fillId="2" borderId="0" xfId="0" applyFont="1" applyFill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164" fontId="25" fillId="0" borderId="0" xfId="1" applyNumberFormat="1" applyFont="1" applyFill="1" applyBorder="1" applyAlignment="1">
      <alignment vertical="center" wrapText="1"/>
    </xf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24" fillId="2" borderId="5" xfId="0" applyFont="1" applyFill="1" applyBorder="1" applyAlignment="1">
      <alignment vertical="top" wrapText="1"/>
    </xf>
    <xf numFmtId="0" fontId="24" fillId="2" borderId="0" xfId="0" applyFont="1" applyFill="1" applyBorder="1" applyAlignment="1">
      <alignment vertical="top" wrapText="1"/>
    </xf>
    <xf numFmtId="0" fontId="0" fillId="2" borderId="0" xfId="0" applyFont="1" applyFill="1" applyBorder="1" applyAlignment="1">
      <alignment horizontal="center" vertical="center"/>
    </xf>
    <xf numFmtId="0" fontId="22" fillId="2" borderId="0" xfId="0" applyFont="1" applyFill="1" applyBorder="1"/>
    <xf numFmtId="0" fontId="20" fillId="2" borderId="11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left" vertical="center"/>
    </xf>
    <xf numFmtId="0" fontId="15" fillId="2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/>
    </xf>
    <xf numFmtId="0" fontId="28" fillId="2" borderId="1" xfId="0" applyFont="1" applyFill="1" applyBorder="1" applyAlignment="1">
      <alignment horizontal="left" vertical="center"/>
    </xf>
    <xf numFmtId="0" fontId="29" fillId="3" borderId="2" xfId="0" applyFont="1" applyFill="1" applyBorder="1" applyAlignment="1">
      <alignment vertical="center"/>
    </xf>
    <xf numFmtId="164" fontId="0" fillId="2" borderId="0" xfId="1" applyNumberFormat="1" applyFont="1" applyFill="1"/>
    <xf numFmtId="0" fontId="21" fillId="2" borderId="0" xfId="0" applyFont="1" applyFill="1" applyBorder="1"/>
    <xf numFmtId="0" fontId="0" fillId="2" borderId="18" xfId="0" applyFont="1" applyFill="1" applyBorder="1" applyAlignment="1">
      <alignment horizontal="center" vertical="center"/>
    </xf>
    <xf numFmtId="0" fontId="0" fillId="2" borderId="18" xfId="0" applyFont="1" applyFill="1" applyBorder="1"/>
    <xf numFmtId="0" fontId="34" fillId="0" borderId="0" xfId="0" applyFont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33" fillId="0" borderId="0" xfId="0" applyFont="1" applyAlignment="1">
      <alignment horizontal="left" vertical="top" wrapText="1" indent="1"/>
    </xf>
    <xf numFmtId="164" fontId="0" fillId="2" borderId="0" xfId="1" applyNumberFormat="1" applyFont="1" applyFill="1" applyBorder="1" applyAlignment="1">
      <alignment horizontal="center" vertical="center"/>
    </xf>
    <xf numFmtId="0" fontId="10" fillId="8" borderId="10" xfId="0" applyFont="1" applyFill="1" applyBorder="1"/>
    <xf numFmtId="0" fontId="10" fillId="8" borderId="0" xfId="0" applyFont="1" applyFill="1" applyBorder="1"/>
    <xf numFmtId="0" fontId="10" fillId="8" borderId="11" xfId="0" applyFont="1" applyFill="1" applyBorder="1"/>
    <xf numFmtId="0" fontId="9" fillId="8" borderId="9" xfId="0" applyFont="1" applyFill="1" applyBorder="1"/>
    <xf numFmtId="0" fontId="9" fillId="8" borderId="9" xfId="0" applyFont="1" applyFill="1" applyBorder="1" applyAlignment="1">
      <alignment horizontal="center" vertical="center"/>
    </xf>
    <xf numFmtId="0" fontId="10" fillId="9" borderId="0" xfId="0" applyFont="1" applyFill="1"/>
    <xf numFmtId="0" fontId="17" fillId="9" borderId="0" xfId="0" applyFont="1" applyFill="1" applyAlignment="1"/>
    <xf numFmtId="0" fontId="10" fillId="9" borderId="0" xfId="0" applyFont="1" applyFill="1" applyAlignment="1">
      <alignment vertical="justify" wrapText="1"/>
    </xf>
    <xf numFmtId="0" fontId="35" fillId="2" borderId="11" xfId="0" applyFont="1" applyFill="1" applyBorder="1" applyAlignment="1">
      <alignment horizontal="left" vertical="center"/>
    </xf>
    <xf numFmtId="0" fontId="0" fillId="2" borderId="28" xfId="0" applyFont="1" applyFill="1" applyBorder="1"/>
    <xf numFmtId="0" fontId="0" fillId="2" borderId="13" xfId="0" applyFont="1" applyFill="1" applyBorder="1"/>
    <xf numFmtId="0" fontId="0" fillId="2" borderId="25" xfId="0" applyFont="1" applyFill="1" applyBorder="1" applyAlignment="1">
      <alignment horizontal="center"/>
    </xf>
    <xf numFmtId="0" fontId="37" fillId="2" borderId="0" xfId="1132" applyFont="1" applyFill="1" applyAlignment="1" applyProtection="1">
      <alignment horizontal="right"/>
    </xf>
    <xf numFmtId="0" fontId="35" fillId="2" borderId="11" xfId="0" applyFont="1" applyFill="1" applyBorder="1" applyAlignment="1">
      <alignment horizontal="center" vertical="center"/>
    </xf>
    <xf numFmtId="0" fontId="23" fillId="2" borderId="11" xfId="0" applyFont="1" applyFill="1" applyBorder="1"/>
    <xf numFmtId="0" fontId="0" fillId="2" borderId="19" xfId="0" applyFont="1" applyFill="1" applyBorder="1" applyAlignment="1">
      <alignment horizontal="center" vertical="center"/>
    </xf>
    <xf numFmtId="0" fontId="0" fillId="2" borderId="26" xfId="0" applyFont="1" applyFill="1" applyBorder="1" applyAlignment="1">
      <alignment horizontal="center" vertical="center"/>
    </xf>
    <xf numFmtId="0" fontId="0" fillId="2" borderId="28" xfId="0" applyFont="1" applyFill="1" applyBorder="1" applyAlignment="1">
      <alignment horizontal="center" vertical="center"/>
    </xf>
    <xf numFmtId="0" fontId="0" fillId="2" borderId="28" xfId="0" applyFont="1" applyFill="1" applyBorder="1" applyAlignment="1">
      <alignment horizontal="center"/>
    </xf>
    <xf numFmtId="0" fontId="0" fillId="2" borderId="55" xfId="0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12" xfId="0" applyFont="1" applyFill="1" applyBorder="1" applyAlignment="1">
      <alignment horizontal="center"/>
    </xf>
    <xf numFmtId="0" fontId="0" fillId="2" borderId="26" xfId="0" applyFont="1" applyFill="1" applyBorder="1"/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164" fontId="0" fillId="2" borderId="0" xfId="0" applyNumberFormat="1" applyFont="1" applyFill="1"/>
    <xf numFmtId="164" fontId="0" fillId="2" borderId="0" xfId="0" applyNumberFormat="1" applyFont="1" applyFill="1" applyAlignment="1">
      <alignment horizontal="center" vertical="center"/>
    </xf>
    <xf numFmtId="0" fontId="24" fillId="2" borderId="18" xfId="0" applyFont="1" applyFill="1" applyBorder="1" applyAlignment="1">
      <alignment horizontal="left" vertical="top" wrapText="1"/>
    </xf>
    <xf numFmtId="0" fontId="0" fillId="2" borderId="26" xfId="0" applyFont="1" applyFill="1" applyBorder="1" applyAlignment="1">
      <alignment horizontal="center"/>
    </xf>
    <xf numFmtId="0" fontId="9" fillId="8" borderId="9" xfId="0" applyFont="1" applyFill="1" applyBorder="1" applyAlignment="1">
      <alignment horizontal="left" vertical="center"/>
    </xf>
    <xf numFmtId="0" fontId="6" fillId="5" borderId="2" xfId="1132" applyFill="1" applyBorder="1" applyAlignment="1" applyProtection="1">
      <alignment horizontal="left" vertical="center"/>
    </xf>
    <xf numFmtId="0" fontId="6" fillId="4" borderId="1" xfId="1132" applyFill="1" applyBorder="1" applyAlignment="1" applyProtection="1">
      <alignment horizontal="left" vertical="center"/>
    </xf>
    <xf numFmtId="0" fontId="31" fillId="2" borderId="0" xfId="0" applyFont="1" applyFill="1" applyAlignment="1">
      <alignment horizontal="left" vertical="center"/>
    </xf>
    <xf numFmtId="0" fontId="23" fillId="2" borderId="65" xfId="0" applyFont="1" applyFill="1" applyBorder="1"/>
    <xf numFmtId="0" fontId="21" fillId="2" borderId="65" xfId="0" applyFont="1" applyFill="1" applyBorder="1"/>
    <xf numFmtId="0" fontId="24" fillId="2" borderId="65" xfId="0" applyFont="1" applyFill="1" applyBorder="1" applyAlignment="1">
      <alignment vertical="top" wrapText="1"/>
    </xf>
    <xf numFmtId="0" fontId="0" fillId="2" borderId="19" xfId="0" applyFont="1" applyFill="1" applyBorder="1" applyAlignment="1">
      <alignment horizontal="center"/>
    </xf>
    <xf numFmtId="0" fontId="0" fillId="2" borderId="0" xfId="0" applyFill="1"/>
    <xf numFmtId="0" fontId="38" fillId="2" borderId="0" xfId="0" applyFont="1" applyFill="1"/>
    <xf numFmtId="0" fontId="39" fillId="2" borderId="0" xfId="0" applyFont="1" applyFill="1" applyAlignment="1">
      <alignment horizontal="right"/>
    </xf>
    <xf numFmtId="0" fontId="40" fillId="0" borderId="0" xfId="0" applyFont="1"/>
    <xf numFmtId="0" fontId="41" fillId="0" borderId="0" xfId="0" applyFont="1"/>
    <xf numFmtId="0" fontId="40" fillId="0" borderId="0" xfId="0" applyFont="1" applyAlignment="1"/>
    <xf numFmtId="165" fontId="40" fillId="0" borderId="0" xfId="1" applyNumberFormat="1" applyFont="1"/>
    <xf numFmtId="0" fontId="23" fillId="2" borderId="0" xfId="0" applyFont="1" applyFill="1" applyBorder="1"/>
    <xf numFmtId="0" fontId="19" fillId="8" borderId="24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19" fillId="8" borderId="53" xfId="0" applyFont="1" applyFill="1" applyBorder="1" applyAlignment="1">
      <alignment vertical="center" wrapText="1"/>
    </xf>
    <xf numFmtId="0" fontId="12" fillId="8" borderId="9" xfId="0" applyFont="1" applyFill="1" applyBorder="1" applyAlignment="1">
      <alignment horizontal="center" vertical="center"/>
    </xf>
    <xf numFmtId="0" fontId="26" fillId="9" borderId="0" xfId="0" applyFont="1" applyFill="1" applyAlignment="1">
      <alignment horizontal="center"/>
    </xf>
    <xf numFmtId="0" fontId="42" fillId="9" borderId="0" xfId="0" applyFont="1" applyFill="1" applyAlignment="1">
      <alignment horizontal="justify" vertical="center" wrapText="1"/>
    </xf>
    <xf numFmtId="0" fontId="12" fillId="8" borderId="0" xfId="0" applyFont="1" applyFill="1" applyBorder="1" applyAlignment="1">
      <alignment horizontal="center" vertical="center"/>
    </xf>
    <xf numFmtId="0" fontId="8" fillId="8" borderId="9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left" vertical="center" indent="1"/>
    </xf>
    <xf numFmtId="0" fontId="12" fillId="8" borderId="2" xfId="0" applyFont="1" applyFill="1" applyBorder="1" applyAlignment="1">
      <alignment horizontal="left" vertical="center" indent="1"/>
    </xf>
    <xf numFmtId="0" fontId="12" fillId="8" borderId="3" xfId="0" applyFont="1" applyFill="1" applyBorder="1" applyAlignment="1">
      <alignment horizontal="left" vertical="center" indent="1"/>
    </xf>
    <xf numFmtId="0" fontId="13" fillId="5" borderId="2" xfId="0" applyFont="1" applyFill="1" applyBorder="1" applyAlignment="1">
      <alignment horizontal="left" vertical="center"/>
    </xf>
    <xf numFmtId="0" fontId="13" fillId="5" borderId="3" xfId="0" applyFont="1" applyFill="1" applyBorder="1" applyAlignment="1">
      <alignment horizontal="left" vertical="center"/>
    </xf>
    <xf numFmtId="0" fontId="13" fillId="5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left" vertical="center"/>
    </xf>
    <xf numFmtId="0" fontId="16" fillId="4" borderId="3" xfId="0" applyFont="1" applyFill="1" applyBorder="1" applyAlignment="1">
      <alignment horizontal="left" vertical="center"/>
    </xf>
    <xf numFmtId="0" fontId="27" fillId="6" borderId="2" xfId="0" applyFont="1" applyFill="1" applyBorder="1" applyAlignment="1">
      <alignment horizontal="left" vertical="center"/>
    </xf>
    <xf numFmtId="0" fontId="27" fillId="6" borderId="3" xfId="0" applyFont="1" applyFill="1" applyBorder="1" applyAlignment="1">
      <alignment horizontal="left" vertical="center"/>
    </xf>
    <xf numFmtId="0" fontId="29" fillId="3" borderId="2" xfId="0" applyFont="1" applyFill="1" applyBorder="1" applyAlignment="1">
      <alignment horizontal="left" vertical="center"/>
    </xf>
    <xf numFmtId="0" fontId="30" fillId="3" borderId="2" xfId="0" applyFont="1" applyFill="1" applyBorder="1" applyAlignment="1">
      <alignment horizontal="left"/>
    </xf>
    <xf numFmtId="0" fontId="30" fillId="3" borderId="3" xfId="0" applyFont="1" applyFill="1" applyBorder="1" applyAlignment="1">
      <alignment horizontal="left"/>
    </xf>
    <xf numFmtId="0" fontId="16" fillId="4" borderId="2" xfId="0" applyFont="1" applyFill="1" applyBorder="1" applyAlignment="1">
      <alignment horizontal="left" vertical="center" wrapText="1"/>
    </xf>
    <xf numFmtId="0" fontId="27" fillId="7" borderId="1" xfId="0" applyFont="1" applyFill="1" applyBorder="1" applyAlignment="1">
      <alignment horizontal="left" vertical="center"/>
    </xf>
    <xf numFmtId="0" fontId="27" fillId="7" borderId="2" xfId="0" applyFont="1" applyFill="1" applyBorder="1" applyAlignment="1">
      <alignment horizontal="left" vertical="center"/>
    </xf>
    <xf numFmtId="0" fontId="27" fillId="7" borderId="3" xfId="0" applyFont="1" applyFill="1" applyBorder="1" applyAlignment="1">
      <alignment horizontal="left" vertical="center"/>
    </xf>
    <xf numFmtId="0" fontId="27" fillId="10" borderId="1" xfId="0" applyFont="1" applyFill="1" applyBorder="1" applyAlignment="1">
      <alignment horizontal="left" vertical="center"/>
    </xf>
    <xf numFmtId="0" fontId="27" fillId="10" borderId="2" xfId="0" applyFont="1" applyFill="1" applyBorder="1" applyAlignment="1">
      <alignment horizontal="left" vertical="center"/>
    </xf>
    <xf numFmtId="0" fontId="27" fillId="10" borderId="3" xfId="0" applyFont="1" applyFill="1" applyBorder="1" applyAlignment="1">
      <alignment horizontal="left" vertical="center"/>
    </xf>
    <xf numFmtId="0" fontId="33" fillId="0" borderId="0" xfId="0" applyFont="1" applyAlignment="1">
      <alignment vertical="top" wrapText="1"/>
    </xf>
    <xf numFmtId="0" fontId="19" fillId="8" borderId="19" xfId="0" applyFont="1" applyFill="1" applyBorder="1" applyAlignment="1">
      <alignment horizontal="center" vertical="center" wrapText="1"/>
    </xf>
    <xf numFmtId="0" fontId="19" fillId="8" borderId="22" xfId="0" applyFont="1" applyFill="1" applyBorder="1" applyAlignment="1">
      <alignment horizontal="center" vertical="center" wrapText="1"/>
    </xf>
    <xf numFmtId="0" fontId="19" fillId="8" borderId="29" xfId="0" applyFont="1" applyFill="1" applyBorder="1" applyAlignment="1">
      <alignment horizontal="center" vertical="center" wrapText="1"/>
    </xf>
    <xf numFmtId="0" fontId="19" fillId="8" borderId="20" xfId="0" applyFont="1" applyFill="1" applyBorder="1" applyAlignment="1">
      <alignment horizontal="center" vertical="center" wrapText="1"/>
    </xf>
    <xf numFmtId="164" fontId="25" fillId="9" borderId="17" xfId="1" applyNumberFormat="1" applyFont="1" applyFill="1" applyBorder="1" applyAlignment="1">
      <alignment horizontal="center" vertical="center" wrapText="1"/>
    </xf>
    <xf numFmtId="164" fontId="25" fillId="9" borderId="18" xfId="1" applyNumberFormat="1" applyFont="1" applyFill="1" applyBorder="1" applyAlignment="1">
      <alignment horizontal="center" vertical="center" wrapText="1"/>
    </xf>
    <xf numFmtId="164" fontId="25" fillId="9" borderId="24" xfId="1" applyNumberFormat="1" applyFont="1" applyFill="1" applyBorder="1" applyAlignment="1">
      <alignment horizontal="center" vertical="center" wrapText="1"/>
    </xf>
    <xf numFmtId="164" fontId="25" fillId="9" borderId="37" xfId="1" applyNumberFormat="1" applyFont="1" applyFill="1" applyBorder="1" applyAlignment="1">
      <alignment horizontal="center" vertical="center" wrapText="1"/>
    </xf>
    <xf numFmtId="164" fontId="25" fillId="9" borderId="14" xfId="1" applyNumberFormat="1" applyFont="1" applyFill="1" applyBorder="1" applyAlignment="1">
      <alignment horizontal="center" vertical="center" wrapText="1"/>
    </xf>
    <xf numFmtId="164" fontId="25" fillId="9" borderId="32" xfId="1" applyNumberFormat="1" applyFont="1" applyFill="1" applyBorder="1" applyAlignment="1">
      <alignment horizontal="center" vertical="center" wrapText="1"/>
    </xf>
    <xf numFmtId="0" fontId="7" fillId="8" borderId="0" xfId="0" applyFont="1" applyFill="1" applyBorder="1" applyAlignment="1">
      <alignment horizontal="center" vertical="center" wrapText="1"/>
    </xf>
    <xf numFmtId="0" fontId="19" fillId="8" borderId="37" xfId="0" applyFont="1" applyFill="1" applyBorder="1" applyAlignment="1">
      <alignment horizontal="center" vertical="center" wrapText="1"/>
    </xf>
    <xf numFmtId="0" fontId="19" fillId="8" borderId="14" xfId="0" applyFont="1" applyFill="1" applyBorder="1" applyAlignment="1">
      <alignment horizontal="center" vertical="center" wrapText="1"/>
    </xf>
    <xf numFmtId="0" fontId="19" fillId="8" borderId="32" xfId="0" applyFont="1" applyFill="1" applyBorder="1" applyAlignment="1">
      <alignment horizontal="center" vertical="center" wrapText="1"/>
    </xf>
    <xf numFmtId="164" fontId="25" fillId="9" borderId="38" xfId="1" applyNumberFormat="1" applyFont="1" applyFill="1" applyBorder="1" applyAlignment="1">
      <alignment horizontal="center" vertical="center" wrapText="1"/>
    </xf>
    <xf numFmtId="164" fontId="25" fillId="9" borderId="31" xfId="1" applyNumberFormat="1" applyFont="1" applyFill="1" applyBorder="1" applyAlignment="1">
      <alignment horizontal="center" vertical="center" wrapText="1"/>
    </xf>
    <xf numFmtId="164" fontId="25" fillId="9" borderId="15" xfId="1" applyNumberFormat="1" applyFont="1" applyFill="1" applyBorder="1" applyAlignment="1">
      <alignment horizontal="center" vertical="center" wrapText="1"/>
    </xf>
    <xf numFmtId="164" fontId="25" fillId="9" borderId="34" xfId="1" applyNumberFormat="1" applyFont="1" applyFill="1" applyBorder="1" applyAlignment="1">
      <alignment horizontal="center" vertical="center" wrapText="1"/>
    </xf>
    <xf numFmtId="0" fontId="19" fillId="8" borderId="46" xfId="0" applyFont="1" applyFill="1" applyBorder="1" applyAlignment="1">
      <alignment horizontal="center" vertical="center" wrapText="1"/>
    </xf>
    <xf numFmtId="0" fontId="19" fillId="8" borderId="15" xfId="0" applyFont="1" applyFill="1" applyBorder="1" applyAlignment="1">
      <alignment horizontal="center" vertical="center" wrapText="1"/>
    </xf>
    <xf numFmtId="0" fontId="19" fillId="8" borderId="34" xfId="0" applyFont="1" applyFill="1" applyBorder="1" applyAlignment="1">
      <alignment horizontal="center" vertical="center" wrapText="1"/>
    </xf>
    <xf numFmtId="0" fontId="12" fillId="8" borderId="0" xfId="0" applyFont="1" applyFill="1" applyBorder="1" applyAlignment="1">
      <alignment horizontal="center" vertical="center" wrapText="1"/>
    </xf>
    <xf numFmtId="164" fontId="19" fillId="11" borderId="38" xfId="1" applyNumberFormat="1" applyFont="1" applyFill="1" applyBorder="1" applyAlignment="1">
      <alignment horizontal="center" vertical="center" wrapText="1"/>
    </xf>
    <xf numFmtId="164" fontId="19" fillId="11" borderId="31" xfId="1" applyNumberFormat="1" applyFont="1" applyFill="1" applyBorder="1" applyAlignment="1">
      <alignment horizontal="center" vertical="center" wrapText="1"/>
    </xf>
    <xf numFmtId="164" fontId="19" fillId="11" borderId="17" xfId="1" applyNumberFormat="1" applyFont="1" applyFill="1" applyBorder="1" applyAlignment="1">
      <alignment horizontal="center" vertical="center" wrapText="1"/>
    </xf>
    <xf numFmtId="164" fontId="19" fillId="11" borderId="18" xfId="1" applyNumberFormat="1" applyFont="1" applyFill="1" applyBorder="1" applyAlignment="1">
      <alignment horizontal="center" vertical="center" wrapText="1"/>
    </xf>
    <xf numFmtId="164" fontId="19" fillId="11" borderId="48" xfId="1" applyNumberFormat="1" applyFont="1" applyFill="1" applyBorder="1" applyAlignment="1">
      <alignment horizontal="center" vertical="center" wrapText="1"/>
    </xf>
    <xf numFmtId="164" fontId="19" fillId="11" borderId="26" xfId="1" applyNumberFormat="1" applyFont="1" applyFill="1" applyBorder="1" applyAlignment="1">
      <alignment horizontal="center" vertical="center" wrapText="1"/>
    </xf>
    <xf numFmtId="164" fontId="25" fillId="9" borderId="30" xfId="1" applyNumberFormat="1" applyFont="1" applyFill="1" applyBorder="1" applyAlignment="1">
      <alignment horizontal="center" vertical="center" wrapText="1"/>
    </xf>
    <xf numFmtId="0" fontId="19" fillId="8" borderId="16" xfId="0" applyFont="1" applyFill="1" applyBorder="1" applyAlignment="1">
      <alignment horizontal="center" vertical="center" wrapText="1"/>
    </xf>
    <xf numFmtId="0" fontId="19" fillId="8" borderId="8" xfId="0" applyFont="1" applyFill="1" applyBorder="1" applyAlignment="1">
      <alignment horizontal="center" vertical="center" wrapText="1"/>
    </xf>
    <xf numFmtId="0" fontId="19" fillId="8" borderId="7" xfId="0" applyFont="1" applyFill="1" applyBorder="1" applyAlignment="1">
      <alignment horizontal="center" vertical="center" wrapText="1"/>
    </xf>
    <xf numFmtId="0" fontId="19" fillId="8" borderId="42" xfId="0" applyFont="1" applyFill="1" applyBorder="1" applyAlignment="1">
      <alignment horizontal="center" vertical="center" wrapText="1"/>
    </xf>
    <xf numFmtId="0" fontId="19" fillId="8" borderId="40" xfId="0" applyFont="1" applyFill="1" applyBorder="1" applyAlignment="1">
      <alignment horizontal="center" vertical="center" wrapText="1"/>
    </xf>
    <xf numFmtId="0" fontId="19" fillId="8" borderId="54" xfId="0" applyFont="1" applyFill="1" applyBorder="1" applyAlignment="1">
      <alignment horizontal="center" vertical="center" wrapText="1"/>
    </xf>
    <xf numFmtId="0" fontId="19" fillId="8" borderId="12" xfId="0" applyFont="1" applyFill="1" applyBorder="1" applyAlignment="1">
      <alignment horizontal="center" vertical="center" wrapText="1"/>
    </xf>
    <xf numFmtId="164" fontId="25" fillId="9" borderId="26" xfId="1" applyNumberFormat="1" applyFont="1" applyFill="1" applyBorder="1" applyAlignment="1">
      <alignment horizontal="center" vertical="center" wrapText="1"/>
    </xf>
    <xf numFmtId="164" fontId="25" fillId="9" borderId="33" xfId="1" applyNumberFormat="1" applyFont="1" applyFill="1" applyBorder="1" applyAlignment="1">
      <alignment horizontal="center" vertical="center" wrapText="1"/>
    </xf>
    <xf numFmtId="0" fontId="19" fillId="8" borderId="61" xfId="0" applyFont="1" applyFill="1" applyBorder="1" applyAlignment="1">
      <alignment horizontal="center" vertical="center" wrapText="1"/>
    </xf>
    <xf numFmtId="0" fontId="19" fillId="8" borderId="43" xfId="0" applyFont="1" applyFill="1" applyBorder="1" applyAlignment="1">
      <alignment horizontal="center" vertical="center" wrapText="1"/>
    </xf>
    <xf numFmtId="0" fontId="19" fillId="8" borderId="36" xfId="0" applyFont="1" applyFill="1" applyBorder="1" applyAlignment="1">
      <alignment horizontal="center" vertical="center" wrapText="1"/>
    </xf>
    <xf numFmtId="0" fontId="19" fillId="8" borderId="17" xfId="0" applyFont="1" applyFill="1" applyBorder="1" applyAlignment="1">
      <alignment horizontal="center" vertical="center" wrapText="1"/>
    </xf>
    <xf numFmtId="0" fontId="19" fillId="8" borderId="18" xfId="0" applyFont="1" applyFill="1" applyBorder="1" applyAlignment="1">
      <alignment horizontal="center" vertical="center" wrapText="1"/>
    </xf>
    <xf numFmtId="0" fontId="19" fillId="8" borderId="24" xfId="0" applyFont="1" applyFill="1" applyBorder="1" applyAlignment="1">
      <alignment horizontal="center" vertical="center" wrapText="1"/>
    </xf>
    <xf numFmtId="164" fontId="19" fillId="12" borderId="38" xfId="1" quotePrefix="1" applyNumberFormat="1" applyFont="1" applyFill="1" applyBorder="1" applyAlignment="1">
      <alignment horizontal="center" vertical="center" wrapText="1"/>
    </xf>
    <xf numFmtId="164" fontId="19" fillId="12" borderId="31" xfId="1" applyNumberFormat="1" applyFont="1" applyFill="1" applyBorder="1" applyAlignment="1">
      <alignment horizontal="center" vertical="center" wrapText="1"/>
    </xf>
    <xf numFmtId="164" fontId="19" fillId="12" borderId="30" xfId="1" applyNumberFormat="1" applyFont="1" applyFill="1" applyBorder="1" applyAlignment="1">
      <alignment horizontal="center" vertical="center" wrapText="1"/>
    </xf>
    <xf numFmtId="164" fontId="19" fillId="12" borderId="23" xfId="1" quotePrefix="1" applyNumberFormat="1" applyFont="1" applyFill="1" applyBorder="1" applyAlignment="1">
      <alignment horizontal="center" vertical="center" wrapText="1"/>
    </xf>
    <xf numFmtId="164" fontId="25" fillId="9" borderId="43" xfId="1" applyNumberFormat="1" applyFont="1" applyFill="1" applyBorder="1" applyAlignment="1">
      <alignment horizontal="center" vertical="center" wrapText="1"/>
    </xf>
    <xf numFmtId="164" fontId="25" fillId="9" borderId="22" xfId="1" applyNumberFormat="1" applyFont="1" applyFill="1" applyBorder="1" applyAlignment="1">
      <alignment horizontal="center" vertical="center" wrapText="1"/>
    </xf>
    <xf numFmtId="0" fontId="19" fillId="8" borderId="13" xfId="0" applyFont="1" applyFill="1" applyBorder="1" applyAlignment="1">
      <alignment horizontal="center" vertical="center" wrapText="1"/>
    </xf>
    <xf numFmtId="0" fontId="19" fillId="8" borderId="62" xfId="0" applyFont="1" applyFill="1" applyBorder="1" applyAlignment="1">
      <alignment horizontal="center" vertical="center" wrapText="1"/>
    </xf>
    <xf numFmtId="0" fontId="19" fillId="8" borderId="51" xfId="0" applyFont="1" applyFill="1" applyBorder="1" applyAlignment="1">
      <alignment horizontal="center" vertical="center" wrapText="1"/>
    </xf>
    <xf numFmtId="0" fontId="19" fillId="8" borderId="49" xfId="0" applyFont="1" applyFill="1" applyBorder="1" applyAlignment="1">
      <alignment horizontal="center" vertical="center" wrapText="1"/>
    </xf>
    <xf numFmtId="2" fontId="19" fillId="11" borderId="42" xfId="1" applyNumberFormat="1" applyFont="1" applyFill="1" applyBorder="1" applyAlignment="1">
      <alignment horizontal="center" vertical="center" wrapText="1"/>
    </xf>
    <xf numFmtId="2" fontId="19" fillId="11" borderId="21" xfId="1" applyNumberFormat="1" applyFont="1" applyFill="1" applyBorder="1" applyAlignment="1">
      <alignment horizontal="center" vertical="center" wrapText="1"/>
    </xf>
    <xf numFmtId="0" fontId="19" fillId="8" borderId="26" xfId="0" applyFont="1" applyFill="1" applyBorder="1" applyAlignment="1">
      <alignment horizontal="center" vertical="center" wrapText="1"/>
    </xf>
    <xf numFmtId="0" fontId="19" fillId="8" borderId="33" xfId="0" applyFont="1" applyFill="1" applyBorder="1" applyAlignment="1">
      <alignment horizontal="center" vertical="center" wrapText="1"/>
    </xf>
    <xf numFmtId="2" fontId="25" fillId="9" borderId="43" xfId="1" applyNumberFormat="1" applyFont="1" applyFill="1" applyBorder="1" applyAlignment="1">
      <alignment horizontal="center" vertical="center" wrapText="1"/>
    </xf>
    <xf numFmtId="2" fontId="25" fillId="9" borderId="22" xfId="1" applyNumberFormat="1" applyFont="1" applyFill="1" applyBorder="1" applyAlignment="1">
      <alignment horizontal="center" vertical="center" wrapText="1"/>
    </xf>
    <xf numFmtId="0" fontId="19" fillId="8" borderId="53" xfId="0" applyFont="1" applyFill="1" applyBorder="1" applyAlignment="1">
      <alignment horizontal="center" vertical="center" wrapText="1"/>
    </xf>
    <xf numFmtId="164" fontId="19" fillId="11" borderId="46" xfId="1" applyNumberFormat="1" applyFont="1" applyFill="1" applyBorder="1" applyAlignment="1">
      <alignment horizontal="center" vertical="center" wrapText="1"/>
    </xf>
    <xf numFmtId="164" fontId="19" fillId="11" borderId="15" xfId="1" applyNumberFormat="1" applyFont="1" applyFill="1" applyBorder="1" applyAlignment="1">
      <alignment horizontal="center" vertical="center" wrapText="1"/>
    </xf>
    <xf numFmtId="164" fontId="19" fillId="11" borderId="34" xfId="1" applyNumberFormat="1" applyFont="1" applyFill="1" applyBorder="1" applyAlignment="1">
      <alignment horizontal="center" vertical="center" wrapText="1"/>
    </xf>
    <xf numFmtId="164" fontId="19" fillId="11" borderId="24" xfId="1" applyNumberFormat="1" applyFont="1" applyFill="1" applyBorder="1" applyAlignment="1">
      <alignment horizontal="center" vertical="center" wrapText="1"/>
    </xf>
    <xf numFmtId="164" fontId="36" fillId="9" borderId="17" xfId="1" applyNumberFormat="1" applyFont="1" applyFill="1" applyBorder="1" applyAlignment="1">
      <alignment horizontal="center" vertical="center" wrapText="1"/>
    </xf>
    <xf numFmtId="164" fontId="36" fillId="9" borderId="18" xfId="1" applyNumberFormat="1" applyFont="1" applyFill="1" applyBorder="1" applyAlignment="1">
      <alignment horizontal="center" vertical="center" wrapText="1"/>
    </xf>
    <xf numFmtId="164" fontId="36" fillId="9" borderId="24" xfId="1" applyNumberFormat="1" applyFont="1" applyFill="1" applyBorder="1" applyAlignment="1">
      <alignment horizontal="center" vertical="center" wrapText="1"/>
    </xf>
    <xf numFmtId="164" fontId="36" fillId="9" borderId="46" xfId="1" applyNumberFormat="1" applyFont="1" applyFill="1" applyBorder="1" applyAlignment="1">
      <alignment horizontal="center" vertical="center" wrapText="1"/>
    </xf>
    <xf numFmtId="164" fontId="36" fillId="9" borderId="15" xfId="1" applyNumberFormat="1" applyFont="1" applyFill="1" applyBorder="1" applyAlignment="1">
      <alignment horizontal="center" vertical="center" wrapText="1"/>
    </xf>
    <xf numFmtId="164" fontId="36" fillId="9" borderId="34" xfId="1" applyNumberFormat="1" applyFont="1" applyFill="1" applyBorder="1" applyAlignment="1">
      <alignment horizontal="center" vertical="center" wrapText="1"/>
    </xf>
    <xf numFmtId="165" fontId="19" fillId="12" borderId="46" xfId="1" applyNumberFormat="1" applyFont="1" applyFill="1" applyBorder="1" applyAlignment="1">
      <alignment horizontal="center" vertical="center" wrapText="1"/>
    </xf>
    <xf numFmtId="165" fontId="19" fillId="12" borderId="15" xfId="1" applyNumberFormat="1" applyFont="1" applyFill="1" applyBorder="1" applyAlignment="1">
      <alignment horizontal="center" vertical="center" wrapText="1"/>
    </xf>
    <xf numFmtId="165" fontId="19" fillId="12" borderId="34" xfId="1" applyNumberFormat="1" applyFont="1" applyFill="1" applyBorder="1" applyAlignment="1">
      <alignment horizontal="center" vertical="center" wrapText="1"/>
    </xf>
    <xf numFmtId="165" fontId="25" fillId="9" borderId="17" xfId="1" applyNumberFormat="1" applyFont="1" applyFill="1" applyBorder="1" applyAlignment="1">
      <alignment horizontal="center" vertical="center" wrapText="1"/>
    </xf>
    <xf numFmtId="165" fontId="25" fillId="9" borderId="18" xfId="1" applyNumberFormat="1" applyFont="1" applyFill="1" applyBorder="1" applyAlignment="1">
      <alignment horizontal="center" vertical="center" wrapText="1"/>
    </xf>
    <xf numFmtId="165" fontId="25" fillId="9" borderId="24" xfId="1" applyNumberFormat="1" applyFont="1" applyFill="1" applyBorder="1" applyAlignment="1">
      <alignment horizontal="center" vertical="center" wrapText="1"/>
    </xf>
    <xf numFmtId="0" fontId="19" fillId="8" borderId="38" xfId="0" applyFont="1" applyFill="1" applyBorder="1" applyAlignment="1">
      <alignment horizontal="center" vertical="center" wrapText="1"/>
    </xf>
    <xf numFmtId="0" fontId="19" fillId="8" borderId="31" xfId="0" applyFont="1" applyFill="1" applyBorder="1" applyAlignment="1">
      <alignment horizontal="center" vertical="center" wrapText="1"/>
    </xf>
    <xf numFmtId="0" fontId="19" fillId="8" borderId="30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165" fontId="19" fillId="11" borderId="37" xfId="1" applyNumberFormat="1" applyFont="1" applyFill="1" applyBorder="1" applyAlignment="1">
      <alignment horizontal="center" vertical="center" wrapText="1"/>
    </xf>
    <xf numFmtId="165" fontId="19" fillId="11" borderId="14" xfId="1" applyNumberFormat="1" applyFont="1" applyFill="1" applyBorder="1" applyAlignment="1">
      <alignment horizontal="center" vertical="center" wrapText="1"/>
    </xf>
    <xf numFmtId="165" fontId="19" fillId="11" borderId="32" xfId="1" applyNumberFormat="1" applyFont="1" applyFill="1" applyBorder="1" applyAlignment="1">
      <alignment horizontal="center" vertical="center" wrapText="1"/>
    </xf>
    <xf numFmtId="0" fontId="19" fillId="8" borderId="39" xfId="0" applyFont="1" applyFill="1" applyBorder="1" applyAlignment="1">
      <alignment horizontal="center" vertical="center" wrapText="1"/>
    </xf>
    <xf numFmtId="165" fontId="25" fillId="9" borderId="37" xfId="1" applyNumberFormat="1" applyFont="1" applyFill="1" applyBorder="1" applyAlignment="1">
      <alignment horizontal="center" vertical="center" wrapText="1"/>
    </xf>
    <xf numFmtId="165" fontId="25" fillId="9" borderId="14" xfId="1" applyNumberFormat="1" applyFont="1" applyFill="1" applyBorder="1" applyAlignment="1">
      <alignment horizontal="center" vertical="center" wrapText="1"/>
    </xf>
    <xf numFmtId="165" fontId="25" fillId="9" borderId="32" xfId="1" applyNumberFormat="1" applyFont="1" applyFill="1" applyBorder="1" applyAlignment="1">
      <alignment horizontal="center" vertical="center" wrapText="1"/>
    </xf>
    <xf numFmtId="165" fontId="19" fillId="11" borderId="17" xfId="1" applyNumberFormat="1" applyFont="1" applyFill="1" applyBorder="1" applyAlignment="1">
      <alignment horizontal="center" vertical="center" wrapText="1"/>
    </xf>
    <xf numFmtId="165" fontId="19" fillId="11" borderId="18" xfId="1" applyNumberFormat="1" applyFont="1" applyFill="1" applyBorder="1" applyAlignment="1">
      <alignment horizontal="center" vertical="center" wrapText="1"/>
    </xf>
    <xf numFmtId="165" fontId="25" fillId="9" borderId="31" xfId="1" applyNumberFormat="1" applyFont="1" applyFill="1" applyBorder="1" applyAlignment="1">
      <alignment horizontal="center" vertical="center" wrapText="1"/>
    </xf>
    <xf numFmtId="165" fontId="19" fillId="11" borderId="38" xfId="1" applyNumberFormat="1" applyFont="1" applyFill="1" applyBorder="1" applyAlignment="1">
      <alignment horizontal="center" vertical="center" wrapText="1"/>
    </xf>
    <xf numFmtId="165" fontId="19" fillId="11" borderId="31" xfId="1" applyNumberFormat="1" applyFont="1" applyFill="1" applyBorder="1" applyAlignment="1">
      <alignment horizontal="center" vertical="center" wrapText="1"/>
    </xf>
    <xf numFmtId="165" fontId="25" fillId="9" borderId="26" xfId="1" applyNumberFormat="1" applyFont="1" applyFill="1" applyBorder="1" applyAlignment="1">
      <alignment horizontal="center" vertical="center" wrapText="1"/>
    </xf>
    <xf numFmtId="165" fontId="19" fillId="11" borderId="48" xfId="1" applyNumberFormat="1" applyFont="1" applyFill="1" applyBorder="1" applyAlignment="1">
      <alignment horizontal="center" vertical="center" wrapText="1"/>
    </xf>
    <xf numFmtId="165" fontId="19" fillId="11" borderId="26" xfId="1" applyNumberFormat="1" applyFont="1" applyFill="1" applyBorder="1" applyAlignment="1">
      <alignment horizontal="center" vertical="center" wrapText="1"/>
    </xf>
    <xf numFmtId="164" fontId="36" fillId="9" borderId="45" xfId="1" applyNumberFormat="1" applyFont="1" applyFill="1" applyBorder="1" applyAlignment="1">
      <alignment horizontal="center" vertical="center" wrapText="1"/>
    </xf>
    <xf numFmtId="164" fontId="36" fillId="9" borderId="37" xfId="1" applyNumberFormat="1" applyFont="1" applyFill="1" applyBorder="1" applyAlignment="1">
      <alignment horizontal="center" vertical="center" wrapText="1"/>
    </xf>
    <xf numFmtId="0" fontId="19" fillId="8" borderId="74" xfId="0" applyFont="1" applyFill="1" applyBorder="1" applyAlignment="1">
      <alignment horizontal="center" vertical="center" wrapText="1"/>
    </xf>
    <xf numFmtId="164" fontId="19" fillId="11" borderId="66" xfId="1" applyNumberFormat="1" applyFont="1" applyFill="1" applyBorder="1" applyAlignment="1">
      <alignment horizontal="center" vertical="center" wrapText="1"/>
    </xf>
    <xf numFmtId="0" fontId="19" fillId="8" borderId="73" xfId="0" applyFont="1" applyFill="1" applyBorder="1" applyAlignment="1">
      <alignment horizontal="center" vertical="center" wrapText="1"/>
    </xf>
    <xf numFmtId="164" fontId="36" fillId="9" borderId="19" xfId="1" applyNumberFormat="1" applyFont="1" applyFill="1" applyBorder="1" applyAlignment="1">
      <alignment horizontal="center" vertical="center" wrapText="1"/>
    </xf>
    <xf numFmtId="164" fontId="36" fillId="9" borderId="36" xfId="1" applyNumberFormat="1" applyFont="1" applyFill="1" applyBorder="1" applyAlignment="1">
      <alignment horizontal="center" vertical="center" wrapText="1"/>
    </xf>
    <xf numFmtId="164" fontId="36" fillId="9" borderId="31" xfId="1" applyNumberFormat="1" applyFont="1" applyFill="1" applyBorder="1" applyAlignment="1">
      <alignment horizontal="center" vertical="center" wrapText="1"/>
    </xf>
    <xf numFmtId="164" fontId="36" fillId="9" borderId="30" xfId="1" applyNumberFormat="1" applyFont="1" applyFill="1" applyBorder="1" applyAlignment="1">
      <alignment horizontal="center" vertical="center" wrapText="1"/>
    </xf>
    <xf numFmtId="164" fontId="36" fillId="9" borderId="16" xfId="1" applyNumberFormat="1" applyFont="1" applyFill="1" applyBorder="1" applyAlignment="1">
      <alignment horizontal="center" vertical="center" wrapText="1"/>
    </xf>
    <xf numFmtId="164" fontId="36" fillId="9" borderId="40" xfId="1" applyNumberFormat="1" applyFont="1" applyFill="1" applyBorder="1" applyAlignment="1">
      <alignment horizontal="center" vertical="center" wrapText="1"/>
    </xf>
    <xf numFmtId="166" fontId="36" fillId="9" borderId="14" xfId="1" applyNumberFormat="1" applyFont="1" applyFill="1" applyBorder="1" applyAlignment="1">
      <alignment horizontal="center" vertical="center" wrapText="1"/>
    </xf>
    <xf numFmtId="166" fontId="36" fillId="9" borderId="32" xfId="1" applyNumberFormat="1" applyFont="1" applyFill="1" applyBorder="1" applyAlignment="1">
      <alignment horizontal="center" vertical="center" wrapText="1"/>
    </xf>
    <xf numFmtId="0" fontId="19" fillId="8" borderId="6" xfId="0" applyFont="1" applyFill="1" applyBorder="1" applyAlignment="1">
      <alignment horizontal="center" vertical="center" wrapText="1"/>
    </xf>
    <xf numFmtId="0" fontId="19" fillId="8" borderId="71" xfId="0" applyFont="1" applyFill="1" applyBorder="1" applyAlignment="1">
      <alignment horizontal="center" vertical="center" wrapText="1"/>
    </xf>
    <xf numFmtId="0" fontId="19" fillId="8" borderId="0" xfId="0" applyFont="1" applyFill="1" applyBorder="1" applyAlignment="1">
      <alignment horizontal="center" vertical="center" wrapText="1"/>
    </xf>
    <xf numFmtId="0" fontId="19" fillId="8" borderId="64" xfId="0" applyFont="1" applyFill="1" applyBorder="1" applyAlignment="1">
      <alignment horizontal="center" vertical="center" wrapText="1"/>
    </xf>
    <xf numFmtId="0" fontId="19" fillId="8" borderId="75" xfId="0" applyFont="1" applyFill="1" applyBorder="1" applyAlignment="1">
      <alignment horizontal="center" vertical="center" wrapText="1"/>
    </xf>
    <xf numFmtId="0" fontId="19" fillId="8" borderId="35" xfId="0" applyFont="1" applyFill="1" applyBorder="1" applyAlignment="1">
      <alignment horizontal="center" vertical="center" wrapText="1"/>
    </xf>
    <xf numFmtId="166" fontId="36" fillId="9" borderId="31" xfId="1" applyNumberFormat="1" applyFont="1" applyFill="1" applyBorder="1" applyAlignment="1">
      <alignment horizontal="center" vertical="center" wrapText="1"/>
    </xf>
    <xf numFmtId="166" fontId="36" fillId="9" borderId="30" xfId="1" applyNumberFormat="1" applyFont="1" applyFill="1" applyBorder="1" applyAlignment="1">
      <alignment horizontal="center" vertical="center" wrapText="1"/>
    </xf>
    <xf numFmtId="166" fontId="36" fillId="9" borderId="17" xfId="1" applyNumberFormat="1" applyFont="1" applyFill="1" applyBorder="1" applyAlignment="1">
      <alignment horizontal="center" vertical="center" wrapText="1"/>
    </xf>
    <xf numFmtId="166" fontId="36" fillId="9" borderId="18" xfId="1" applyNumberFormat="1" applyFont="1" applyFill="1" applyBorder="1" applyAlignment="1">
      <alignment horizontal="center" vertical="center" wrapText="1"/>
    </xf>
    <xf numFmtId="0" fontId="19" fillId="8" borderId="56" xfId="0" applyFont="1" applyFill="1" applyBorder="1" applyAlignment="1">
      <alignment horizontal="center" vertical="center" wrapText="1"/>
    </xf>
    <xf numFmtId="0" fontId="19" fillId="8" borderId="57" xfId="0" applyFont="1" applyFill="1" applyBorder="1" applyAlignment="1">
      <alignment horizontal="center" vertical="center" wrapText="1"/>
    </xf>
    <xf numFmtId="0" fontId="19" fillId="8" borderId="58" xfId="0" applyFont="1" applyFill="1" applyBorder="1" applyAlignment="1">
      <alignment horizontal="center" vertical="center" wrapText="1"/>
    </xf>
    <xf numFmtId="166" fontId="19" fillId="11" borderId="46" xfId="1" applyNumberFormat="1" applyFont="1" applyFill="1" applyBorder="1" applyAlignment="1">
      <alignment horizontal="center" vertical="center" wrapText="1"/>
    </xf>
    <xf numFmtId="166" fontId="19" fillId="11" borderId="15" xfId="1" applyNumberFormat="1" applyFont="1" applyFill="1" applyBorder="1" applyAlignment="1">
      <alignment horizontal="center" vertical="center" wrapText="1"/>
    </xf>
    <xf numFmtId="166" fontId="19" fillId="11" borderId="34" xfId="1" applyNumberFormat="1" applyFont="1" applyFill="1" applyBorder="1" applyAlignment="1">
      <alignment horizontal="center" vertical="center" wrapText="1"/>
    </xf>
    <xf numFmtId="166" fontId="36" fillId="9" borderId="37" xfId="1" applyNumberFormat="1" applyFont="1" applyFill="1" applyBorder="1" applyAlignment="1">
      <alignment horizontal="center" vertical="center" wrapText="1"/>
    </xf>
    <xf numFmtId="166" fontId="36" fillId="9" borderId="24" xfId="1" applyNumberFormat="1" applyFont="1" applyFill="1" applyBorder="1" applyAlignment="1">
      <alignment horizontal="center" vertical="center" wrapText="1"/>
    </xf>
    <xf numFmtId="166" fontId="36" fillId="9" borderId="38" xfId="1" applyNumberFormat="1" applyFont="1" applyFill="1" applyBorder="1" applyAlignment="1">
      <alignment horizontal="center" vertical="center" wrapText="1"/>
    </xf>
    <xf numFmtId="0" fontId="19" fillId="8" borderId="2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 wrapText="1"/>
    </xf>
    <xf numFmtId="165" fontId="36" fillId="9" borderId="23" xfId="1" applyNumberFormat="1" applyFont="1" applyFill="1" applyBorder="1" applyAlignment="1">
      <alignment horizontal="center" vertical="center" wrapText="1"/>
    </xf>
    <xf numFmtId="165" fontId="36" fillId="9" borderId="31" xfId="1" applyNumberFormat="1" applyFont="1" applyFill="1" applyBorder="1" applyAlignment="1">
      <alignment horizontal="center" vertical="center" wrapText="1"/>
    </xf>
    <xf numFmtId="165" fontId="36" fillId="9" borderId="22" xfId="1" applyNumberFormat="1" applyFont="1" applyFill="1" applyBorder="1" applyAlignment="1">
      <alignment horizontal="center" vertical="center" wrapText="1"/>
    </xf>
    <xf numFmtId="165" fontId="36" fillId="9" borderId="18" xfId="1" applyNumberFormat="1" applyFont="1" applyFill="1" applyBorder="1" applyAlignment="1">
      <alignment horizontal="center" vertical="center" wrapText="1"/>
    </xf>
    <xf numFmtId="165" fontId="19" fillId="11" borderId="52" xfId="1" applyNumberFormat="1" applyFont="1" applyFill="1" applyBorder="1" applyAlignment="1">
      <alignment horizontal="center" vertical="center" wrapText="1"/>
    </xf>
    <xf numFmtId="165" fontId="19" fillId="11" borderId="49" xfId="1" applyNumberFormat="1" applyFont="1" applyFill="1" applyBorder="1" applyAlignment="1">
      <alignment horizontal="center" vertical="center" wrapText="1"/>
    </xf>
    <xf numFmtId="165" fontId="19" fillId="11" borderId="22" xfId="1" applyNumberFormat="1" applyFont="1" applyFill="1" applyBorder="1" applyAlignment="1">
      <alignment horizontal="center" vertical="center" wrapText="1"/>
    </xf>
    <xf numFmtId="165" fontId="36" fillId="9" borderId="52" xfId="1" applyNumberFormat="1" applyFont="1" applyFill="1" applyBorder="1" applyAlignment="1">
      <alignment horizontal="center" vertical="center" wrapText="1"/>
    </xf>
    <xf numFmtId="165" fontId="36" fillId="9" borderId="49" xfId="1" applyNumberFormat="1" applyFont="1" applyFill="1" applyBorder="1" applyAlignment="1">
      <alignment horizontal="center" vertical="center" wrapText="1"/>
    </xf>
    <xf numFmtId="0" fontId="19" fillId="8" borderId="28" xfId="0" applyFont="1" applyFill="1" applyBorder="1" applyAlignment="1">
      <alignment horizontal="center" vertical="center" wrapText="1"/>
    </xf>
    <xf numFmtId="165" fontId="19" fillId="11" borderId="23" xfId="1" applyNumberFormat="1" applyFont="1" applyFill="1" applyBorder="1" applyAlignment="1">
      <alignment horizontal="center" vertical="center" wrapText="1"/>
    </xf>
    <xf numFmtId="0" fontId="12" fillId="8" borderId="9" xfId="0" applyFont="1" applyFill="1" applyBorder="1" applyAlignment="1">
      <alignment horizontal="center" vertical="center" wrapText="1"/>
    </xf>
    <xf numFmtId="0" fontId="19" fillId="8" borderId="48" xfId="0" applyFont="1" applyFill="1" applyBorder="1" applyAlignment="1">
      <alignment horizontal="center" vertical="center" wrapText="1"/>
    </xf>
    <xf numFmtId="166" fontId="43" fillId="9" borderId="37" xfId="1" applyNumberFormat="1" applyFont="1" applyFill="1" applyBorder="1" applyAlignment="1">
      <alignment horizontal="center" vertical="center" wrapText="1"/>
    </xf>
    <xf numFmtId="166" fontId="43" fillId="9" borderId="14" xfId="1" applyNumberFormat="1" applyFont="1" applyFill="1" applyBorder="1" applyAlignment="1">
      <alignment horizontal="center" vertical="center" wrapText="1"/>
    </xf>
    <xf numFmtId="166" fontId="43" fillId="9" borderId="32" xfId="1" applyNumberFormat="1" applyFont="1" applyFill="1" applyBorder="1" applyAlignment="1">
      <alignment horizontal="center" vertical="center" wrapText="1"/>
    </xf>
    <xf numFmtId="0" fontId="19" fillId="8" borderId="55" xfId="0" applyFont="1" applyFill="1" applyBorder="1" applyAlignment="1">
      <alignment horizontal="center" vertical="center" wrapText="1"/>
    </xf>
    <xf numFmtId="0" fontId="19" fillId="8" borderId="68" xfId="0" applyFont="1" applyFill="1" applyBorder="1" applyAlignment="1">
      <alignment horizontal="center" vertical="center" wrapText="1"/>
    </xf>
    <xf numFmtId="164" fontId="19" fillId="11" borderId="63" xfId="1" applyNumberFormat="1" applyFont="1" applyFill="1" applyBorder="1" applyAlignment="1">
      <alignment horizontal="center" vertical="center" wrapText="1"/>
    </xf>
    <xf numFmtId="164" fontId="36" fillId="9" borderId="20" xfId="1" applyNumberFormat="1" applyFont="1" applyFill="1" applyBorder="1" applyAlignment="1">
      <alignment horizontal="center" vertical="center" wrapText="1"/>
    </xf>
    <xf numFmtId="164" fontId="36" fillId="9" borderId="14" xfId="1" applyNumberFormat="1" applyFont="1" applyFill="1" applyBorder="1" applyAlignment="1">
      <alignment horizontal="center" vertical="center" wrapText="1"/>
    </xf>
    <xf numFmtId="166" fontId="19" fillId="11" borderId="8" xfId="1" applyNumberFormat="1" applyFont="1" applyFill="1" applyBorder="1" applyAlignment="1">
      <alignment horizontal="center" vertical="center" wrapText="1"/>
    </xf>
    <xf numFmtId="166" fontId="19" fillId="11" borderId="21" xfId="1" applyNumberFormat="1" applyFont="1" applyFill="1" applyBorder="1" applyAlignment="1">
      <alignment horizontal="center" vertical="center" wrapText="1"/>
    </xf>
    <xf numFmtId="166" fontId="19" fillId="11" borderId="16" xfId="1" applyNumberFormat="1" applyFont="1" applyFill="1" applyBorder="1" applyAlignment="1">
      <alignment horizontal="center" vertical="center" wrapText="1"/>
    </xf>
    <xf numFmtId="166" fontId="36" fillId="9" borderId="61" xfId="1" applyNumberFormat="1" applyFont="1" applyFill="1" applyBorder="1" applyAlignment="1">
      <alignment horizontal="center" vertical="center" wrapText="1"/>
    </xf>
    <xf numFmtId="166" fontId="36" fillId="9" borderId="20" xfId="1" applyNumberFormat="1" applyFont="1" applyFill="1" applyBorder="1" applyAlignment="1">
      <alignment horizontal="center" vertical="center" wrapText="1"/>
    </xf>
    <xf numFmtId="166" fontId="36" fillId="9" borderId="29" xfId="1" applyNumberFormat="1" applyFont="1" applyFill="1" applyBorder="1" applyAlignment="1">
      <alignment horizontal="center" vertical="center" wrapText="1"/>
    </xf>
    <xf numFmtId="166" fontId="36" fillId="9" borderId="12" xfId="1" applyNumberFormat="1" applyFont="1" applyFill="1" applyBorder="1" applyAlignment="1">
      <alignment horizontal="center" vertical="center" wrapText="1"/>
    </xf>
    <xf numFmtId="166" fontId="36" fillId="9" borderId="23" xfId="1" applyNumberFormat="1" applyFont="1" applyFill="1" applyBorder="1" applyAlignment="1">
      <alignment horizontal="center" vertical="center" wrapText="1"/>
    </xf>
    <xf numFmtId="166" fontId="36" fillId="9" borderId="27" xfId="1" applyNumberFormat="1" applyFont="1" applyFill="1" applyBorder="1" applyAlignment="1">
      <alignment horizontal="center" vertical="center" wrapText="1"/>
    </xf>
    <xf numFmtId="166" fontId="36" fillId="9" borderId="7" xfId="1" applyNumberFormat="1" applyFont="1" applyFill="1" applyBorder="1" applyAlignment="1">
      <alignment horizontal="center" vertical="center" wrapText="1"/>
    </xf>
    <xf numFmtId="166" fontId="36" fillId="9" borderId="22" xfId="1" applyNumberFormat="1" applyFont="1" applyFill="1" applyBorder="1" applyAlignment="1">
      <alignment horizontal="center" vertical="center" wrapText="1"/>
    </xf>
    <xf numFmtId="166" fontId="36" fillId="9" borderId="19" xfId="1" applyNumberFormat="1" applyFont="1" applyFill="1" applyBorder="1" applyAlignment="1">
      <alignment horizontal="center" vertical="center" wrapText="1"/>
    </xf>
    <xf numFmtId="166" fontId="19" fillId="11" borderId="40" xfId="1" applyNumberFormat="1" applyFont="1" applyFill="1" applyBorder="1" applyAlignment="1">
      <alignment horizontal="center" vertical="center" wrapText="1"/>
    </xf>
    <xf numFmtId="166" fontId="36" fillId="9" borderId="41" xfId="1" applyNumberFormat="1" applyFont="1" applyFill="1" applyBorder="1" applyAlignment="1">
      <alignment horizontal="center" vertical="center" wrapText="1"/>
    </xf>
    <xf numFmtId="166" fontId="36" fillId="9" borderId="39" xfId="1" applyNumberFormat="1" applyFont="1" applyFill="1" applyBorder="1" applyAlignment="1">
      <alignment horizontal="center" vertical="center" wrapText="1"/>
    </xf>
    <xf numFmtId="0" fontId="19" fillId="8" borderId="47" xfId="0" applyFont="1" applyFill="1" applyBorder="1" applyAlignment="1">
      <alignment horizontal="center" vertical="center" wrapText="1"/>
    </xf>
    <xf numFmtId="164" fontId="36" fillId="9" borderId="32" xfId="1" applyNumberFormat="1" applyFont="1" applyFill="1" applyBorder="1" applyAlignment="1">
      <alignment horizontal="center" vertical="center" wrapText="1"/>
    </xf>
    <xf numFmtId="0" fontId="19" fillId="8" borderId="76" xfId="0" applyFont="1" applyFill="1" applyBorder="1" applyAlignment="1">
      <alignment horizontal="center" vertical="center" wrapText="1"/>
    </xf>
    <xf numFmtId="0" fontId="19" fillId="8" borderId="67" xfId="0" applyFont="1" applyFill="1" applyBorder="1" applyAlignment="1">
      <alignment horizontal="center" vertical="center" wrapText="1"/>
    </xf>
    <xf numFmtId="164" fontId="25" fillId="9" borderId="19" xfId="1" applyNumberFormat="1" applyFont="1" applyFill="1" applyBorder="1" applyAlignment="1">
      <alignment horizontal="center" vertical="center" wrapText="1"/>
    </xf>
    <xf numFmtId="164" fontId="25" fillId="9" borderId="36" xfId="1" applyNumberFormat="1" applyFont="1" applyFill="1" applyBorder="1" applyAlignment="1">
      <alignment horizontal="center" vertical="center" wrapText="1"/>
    </xf>
    <xf numFmtId="164" fontId="25" fillId="9" borderId="16" xfId="1" applyNumberFormat="1" applyFont="1" applyFill="1" applyBorder="1" applyAlignment="1">
      <alignment horizontal="center" vertical="center" wrapText="1"/>
    </xf>
    <xf numFmtId="164" fontId="25" fillId="9" borderId="40" xfId="1" applyNumberFormat="1" applyFont="1" applyFill="1" applyBorder="1" applyAlignment="1">
      <alignment horizontal="center" vertical="center" wrapText="1"/>
    </xf>
    <xf numFmtId="166" fontId="25" fillId="9" borderId="17" xfId="1" applyNumberFormat="1" applyFont="1" applyFill="1" applyBorder="1" applyAlignment="1">
      <alignment horizontal="center" vertical="center" wrapText="1"/>
    </xf>
    <xf numFmtId="166" fontId="25" fillId="9" borderId="18" xfId="1" applyNumberFormat="1" applyFont="1" applyFill="1" applyBorder="1" applyAlignment="1">
      <alignment horizontal="center" vertical="center" wrapText="1"/>
    </xf>
    <xf numFmtId="166" fontId="25" fillId="9" borderId="24" xfId="1" applyNumberFormat="1" applyFont="1" applyFill="1" applyBorder="1" applyAlignment="1">
      <alignment horizontal="center" vertical="center" wrapText="1"/>
    </xf>
    <xf numFmtId="0" fontId="19" fillId="8" borderId="21" xfId="0" applyFont="1" applyFill="1" applyBorder="1" applyAlignment="1">
      <alignment horizontal="center" vertical="center" wrapText="1"/>
    </xf>
    <xf numFmtId="166" fontId="25" fillId="9" borderId="46" xfId="1" applyNumberFormat="1" applyFont="1" applyFill="1" applyBorder="1" applyAlignment="1">
      <alignment horizontal="center" vertical="center" wrapText="1"/>
    </xf>
    <xf numFmtId="166" fontId="25" fillId="9" borderId="15" xfId="1" applyNumberFormat="1" applyFont="1" applyFill="1" applyBorder="1" applyAlignment="1">
      <alignment horizontal="center" vertical="center" wrapText="1"/>
    </xf>
    <xf numFmtId="166" fontId="25" fillId="9" borderId="34" xfId="1" applyNumberFormat="1" applyFont="1" applyFill="1" applyBorder="1" applyAlignment="1">
      <alignment horizontal="center" vertical="center" wrapText="1"/>
    </xf>
    <xf numFmtId="166" fontId="36" fillId="9" borderId="50" xfId="1" applyNumberFormat="1" applyFont="1" applyFill="1" applyBorder="1" applyAlignment="1">
      <alignment horizontal="center" vertical="center" wrapText="1"/>
    </xf>
    <xf numFmtId="166" fontId="36" fillId="9" borderId="52" xfId="1" applyNumberFormat="1" applyFont="1" applyFill="1" applyBorder="1" applyAlignment="1">
      <alignment horizontal="center" vertical="center" wrapText="1"/>
    </xf>
    <xf numFmtId="166" fontId="36" fillId="9" borderId="15" xfId="1" applyNumberFormat="1" applyFont="1" applyFill="1" applyBorder="1" applyAlignment="1">
      <alignment horizontal="center" vertical="center" wrapText="1"/>
    </xf>
    <xf numFmtId="166" fontId="36" fillId="9" borderId="34" xfId="1" applyNumberFormat="1" applyFont="1" applyFill="1" applyBorder="1" applyAlignment="1">
      <alignment horizontal="center" vertical="center" wrapText="1"/>
    </xf>
    <xf numFmtId="166" fontId="36" fillId="9" borderId="49" xfId="1" applyNumberFormat="1" applyFont="1" applyFill="1" applyBorder="1" applyAlignment="1">
      <alignment horizontal="center" vertical="center" wrapText="1"/>
    </xf>
    <xf numFmtId="166" fontId="36" fillId="9" borderId="47" xfId="1" applyNumberFormat="1" applyFont="1" applyFill="1" applyBorder="1" applyAlignment="1">
      <alignment horizontal="center" vertical="center" wrapText="1"/>
    </xf>
    <xf numFmtId="0" fontId="19" fillId="8" borderId="23" xfId="0" applyFont="1" applyFill="1" applyBorder="1" applyAlignment="1">
      <alignment horizontal="center" vertical="center" wrapText="1"/>
    </xf>
    <xf numFmtId="166" fontId="36" fillId="9" borderId="16" xfId="1" applyNumberFormat="1" applyFont="1" applyFill="1" applyBorder="1" applyAlignment="1">
      <alignment horizontal="center" vertical="center" wrapText="1"/>
    </xf>
    <xf numFmtId="166" fontId="36" fillId="9" borderId="21" xfId="1" applyNumberFormat="1" applyFont="1" applyFill="1" applyBorder="1" applyAlignment="1">
      <alignment horizontal="center" vertical="center" wrapText="1"/>
    </xf>
    <xf numFmtId="164" fontId="36" fillId="9" borderId="21" xfId="1" applyNumberFormat="1" applyFont="1" applyFill="1" applyBorder="1" applyAlignment="1">
      <alignment horizontal="center" vertical="center" wrapText="1"/>
    </xf>
    <xf numFmtId="0" fontId="19" fillId="8" borderId="1" xfId="0" applyFont="1" applyFill="1" applyBorder="1" applyAlignment="1">
      <alignment horizontal="center" vertical="center" wrapText="1"/>
    </xf>
    <xf numFmtId="0" fontId="19" fillId="8" borderId="52" xfId="0" applyFont="1" applyFill="1" applyBorder="1" applyAlignment="1">
      <alignment horizontal="center" vertical="center" wrapText="1"/>
    </xf>
    <xf numFmtId="0" fontId="19" fillId="8" borderId="50" xfId="0" applyFont="1" applyFill="1" applyBorder="1" applyAlignment="1">
      <alignment horizontal="center" vertical="center" wrapText="1"/>
    </xf>
    <xf numFmtId="164" fontId="36" fillId="9" borderId="22" xfId="1" applyNumberFormat="1" applyFont="1" applyFill="1" applyBorder="1" applyAlignment="1">
      <alignment horizontal="center" vertical="center" wrapText="1"/>
    </xf>
    <xf numFmtId="166" fontId="25" fillId="9" borderId="38" xfId="1" applyNumberFormat="1" applyFont="1" applyFill="1" applyBorder="1" applyAlignment="1">
      <alignment horizontal="center" vertical="center" wrapText="1"/>
    </xf>
    <xf numFmtId="166" fontId="25" fillId="9" borderId="31" xfId="1" applyNumberFormat="1" applyFont="1" applyFill="1" applyBorder="1" applyAlignment="1">
      <alignment horizontal="center" vertical="center" wrapText="1"/>
    </xf>
    <xf numFmtId="166" fontId="25" fillId="9" borderId="30" xfId="1" applyNumberFormat="1" applyFont="1" applyFill="1" applyBorder="1" applyAlignment="1">
      <alignment horizontal="center" vertical="center" wrapText="1"/>
    </xf>
    <xf numFmtId="166" fontId="25" fillId="9" borderId="43" xfId="1" applyNumberFormat="1" applyFont="1" applyFill="1" applyBorder="1" applyAlignment="1">
      <alignment horizontal="center" vertical="center" wrapText="1"/>
    </xf>
    <xf numFmtId="166" fontId="25" fillId="9" borderId="22" xfId="1" applyNumberFormat="1" applyFont="1" applyFill="1" applyBorder="1" applyAlignment="1">
      <alignment horizontal="center" vertical="center" wrapText="1"/>
    </xf>
    <xf numFmtId="166" fontId="25" fillId="9" borderId="42" xfId="1" applyNumberFormat="1" applyFont="1" applyFill="1" applyBorder="1" applyAlignment="1">
      <alignment horizontal="center" vertical="center" wrapText="1"/>
    </xf>
    <xf numFmtId="166" fontId="25" fillId="9" borderId="21" xfId="1" applyNumberFormat="1" applyFont="1" applyFill="1" applyBorder="1" applyAlignment="1">
      <alignment horizontal="center" vertical="center" wrapText="1"/>
    </xf>
    <xf numFmtId="166" fontId="25" fillId="9" borderId="16" xfId="1" applyNumberFormat="1" applyFont="1" applyFill="1" applyBorder="1" applyAlignment="1">
      <alignment horizontal="center" vertical="center" wrapText="1"/>
    </xf>
    <xf numFmtId="166" fontId="25" fillId="9" borderId="40" xfId="1" applyNumberFormat="1" applyFont="1" applyFill="1" applyBorder="1" applyAlignment="1">
      <alignment horizontal="center" vertical="center" wrapText="1"/>
    </xf>
    <xf numFmtId="0" fontId="19" fillId="8" borderId="41" xfId="0" applyFont="1" applyFill="1" applyBorder="1" applyAlignment="1">
      <alignment horizontal="center" vertical="center" wrapText="1"/>
    </xf>
    <xf numFmtId="166" fontId="25" fillId="9" borderId="19" xfId="1" applyNumberFormat="1" applyFont="1" applyFill="1" applyBorder="1" applyAlignment="1">
      <alignment horizontal="center" vertical="center" wrapText="1"/>
    </xf>
    <xf numFmtId="166" fontId="25" fillId="9" borderId="36" xfId="1" applyNumberFormat="1" applyFont="1" applyFill="1" applyBorder="1" applyAlignment="1">
      <alignment horizontal="center" vertical="center" wrapText="1"/>
    </xf>
    <xf numFmtId="166" fontId="19" fillId="11" borderId="17" xfId="1" applyNumberFormat="1" applyFont="1" applyFill="1" applyBorder="1" applyAlignment="1">
      <alignment horizontal="center" vertical="center" wrapText="1"/>
    </xf>
    <xf numFmtId="166" fontId="19" fillId="11" borderId="18" xfId="1" applyNumberFormat="1" applyFont="1" applyFill="1" applyBorder="1" applyAlignment="1">
      <alignment horizontal="center" vertical="center" wrapText="1"/>
    </xf>
    <xf numFmtId="0" fontId="19" fillId="8" borderId="72" xfId="0" applyFont="1" applyFill="1" applyBorder="1" applyAlignment="1">
      <alignment horizontal="center" vertical="center" wrapText="1"/>
    </xf>
    <xf numFmtId="0" fontId="19" fillId="8" borderId="69" xfId="0" applyFont="1" applyFill="1" applyBorder="1" applyAlignment="1">
      <alignment horizontal="center" vertical="center" wrapText="1"/>
    </xf>
    <xf numFmtId="0" fontId="19" fillId="8" borderId="70" xfId="0" applyFont="1" applyFill="1" applyBorder="1" applyAlignment="1">
      <alignment horizontal="center" vertical="center" wrapText="1"/>
    </xf>
    <xf numFmtId="164" fontId="19" fillId="11" borderId="21" xfId="1" applyNumberFormat="1" applyFont="1" applyFill="1" applyBorder="1" applyAlignment="1">
      <alignment horizontal="center" vertical="center" wrapText="1"/>
    </xf>
    <xf numFmtId="3" fontId="36" fillId="9" borderId="37" xfId="1" applyNumberFormat="1" applyFont="1" applyFill="1" applyBorder="1" applyAlignment="1">
      <alignment horizontal="center" vertical="center" wrapText="1"/>
    </xf>
    <xf numFmtId="3" fontId="36" fillId="9" borderId="14" xfId="1" applyNumberFormat="1" applyFont="1" applyFill="1" applyBorder="1" applyAlignment="1">
      <alignment horizontal="center" vertical="center" wrapText="1"/>
    </xf>
    <xf numFmtId="3" fontId="36" fillId="9" borderId="32" xfId="1" applyNumberFormat="1" applyFont="1" applyFill="1" applyBorder="1" applyAlignment="1">
      <alignment horizontal="center" vertical="center" wrapText="1"/>
    </xf>
    <xf numFmtId="3" fontId="19" fillId="11" borderId="46" xfId="1" applyNumberFormat="1" applyFont="1" applyFill="1" applyBorder="1" applyAlignment="1">
      <alignment horizontal="center" vertical="center" wrapText="1"/>
    </xf>
    <xf numFmtId="3" fontId="19" fillId="11" borderId="15" xfId="1" applyNumberFormat="1" applyFont="1" applyFill="1" applyBorder="1" applyAlignment="1">
      <alignment horizontal="center" vertical="center" wrapText="1"/>
    </xf>
    <xf numFmtId="3" fontId="19" fillId="11" borderId="34" xfId="1" applyNumberFormat="1" applyFont="1" applyFill="1" applyBorder="1" applyAlignment="1">
      <alignment horizontal="center" vertical="center" wrapText="1"/>
    </xf>
    <xf numFmtId="164" fontId="25" fillId="9" borderId="69" xfId="1" applyNumberFormat="1" applyFont="1" applyFill="1" applyBorder="1" applyAlignment="1">
      <alignment horizontal="center" vertical="center" wrapText="1"/>
    </xf>
    <xf numFmtId="164" fontId="25" fillId="9" borderId="70" xfId="1" applyNumberFormat="1" applyFont="1" applyFill="1" applyBorder="1" applyAlignment="1">
      <alignment horizontal="center" vertical="center" wrapText="1"/>
    </xf>
    <xf numFmtId="164" fontId="25" fillId="9" borderId="46" xfId="1" applyNumberFormat="1" applyFont="1" applyFill="1" applyBorder="1" applyAlignment="1">
      <alignment horizontal="center" vertical="center" wrapText="1"/>
    </xf>
    <xf numFmtId="164" fontId="25" fillId="9" borderId="72" xfId="1" applyNumberFormat="1" applyFont="1" applyFill="1" applyBorder="1" applyAlignment="1">
      <alignment horizontal="center" vertical="center" wrapText="1"/>
    </xf>
    <xf numFmtId="164" fontId="25" fillId="9" borderId="44" xfId="1" applyNumberFormat="1" applyFont="1" applyFill="1" applyBorder="1" applyAlignment="1">
      <alignment horizontal="center" vertical="center" wrapText="1"/>
    </xf>
    <xf numFmtId="0" fontId="19" fillId="8" borderId="59" xfId="0" applyFont="1" applyFill="1" applyBorder="1" applyAlignment="1">
      <alignment horizontal="center" vertical="center" wrapText="1"/>
    </xf>
    <xf numFmtId="0" fontId="19" fillId="8" borderId="60" xfId="0" applyFont="1" applyFill="1" applyBorder="1" applyAlignment="1">
      <alignment horizontal="center" vertical="center" wrapText="1"/>
    </xf>
    <xf numFmtId="0" fontId="19" fillId="8" borderId="45" xfId="0" applyFont="1" applyFill="1" applyBorder="1" applyAlignment="1">
      <alignment horizontal="center" vertical="center" wrapText="1"/>
    </xf>
    <xf numFmtId="164" fontId="19" fillId="11" borderId="43" xfId="1" applyNumberFormat="1" applyFont="1" applyFill="1" applyBorder="1" applyAlignment="1">
      <alignment horizontal="center" vertical="center" wrapText="1"/>
    </xf>
    <xf numFmtId="164" fontId="19" fillId="11" borderId="36" xfId="1" applyNumberFormat="1" applyFont="1" applyFill="1" applyBorder="1" applyAlignment="1">
      <alignment horizontal="center" vertical="center" wrapText="1"/>
    </xf>
    <xf numFmtId="164" fontId="19" fillId="11" borderId="42" xfId="1" applyNumberFormat="1" applyFont="1" applyFill="1" applyBorder="1" applyAlignment="1">
      <alignment horizontal="center" vertical="center" wrapText="1"/>
    </xf>
    <xf numFmtId="164" fontId="19" fillId="11" borderId="40" xfId="1" applyNumberFormat="1" applyFont="1" applyFill="1" applyBorder="1" applyAlignment="1">
      <alignment horizontal="center" vertical="center" wrapText="1"/>
    </xf>
    <xf numFmtId="164" fontId="25" fillId="9" borderId="42" xfId="1" applyNumberFormat="1" applyFont="1" applyFill="1" applyBorder="1" applyAlignment="1">
      <alignment horizontal="center" vertical="center" wrapText="1"/>
    </xf>
    <xf numFmtId="164" fontId="25" fillId="9" borderId="23" xfId="1" applyNumberFormat="1" applyFont="1" applyFill="1" applyBorder="1" applyAlignment="1">
      <alignment horizontal="center" vertical="center" wrapText="1"/>
    </xf>
    <xf numFmtId="164" fontId="25" fillId="9" borderId="66" xfId="1" applyNumberFormat="1" applyFont="1" applyFill="1" applyBorder="1" applyAlignment="1">
      <alignment horizontal="center" vertical="center" wrapText="1"/>
    </xf>
    <xf numFmtId="164" fontId="19" fillId="11" borderId="44" xfId="1" applyNumberFormat="1" applyFont="1" applyFill="1" applyBorder="1" applyAlignment="1">
      <alignment horizontal="center" vertical="center" wrapText="1"/>
    </xf>
    <xf numFmtId="164" fontId="19" fillId="11" borderId="53" xfId="1" applyNumberFormat="1" applyFont="1" applyFill="1" applyBorder="1" applyAlignment="1">
      <alignment horizontal="center" vertical="center" wrapText="1"/>
    </xf>
    <xf numFmtId="164" fontId="25" fillId="9" borderId="8" xfId="1" applyNumberFormat="1" applyFont="1" applyFill="1" applyBorder="1" applyAlignment="1">
      <alignment horizontal="center" vertical="center" wrapText="1"/>
    </xf>
    <xf numFmtId="164" fontId="25" fillId="9" borderId="21" xfId="1" applyNumberFormat="1" applyFont="1" applyFill="1" applyBorder="1" applyAlignment="1">
      <alignment horizontal="center" vertical="center" wrapText="1"/>
    </xf>
    <xf numFmtId="164" fontId="25" fillId="9" borderId="7" xfId="1" applyNumberFormat="1" applyFont="1" applyFill="1" applyBorder="1" applyAlignment="1">
      <alignment horizontal="center" vertical="center" wrapText="1"/>
    </xf>
    <xf numFmtId="164" fontId="25" fillId="9" borderId="41" xfId="1" applyNumberFormat="1" applyFont="1" applyFill="1" applyBorder="1" applyAlignment="1">
      <alignment horizontal="center" vertical="center" wrapText="1"/>
    </xf>
    <xf numFmtId="164" fontId="25" fillId="9" borderId="61" xfId="1" applyNumberFormat="1" applyFont="1" applyFill="1" applyBorder="1" applyAlignment="1">
      <alignment horizontal="center" vertical="center" wrapText="1"/>
    </xf>
    <xf numFmtId="164" fontId="25" fillId="9" borderId="20" xfId="1" applyNumberFormat="1" applyFont="1" applyFill="1" applyBorder="1" applyAlignment="1">
      <alignment horizontal="center" vertical="center" wrapText="1"/>
    </xf>
    <xf numFmtId="164" fontId="25" fillId="9" borderId="29" xfId="1" applyNumberFormat="1" applyFont="1" applyFill="1" applyBorder="1" applyAlignment="1">
      <alignment horizontal="center" vertical="center" wrapText="1"/>
    </xf>
    <xf numFmtId="164" fontId="25" fillId="9" borderId="39" xfId="1" applyNumberFormat="1" applyFont="1" applyFill="1" applyBorder="1" applyAlignment="1">
      <alignment horizontal="center" vertical="center" wrapText="1"/>
    </xf>
    <xf numFmtId="0" fontId="19" fillId="8" borderId="5" xfId="0" applyFont="1" applyFill="1" applyBorder="1" applyAlignment="1">
      <alignment horizontal="center" vertical="center" wrapText="1"/>
    </xf>
  </cellXfs>
  <cellStyles count="1134">
    <cellStyle name="Hyperlink" xfId="1132" builtinId="8"/>
    <cellStyle name="Normal" xfId="0" builtinId="0"/>
    <cellStyle name="Normal 10" xfId="6"/>
    <cellStyle name="Normal 10 10" xfId="7"/>
    <cellStyle name="Normal 10 10 2" xfId="8"/>
    <cellStyle name="Normal 10 11" xfId="9"/>
    <cellStyle name="Normal 10 11 2" xfId="10"/>
    <cellStyle name="Normal 10 12" xfId="11"/>
    <cellStyle name="Normal 10 12 2" xfId="12"/>
    <cellStyle name="Normal 10 13" xfId="13"/>
    <cellStyle name="Normal 10 13 2" xfId="14"/>
    <cellStyle name="Normal 10 14" xfId="15"/>
    <cellStyle name="Normal 10 14 2" xfId="16"/>
    <cellStyle name="Normal 10 15" xfId="17"/>
    <cellStyle name="Normal 10 15 2" xfId="18"/>
    <cellStyle name="Normal 10 16" xfId="19"/>
    <cellStyle name="Normal 10 16 2" xfId="20"/>
    <cellStyle name="Normal 10 17" xfId="21"/>
    <cellStyle name="Normal 10 17 2" xfId="22"/>
    <cellStyle name="Normal 10 18" xfId="23"/>
    <cellStyle name="Normal 10 18 2" xfId="24"/>
    <cellStyle name="Normal 10 19" xfId="25"/>
    <cellStyle name="Normal 10 19 2" xfId="26"/>
    <cellStyle name="Normal 10 2" xfId="27"/>
    <cellStyle name="Normal 10 2 2" xfId="28"/>
    <cellStyle name="Normal 10 20" xfId="29"/>
    <cellStyle name="Normal 10 20 2" xfId="30"/>
    <cellStyle name="Normal 10 21" xfId="31"/>
    <cellStyle name="Normal 10 21 2" xfId="32"/>
    <cellStyle name="Normal 10 22" xfId="33"/>
    <cellStyle name="Normal 10 22 2" xfId="34"/>
    <cellStyle name="Normal 10 23" xfId="35"/>
    <cellStyle name="Normal 10 23 2" xfId="36"/>
    <cellStyle name="Normal 10 24" xfId="37"/>
    <cellStyle name="Normal 10 24 2" xfId="38"/>
    <cellStyle name="Normal 10 25" xfId="39"/>
    <cellStyle name="Normal 10 25 2" xfId="40"/>
    <cellStyle name="Normal 10 26" xfId="41"/>
    <cellStyle name="Normal 10 26 2" xfId="42"/>
    <cellStyle name="Normal 10 27" xfId="43"/>
    <cellStyle name="Normal 10 27 2" xfId="44"/>
    <cellStyle name="Normal 10 28" xfId="45"/>
    <cellStyle name="Normal 10 28 2" xfId="46"/>
    <cellStyle name="Normal 10 29" xfId="47"/>
    <cellStyle name="Normal 10 29 2" xfId="48"/>
    <cellStyle name="Normal 10 3" xfId="49"/>
    <cellStyle name="Normal 10 3 2" xfId="50"/>
    <cellStyle name="Normal 10 30" xfId="51"/>
    <cellStyle name="Normal 10 30 2" xfId="52"/>
    <cellStyle name="Normal 10 31" xfId="53"/>
    <cellStyle name="Normal 10 31 2" xfId="54"/>
    <cellStyle name="Normal 10 32" xfId="55"/>
    <cellStyle name="Normal 10 32 2" xfId="56"/>
    <cellStyle name="Normal 10 33" xfId="57"/>
    <cellStyle name="Normal 10 33 2" xfId="58"/>
    <cellStyle name="Normal 10 34" xfId="59"/>
    <cellStyle name="Normal 10 34 2" xfId="60"/>
    <cellStyle name="Normal 10 35" xfId="61"/>
    <cellStyle name="Normal 10 35 2" xfId="62"/>
    <cellStyle name="Normal 10 36" xfId="63"/>
    <cellStyle name="Normal 10 36 2" xfId="64"/>
    <cellStyle name="Normal 10 37" xfId="65"/>
    <cellStyle name="Normal 10 37 2" xfId="66"/>
    <cellStyle name="Normal 10 38" xfId="67"/>
    <cellStyle name="Normal 10 38 2" xfId="68"/>
    <cellStyle name="Normal 10 39" xfId="69"/>
    <cellStyle name="Normal 10 39 2" xfId="70"/>
    <cellStyle name="Normal 10 4" xfId="71"/>
    <cellStyle name="Normal 10 4 2" xfId="72"/>
    <cellStyle name="Normal 10 40" xfId="73"/>
    <cellStyle name="Normal 10 40 2" xfId="74"/>
    <cellStyle name="Normal 10 41" xfId="75"/>
    <cellStyle name="Normal 10 41 2" xfId="76"/>
    <cellStyle name="Normal 10 42" xfId="77"/>
    <cellStyle name="Normal 10 42 2" xfId="78"/>
    <cellStyle name="Normal 10 43" xfId="79"/>
    <cellStyle name="Normal 10 43 2" xfId="80"/>
    <cellStyle name="Normal 10 44" xfId="81"/>
    <cellStyle name="Normal 10 44 2" xfId="82"/>
    <cellStyle name="Normal 10 45" xfId="83"/>
    <cellStyle name="Normal 10 45 2" xfId="84"/>
    <cellStyle name="Normal 10 46" xfId="85"/>
    <cellStyle name="Normal 10 46 2" xfId="86"/>
    <cellStyle name="Normal 10 47" xfId="87"/>
    <cellStyle name="Normal 10 47 2" xfId="88"/>
    <cellStyle name="Normal 10 48" xfId="89"/>
    <cellStyle name="Normal 10 48 2" xfId="90"/>
    <cellStyle name="Normal 10 49" xfId="91"/>
    <cellStyle name="Normal 10 49 2" xfId="92"/>
    <cellStyle name="Normal 10 5" xfId="93"/>
    <cellStyle name="Normal 10 5 2" xfId="94"/>
    <cellStyle name="Normal 10 50" xfId="95"/>
    <cellStyle name="Normal 10 50 2" xfId="96"/>
    <cellStyle name="Normal 10 51" xfId="97"/>
    <cellStyle name="Normal 10 51 2" xfId="98"/>
    <cellStyle name="Normal 10 52" xfId="99"/>
    <cellStyle name="Normal 10 52 2" xfId="100"/>
    <cellStyle name="Normal 10 53" xfId="101"/>
    <cellStyle name="Normal 10 53 2" xfId="102"/>
    <cellStyle name="Normal 10 54" xfId="103"/>
    <cellStyle name="Normal 10 54 2" xfId="104"/>
    <cellStyle name="Normal 10 6" xfId="105"/>
    <cellStyle name="Normal 10 6 2" xfId="106"/>
    <cellStyle name="Normal 10 7" xfId="107"/>
    <cellStyle name="Normal 10 7 2" xfId="108"/>
    <cellStyle name="Normal 10 8" xfId="109"/>
    <cellStyle name="Normal 10 8 2" xfId="110"/>
    <cellStyle name="Normal 10 9" xfId="111"/>
    <cellStyle name="Normal 10 9 2" xfId="112"/>
    <cellStyle name="Normal 11" xfId="113"/>
    <cellStyle name="Normal 11 10" xfId="114"/>
    <cellStyle name="Normal 11 10 2" xfId="115"/>
    <cellStyle name="Normal 11 11" xfId="116"/>
    <cellStyle name="Normal 11 11 2" xfId="117"/>
    <cellStyle name="Normal 11 12" xfId="118"/>
    <cellStyle name="Normal 11 12 2" xfId="119"/>
    <cellStyle name="Normal 11 13" xfId="120"/>
    <cellStyle name="Normal 11 13 2" xfId="121"/>
    <cellStyle name="Normal 11 14" xfId="122"/>
    <cellStyle name="Normal 11 14 2" xfId="123"/>
    <cellStyle name="Normal 11 15" xfId="124"/>
    <cellStyle name="Normal 11 15 2" xfId="125"/>
    <cellStyle name="Normal 11 16" xfId="126"/>
    <cellStyle name="Normal 11 16 2" xfId="127"/>
    <cellStyle name="Normal 11 17" xfId="128"/>
    <cellStyle name="Normal 11 17 2" xfId="129"/>
    <cellStyle name="Normal 11 18" xfId="130"/>
    <cellStyle name="Normal 11 18 2" xfId="131"/>
    <cellStyle name="Normal 11 19" xfId="132"/>
    <cellStyle name="Normal 11 19 2" xfId="133"/>
    <cellStyle name="Normal 11 2" xfId="134"/>
    <cellStyle name="Normal 11 2 2" xfId="135"/>
    <cellStyle name="Normal 11 20" xfId="136"/>
    <cellStyle name="Normal 11 20 2" xfId="137"/>
    <cellStyle name="Normal 11 21" xfId="138"/>
    <cellStyle name="Normal 11 21 2" xfId="139"/>
    <cellStyle name="Normal 11 22" xfId="140"/>
    <cellStyle name="Normal 11 22 2" xfId="141"/>
    <cellStyle name="Normal 11 23" xfId="142"/>
    <cellStyle name="Normal 11 23 2" xfId="143"/>
    <cellStyle name="Normal 11 24" xfId="144"/>
    <cellStyle name="Normal 11 24 2" xfId="145"/>
    <cellStyle name="Normal 11 25" xfId="146"/>
    <cellStyle name="Normal 11 25 2" xfId="147"/>
    <cellStyle name="Normal 11 26" xfId="148"/>
    <cellStyle name="Normal 11 26 2" xfId="149"/>
    <cellStyle name="Normal 11 27" xfId="150"/>
    <cellStyle name="Normal 11 27 2" xfId="151"/>
    <cellStyle name="Normal 11 28" xfId="152"/>
    <cellStyle name="Normal 11 28 2" xfId="153"/>
    <cellStyle name="Normal 11 29" xfId="154"/>
    <cellStyle name="Normal 11 29 2" xfId="155"/>
    <cellStyle name="Normal 11 3" xfId="156"/>
    <cellStyle name="Normal 11 3 2" xfId="157"/>
    <cellStyle name="Normal 11 30" xfId="158"/>
    <cellStyle name="Normal 11 30 2" xfId="159"/>
    <cellStyle name="Normal 11 31" xfId="160"/>
    <cellStyle name="Normal 11 31 2" xfId="161"/>
    <cellStyle name="Normal 11 32" xfId="162"/>
    <cellStyle name="Normal 11 32 2" xfId="163"/>
    <cellStyle name="Normal 11 33" xfId="164"/>
    <cellStyle name="Normal 11 33 2" xfId="165"/>
    <cellStyle name="Normal 11 34" xfId="166"/>
    <cellStyle name="Normal 11 34 2" xfId="167"/>
    <cellStyle name="Normal 11 35" xfId="168"/>
    <cellStyle name="Normal 11 35 2" xfId="169"/>
    <cellStyle name="Normal 11 36" xfId="170"/>
    <cellStyle name="Normal 11 36 2" xfId="171"/>
    <cellStyle name="Normal 11 37" xfId="172"/>
    <cellStyle name="Normal 11 37 2" xfId="173"/>
    <cellStyle name="Normal 11 38" xfId="174"/>
    <cellStyle name="Normal 11 38 2" xfId="175"/>
    <cellStyle name="Normal 11 39" xfId="176"/>
    <cellStyle name="Normal 11 39 2" xfId="177"/>
    <cellStyle name="Normal 11 4" xfId="178"/>
    <cellStyle name="Normal 11 4 2" xfId="179"/>
    <cellStyle name="Normal 11 40" xfId="180"/>
    <cellStyle name="Normal 11 40 2" xfId="181"/>
    <cellStyle name="Normal 11 41" xfId="182"/>
    <cellStyle name="Normal 11 41 2" xfId="183"/>
    <cellStyle name="Normal 11 42" xfId="184"/>
    <cellStyle name="Normal 11 42 2" xfId="185"/>
    <cellStyle name="Normal 11 43" xfId="186"/>
    <cellStyle name="Normal 11 43 2" xfId="187"/>
    <cellStyle name="Normal 11 44" xfId="188"/>
    <cellStyle name="Normal 11 44 2" xfId="189"/>
    <cellStyle name="Normal 11 45" xfId="190"/>
    <cellStyle name="Normal 11 45 2" xfId="191"/>
    <cellStyle name="Normal 11 46" xfId="192"/>
    <cellStyle name="Normal 11 46 2" xfId="193"/>
    <cellStyle name="Normal 11 47" xfId="194"/>
    <cellStyle name="Normal 11 47 2" xfId="195"/>
    <cellStyle name="Normal 11 48" xfId="196"/>
    <cellStyle name="Normal 11 48 2" xfId="197"/>
    <cellStyle name="Normal 11 49" xfId="198"/>
    <cellStyle name="Normal 11 49 2" xfId="199"/>
    <cellStyle name="Normal 11 5" xfId="200"/>
    <cellStyle name="Normal 11 5 2" xfId="201"/>
    <cellStyle name="Normal 11 50" xfId="202"/>
    <cellStyle name="Normal 11 50 2" xfId="203"/>
    <cellStyle name="Normal 11 51" xfId="204"/>
    <cellStyle name="Normal 11 51 2" xfId="205"/>
    <cellStyle name="Normal 11 52" xfId="206"/>
    <cellStyle name="Normal 11 52 2" xfId="207"/>
    <cellStyle name="Normal 11 53" xfId="208"/>
    <cellStyle name="Normal 11 53 2" xfId="209"/>
    <cellStyle name="Normal 11 54" xfId="210"/>
    <cellStyle name="Normal 11 54 2" xfId="211"/>
    <cellStyle name="Normal 11 6" xfId="212"/>
    <cellStyle name="Normal 11 6 2" xfId="213"/>
    <cellStyle name="Normal 11 7" xfId="214"/>
    <cellStyle name="Normal 11 7 2" xfId="215"/>
    <cellStyle name="Normal 11 8" xfId="216"/>
    <cellStyle name="Normal 11 8 2" xfId="217"/>
    <cellStyle name="Normal 11 9" xfId="218"/>
    <cellStyle name="Normal 11 9 2" xfId="219"/>
    <cellStyle name="Normal 12" xfId="1129"/>
    <cellStyle name="Normal 13" xfId="1130"/>
    <cellStyle name="Normal 14" xfId="1131"/>
    <cellStyle name="Normal 2" xfId="220"/>
    <cellStyle name="Normal 2 10" xfId="221"/>
    <cellStyle name="Normal 2 10 2" xfId="222"/>
    <cellStyle name="Normal 2 10 2 2" xfId="223"/>
    <cellStyle name="Normal 2 11" xfId="224"/>
    <cellStyle name="Normal 2 11 2" xfId="225"/>
    <cellStyle name="Normal 2 11 2 2" xfId="226"/>
    <cellStyle name="Normal 2 12" xfId="227"/>
    <cellStyle name="Normal 2 12 2" xfId="228"/>
    <cellStyle name="Normal 2 13" xfId="229"/>
    <cellStyle name="Normal 2 13 2" xfId="230"/>
    <cellStyle name="Normal 2 14" xfId="231"/>
    <cellStyle name="Normal 2 14 2" xfId="232"/>
    <cellStyle name="Normal 2 15" xfId="233"/>
    <cellStyle name="Normal 2 15 2" xfId="234"/>
    <cellStyle name="Normal 2 16" xfId="235"/>
    <cellStyle name="Normal 2 16 2" xfId="236"/>
    <cellStyle name="Normal 2 17" xfId="237"/>
    <cellStyle name="Normal 2 17 2" xfId="238"/>
    <cellStyle name="Normal 2 18" xfId="239"/>
    <cellStyle name="Normal 2 18 2" xfId="240"/>
    <cellStyle name="Normal 2 19" xfId="241"/>
    <cellStyle name="Normal 2 19 2" xfId="242"/>
    <cellStyle name="Normal 2 2" xfId="2"/>
    <cellStyle name="Normal 2 2 10" xfId="243"/>
    <cellStyle name="Normal 2 2 2" xfId="244"/>
    <cellStyle name="Normal 2 2 3" xfId="245"/>
    <cellStyle name="Normal 2 2 3 2" xfId="246"/>
    <cellStyle name="Normal 2 2 4" xfId="247"/>
    <cellStyle name="Normal 2 2 4 2" xfId="248"/>
    <cellStyle name="Normal 2 2 5" xfId="249"/>
    <cellStyle name="Normal 2 2 5 2" xfId="250"/>
    <cellStyle name="Normal 2 2 6" xfId="251"/>
    <cellStyle name="Normal 2 2 6 2" xfId="252"/>
    <cellStyle name="Normal 2 2 7" xfId="253"/>
    <cellStyle name="Normal 2 2 7 2" xfId="254"/>
    <cellStyle name="Normal 2 2 8" xfId="255"/>
    <cellStyle name="Normal 2 2 9" xfId="256"/>
    <cellStyle name="Normal 2 20" xfId="257"/>
    <cellStyle name="Normal 2 20 2" xfId="258"/>
    <cellStyle name="Normal 2 21" xfId="259"/>
    <cellStyle name="Normal 2 21 2" xfId="260"/>
    <cellStyle name="Normal 2 22" xfId="261"/>
    <cellStyle name="Normal 2 22 2" xfId="262"/>
    <cellStyle name="Normal 2 23" xfId="263"/>
    <cellStyle name="Normal 2 23 2" xfId="264"/>
    <cellStyle name="Normal 2 24" xfId="265"/>
    <cellStyle name="Normal 2 24 2" xfId="266"/>
    <cellStyle name="Normal 2 25" xfId="267"/>
    <cellStyle name="Normal 2 25 2" xfId="268"/>
    <cellStyle name="Normal 2 26" xfId="269"/>
    <cellStyle name="Normal 2 26 2" xfId="270"/>
    <cellStyle name="Normal 2 27" xfId="271"/>
    <cellStyle name="Normal 2 27 2" xfId="272"/>
    <cellStyle name="Normal 2 28" xfId="273"/>
    <cellStyle name="Normal 2 28 2" xfId="274"/>
    <cellStyle name="Normal 2 29" xfId="275"/>
    <cellStyle name="Normal 2 29 2" xfId="276"/>
    <cellStyle name="Normal 2 3" xfId="277"/>
    <cellStyle name="Normal 2 3 2" xfId="278"/>
    <cellStyle name="Normal 2 3 2 2" xfId="279"/>
    <cellStyle name="Normal 2 3 3" xfId="280"/>
    <cellStyle name="Normal 2 3 3 2" xfId="281"/>
    <cellStyle name="Normal 2 3 4" xfId="282"/>
    <cellStyle name="Normal 2 3 4 2" xfId="283"/>
    <cellStyle name="Normal 2 3 5" xfId="284"/>
    <cellStyle name="Normal 2 3 6" xfId="285"/>
    <cellStyle name="Normal 2 30" xfId="286"/>
    <cellStyle name="Normal 2 30 2" xfId="287"/>
    <cellStyle name="Normal 2 31" xfId="288"/>
    <cellStyle name="Normal 2 31 2" xfId="289"/>
    <cellStyle name="Normal 2 32" xfId="290"/>
    <cellStyle name="Normal 2 32 2" xfId="291"/>
    <cellStyle name="Normal 2 33" xfId="292"/>
    <cellStyle name="Normal 2 33 2" xfId="293"/>
    <cellStyle name="Normal 2 34" xfId="294"/>
    <cellStyle name="Normal 2 34 2" xfId="295"/>
    <cellStyle name="Normal 2 35" xfId="296"/>
    <cellStyle name="Normal 2 35 2" xfId="297"/>
    <cellStyle name="Normal 2 36" xfId="298"/>
    <cellStyle name="Normal 2 36 2" xfId="299"/>
    <cellStyle name="Normal 2 37" xfId="300"/>
    <cellStyle name="Normal 2 37 2" xfId="301"/>
    <cellStyle name="Normal 2 38" xfId="302"/>
    <cellStyle name="Normal 2 38 2" xfId="303"/>
    <cellStyle name="Normal 2 39" xfId="304"/>
    <cellStyle name="Normal 2 39 2" xfId="305"/>
    <cellStyle name="Normal 2 4" xfId="306"/>
    <cellStyle name="Normal 2 4 2" xfId="307"/>
    <cellStyle name="Normal 2 4 2 2" xfId="308"/>
    <cellStyle name="Normal 2 4 3" xfId="309"/>
    <cellStyle name="Normal 2 4 4" xfId="310"/>
    <cellStyle name="Normal 2 4 5" xfId="311"/>
    <cellStyle name="Normal 2 40" xfId="312"/>
    <cellStyle name="Normal 2 40 2" xfId="313"/>
    <cellStyle name="Normal 2 41" xfId="314"/>
    <cellStyle name="Normal 2 41 2" xfId="315"/>
    <cellStyle name="Normal 2 42" xfId="316"/>
    <cellStyle name="Normal 2 42 2" xfId="317"/>
    <cellStyle name="Normal 2 43" xfId="318"/>
    <cellStyle name="Normal 2 43 2" xfId="319"/>
    <cellStyle name="Normal 2 44" xfId="320"/>
    <cellStyle name="Normal 2 44 2" xfId="321"/>
    <cellStyle name="Normal 2 45" xfId="322"/>
    <cellStyle name="Normal 2 45 2" xfId="323"/>
    <cellStyle name="Normal 2 46" xfId="324"/>
    <cellStyle name="Normal 2 46 2" xfId="325"/>
    <cellStyle name="Normal 2 47" xfId="326"/>
    <cellStyle name="Normal 2 47 2" xfId="327"/>
    <cellStyle name="Normal 2 48" xfId="328"/>
    <cellStyle name="Normal 2 48 2" xfId="329"/>
    <cellStyle name="Normal 2 49" xfId="330"/>
    <cellStyle name="Normal 2 49 2" xfId="331"/>
    <cellStyle name="Normal 2 5" xfId="332"/>
    <cellStyle name="Normal 2 5 2" xfId="333"/>
    <cellStyle name="Normal 2 5 2 2" xfId="334"/>
    <cellStyle name="Normal 2 5 3" xfId="335"/>
    <cellStyle name="Normal 2 5 4" xfId="336"/>
    <cellStyle name="Normal 2 50" xfId="337"/>
    <cellStyle name="Normal 2 50 2" xfId="338"/>
    <cellStyle name="Normal 2 51" xfId="339"/>
    <cellStyle name="Normal 2 51 2" xfId="340"/>
    <cellStyle name="Normal 2 52" xfId="341"/>
    <cellStyle name="Normal 2 52 2" xfId="342"/>
    <cellStyle name="Normal 2 53" xfId="343"/>
    <cellStyle name="Normal 2 53 2" xfId="344"/>
    <cellStyle name="Normal 2 54" xfId="345"/>
    <cellStyle name="Normal 2 54 2" xfId="346"/>
    <cellStyle name="Normal 2 55" xfId="347"/>
    <cellStyle name="Normal 2 55 2" xfId="348"/>
    <cellStyle name="Normal 2 56" xfId="349"/>
    <cellStyle name="Normal 2 56 2" xfId="350"/>
    <cellStyle name="Normal 2 57" xfId="351"/>
    <cellStyle name="Normal 2 57 2" xfId="352"/>
    <cellStyle name="Normal 2 58" xfId="353"/>
    <cellStyle name="Normal 2 58 2" xfId="354"/>
    <cellStyle name="Normal 2 59" xfId="355"/>
    <cellStyle name="Normal 2 59 2" xfId="356"/>
    <cellStyle name="Normal 2 6" xfId="3"/>
    <cellStyle name="Normal 2 6 2" xfId="357"/>
    <cellStyle name="Normal 2 6 2 2" xfId="358"/>
    <cellStyle name="Normal 2 60" xfId="359"/>
    <cellStyle name="Normal 2 60 2" xfId="360"/>
    <cellStyle name="Normal 2 61" xfId="361"/>
    <cellStyle name="Normal 2 61 2" xfId="362"/>
    <cellStyle name="Normal 2 62" xfId="363"/>
    <cellStyle name="Normal 2 62 2" xfId="364"/>
    <cellStyle name="Normal 2 63" xfId="365"/>
    <cellStyle name="Normal 2 63 2" xfId="366"/>
    <cellStyle name="Normal 2 64" xfId="1126"/>
    <cellStyle name="Normal 2 65" xfId="1127"/>
    <cellStyle name="Normal 2 66" xfId="1128"/>
    <cellStyle name="Normal 2 7" xfId="367"/>
    <cellStyle name="Normal 2 7 2" xfId="368"/>
    <cellStyle name="Normal 2 7 2 2" xfId="369"/>
    <cellStyle name="Normal 2 8" xfId="370"/>
    <cellStyle name="Normal 2 8 2" xfId="371"/>
    <cellStyle name="Normal 2 8 2 2" xfId="372"/>
    <cellStyle name="Normal 2 9" xfId="373"/>
    <cellStyle name="Normal 2 9 2" xfId="374"/>
    <cellStyle name="Normal 2 9 2 2" xfId="375"/>
    <cellStyle name="Normal 3" xfId="376"/>
    <cellStyle name="Normal 3 10" xfId="377"/>
    <cellStyle name="Normal 3 10 2" xfId="378"/>
    <cellStyle name="Normal 3 11" xfId="379"/>
    <cellStyle name="Normal 3 11 2" xfId="380"/>
    <cellStyle name="Normal 3 12" xfId="381"/>
    <cellStyle name="Normal 3 12 2" xfId="382"/>
    <cellStyle name="Normal 3 13" xfId="383"/>
    <cellStyle name="Normal 3 13 2" xfId="384"/>
    <cellStyle name="Normal 3 14" xfId="385"/>
    <cellStyle name="Normal 3 14 2" xfId="386"/>
    <cellStyle name="Normal 3 15" xfId="387"/>
    <cellStyle name="Normal 3 15 2" xfId="388"/>
    <cellStyle name="Normal 3 16" xfId="389"/>
    <cellStyle name="Normal 3 16 2" xfId="390"/>
    <cellStyle name="Normal 3 17" xfId="391"/>
    <cellStyle name="Normal 3 17 2" xfId="392"/>
    <cellStyle name="Normal 3 18" xfId="393"/>
    <cellStyle name="Normal 3 18 2" xfId="394"/>
    <cellStyle name="Normal 3 19" xfId="395"/>
    <cellStyle name="Normal 3 19 2" xfId="396"/>
    <cellStyle name="Normal 3 2" xfId="397"/>
    <cellStyle name="Normal 3 2 2" xfId="398"/>
    <cellStyle name="Normal 3 20" xfId="399"/>
    <cellStyle name="Normal 3 20 2" xfId="400"/>
    <cellStyle name="Normal 3 21" xfId="401"/>
    <cellStyle name="Normal 3 21 2" xfId="402"/>
    <cellStyle name="Normal 3 22" xfId="403"/>
    <cellStyle name="Normal 3 22 2" xfId="404"/>
    <cellStyle name="Normal 3 23" xfId="405"/>
    <cellStyle name="Normal 3 23 2" xfId="406"/>
    <cellStyle name="Normal 3 24" xfId="407"/>
    <cellStyle name="Normal 3 24 2" xfId="408"/>
    <cellStyle name="Normal 3 25" xfId="409"/>
    <cellStyle name="Normal 3 25 2" xfId="410"/>
    <cellStyle name="Normal 3 26" xfId="411"/>
    <cellStyle name="Normal 3 26 2" xfId="412"/>
    <cellStyle name="Normal 3 27" xfId="413"/>
    <cellStyle name="Normal 3 27 2" xfId="414"/>
    <cellStyle name="Normal 3 28" xfId="415"/>
    <cellStyle name="Normal 3 28 2" xfId="416"/>
    <cellStyle name="Normal 3 29" xfId="417"/>
    <cellStyle name="Normal 3 29 2" xfId="418"/>
    <cellStyle name="Normal 3 3" xfId="419"/>
    <cellStyle name="Normal 3 3 2" xfId="420"/>
    <cellStyle name="Normal 3 30" xfId="421"/>
    <cellStyle name="Normal 3 30 2" xfId="422"/>
    <cellStyle name="Normal 3 31" xfId="423"/>
    <cellStyle name="Normal 3 31 2" xfId="424"/>
    <cellStyle name="Normal 3 32" xfId="425"/>
    <cellStyle name="Normal 3 32 2" xfId="426"/>
    <cellStyle name="Normal 3 33" xfId="427"/>
    <cellStyle name="Normal 3 33 2" xfId="428"/>
    <cellStyle name="Normal 3 34" xfId="429"/>
    <cellStyle name="Normal 3 34 2" xfId="430"/>
    <cellStyle name="Normal 3 35" xfId="431"/>
    <cellStyle name="Normal 3 35 2" xfId="432"/>
    <cellStyle name="Normal 3 36" xfId="433"/>
    <cellStyle name="Normal 3 36 2" xfId="434"/>
    <cellStyle name="Normal 3 37" xfId="435"/>
    <cellStyle name="Normal 3 37 2" xfId="436"/>
    <cellStyle name="Normal 3 38" xfId="437"/>
    <cellStyle name="Normal 3 38 2" xfId="438"/>
    <cellStyle name="Normal 3 39" xfId="439"/>
    <cellStyle name="Normal 3 39 2" xfId="440"/>
    <cellStyle name="Normal 3 4" xfId="441"/>
    <cellStyle name="Normal 3 4 2" xfId="442"/>
    <cellStyle name="Normal 3 40" xfId="443"/>
    <cellStyle name="Normal 3 40 2" xfId="444"/>
    <cellStyle name="Normal 3 41" xfId="445"/>
    <cellStyle name="Normal 3 41 2" xfId="446"/>
    <cellStyle name="Normal 3 42" xfId="447"/>
    <cellStyle name="Normal 3 42 2" xfId="448"/>
    <cellStyle name="Normal 3 43" xfId="449"/>
    <cellStyle name="Normal 3 43 2" xfId="450"/>
    <cellStyle name="Normal 3 44" xfId="451"/>
    <cellStyle name="Normal 3 44 2" xfId="452"/>
    <cellStyle name="Normal 3 45" xfId="453"/>
    <cellStyle name="Normal 3 45 2" xfId="454"/>
    <cellStyle name="Normal 3 46" xfId="455"/>
    <cellStyle name="Normal 3 46 2" xfId="456"/>
    <cellStyle name="Normal 3 47" xfId="457"/>
    <cellStyle name="Normal 3 47 2" xfId="458"/>
    <cellStyle name="Normal 3 48" xfId="459"/>
    <cellStyle name="Normal 3 48 2" xfId="460"/>
    <cellStyle name="Normal 3 49" xfId="461"/>
    <cellStyle name="Normal 3 49 2" xfId="462"/>
    <cellStyle name="Normal 3 5" xfId="463"/>
    <cellStyle name="Normal 3 5 2" xfId="464"/>
    <cellStyle name="Normal 3 50" xfId="465"/>
    <cellStyle name="Normal 3 50 2" xfId="466"/>
    <cellStyle name="Normal 3 51" xfId="467"/>
    <cellStyle name="Normal 3 51 2" xfId="468"/>
    <cellStyle name="Normal 3 52" xfId="469"/>
    <cellStyle name="Normal 3 52 2" xfId="470"/>
    <cellStyle name="Normal 3 53" xfId="471"/>
    <cellStyle name="Normal 3 53 2" xfId="472"/>
    <cellStyle name="Normal 3 54" xfId="473"/>
    <cellStyle name="Normal 3 54 2" xfId="474"/>
    <cellStyle name="Normal 3 6" xfId="475"/>
    <cellStyle name="Normal 3 6 2" xfId="476"/>
    <cellStyle name="Normal 3 7" xfId="477"/>
    <cellStyle name="Normal 3 7 2" xfId="478"/>
    <cellStyle name="Normal 3 8" xfId="479"/>
    <cellStyle name="Normal 3 8 2" xfId="480"/>
    <cellStyle name="Normal 3 9" xfId="481"/>
    <cellStyle name="Normal 3 9 2" xfId="482"/>
    <cellStyle name="Normal 4" xfId="483"/>
    <cellStyle name="Normal 4 10" xfId="484"/>
    <cellStyle name="Normal 4 10 2" xfId="485"/>
    <cellStyle name="Normal 4 11" xfId="486"/>
    <cellStyle name="Normal 4 11 2" xfId="487"/>
    <cellStyle name="Normal 4 12" xfId="488"/>
    <cellStyle name="Normal 4 12 2" xfId="489"/>
    <cellStyle name="Normal 4 13" xfId="490"/>
    <cellStyle name="Normal 4 13 2" xfId="491"/>
    <cellStyle name="Normal 4 14" xfId="492"/>
    <cellStyle name="Normal 4 14 2" xfId="493"/>
    <cellStyle name="Normal 4 15" xfId="494"/>
    <cellStyle name="Normal 4 15 2" xfId="495"/>
    <cellStyle name="Normal 4 16" xfId="496"/>
    <cellStyle name="Normal 4 16 2" xfId="497"/>
    <cellStyle name="Normal 4 17" xfId="498"/>
    <cellStyle name="Normal 4 17 2" xfId="499"/>
    <cellStyle name="Normal 4 18" xfId="500"/>
    <cellStyle name="Normal 4 18 2" xfId="501"/>
    <cellStyle name="Normal 4 19" xfId="502"/>
    <cellStyle name="Normal 4 19 2" xfId="503"/>
    <cellStyle name="Normal 4 2" xfId="504"/>
    <cellStyle name="Normal 4 2 2" xfId="505"/>
    <cellStyle name="Normal 4 20" xfId="506"/>
    <cellStyle name="Normal 4 20 2" xfId="507"/>
    <cellStyle name="Normal 4 21" xfId="508"/>
    <cellStyle name="Normal 4 21 2" xfId="509"/>
    <cellStyle name="Normal 4 22" xfId="510"/>
    <cellStyle name="Normal 4 22 2" xfId="511"/>
    <cellStyle name="Normal 4 23" xfId="512"/>
    <cellStyle name="Normal 4 23 2" xfId="513"/>
    <cellStyle name="Normal 4 24" xfId="514"/>
    <cellStyle name="Normal 4 24 2" xfId="515"/>
    <cellStyle name="Normal 4 25" xfId="516"/>
    <cellStyle name="Normal 4 25 2" xfId="517"/>
    <cellStyle name="Normal 4 26" xfId="518"/>
    <cellStyle name="Normal 4 26 2" xfId="519"/>
    <cellStyle name="Normal 4 27" xfId="520"/>
    <cellStyle name="Normal 4 27 2" xfId="521"/>
    <cellStyle name="Normal 4 28" xfId="522"/>
    <cellStyle name="Normal 4 28 2" xfId="523"/>
    <cellStyle name="Normal 4 29" xfId="524"/>
    <cellStyle name="Normal 4 29 2" xfId="525"/>
    <cellStyle name="Normal 4 3" xfId="526"/>
    <cellStyle name="Normal 4 3 2" xfId="527"/>
    <cellStyle name="Normal 4 30" xfId="528"/>
    <cellStyle name="Normal 4 30 2" xfId="529"/>
    <cellStyle name="Normal 4 31" xfId="530"/>
    <cellStyle name="Normal 4 31 2" xfId="531"/>
    <cellStyle name="Normal 4 32" xfId="532"/>
    <cellStyle name="Normal 4 32 2" xfId="533"/>
    <cellStyle name="Normal 4 33" xfId="534"/>
    <cellStyle name="Normal 4 33 2" xfId="535"/>
    <cellStyle name="Normal 4 34" xfId="536"/>
    <cellStyle name="Normal 4 34 2" xfId="537"/>
    <cellStyle name="Normal 4 35" xfId="538"/>
    <cellStyle name="Normal 4 35 2" xfId="539"/>
    <cellStyle name="Normal 4 36" xfId="540"/>
    <cellStyle name="Normal 4 36 2" xfId="541"/>
    <cellStyle name="Normal 4 37" xfId="542"/>
    <cellStyle name="Normal 4 37 2" xfId="543"/>
    <cellStyle name="Normal 4 38" xfId="544"/>
    <cellStyle name="Normal 4 38 2" xfId="545"/>
    <cellStyle name="Normal 4 39" xfId="546"/>
    <cellStyle name="Normal 4 39 2" xfId="547"/>
    <cellStyle name="Normal 4 4" xfId="548"/>
    <cellStyle name="Normal 4 4 2" xfId="549"/>
    <cellStyle name="Normal 4 40" xfId="550"/>
    <cellStyle name="Normal 4 40 2" xfId="551"/>
    <cellStyle name="Normal 4 41" xfId="552"/>
    <cellStyle name="Normal 4 41 2" xfId="553"/>
    <cellStyle name="Normal 4 42" xfId="554"/>
    <cellStyle name="Normal 4 42 2" xfId="555"/>
    <cellStyle name="Normal 4 43" xfId="556"/>
    <cellStyle name="Normal 4 43 2" xfId="557"/>
    <cellStyle name="Normal 4 44" xfId="558"/>
    <cellStyle name="Normal 4 44 2" xfId="559"/>
    <cellStyle name="Normal 4 45" xfId="560"/>
    <cellStyle name="Normal 4 45 2" xfId="561"/>
    <cellStyle name="Normal 4 46" xfId="562"/>
    <cellStyle name="Normal 4 46 2" xfId="563"/>
    <cellStyle name="Normal 4 47" xfId="564"/>
    <cellStyle name="Normal 4 47 2" xfId="565"/>
    <cellStyle name="Normal 4 48" xfId="566"/>
    <cellStyle name="Normal 4 48 2" xfId="567"/>
    <cellStyle name="Normal 4 49" xfId="568"/>
    <cellStyle name="Normal 4 49 2" xfId="569"/>
    <cellStyle name="Normal 4 5" xfId="570"/>
    <cellStyle name="Normal 4 5 2" xfId="571"/>
    <cellStyle name="Normal 4 50" xfId="572"/>
    <cellStyle name="Normal 4 50 2" xfId="573"/>
    <cellStyle name="Normal 4 51" xfId="574"/>
    <cellStyle name="Normal 4 51 2" xfId="575"/>
    <cellStyle name="Normal 4 52" xfId="576"/>
    <cellStyle name="Normal 4 52 2" xfId="577"/>
    <cellStyle name="Normal 4 53" xfId="578"/>
    <cellStyle name="Normal 4 53 2" xfId="579"/>
    <cellStyle name="Normal 4 54" xfId="580"/>
    <cellStyle name="Normal 4 54 2" xfId="581"/>
    <cellStyle name="Normal 4 6" xfId="582"/>
    <cellStyle name="Normal 4 6 2" xfId="583"/>
    <cellStyle name="Normal 4 7" xfId="584"/>
    <cellStyle name="Normal 4 7 2" xfId="585"/>
    <cellStyle name="Normal 4 8" xfId="586"/>
    <cellStyle name="Normal 4 8 2" xfId="587"/>
    <cellStyle name="Normal 4 9" xfId="588"/>
    <cellStyle name="Normal 4 9 2" xfId="589"/>
    <cellStyle name="Normal 5" xfId="590"/>
    <cellStyle name="Normal 5 10" xfId="591"/>
    <cellStyle name="Normal 5 10 2" xfId="592"/>
    <cellStyle name="Normal 5 11" xfId="593"/>
    <cellStyle name="Normal 5 11 2" xfId="594"/>
    <cellStyle name="Normal 5 12" xfId="595"/>
    <cellStyle name="Normal 5 12 2" xfId="596"/>
    <cellStyle name="Normal 5 13" xfId="597"/>
    <cellStyle name="Normal 5 13 2" xfId="598"/>
    <cellStyle name="Normal 5 14" xfId="599"/>
    <cellStyle name="Normal 5 14 2" xfId="600"/>
    <cellStyle name="Normal 5 15" xfId="601"/>
    <cellStyle name="Normal 5 15 2" xfId="602"/>
    <cellStyle name="Normal 5 16" xfId="603"/>
    <cellStyle name="Normal 5 16 2" xfId="604"/>
    <cellStyle name="Normal 5 17" xfId="605"/>
    <cellStyle name="Normal 5 17 2" xfId="606"/>
    <cellStyle name="Normal 5 18" xfId="607"/>
    <cellStyle name="Normal 5 18 2" xfId="608"/>
    <cellStyle name="Normal 5 19" xfId="609"/>
    <cellStyle name="Normal 5 19 2" xfId="610"/>
    <cellStyle name="Normal 5 2" xfId="611"/>
    <cellStyle name="Normal 5 2 2" xfId="612"/>
    <cellStyle name="Normal 5 20" xfId="613"/>
    <cellStyle name="Normal 5 20 2" xfId="614"/>
    <cellStyle name="Normal 5 21" xfId="615"/>
    <cellStyle name="Normal 5 21 2" xfId="616"/>
    <cellStyle name="Normal 5 22" xfId="617"/>
    <cellStyle name="Normal 5 22 2" xfId="618"/>
    <cellStyle name="Normal 5 23" xfId="619"/>
    <cellStyle name="Normal 5 23 2" xfId="620"/>
    <cellStyle name="Normal 5 24" xfId="621"/>
    <cellStyle name="Normal 5 24 2" xfId="622"/>
    <cellStyle name="Normal 5 25" xfId="623"/>
    <cellStyle name="Normal 5 25 2" xfId="624"/>
    <cellStyle name="Normal 5 26" xfId="625"/>
    <cellStyle name="Normal 5 26 2" xfId="626"/>
    <cellStyle name="Normal 5 27" xfId="627"/>
    <cellStyle name="Normal 5 27 2" xfId="628"/>
    <cellStyle name="Normal 5 28" xfId="629"/>
    <cellStyle name="Normal 5 28 2" xfId="630"/>
    <cellStyle name="Normal 5 29" xfId="631"/>
    <cellStyle name="Normal 5 29 2" xfId="632"/>
    <cellStyle name="Normal 5 3" xfId="633"/>
    <cellStyle name="Normal 5 3 2" xfId="634"/>
    <cellStyle name="Normal 5 30" xfId="635"/>
    <cellStyle name="Normal 5 30 2" xfId="636"/>
    <cellStyle name="Normal 5 31" xfId="637"/>
    <cellStyle name="Normal 5 31 2" xfId="638"/>
    <cellStyle name="Normal 5 32" xfId="639"/>
    <cellStyle name="Normal 5 32 2" xfId="640"/>
    <cellStyle name="Normal 5 33" xfId="641"/>
    <cellStyle name="Normal 5 33 2" xfId="642"/>
    <cellStyle name="Normal 5 34" xfId="643"/>
    <cellStyle name="Normal 5 34 2" xfId="644"/>
    <cellStyle name="Normal 5 35" xfId="645"/>
    <cellStyle name="Normal 5 35 2" xfId="646"/>
    <cellStyle name="Normal 5 36" xfId="647"/>
    <cellStyle name="Normal 5 36 2" xfId="648"/>
    <cellStyle name="Normal 5 37" xfId="649"/>
    <cellStyle name="Normal 5 37 2" xfId="650"/>
    <cellStyle name="Normal 5 38" xfId="651"/>
    <cellStyle name="Normal 5 38 2" xfId="652"/>
    <cellStyle name="Normal 5 39" xfId="653"/>
    <cellStyle name="Normal 5 39 2" xfId="654"/>
    <cellStyle name="Normal 5 4" xfId="655"/>
    <cellStyle name="Normal 5 4 2" xfId="656"/>
    <cellStyle name="Normal 5 40" xfId="657"/>
    <cellStyle name="Normal 5 40 2" xfId="658"/>
    <cellStyle name="Normal 5 41" xfId="659"/>
    <cellStyle name="Normal 5 41 2" xfId="660"/>
    <cellStyle name="Normal 5 42" xfId="661"/>
    <cellStyle name="Normal 5 42 2" xfId="662"/>
    <cellStyle name="Normal 5 43" xfId="663"/>
    <cellStyle name="Normal 5 43 2" xfId="664"/>
    <cellStyle name="Normal 5 44" xfId="665"/>
    <cellStyle name="Normal 5 44 2" xfId="666"/>
    <cellStyle name="Normal 5 45" xfId="667"/>
    <cellStyle name="Normal 5 45 2" xfId="668"/>
    <cellStyle name="Normal 5 46" xfId="669"/>
    <cellStyle name="Normal 5 46 2" xfId="670"/>
    <cellStyle name="Normal 5 47" xfId="671"/>
    <cellStyle name="Normal 5 47 2" xfId="672"/>
    <cellStyle name="Normal 5 48" xfId="673"/>
    <cellStyle name="Normal 5 48 2" xfId="674"/>
    <cellStyle name="Normal 5 49" xfId="675"/>
    <cellStyle name="Normal 5 49 2" xfId="676"/>
    <cellStyle name="Normal 5 5" xfId="677"/>
    <cellStyle name="Normal 5 5 2" xfId="678"/>
    <cellStyle name="Normal 5 50" xfId="679"/>
    <cellStyle name="Normal 5 50 2" xfId="680"/>
    <cellStyle name="Normal 5 51" xfId="681"/>
    <cellStyle name="Normal 5 51 2" xfId="682"/>
    <cellStyle name="Normal 5 52" xfId="683"/>
    <cellStyle name="Normal 5 52 2" xfId="684"/>
    <cellStyle name="Normal 5 53" xfId="685"/>
    <cellStyle name="Normal 5 53 2" xfId="686"/>
    <cellStyle name="Normal 5 54" xfId="687"/>
    <cellStyle name="Normal 5 54 2" xfId="688"/>
    <cellStyle name="Normal 5 6" xfId="689"/>
    <cellStyle name="Normal 5 6 2" xfId="690"/>
    <cellStyle name="Normal 5 7" xfId="691"/>
    <cellStyle name="Normal 5 7 2" xfId="692"/>
    <cellStyle name="Normal 5 8" xfId="693"/>
    <cellStyle name="Normal 5 8 2" xfId="694"/>
    <cellStyle name="Normal 5 9" xfId="695"/>
    <cellStyle name="Normal 5 9 2" xfId="696"/>
    <cellStyle name="Normal 6" xfId="5"/>
    <cellStyle name="Normal 6 10" xfId="697"/>
    <cellStyle name="Normal 6 10 2" xfId="698"/>
    <cellStyle name="Normal 6 11" xfId="699"/>
    <cellStyle name="Normal 6 11 2" xfId="700"/>
    <cellStyle name="Normal 6 12" xfId="701"/>
    <cellStyle name="Normal 6 12 2" xfId="702"/>
    <cellStyle name="Normal 6 13" xfId="703"/>
    <cellStyle name="Normal 6 13 2" xfId="704"/>
    <cellStyle name="Normal 6 14" xfId="705"/>
    <cellStyle name="Normal 6 14 2" xfId="706"/>
    <cellStyle name="Normal 6 15" xfId="707"/>
    <cellStyle name="Normal 6 15 2" xfId="708"/>
    <cellStyle name="Normal 6 16" xfId="709"/>
    <cellStyle name="Normal 6 16 2" xfId="710"/>
    <cellStyle name="Normal 6 17" xfId="711"/>
    <cellStyle name="Normal 6 17 2" xfId="712"/>
    <cellStyle name="Normal 6 18" xfId="713"/>
    <cellStyle name="Normal 6 18 2" xfId="714"/>
    <cellStyle name="Normal 6 19" xfId="715"/>
    <cellStyle name="Normal 6 19 2" xfId="716"/>
    <cellStyle name="Normal 6 2" xfId="717"/>
    <cellStyle name="Normal 6 2 2" xfId="718"/>
    <cellStyle name="Normal 6 20" xfId="719"/>
    <cellStyle name="Normal 6 20 2" xfId="720"/>
    <cellStyle name="Normal 6 21" xfId="721"/>
    <cellStyle name="Normal 6 21 2" xfId="722"/>
    <cellStyle name="Normal 6 22" xfId="723"/>
    <cellStyle name="Normal 6 22 2" xfId="724"/>
    <cellStyle name="Normal 6 23" xfId="725"/>
    <cellStyle name="Normal 6 23 2" xfId="726"/>
    <cellStyle name="Normal 6 24" xfId="727"/>
    <cellStyle name="Normal 6 24 2" xfId="728"/>
    <cellStyle name="Normal 6 25" xfId="729"/>
    <cellStyle name="Normal 6 25 2" xfId="730"/>
    <cellStyle name="Normal 6 26" xfId="731"/>
    <cellStyle name="Normal 6 26 2" xfId="732"/>
    <cellStyle name="Normal 6 27" xfId="733"/>
    <cellStyle name="Normal 6 27 2" xfId="734"/>
    <cellStyle name="Normal 6 28" xfId="735"/>
    <cellStyle name="Normal 6 28 2" xfId="736"/>
    <cellStyle name="Normal 6 29" xfId="737"/>
    <cellStyle name="Normal 6 29 2" xfId="738"/>
    <cellStyle name="Normal 6 3" xfId="739"/>
    <cellStyle name="Normal 6 3 2" xfId="740"/>
    <cellStyle name="Normal 6 30" xfId="741"/>
    <cellStyle name="Normal 6 30 2" xfId="742"/>
    <cellStyle name="Normal 6 31" xfId="743"/>
    <cellStyle name="Normal 6 31 2" xfId="744"/>
    <cellStyle name="Normal 6 32" xfId="745"/>
    <cellStyle name="Normal 6 32 2" xfId="746"/>
    <cellStyle name="Normal 6 33" xfId="747"/>
    <cellStyle name="Normal 6 33 2" xfId="748"/>
    <cellStyle name="Normal 6 34" xfId="749"/>
    <cellStyle name="Normal 6 34 2" xfId="750"/>
    <cellStyle name="Normal 6 35" xfId="751"/>
    <cellStyle name="Normal 6 35 2" xfId="752"/>
    <cellStyle name="Normal 6 36" xfId="753"/>
    <cellStyle name="Normal 6 36 2" xfId="754"/>
    <cellStyle name="Normal 6 37" xfId="755"/>
    <cellStyle name="Normal 6 37 2" xfId="756"/>
    <cellStyle name="Normal 6 38" xfId="757"/>
    <cellStyle name="Normal 6 38 2" xfId="758"/>
    <cellStyle name="Normal 6 39" xfId="759"/>
    <cellStyle name="Normal 6 39 2" xfId="760"/>
    <cellStyle name="Normal 6 4" xfId="761"/>
    <cellStyle name="Normal 6 4 2" xfId="762"/>
    <cellStyle name="Normal 6 40" xfId="763"/>
    <cellStyle name="Normal 6 40 2" xfId="764"/>
    <cellStyle name="Normal 6 41" xfId="765"/>
    <cellStyle name="Normal 6 41 2" xfId="766"/>
    <cellStyle name="Normal 6 42" xfId="767"/>
    <cellStyle name="Normal 6 42 2" xfId="768"/>
    <cellStyle name="Normal 6 43" xfId="769"/>
    <cellStyle name="Normal 6 43 2" xfId="770"/>
    <cellStyle name="Normal 6 44" xfId="771"/>
    <cellStyle name="Normal 6 44 2" xfId="772"/>
    <cellStyle name="Normal 6 45" xfId="773"/>
    <cellStyle name="Normal 6 45 2" xfId="774"/>
    <cellStyle name="Normal 6 46" xfId="775"/>
    <cellStyle name="Normal 6 46 2" xfId="776"/>
    <cellStyle name="Normal 6 47" xfId="777"/>
    <cellStyle name="Normal 6 47 2" xfId="778"/>
    <cellStyle name="Normal 6 48" xfId="779"/>
    <cellStyle name="Normal 6 48 2" xfId="780"/>
    <cellStyle name="Normal 6 49" xfId="781"/>
    <cellStyle name="Normal 6 49 2" xfId="782"/>
    <cellStyle name="Normal 6 5" xfId="783"/>
    <cellStyle name="Normal 6 5 2" xfId="784"/>
    <cellStyle name="Normal 6 50" xfId="785"/>
    <cellStyle name="Normal 6 50 2" xfId="786"/>
    <cellStyle name="Normal 6 51" xfId="787"/>
    <cellStyle name="Normal 6 51 2" xfId="788"/>
    <cellStyle name="Normal 6 52" xfId="789"/>
    <cellStyle name="Normal 6 52 2" xfId="790"/>
    <cellStyle name="Normal 6 53" xfId="791"/>
    <cellStyle name="Normal 6 53 2" xfId="792"/>
    <cellStyle name="Normal 6 54" xfId="793"/>
    <cellStyle name="Normal 6 54 2" xfId="794"/>
    <cellStyle name="Normal 6 6" xfId="795"/>
    <cellStyle name="Normal 6 6 2" xfId="796"/>
    <cellStyle name="Normal 6 7" xfId="797"/>
    <cellStyle name="Normal 6 7 2" xfId="798"/>
    <cellStyle name="Normal 6 8" xfId="799"/>
    <cellStyle name="Normal 6 8 2" xfId="800"/>
    <cellStyle name="Normal 6 9" xfId="801"/>
    <cellStyle name="Normal 6 9 2" xfId="802"/>
    <cellStyle name="Normal 7" xfId="4"/>
    <cellStyle name="Normal 7 10" xfId="803"/>
    <cellStyle name="Normal 7 10 2" xfId="804"/>
    <cellStyle name="Normal 7 11" xfId="805"/>
    <cellStyle name="Normal 7 11 2" xfId="806"/>
    <cellStyle name="Normal 7 12" xfId="807"/>
    <cellStyle name="Normal 7 12 2" xfId="808"/>
    <cellStyle name="Normal 7 13" xfId="809"/>
    <cellStyle name="Normal 7 13 2" xfId="810"/>
    <cellStyle name="Normal 7 14" xfId="811"/>
    <cellStyle name="Normal 7 14 2" xfId="812"/>
    <cellStyle name="Normal 7 15" xfId="813"/>
    <cellStyle name="Normal 7 15 2" xfId="814"/>
    <cellStyle name="Normal 7 16" xfId="815"/>
    <cellStyle name="Normal 7 16 2" xfId="816"/>
    <cellStyle name="Normal 7 17" xfId="817"/>
    <cellStyle name="Normal 7 17 2" xfId="818"/>
    <cellStyle name="Normal 7 18" xfId="819"/>
    <cellStyle name="Normal 7 18 2" xfId="820"/>
    <cellStyle name="Normal 7 19" xfId="821"/>
    <cellStyle name="Normal 7 19 2" xfId="822"/>
    <cellStyle name="Normal 7 2" xfId="823"/>
    <cellStyle name="Normal 7 2 2" xfId="824"/>
    <cellStyle name="Normal 7 20" xfId="825"/>
    <cellStyle name="Normal 7 20 2" xfId="826"/>
    <cellStyle name="Normal 7 21" xfId="827"/>
    <cellStyle name="Normal 7 21 2" xfId="828"/>
    <cellStyle name="Normal 7 22" xfId="829"/>
    <cellStyle name="Normal 7 22 2" xfId="830"/>
    <cellStyle name="Normal 7 23" xfId="831"/>
    <cellStyle name="Normal 7 23 2" xfId="832"/>
    <cellStyle name="Normal 7 24" xfId="833"/>
    <cellStyle name="Normal 7 24 2" xfId="834"/>
    <cellStyle name="Normal 7 25" xfId="835"/>
    <cellStyle name="Normal 7 25 2" xfId="836"/>
    <cellStyle name="Normal 7 26" xfId="837"/>
    <cellStyle name="Normal 7 26 2" xfId="838"/>
    <cellStyle name="Normal 7 27" xfId="839"/>
    <cellStyle name="Normal 7 27 2" xfId="840"/>
    <cellStyle name="Normal 7 28" xfId="841"/>
    <cellStyle name="Normal 7 28 2" xfId="842"/>
    <cellStyle name="Normal 7 29" xfId="843"/>
    <cellStyle name="Normal 7 29 2" xfId="844"/>
    <cellStyle name="Normal 7 3" xfId="845"/>
    <cellStyle name="Normal 7 3 2" xfId="846"/>
    <cellStyle name="Normal 7 30" xfId="847"/>
    <cellStyle name="Normal 7 30 2" xfId="848"/>
    <cellStyle name="Normal 7 31" xfId="849"/>
    <cellStyle name="Normal 7 31 2" xfId="850"/>
    <cellStyle name="Normal 7 32" xfId="851"/>
    <cellStyle name="Normal 7 32 2" xfId="852"/>
    <cellStyle name="Normal 7 33" xfId="853"/>
    <cellStyle name="Normal 7 33 2" xfId="854"/>
    <cellStyle name="Normal 7 34" xfId="855"/>
    <cellStyle name="Normal 7 34 2" xfId="856"/>
    <cellStyle name="Normal 7 35" xfId="857"/>
    <cellStyle name="Normal 7 35 2" xfId="858"/>
    <cellStyle name="Normal 7 36" xfId="859"/>
    <cellStyle name="Normal 7 36 2" xfId="860"/>
    <cellStyle name="Normal 7 37" xfId="861"/>
    <cellStyle name="Normal 7 37 2" xfId="862"/>
    <cellStyle name="Normal 7 38" xfId="863"/>
    <cellStyle name="Normal 7 38 2" xfId="864"/>
    <cellStyle name="Normal 7 39" xfId="865"/>
    <cellStyle name="Normal 7 39 2" xfId="866"/>
    <cellStyle name="Normal 7 4" xfId="867"/>
    <cellStyle name="Normal 7 4 2" xfId="868"/>
    <cellStyle name="Normal 7 40" xfId="869"/>
    <cellStyle name="Normal 7 40 2" xfId="870"/>
    <cellStyle name="Normal 7 41" xfId="871"/>
    <cellStyle name="Normal 7 41 2" xfId="872"/>
    <cellStyle name="Normal 7 42" xfId="873"/>
    <cellStyle name="Normal 7 42 2" xfId="874"/>
    <cellStyle name="Normal 7 43" xfId="875"/>
    <cellStyle name="Normal 7 43 2" xfId="876"/>
    <cellStyle name="Normal 7 44" xfId="877"/>
    <cellStyle name="Normal 7 44 2" xfId="878"/>
    <cellStyle name="Normal 7 45" xfId="879"/>
    <cellStyle name="Normal 7 45 2" xfId="880"/>
    <cellStyle name="Normal 7 46" xfId="881"/>
    <cellStyle name="Normal 7 46 2" xfId="882"/>
    <cellStyle name="Normal 7 47" xfId="883"/>
    <cellStyle name="Normal 7 47 2" xfId="884"/>
    <cellStyle name="Normal 7 48" xfId="885"/>
    <cellStyle name="Normal 7 48 2" xfId="886"/>
    <cellStyle name="Normal 7 49" xfId="887"/>
    <cellStyle name="Normal 7 49 2" xfId="888"/>
    <cellStyle name="Normal 7 5" xfId="889"/>
    <cellStyle name="Normal 7 5 2" xfId="890"/>
    <cellStyle name="Normal 7 50" xfId="891"/>
    <cellStyle name="Normal 7 50 2" xfId="892"/>
    <cellStyle name="Normal 7 51" xfId="893"/>
    <cellStyle name="Normal 7 51 2" xfId="894"/>
    <cellStyle name="Normal 7 52" xfId="895"/>
    <cellStyle name="Normal 7 52 2" xfId="896"/>
    <cellStyle name="Normal 7 53" xfId="897"/>
    <cellStyle name="Normal 7 53 2" xfId="898"/>
    <cellStyle name="Normal 7 54" xfId="899"/>
    <cellStyle name="Normal 7 54 2" xfId="900"/>
    <cellStyle name="Normal 7 6" xfId="901"/>
    <cellStyle name="Normal 7 6 2" xfId="902"/>
    <cellStyle name="Normal 7 7" xfId="903"/>
    <cellStyle name="Normal 7 7 2" xfId="904"/>
    <cellStyle name="Normal 7 8" xfId="905"/>
    <cellStyle name="Normal 7 8 2" xfId="906"/>
    <cellStyle name="Normal 7 9" xfId="907"/>
    <cellStyle name="Normal 7 9 2" xfId="908"/>
    <cellStyle name="Normal 8" xfId="909"/>
    <cellStyle name="Normal 8 10" xfId="910"/>
    <cellStyle name="Normal 8 10 2" xfId="911"/>
    <cellStyle name="Normal 8 11" xfId="912"/>
    <cellStyle name="Normal 8 11 2" xfId="913"/>
    <cellStyle name="Normal 8 12" xfId="914"/>
    <cellStyle name="Normal 8 12 2" xfId="915"/>
    <cellStyle name="Normal 8 13" xfId="916"/>
    <cellStyle name="Normal 8 13 2" xfId="917"/>
    <cellStyle name="Normal 8 14" xfId="918"/>
    <cellStyle name="Normal 8 14 2" xfId="919"/>
    <cellStyle name="Normal 8 15" xfId="920"/>
    <cellStyle name="Normal 8 15 2" xfId="921"/>
    <cellStyle name="Normal 8 16" xfId="922"/>
    <cellStyle name="Normal 8 16 2" xfId="923"/>
    <cellStyle name="Normal 8 17" xfId="924"/>
    <cellStyle name="Normal 8 17 2" xfId="925"/>
    <cellStyle name="Normal 8 18" xfId="926"/>
    <cellStyle name="Normal 8 18 2" xfId="927"/>
    <cellStyle name="Normal 8 19" xfId="928"/>
    <cellStyle name="Normal 8 19 2" xfId="929"/>
    <cellStyle name="Normal 8 2" xfId="930"/>
    <cellStyle name="Normal 8 2 2" xfId="931"/>
    <cellStyle name="Normal 8 20" xfId="932"/>
    <cellStyle name="Normal 8 20 2" xfId="933"/>
    <cellStyle name="Normal 8 21" xfId="934"/>
    <cellStyle name="Normal 8 21 2" xfId="935"/>
    <cellStyle name="Normal 8 22" xfId="936"/>
    <cellStyle name="Normal 8 22 2" xfId="937"/>
    <cellStyle name="Normal 8 23" xfId="938"/>
    <cellStyle name="Normal 8 23 2" xfId="939"/>
    <cellStyle name="Normal 8 24" xfId="940"/>
    <cellStyle name="Normal 8 24 2" xfId="941"/>
    <cellStyle name="Normal 8 25" xfId="942"/>
    <cellStyle name="Normal 8 25 2" xfId="943"/>
    <cellStyle name="Normal 8 26" xfId="944"/>
    <cellStyle name="Normal 8 26 2" xfId="945"/>
    <cellStyle name="Normal 8 27" xfId="946"/>
    <cellStyle name="Normal 8 27 2" xfId="947"/>
    <cellStyle name="Normal 8 28" xfId="948"/>
    <cellStyle name="Normal 8 28 2" xfId="949"/>
    <cellStyle name="Normal 8 29" xfId="950"/>
    <cellStyle name="Normal 8 29 2" xfId="951"/>
    <cellStyle name="Normal 8 3" xfId="952"/>
    <cellStyle name="Normal 8 3 2" xfId="953"/>
    <cellStyle name="Normal 8 30" xfId="954"/>
    <cellStyle name="Normal 8 30 2" xfId="955"/>
    <cellStyle name="Normal 8 31" xfId="956"/>
    <cellStyle name="Normal 8 31 2" xfId="957"/>
    <cellStyle name="Normal 8 32" xfId="958"/>
    <cellStyle name="Normal 8 32 2" xfId="959"/>
    <cellStyle name="Normal 8 33" xfId="960"/>
    <cellStyle name="Normal 8 33 2" xfId="961"/>
    <cellStyle name="Normal 8 34" xfId="962"/>
    <cellStyle name="Normal 8 34 2" xfId="963"/>
    <cellStyle name="Normal 8 35" xfId="964"/>
    <cellStyle name="Normal 8 35 2" xfId="965"/>
    <cellStyle name="Normal 8 36" xfId="966"/>
    <cellStyle name="Normal 8 36 2" xfId="967"/>
    <cellStyle name="Normal 8 37" xfId="968"/>
    <cellStyle name="Normal 8 37 2" xfId="969"/>
    <cellStyle name="Normal 8 38" xfId="970"/>
    <cellStyle name="Normal 8 38 2" xfId="971"/>
    <cellStyle name="Normal 8 39" xfId="972"/>
    <cellStyle name="Normal 8 39 2" xfId="973"/>
    <cellStyle name="Normal 8 4" xfId="974"/>
    <cellStyle name="Normal 8 4 2" xfId="975"/>
    <cellStyle name="Normal 8 40" xfId="976"/>
    <cellStyle name="Normal 8 40 2" xfId="977"/>
    <cellStyle name="Normal 8 41" xfId="978"/>
    <cellStyle name="Normal 8 41 2" xfId="979"/>
    <cellStyle name="Normal 8 42" xfId="980"/>
    <cellStyle name="Normal 8 42 2" xfId="981"/>
    <cellStyle name="Normal 8 43" xfId="982"/>
    <cellStyle name="Normal 8 43 2" xfId="983"/>
    <cellStyle name="Normal 8 44" xfId="984"/>
    <cellStyle name="Normal 8 44 2" xfId="985"/>
    <cellStyle name="Normal 8 45" xfId="986"/>
    <cellStyle name="Normal 8 45 2" xfId="987"/>
    <cellStyle name="Normal 8 46" xfId="988"/>
    <cellStyle name="Normal 8 46 2" xfId="989"/>
    <cellStyle name="Normal 8 47" xfId="990"/>
    <cellStyle name="Normal 8 47 2" xfId="991"/>
    <cellStyle name="Normal 8 48" xfId="992"/>
    <cellStyle name="Normal 8 48 2" xfId="993"/>
    <cellStyle name="Normal 8 49" xfId="994"/>
    <cellStyle name="Normal 8 49 2" xfId="995"/>
    <cellStyle name="Normal 8 5" xfId="996"/>
    <cellStyle name="Normal 8 5 2" xfId="997"/>
    <cellStyle name="Normal 8 50" xfId="998"/>
    <cellStyle name="Normal 8 50 2" xfId="999"/>
    <cellStyle name="Normal 8 51" xfId="1000"/>
    <cellStyle name="Normal 8 51 2" xfId="1001"/>
    <cellStyle name="Normal 8 52" xfId="1002"/>
    <cellStyle name="Normal 8 52 2" xfId="1003"/>
    <cellStyle name="Normal 8 53" xfId="1004"/>
    <cellStyle name="Normal 8 53 2" xfId="1005"/>
    <cellStyle name="Normal 8 54" xfId="1006"/>
    <cellStyle name="Normal 8 54 2" xfId="1007"/>
    <cellStyle name="Normal 8 6" xfId="1008"/>
    <cellStyle name="Normal 8 6 2" xfId="1009"/>
    <cellStyle name="Normal 8 7" xfId="1010"/>
    <cellStyle name="Normal 8 7 2" xfId="1011"/>
    <cellStyle name="Normal 8 8" xfId="1012"/>
    <cellStyle name="Normal 8 8 2" xfId="1013"/>
    <cellStyle name="Normal 8 9" xfId="1014"/>
    <cellStyle name="Normal 8 9 2" xfId="1015"/>
    <cellStyle name="Normal 9" xfId="1016"/>
    <cellStyle name="Normal 9 10" xfId="1017"/>
    <cellStyle name="Normal 9 10 2" xfId="1018"/>
    <cellStyle name="Normal 9 11" xfId="1019"/>
    <cellStyle name="Normal 9 11 2" xfId="1020"/>
    <cellStyle name="Normal 9 12" xfId="1021"/>
    <cellStyle name="Normal 9 12 2" xfId="1022"/>
    <cellStyle name="Normal 9 13" xfId="1023"/>
    <cellStyle name="Normal 9 13 2" xfId="1024"/>
    <cellStyle name="Normal 9 14" xfId="1025"/>
    <cellStyle name="Normal 9 14 2" xfId="1026"/>
    <cellStyle name="Normal 9 15" xfId="1027"/>
    <cellStyle name="Normal 9 15 2" xfId="1028"/>
    <cellStyle name="Normal 9 16" xfId="1029"/>
    <cellStyle name="Normal 9 16 2" xfId="1030"/>
    <cellStyle name="Normal 9 17" xfId="1031"/>
    <cellStyle name="Normal 9 17 2" xfId="1032"/>
    <cellStyle name="Normal 9 18" xfId="1033"/>
    <cellStyle name="Normal 9 18 2" xfId="1034"/>
    <cellStyle name="Normal 9 19" xfId="1035"/>
    <cellStyle name="Normal 9 19 2" xfId="1036"/>
    <cellStyle name="Normal 9 2" xfId="1037"/>
    <cellStyle name="Normal 9 2 2" xfId="1038"/>
    <cellStyle name="Normal 9 20" xfId="1039"/>
    <cellStyle name="Normal 9 20 2" xfId="1040"/>
    <cellStyle name="Normal 9 21" xfId="1041"/>
    <cellStyle name="Normal 9 21 2" xfId="1042"/>
    <cellStyle name="Normal 9 22" xfId="1043"/>
    <cellStyle name="Normal 9 22 2" xfId="1044"/>
    <cellStyle name="Normal 9 23" xfId="1045"/>
    <cellStyle name="Normal 9 23 2" xfId="1046"/>
    <cellStyle name="Normal 9 24" xfId="1047"/>
    <cellStyle name="Normal 9 24 2" xfId="1048"/>
    <cellStyle name="Normal 9 25" xfId="1049"/>
    <cellStyle name="Normal 9 25 2" xfId="1050"/>
    <cellStyle name="Normal 9 26" xfId="1051"/>
    <cellStyle name="Normal 9 26 2" xfId="1052"/>
    <cellStyle name="Normal 9 27" xfId="1053"/>
    <cellStyle name="Normal 9 27 2" xfId="1054"/>
    <cellStyle name="Normal 9 28" xfId="1055"/>
    <cellStyle name="Normal 9 28 2" xfId="1056"/>
    <cellStyle name="Normal 9 29" xfId="1057"/>
    <cellStyle name="Normal 9 29 2" xfId="1058"/>
    <cellStyle name="Normal 9 3" xfId="1059"/>
    <cellStyle name="Normal 9 3 2" xfId="1060"/>
    <cellStyle name="Normal 9 30" xfId="1061"/>
    <cellStyle name="Normal 9 30 2" xfId="1062"/>
    <cellStyle name="Normal 9 31" xfId="1063"/>
    <cellStyle name="Normal 9 31 2" xfId="1064"/>
    <cellStyle name="Normal 9 32" xfId="1065"/>
    <cellStyle name="Normal 9 32 2" xfId="1066"/>
    <cellStyle name="Normal 9 33" xfId="1067"/>
    <cellStyle name="Normal 9 33 2" xfId="1068"/>
    <cellStyle name="Normal 9 34" xfId="1069"/>
    <cellStyle name="Normal 9 34 2" xfId="1070"/>
    <cellStyle name="Normal 9 35" xfId="1071"/>
    <cellStyle name="Normal 9 35 2" xfId="1072"/>
    <cellStyle name="Normal 9 36" xfId="1073"/>
    <cellStyle name="Normal 9 36 2" xfId="1074"/>
    <cellStyle name="Normal 9 37" xfId="1075"/>
    <cellStyle name="Normal 9 37 2" xfId="1076"/>
    <cellStyle name="Normal 9 38" xfId="1077"/>
    <cellStyle name="Normal 9 38 2" xfId="1078"/>
    <cellStyle name="Normal 9 39" xfId="1079"/>
    <cellStyle name="Normal 9 39 2" xfId="1080"/>
    <cellStyle name="Normal 9 4" xfId="1081"/>
    <cellStyle name="Normal 9 4 2" xfId="1082"/>
    <cellStyle name="Normal 9 40" xfId="1083"/>
    <cellStyle name="Normal 9 40 2" xfId="1084"/>
    <cellStyle name="Normal 9 41" xfId="1085"/>
    <cellStyle name="Normal 9 41 2" xfId="1086"/>
    <cellStyle name="Normal 9 42" xfId="1087"/>
    <cellStyle name="Normal 9 42 2" xfId="1088"/>
    <cellStyle name="Normal 9 43" xfId="1089"/>
    <cellStyle name="Normal 9 43 2" xfId="1090"/>
    <cellStyle name="Normal 9 44" xfId="1091"/>
    <cellStyle name="Normal 9 44 2" xfId="1092"/>
    <cellStyle name="Normal 9 45" xfId="1093"/>
    <cellStyle name="Normal 9 45 2" xfId="1094"/>
    <cellStyle name="Normal 9 46" xfId="1095"/>
    <cellStyle name="Normal 9 46 2" xfId="1096"/>
    <cellStyle name="Normal 9 47" xfId="1097"/>
    <cellStyle name="Normal 9 47 2" xfId="1098"/>
    <cellStyle name="Normal 9 48" xfId="1099"/>
    <cellStyle name="Normal 9 48 2" xfId="1100"/>
    <cellStyle name="Normal 9 49" xfId="1101"/>
    <cellStyle name="Normal 9 49 2" xfId="1102"/>
    <cellStyle name="Normal 9 5" xfId="1103"/>
    <cellStyle name="Normal 9 5 2" xfId="1104"/>
    <cellStyle name="Normal 9 50" xfId="1105"/>
    <cellStyle name="Normal 9 50 2" xfId="1106"/>
    <cellStyle name="Normal 9 51" xfId="1107"/>
    <cellStyle name="Normal 9 51 2" xfId="1108"/>
    <cellStyle name="Normal 9 52" xfId="1109"/>
    <cellStyle name="Normal 9 52 2" xfId="1110"/>
    <cellStyle name="Normal 9 53" xfId="1111"/>
    <cellStyle name="Normal 9 53 2" xfId="1112"/>
    <cellStyle name="Normal 9 54" xfId="1113"/>
    <cellStyle name="Normal 9 54 2" xfId="1114"/>
    <cellStyle name="Normal 9 6" xfId="1115"/>
    <cellStyle name="Normal 9 6 2" xfId="1116"/>
    <cellStyle name="Normal 9 7" xfId="1117"/>
    <cellStyle name="Normal 9 7 2" xfId="1118"/>
    <cellStyle name="Normal 9 8" xfId="1119"/>
    <cellStyle name="Normal 9 8 2" xfId="1120"/>
    <cellStyle name="Normal 9 9" xfId="1121"/>
    <cellStyle name="Normal 9 9 2" xfId="1122"/>
    <cellStyle name="Percent" xfId="1" builtinId="5"/>
    <cellStyle name="Percent 2" xfId="1123"/>
    <cellStyle name="Percent 2 2" xfId="1124"/>
    <cellStyle name="Percent 2 3" xfId="1125"/>
    <cellStyle name="Percent 4" xfId="1133"/>
  </cellStyles>
  <dxfs count="0"/>
  <tableStyles count="0" defaultTableStyle="TableStyleMedium9" defaultPivotStyle="PivotStyleLight16"/>
  <colors>
    <mruColors>
      <color rgb="FFABABAB"/>
      <color rgb="FF9B7D40"/>
      <color rgb="FFCFA2A0"/>
      <color rgb="FFB6716E"/>
      <color rgb="FF011F2C"/>
      <color rgb="FF832326"/>
      <color rgb="FFB6B6B6"/>
      <color rgb="FF535353"/>
      <color rgb="FFC0CFD6"/>
      <color rgb="FF416F8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</xdr:row>
      <xdr:rowOff>114300</xdr:rowOff>
    </xdr:from>
    <xdr:to>
      <xdr:col>14</xdr:col>
      <xdr:colOff>381000</xdr:colOff>
      <xdr:row>14</xdr:row>
      <xdr:rowOff>38100</xdr:rowOff>
    </xdr:to>
    <xdr:sp macro="" textlink="">
      <xdr:nvSpPr>
        <xdr:cNvPr id="3" name="TextBox 2"/>
        <xdr:cNvSpPr txBox="1"/>
      </xdr:nvSpPr>
      <xdr:spPr>
        <a:xfrm>
          <a:off x="571500" y="438150"/>
          <a:ext cx="8343900" cy="1866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r">
            <a:spcAft>
              <a:spcPts val="600"/>
            </a:spcAft>
          </a:pPr>
          <a:r>
            <a:rPr lang="pt-PT" sz="2800" b="0">
              <a:solidFill>
                <a:schemeClr val="bg1"/>
              </a:solidFill>
            </a:rPr>
            <a:t>ANÁLISE</a:t>
          </a:r>
          <a:r>
            <a:rPr lang="pt-PT" sz="2800" b="0" baseline="0">
              <a:solidFill>
                <a:schemeClr val="bg1"/>
              </a:solidFill>
            </a:rPr>
            <a:t> DAS EMPRESAS</a:t>
          </a:r>
        </a:p>
        <a:p>
          <a:pPr algn="r">
            <a:spcAft>
              <a:spcPts val="600"/>
            </a:spcAft>
          </a:pPr>
          <a:r>
            <a:rPr lang="pt-PT" sz="2800" b="0" baseline="0">
              <a:solidFill>
                <a:schemeClr val="bg1"/>
              </a:solidFill>
            </a:rPr>
            <a:t>DA REGIÃO AUTÓNOMA</a:t>
          </a:r>
        </a:p>
        <a:p>
          <a:pPr algn="r">
            <a:spcAft>
              <a:spcPts val="600"/>
            </a:spcAft>
          </a:pPr>
          <a:r>
            <a:rPr lang="pt-PT" sz="2800" b="0" baseline="0">
              <a:solidFill>
                <a:schemeClr val="bg1"/>
              </a:solidFill>
            </a:rPr>
            <a:t>DA MADEIRA </a:t>
          </a:r>
        </a:p>
      </xdr:txBody>
    </xdr:sp>
    <xdr:clientData/>
  </xdr:twoCellAnchor>
  <xdr:twoCellAnchor>
    <xdr:from>
      <xdr:col>0</xdr:col>
      <xdr:colOff>427892</xdr:colOff>
      <xdr:row>3</xdr:row>
      <xdr:rowOff>11722</xdr:rowOff>
    </xdr:from>
    <xdr:to>
      <xdr:col>4</xdr:col>
      <xdr:colOff>82754</xdr:colOff>
      <xdr:row>11</xdr:row>
      <xdr:rowOff>170579</xdr:rowOff>
    </xdr:to>
    <xdr:pic>
      <xdr:nvPicPr>
        <xdr:cNvPr id="6" name="Picture 5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7892" y="539260"/>
          <a:ext cx="2163600" cy="15656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85406</xdr:colOff>
      <xdr:row>0</xdr:row>
      <xdr:rowOff>60960</xdr:rowOff>
    </xdr:from>
    <xdr:to>
      <xdr:col>9</xdr:col>
      <xdr:colOff>504826</xdr:colOff>
      <xdr:row>0</xdr:row>
      <xdr:rowOff>857250</xdr:rowOff>
    </xdr:to>
    <xdr:sp macro="" textlink="">
      <xdr:nvSpPr>
        <xdr:cNvPr id="2" name="TextBox 1"/>
        <xdr:cNvSpPr txBox="1"/>
      </xdr:nvSpPr>
      <xdr:spPr>
        <a:xfrm>
          <a:off x="1599881" y="60960"/>
          <a:ext cx="3029270" cy="7962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pt-PT" sz="1400" b="0">
              <a:solidFill>
                <a:schemeClr val="bg1"/>
              </a:solidFill>
            </a:rPr>
            <a:t>ANÁLISE DAS EMPRESAS</a:t>
          </a:r>
        </a:p>
        <a:p>
          <a:r>
            <a:rPr lang="pt-PT" sz="1400" b="0">
              <a:solidFill>
                <a:schemeClr val="bg1"/>
              </a:solidFill>
            </a:rPr>
            <a:t>DA REGIÃO AUTÓNOMA</a:t>
          </a:r>
        </a:p>
        <a:p>
          <a:r>
            <a:rPr lang="pt-PT" sz="1400" b="0">
              <a:solidFill>
                <a:schemeClr val="bg1"/>
              </a:solidFill>
            </a:rPr>
            <a:t>DA MADEIRA</a:t>
          </a:r>
        </a:p>
      </xdr:txBody>
    </xdr:sp>
    <xdr:clientData/>
  </xdr:twoCellAnchor>
  <xdr:twoCellAnchor editAs="oneCell">
    <xdr:from>
      <xdr:col>0</xdr:col>
      <xdr:colOff>266700</xdr:colOff>
      <xdr:row>0</xdr:row>
      <xdr:rowOff>57243</xdr:rowOff>
    </xdr:from>
    <xdr:to>
      <xdr:col>3</xdr:col>
      <xdr:colOff>78105</xdr:colOff>
      <xdr:row>0</xdr:row>
      <xdr:rowOff>832224</xdr:rowOff>
    </xdr:to>
    <xdr:pic>
      <xdr:nvPicPr>
        <xdr:cNvPr id="6" name="Picture 5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243"/>
          <a:ext cx="1168137" cy="774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67765" cy="77498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Novas Cores BP">
      <a:dk1>
        <a:sysClr val="windowText" lastClr="000000"/>
      </a:dk1>
      <a:lt1>
        <a:sysClr val="window" lastClr="FFFFFF"/>
      </a:lt1>
      <a:dk2>
        <a:srgbClr val="002C44"/>
      </a:dk2>
      <a:lt2>
        <a:srgbClr val="EEECE1"/>
      </a:lt2>
      <a:accent1>
        <a:srgbClr val="9B7D40"/>
      </a:accent1>
      <a:accent2>
        <a:srgbClr val="023F5A"/>
      </a:accent2>
      <a:accent3>
        <a:srgbClr val="832326"/>
      </a:accent3>
      <a:accent4>
        <a:srgbClr val="274A30"/>
      </a:accent4>
      <a:accent5>
        <a:srgbClr val="B66113"/>
      </a:accent5>
      <a:accent6>
        <a:srgbClr val="6F6F6F"/>
      </a:accent6>
      <a:hlink>
        <a:srgbClr val="832326"/>
      </a:hlink>
      <a:folHlink>
        <a:srgbClr val="B66113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4.vml"/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5.vml"/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6.vml"/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7.vml"/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8.vml"/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9.vml"/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0.vml"/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1.vml"/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2.vml"/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3.vml"/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4.vml"/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5.vml"/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6.vml"/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7.vml"/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8.vml"/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9.vml"/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0.vml"/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1.vml"/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 tint="4.9989318521683403E-2"/>
  </sheetPr>
  <dimension ref="A1:O28"/>
  <sheetViews>
    <sheetView tabSelected="1" zoomScaleNormal="100" zoomScaleSheetLayoutView="85" workbookViewId="0"/>
  </sheetViews>
  <sheetFormatPr defaultColWidth="9.140625" defaultRowHeight="12.75" x14ac:dyDescent="0.2"/>
  <cols>
    <col min="1" max="16384" width="9.140625" style="2"/>
  </cols>
  <sheetData>
    <row r="1" spans="1:15" x14ac:dyDescent="0.2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</row>
    <row r="2" spans="1:15" x14ac:dyDescent="0.2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</row>
    <row r="3" spans="1:15" x14ac:dyDescent="0.2">
      <c r="A3" s="40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1:15" x14ac:dyDescent="0.2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15" x14ac:dyDescent="0.2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</row>
    <row r="6" spans="1:15" x14ac:dyDescent="0.2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</row>
    <row r="7" spans="1:15" x14ac:dyDescent="0.2">
      <c r="A7" s="40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</row>
    <row r="8" spans="1:15" x14ac:dyDescent="0.2">
      <c r="A8" s="40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</row>
    <row r="9" spans="1:15" x14ac:dyDescent="0.2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</row>
    <row r="10" spans="1:15" x14ac:dyDescent="0.2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</row>
    <row r="11" spans="1:15" x14ac:dyDescent="0.2">
      <c r="A11" s="4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</row>
    <row r="12" spans="1:15" x14ac:dyDescent="0.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</row>
    <row r="13" spans="1:15" x14ac:dyDescent="0.2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</row>
    <row r="14" spans="1:15" x14ac:dyDescent="0.2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</row>
    <row r="15" spans="1:15" x14ac:dyDescent="0.2">
      <c r="A15" s="40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</row>
    <row r="16" spans="1:15" x14ac:dyDescent="0.2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</row>
    <row r="17" spans="1:15" ht="13.5" thickBot="1" x14ac:dyDescent="0.25">
      <c r="A17" s="41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</row>
    <row r="18" spans="1:15" ht="19.5" customHeight="1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</row>
    <row r="19" spans="1:15" ht="21" customHeight="1" x14ac:dyDescent="0.2">
      <c r="A19" s="44"/>
      <c r="B19" s="45" t="s">
        <v>9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</row>
    <row r="20" spans="1:15" ht="22.5" customHeight="1" x14ac:dyDescent="0.2">
      <c r="A20" s="44"/>
      <c r="B20" s="89" t="s">
        <v>196</v>
      </c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44"/>
    </row>
    <row r="21" spans="1:15" ht="48.75" customHeight="1" x14ac:dyDescent="0.2">
      <c r="A21" s="44"/>
      <c r="B21" s="89"/>
      <c r="C21" s="89"/>
      <c r="D21" s="89"/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44"/>
    </row>
    <row r="22" spans="1:15" ht="31.5" customHeight="1" x14ac:dyDescent="0.2">
      <c r="A22" s="44"/>
      <c r="B22" s="46"/>
      <c r="C22" s="46"/>
      <c r="D22" s="46"/>
      <c r="E22" s="46"/>
      <c r="F22" s="46"/>
      <c r="G22" s="46"/>
      <c r="H22" s="46"/>
      <c r="I22" s="46"/>
      <c r="J22" s="46"/>
      <c r="K22" s="44"/>
      <c r="L22" s="88" t="s">
        <v>216</v>
      </c>
      <c r="M22" s="88"/>
      <c r="N22" s="88"/>
      <c r="O22" s="44"/>
    </row>
    <row r="23" spans="1:15" ht="19.5" customHeight="1" thickBot="1" x14ac:dyDescent="0.25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</row>
    <row r="24" spans="1:15" ht="19.5" customHeight="1" thickBot="1" x14ac:dyDescent="0.25">
      <c r="A24" s="87" t="s">
        <v>197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</row>
    <row r="25" spans="1:15" ht="19.5" customHeight="1" x14ac:dyDescent="0.2"/>
    <row r="26" spans="1:15" ht="19.5" customHeight="1" x14ac:dyDescent="0.2"/>
    <row r="27" spans="1:15" ht="19.5" customHeight="1" x14ac:dyDescent="0.2"/>
    <row r="28" spans="1:15" ht="19.5" customHeight="1" x14ac:dyDescent="0.2"/>
  </sheetData>
  <mergeCells count="3">
    <mergeCell ref="A24:O24"/>
    <mergeCell ref="L22:N22"/>
    <mergeCell ref="B20:N21"/>
  </mergeCell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rowBreaks count="1" manualBreakCount="1">
    <brk id="24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1" tint="4.9989318521683403E-2"/>
  </sheetPr>
  <dimension ref="A1:W74"/>
  <sheetViews>
    <sheetView showGridLines="0" zoomScaleNormal="100" zoomScaleSheetLayoutView="90" workbookViewId="0"/>
  </sheetViews>
  <sheetFormatPr defaultColWidth="9.140625" defaultRowHeight="12.75" x14ac:dyDescent="0.2"/>
  <cols>
    <col min="1" max="2" width="9.140625" style="2"/>
    <col min="3" max="3" width="1.5703125" style="2" customWidth="1"/>
    <col min="4" max="4" width="2.85546875" style="2" customWidth="1"/>
    <col min="5" max="5" width="3" style="2" customWidth="1"/>
    <col min="6" max="6" width="8.7109375" style="4" customWidth="1"/>
    <col min="7" max="17" width="9.140625" style="2"/>
    <col min="18" max="18" width="43.5703125" style="2" customWidth="1"/>
    <col min="19" max="19" width="9.140625" style="2" customWidth="1"/>
    <col min="20" max="16384" width="9.140625" style="2"/>
  </cols>
  <sheetData>
    <row r="1" spans="1:23" s="1" customFormat="1" ht="69" customHeight="1" thickBot="1" x14ac:dyDescent="0.25">
      <c r="A1" s="42"/>
      <c r="B1" s="42"/>
      <c r="C1" s="42"/>
      <c r="D1" s="43"/>
      <c r="E1" s="42"/>
      <c r="F1" s="68"/>
      <c r="G1" s="42"/>
      <c r="H1" s="42"/>
      <c r="I1" s="42"/>
      <c r="J1" s="42"/>
      <c r="K1" s="91" t="s">
        <v>3</v>
      </c>
      <c r="L1" s="91"/>
      <c r="M1" s="91"/>
      <c r="N1" s="91"/>
      <c r="O1" s="91"/>
      <c r="P1" s="91"/>
      <c r="Q1" s="91"/>
      <c r="R1" s="91"/>
      <c r="S1" s="42"/>
      <c r="T1" s="42"/>
      <c r="U1" s="42"/>
    </row>
    <row r="2" spans="1:23" ht="15.75" thickBot="1" x14ac:dyDescent="0.3">
      <c r="S2" s="76"/>
      <c r="T2" s="76"/>
      <c r="U2" s="76"/>
    </row>
    <row r="3" spans="1:23" s="3" customFormat="1" ht="30.75" customHeight="1" thickBot="1" x14ac:dyDescent="0.3">
      <c r="C3" s="92" t="s">
        <v>18</v>
      </c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4"/>
      <c r="S3" s="76"/>
      <c r="T3" s="76"/>
      <c r="U3" s="76"/>
      <c r="W3" s="76"/>
    </row>
    <row r="4" spans="1:23" s="4" customFormat="1" ht="6" customHeight="1" thickBot="1" x14ac:dyDescent="0.3"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1"/>
      <c r="S4" s="76"/>
      <c r="T4" s="76"/>
      <c r="U4" s="76"/>
    </row>
    <row r="5" spans="1:23" s="4" customFormat="1" ht="21" customHeight="1" thickBot="1" x14ac:dyDescent="0.3">
      <c r="C5" s="29"/>
      <c r="D5" s="20"/>
      <c r="E5" s="30"/>
      <c r="F5" s="102" t="s">
        <v>13</v>
      </c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4"/>
      <c r="S5" s="76"/>
      <c r="T5" s="76"/>
      <c r="U5" s="76"/>
      <c r="W5" s="76"/>
    </row>
    <row r="6" spans="1:23" s="4" customFormat="1" ht="18" customHeight="1" thickBot="1" x14ac:dyDescent="0.3">
      <c r="C6" s="20"/>
      <c r="D6" s="20"/>
      <c r="E6" s="20"/>
      <c r="F6" s="69" t="s">
        <v>24</v>
      </c>
      <c r="G6" s="95" t="s">
        <v>198</v>
      </c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  <c r="S6" s="76"/>
      <c r="T6" s="76"/>
      <c r="U6" s="76"/>
    </row>
    <row r="7" spans="1:23" s="4" customFormat="1" ht="18" customHeight="1" thickBot="1" x14ac:dyDescent="0.3">
      <c r="C7" s="20"/>
      <c r="D7" s="20"/>
      <c r="E7" s="20"/>
      <c r="F7" s="69" t="s">
        <v>25</v>
      </c>
      <c r="G7" s="95" t="s">
        <v>120</v>
      </c>
      <c r="H7" s="95"/>
      <c r="I7" s="95"/>
      <c r="J7" s="95"/>
      <c r="K7" s="95"/>
      <c r="L7" s="95"/>
      <c r="M7" s="95"/>
      <c r="N7" s="95"/>
      <c r="O7" s="95"/>
      <c r="P7" s="95"/>
      <c r="Q7" s="95"/>
      <c r="R7" s="96"/>
      <c r="S7" s="76"/>
      <c r="T7" s="76"/>
      <c r="U7" s="76"/>
    </row>
    <row r="8" spans="1:23" s="4" customFormat="1" ht="18" customHeight="1" thickBot="1" x14ac:dyDescent="0.3">
      <c r="C8" s="20"/>
      <c r="D8" s="20"/>
      <c r="E8" s="20"/>
      <c r="F8" s="69" t="s">
        <v>26</v>
      </c>
      <c r="G8" s="97" t="s">
        <v>199</v>
      </c>
      <c r="H8" s="95"/>
      <c r="I8" s="95"/>
      <c r="J8" s="95"/>
      <c r="K8" s="95"/>
      <c r="L8" s="95"/>
      <c r="M8" s="95"/>
      <c r="N8" s="95"/>
      <c r="O8" s="95"/>
      <c r="P8" s="95"/>
      <c r="Q8" s="95"/>
      <c r="R8" s="96"/>
      <c r="S8" s="76"/>
      <c r="T8" s="76"/>
      <c r="U8" s="76"/>
    </row>
    <row r="9" spans="1:23" s="4" customFormat="1" ht="18" customHeight="1" thickBot="1" x14ac:dyDescent="0.3">
      <c r="C9" s="20"/>
      <c r="D9" s="20"/>
      <c r="E9" s="20"/>
      <c r="F9" s="69" t="s">
        <v>27</v>
      </c>
      <c r="G9" s="97" t="s">
        <v>165</v>
      </c>
      <c r="H9" s="95"/>
      <c r="I9" s="95"/>
      <c r="J9" s="95"/>
      <c r="K9" s="95"/>
      <c r="L9" s="95"/>
      <c r="M9" s="95"/>
      <c r="N9" s="95"/>
      <c r="O9" s="95"/>
      <c r="P9" s="95"/>
      <c r="Q9" s="95"/>
      <c r="R9" s="96"/>
      <c r="S9" s="76"/>
      <c r="T9" s="76"/>
      <c r="U9" s="76"/>
    </row>
    <row r="10" spans="1:23" s="4" customFormat="1" ht="18" customHeight="1" thickBot="1" x14ac:dyDescent="0.3">
      <c r="C10" s="20"/>
      <c r="D10" s="20"/>
      <c r="E10" s="20"/>
      <c r="F10" s="69" t="s">
        <v>28</v>
      </c>
      <c r="G10" s="95" t="s">
        <v>166</v>
      </c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6"/>
      <c r="S10" s="76"/>
      <c r="T10" s="76"/>
      <c r="U10" s="76"/>
    </row>
    <row r="11" spans="1:23" s="4" customFormat="1" ht="18" customHeight="1" thickBot="1" x14ac:dyDescent="0.3">
      <c r="C11" s="20"/>
      <c r="D11" s="20"/>
      <c r="E11" s="20"/>
      <c r="F11" s="69" t="s">
        <v>29</v>
      </c>
      <c r="G11" s="95" t="s">
        <v>121</v>
      </c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6"/>
      <c r="S11" s="76"/>
      <c r="T11" s="76"/>
      <c r="U11" s="76"/>
    </row>
    <row r="12" spans="1:23" s="4" customFormat="1" ht="18" customHeight="1" thickBot="1" x14ac:dyDescent="0.3">
      <c r="C12" s="20"/>
      <c r="D12" s="20"/>
      <c r="E12" s="20"/>
      <c r="F12" s="69" t="s">
        <v>30</v>
      </c>
      <c r="G12" s="95" t="s">
        <v>135</v>
      </c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6"/>
      <c r="S12" s="76"/>
      <c r="T12" s="76"/>
      <c r="U12" s="76"/>
    </row>
    <row r="13" spans="1:23" s="4" customFormat="1" ht="18" customHeight="1" thickBot="1" x14ac:dyDescent="0.3">
      <c r="C13" s="20"/>
      <c r="D13" s="20"/>
      <c r="E13" s="20"/>
      <c r="F13" s="69" t="s">
        <v>45</v>
      </c>
      <c r="G13" s="95" t="s">
        <v>200</v>
      </c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6"/>
      <c r="S13" s="76"/>
      <c r="T13" s="76"/>
      <c r="U13" s="76"/>
    </row>
    <row r="14" spans="1:23" s="4" customFormat="1" ht="18" customHeight="1" thickBot="1" x14ac:dyDescent="0.3">
      <c r="C14" s="20"/>
      <c r="D14" s="20"/>
      <c r="E14" s="20"/>
      <c r="F14" s="69" t="s">
        <v>46</v>
      </c>
      <c r="G14" s="95" t="s">
        <v>201</v>
      </c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6"/>
      <c r="S14" s="76"/>
      <c r="T14" s="76"/>
      <c r="U14" s="76"/>
    </row>
    <row r="15" spans="1:23" s="4" customFormat="1" ht="18" customHeight="1" thickBot="1" x14ac:dyDescent="0.3">
      <c r="C15" s="20"/>
      <c r="D15" s="20"/>
      <c r="E15" s="20"/>
      <c r="F15" s="69" t="s">
        <v>47</v>
      </c>
      <c r="G15" s="95" t="s">
        <v>122</v>
      </c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6"/>
      <c r="S15" s="76"/>
      <c r="T15" s="76"/>
      <c r="U15" s="76"/>
    </row>
    <row r="16" spans="1:23" s="4" customFormat="1" ht="18" customHeight="1" thickBot="1" x14ac:dyDescent="0.3">
      <c r="C16" s="20"/>
      <c r="D16" s="20"/>
      <c r="E16" s="20"/>
      <c r="F16" s="69" t="s">
        <v>48</v>
      </c>
      <c r="G16" s="95" t="s">
        <v>123</v>
      </c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6"/>
      <c r="S16" s="76"/>
      <c r="T16" s="76"/>
      <c r="U16" s="76"/>
    </row>
    <row r="17" spans="3:21" s="5" customFormat="1" ht="6" customHeight="1" thickBot="1" x14ac:dyDescent="0.3">
      <c r="C17" s="22"/>
      <c r="D17" s="22"/>
      <c r="E17" s="22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8"/>
      <c r="S17" s="76"/>
      <c r="T17" s="76"/>
      <c r="U17" s="76"/>
    </row>
    <row r="18" spans="3:21" s="4" customFormat="1" ht="21" customHeight="1" thickBot="1" x14ac:dyDescent="0.3">
      <c r="C18" s="20"/>
      <c r="D18" s="20"/>
      <c r="E18" s="30"/>
      <c r="F18" s="102" t="s">
        <v>15</v>
      </c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4"/>
      <c r="S18" s="76"/>
      <c r="T18" s="76"/>
      <c r="U18" s="76"/>
    </row>
    <row r="19" spans="3:21" s="4" customFormat="1" ht="18" customHeight="1" thickBot="1" x14ac:dyDescent="0.3">
      <c r="C19" s="20"/>
      <c r="D19" s="20"/>
      <c r="E19" s="20"/>
      <c r="F19" s="69" t="s">
        <v>78</v>
      </c>
      <c r="G19" s="95" t="s">
        <v>202</v>
      </c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6"/>
      <c r="S19" s="76"/>
      <c r="T19" s="76"/>
      <c r="U19" s="76"/>
    </row>
    <row r="20" spans="3:21" s="4" customFormat="1" ht="18" customHeight="1" thickBot="1" x14ac:dyDescent="0.3">
      <c r="C20" s="20"/>
      <c r="D20" s="20"/>
      <c r="E20" s="20"/>
      <c r="F20" s="69" t="s">
        <v>79</v>
      </c>
      <c r="G20" s="95" t="s">
        <v>124</v>
      </c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6"/>
      <c r="S20" s="76"/>
      <c r="T20" s="76"/>
      <c r="U20" s="76"/>
    </row>
    <row r="21" spans="3:21" s="5" customFormat="1" ht="6" customHeight="1" thickBot="1" x14ac:dyDescent="0.3">
      <c r="C21" s="22"/>
      <c r="D21" s="22"/>
      <c r="E21" s="22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8"/>
      <c r="S21" s="76"/>
      <c r="T21" s="76"/>
      <c r="U21" s="76"/>
    </row>
    <row r="22" spans="3:21" s="3" customFormat="1" ht="30.75" customHeight="1" thickBot="1" x14ac:dyDescent="0.3">
      <c r="C22" s="92" t="s">
        <v>12</v>
      </c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4"/>
      <c r="S22" s="76"/>
      <c r="T22" s="76"/>
      <c r="U22" s="76"/>
    </row>
    <row r="23" spans="3:21" s="5" customFormat="1" ht="6" customHeight="1" thickBot="1" x14ac:dyDescent="0.3">
      <c r="C23" s="22"/>
      <c r="D23" s="22"/>
      <c r="E23" s="22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8"/>
      <c r="S23" s="76"/>
      <c r="T23" s="76"/>
      <c r="U23" s="76"/>
    </row>
    <row r="24" spans="3:21" s="5" customFormat="1" ht="21" customHeight="1" thickBot="1" x14ac:dyDescent="0.3">
      <c r="C24" s="24"/>
      <c r="D24" s="25"/>
      <c r="E24" s="26"/>
      <c r="F24" s="100" t="s">
        <v>4</v>
      </c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1"/>
      <c r="S24" s="76"/>
      <c r="T24" s="76"/>
      <c r="U24" s="76"/>
    </row>
    <row r="25" spans="3:21" s="5" customFormat="1" ht="18" customHeight="1" thickBot="1" x14ac:dyDescent="0.3">
      <c r="C25" s="22"/>
      <c r="D25" s="22"/>
      <c r="E25" s="22"/>
      <c r="F25" s="70" t="s">
        <v>31</v>
      </c>
      <c r="G25" s="98" t="s">
        <v>49</v>
      </c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9"/>
      <c r="S25" s="76"/>
      <c r="T25" s="76"/>
      <c r="U25" s="76"/>
    </row>
    <row r="26" spans="3:21" s="5" customFormat="1" ht="18" customHeight="1" thickBot="1" x14ac:dyDescent="0.3">
      <c r="C26" s="22"/>
      <c r="D26" s="22"/>
      <c r="E26" s="22"/>
      <c r="F26" s="70" t="s">
        <v>32</v>
      </c>
      <c r="G26" s="98" t="s">
        <v>125</v>
      </c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9"/>
      <c r="S26" s="76"/>
      <c r="T26" s="76"/>
      <c r="U26" s="76"/>
    </row>
    <row r="27" spans="3:21" s="5" customFormat="1" ht="18" customHeight="1" thickBot="1" x14ac:dyDescent="0.3">
      <c r="C27" s="22"/>
      <c r="D27" s="22"/>
      <c r="E27" s="22"/>
      <c r="F27" s="70" t="s">
        <v>33</v>
      </c>
      <c r="G27" s="98" t="s">
        <v>80</v>
      </c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9"/>
      <c r="S27" s="76"/>
      <c r="T27" s="76"/>
      <c r="U27" s="76"/>
    </row>
    <row r="28" spans="3:21" s="5" customFormat="1" ht="18" customHeight="1" thickBot="1" x14ac:dyDescent="0.3">
      <c r="C28" s="22"/>
      <c r="D28" s="22"/>
      <c r="E28" s="22"/>
      <c r="F28" s="70" t="s">
        <v>35</v>
      </c>
      <c r="G28" s="105" t="s">
        <v>214</v>
      </c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9"/>
      <c r="S28" s="76"/>
      <c r="T28" s="76"/>
      <c r="U28" s="76"/>
    </row>
    <row r="29" spans="3:21" s="5" customFormat="1" ht="18" customHeight="1" thickBot="1" x14ac:dyDescent="0.3">
      <c r="C29" s="22"/>
      <c r="D29" s="22"/>
      <c r="E29" s="22"/>
      <c r="F29" s="70" t="s">
        <v>36</v>
      </c>
      <c r="G29" s="98" t="s">
        <v>126</v>
      </c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9"/>
      <c r="S29" s="76"/>
      <c r="T29" s="76"/>
      <c r="U29" s="76"/>
    </row>
    <row r="30" spans="3:21" s="5" customFormat="1" ht="18" customHeight="1" thickBot="1" x14ac:dyDescent="0.3">
      <c r="C30" s="22"/>
      <c r="D30" s="22"/>
      <c r="E30" s="22"/>
      <c r="F30" s="70" t="s">
        <v>37</v>
      </c>
      <c r="G30" s="98" t="s">
        <v>19</v>
      </c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9"/>
      <c r="S30" s="76"/>
      <c r="T30" s="76"/>
      <c r="U30" s="76"/>
    </row>
    <row r="31" spans="3:21" s="5" customFormat="1" ht="18" customHeight="1" thickBot="1" x14ac:dyDescent="0.3">
      <c r="C31" s="22"/>
      <c r="D31" s="22"/>
      <c r="E31" s="22"/>
      <c r="F31" s="70" t="s">
        <v>38</v>
      </c>
      <c r="G31" s="98" t="s">
        <v>127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9"/>
      <c r="S31" s="76"/>
      <c r="T31" s="76"/>
      <c r="U31" s="76"/>
    </row>
    <row r="32" spans="3:21" s="5" customFormat="1" ht="18" customHeight="1" thickBot="1" x14ac:dyDescent="0.3">
      <c r="C32" s="22"/>
      <c r="D32" s="22"/>
      <c r="E32" s="22"/>
      <c r="F32" s="70" t="s">
        <v>39</v>
      </c>
      <c r="G32" s="105" t="s">
        <v>128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9"/>
      <c r="S32" s="76"/>
      <c r="T32" s="76"/>
      <c r="U32" s="76"/>
    </row>
    <row r="33" spans="1:21" s="5" customFormat="1" ht="6" customHeight="1" thickBot="1" x14ac:dyDescent="0.3">
      <c r="C33" s="22"/>
      <c r="D33" s="22"/>
      <c r="E33" s="22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8"/>
      <c r="S33" s="76"/>
      <c r="T33" s="76"/>
      <c r="U33" s="76"/>
    </row>
    <row r="34" spans="1:21" s="5" customFormat="1" ht="21" customHeight="1" thickBot="1" x14ac:dyDescent="0.3">
      <c r="C34" s="24"/>
      <c r="D34" s="25"/>
      <c r="E34" s="22"/>
      <c r="F34" s="109" t="s">
        <v>212</v>
      </c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1"/>
      <c r="S34" s="76"/>
      <c r="T34" s="76"/>
      <c r="U34" s="76"/>
    </row>
    <row r="35" spans="1:21" s="4" customFormat="1" ht="18" customHeight="1" thickBot="1" x14ac:dyDescent="0.3">
      <c r="A35" s="20"/>
      <c r="B35" s="62"/>
      <c r="C35" s="63"/>
      <c r="D35" s="63"/>
      <c r="E35" s="63"/>
      <c r="F35" s="70" t="s">
        <v>42</v>
      </c>
      <c r="G35" s="105" t="s">
        <v>129</v>
      </c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9"/>
      <c r="S35" s="76"/>
      <c r="T35" s="76"/>
      <c r="U35" s="76"/>
    </row>
    <row r="36" spans="1:21" s="4" customFormat="1" ht="18" customHeight="1" thickBot="1" x14ac:dyDescent="0.3">
      <c r="A36" s="20"/>
      <c r="B36" s="5"/>
      <c r="C36" s="20"/>
      <c r="D36" s="20"/>
      <c r="E36" s="22"/>
      <c r="F36" s="70" t="s">
        <v>43</v>
      </c>
      <c r="G36" s="105" t="s">
        <v>209</v>
      </c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9"/>
      <c r="S36" s="76"/>
      <c r="T36" s="76"/>
      <c r="U36" s="76"/>
    </row>
    <row r="37" spans="1:21" s="4" customFormat="1" ht="18" customHeight="1" thickBot="1" x14ac:dyDescent="0.3">
      <c r="A37" s="20"/>
      <c r="B37" s="5"/>
      <c r="C37" s="20"/>
      <c r="D37" s="20"/>
      <c r="E37" s="22"/>
      <c r="F37" s="70" t="s">
        <v>44</v>
      </c>
      <c r="G37" s="105" t="s">
        <v>130</v>
      </c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9"/>
      <c r="S37" s="76"/>
      <c r="T37" s="76"/>
      <c r="U37" s="76"/>
    </row>
    <row r="38" spans="1:21" s="4" customFormat="1" ht="18" customHeight="1" thickBot="1" x14ac:dyDescent="0.3">
      <c r="A38" s="20"/>
      <c r="B38" s="5"/>
      <c r="C38" s="20"/>
      <c r="D38" s="20"/>
      <c r="E38" s="22"/>
      <c r="F38" s="70" t="s">
        <v>81</v>
      </c>
      <c r="G38" s="105" t="s">
        <v>213</v>
      </c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9"/>
      <c r="S38" s="76"/>
      <c r="T38" s="76"/>
      <c r="U38" s="76"/>
    </row>
    <row r="39" spans="1:21" s="4" customFormat="1" ht="18" customHeight="1" thickBot="1" x14ac:dyDescent="0.3">
      <c r="A39" s="20"/>
      <c r="B39" s="5"/>
      <c r="C39" s="20"/>
      <c r="D39" s="20"/>
      <c r="E39" s="22"/>
      <c r="F39" s="70" t="s">
        <v>82</v>
      </c>
      <c r="G39" s="105" t="s">
        <v>215</v>
      </c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9"/>
      <c r="S39" s="76"/>
      <c r="T39" s="76"/>
      <c r="U39" s="76"/>
    </row>
    <row r="40" spans="1:21" s="5" customFormat="1" ht="6" customHeight="1" thickBot="1" x14ac:dyDescent="0.3">
      <c r="C40" s="22"/>
      <c r="D40" s="22"/>
      <c r="E40" s="22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8"/>
      <c r="S40" s="76"/>
      <c r="T40" s="76"/>
      <c r="U40" s="76"/>
    </row>
    <row r="41" spans="1:21" s="5" customFormat="1" ht="21" customHeight="1" thickBot="1" x14ac:dyDescent="0.3">
      <c r="C41" s="24"/>
      <c r="D41" s="25"/>
      <c r="E41" s="22"/>
      <c r="F41" s="109" t="s">
        <v>148</v>
      </c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1"/>
      <c r="S41" s="76"/>
      <c r="T41" s="76"/>
      <c r="U41" s="76"/>
    </row>
    <row r="42" spans="1:21" s="4" customFormat="1" ht="18" customHeight="1" thickBot="1" x14ac:dyDescent="0.3">
      <c r="A42" s="20"/>
      <c r="B42" s="62"/>
      <c r="C42" s="63"/>
      <c r="D42" s="63"/>
      <c r="E42" s="63"/>
      <c r="F42" s="70" t="s">
        <v>77</v>
      </c>
      <c r="G42" s="105" t="s">
        <v>19</v>
      </c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9"/>
      <c r="S42" s="76"/>
      <c r="T42" s="76"/>
      <c r="U42" s="76"/>
    </row>
    <row r="43" spans="1:21" s="4" customFormat="1" ht="18" customHeight="1" thickBot="1" x14ac:dyDescent="0.3">
      <c r="A43" s="20"/>
      <c r="B43" s="5"/>
      <c r="C43" s="20"/>
      <c r="D43" s="20"/>
      <c r="E43" s="22"/>
      <c r="F43" s="70" t="s">
        <v>138</v>
      </c>
      <c r="G43" s="105" t="s">
        <v>205</v>
      </c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9"/>
      <c r="S43" s="76"/>
      <c r="T43" s="76"/>
      <c r="U43" s="76"/>
    </row>
    <row r="44" spans="1:21" s="4" customFormat="1" ht="18" customHeight="1" thickBot="1" x14ac:dyDescent="0.3">
      <c r="A44" s="20"/>
      <c r="B44" s="5"/>
      <c r="C44" s="20"/>
      <c r="D44" s="20"/>
      <c r="E44" s="22"/>
      <c r="F44" s="70" t="s">
        <v>139</v>
      </c>
      <c r="G44" s="105" t="s">
        <v>153</v>
      </c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9"/>
      <c r="S44" s="76"/>
      <c r="T44" s="76"/>
      <c r="U44" s="76"/>
    </row>
    <row r="45" spans="1:21" s="4" customFormat="1" ht="18" customHeight="1" thickBot="1" x14ac:dyDescent="0.3">
      <c r="A45" s="20"/>
      <c r="B45" s="5"/>
      <c r="C45" s="20"/>
      <c r="D45" s="20"/>
      <c r="E45" s="22"/>
      <c r="F45" s="70" t="s">
        <v>154</v>
      </c>
      <c r="G45" s="105" t="s">
        <v>206</v>
      </c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9"/>
      <c r="S45" s="76"/>
      <c r="T45" s="76"/>
      <c r="U45" s="76"/>
    </row>
    <row r="46" spans="1:21" s="4" customFormat="1" ht="18" customHeight="1" thickBot="1" x14ac:dyDescent="0.3">
      <c r="A46" s="20"/>
      <c r="B46" s="62"/>
      <c r="C46" s="63"/>
      <c r="D46" s="63"/>
      <c r="E46" s="63"/>
      <c r="F46" s="70" t="s">
        <v>155</v>
      </c>
      <c r="G46" s="105" t="s">
        <v>156</v>
      </c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9"/>
      <c r="S46" s="76"/>
      <c r="T46" s="76"/>
      <c r="U46" s="76"/>
    </row>
    <row r="47" spans="1:21" s="4" customFormat="1" ht="18" customHeight="1" thickBot="1" x14ac:dyDescent="0.3">
      <c r="A47" s="20"/>
      <c r="B47" s="5"/>
      <c r="C47" s="20"/>
      <c r="D47" s="20"/>
      <c r="E47" s="22"/>
      <c r="F47" s="70" t="s">
        <v>157</v>
      </c>
      <c r="G47" s="105" t="s">
        <v>207</v>
      </c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9"/>
      <c r="S47" s="76"/>
      <c r="T47" s="76"/>
      <c r="U47" s="76"/>
    </row>
    <row r="48" spans="1:21" s="4" customFormat="1" ht="18" customHeight="1" thickBot="1" x14ac:dyDescent="0.3">
      <c r="A48" s="20"/>
      <c r="B48" s="5"/>
      <c r="C48" s="20"/>
      <c r="D48" s="20"/>
      <c r="E48" s="22"/>
      <c r="F48" s="70" t="s">
        <v>159</v>
      </c>
      <c r="G48" s="105" t="s">
        <v>158</v>
      </c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9"/>
      <c r="S48" s="76"/>
      <c r="T48" s="76"/>
      <c r="U48" s="76"/>
    </row>
    <row r="49" spans="1:21" s="4" customFormat="1" ht="18" customHeight="1" thickBot="1" x14ac:dyDescent="0.3">
      <c r="A49" s="20"/>
      <c r="B49" s="5"/>
      <c r="C49" s="20"/>
      <c r="D49" s="20"/>
      <c r="E49" s="22"/>
      <c r="F49" s="70" t="s">
        <v>160</v>
      </c>
      <c r="G49" s="105" t="s">
        <v>208</v>
      </c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9"/>
      <c r="S49" s="76"/>
      <c r="T49" s="76"/>
      <c r="U49" s="76"/>
    </row>
    <row r="50" spans="1:21" s="5" customFormat="1" ht="6" customHeight="1" thickBot="1" x14ac:dyDescent="0.3">
      <c r="C50" s="22"/>
      <c r="D50" s="22"/>
      <c r="E50" s="22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8"/>
      <c r="S50" s="76"/>
      <c r="T50" s="76"/>
      <c r="U50" s="76"/>
    </row>
    <row r="51" spans="1:21" s="5" customFormat="1" ht="21" customHeight="1" thickBot="1" x14ac:dyDescent="0.3">
      <c r="C51" s="24"/>
      <c r="D51" s="25"/>
      <c r="E51" s="26"/>
      <c r="F51" s="100" t="s">
        <v>2</v>
      </c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1"/>
      <c r="S51" s="76"/>
      <c r="T51" s="76"/>
      <c r="U51" s="76"/>
    </row>
    <row r="52" spans="1:21" s="5" customFormat="1" ht="18" customHeight="1" thickBot="1" x14ac:dyDescent="0.3">
      <c r="C52" s="22"/>
      <c r="D52" s="22"/>
      <c r="E52" s="22"/>
      <c r="F52" s="70" t="s">
        <v>40</v>
      </c>
      <c r="G52" s="105" t="s">
        <v>131</v>
      </c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9"/>
      <c r="S52" s="76"/>
      <c r="T52" s="76"/>
      <c r="U52" s="76"/>
    </row>
    <row r="53" spans="1:21" s="5" customFormat="1" ht="18" customHeight="1" thickBot="1" x14ac:dyDescent="0.3">
      <c r="C53" s="22"/>
      <c r="D53" s="22"/>
      <c r="E53" s="22"/>
      <c r="F53" s="70" t="s">
        <v>41</v>
      </c>
      <c r="G53" s="105" t="s">
        <v>50</v>
      </c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9"/>
      <c r="S53" s="76"/>
      <c r="T53" s="76"/>
      <c r="U53" s="76"/>
    </row>
    <row r="54" spans="1:21" s="5" customFormat="1" ht="18" customHeight="1" thickBot="1" x14ac:dyDescent="0.3">
      <c r="C54" s="22"/>
      <c r="D54" s="22"/>
      <c r="E54" s="22"/>
      <c r="F54" s="70" t="s">
        <v>51</v>
      </c>
      <c r="G54" s="105" t="s">
        <v>136</v>
      </c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9"/>
      <c r="S54" s="76"/>
      <c r="T54" s="76"/>
      <c r="U54" s="76"/>
    </row>
    <row r="55" spans="1:21" s="5" customFormat="1" ht="18" customHeight="1" thickBot="1" x14ac:dyDescent="0.3">
      <c r="C55" s="22"/>
      <c r="D55" s="22"/>
      <c r="E55" s="22"/>
      <c r="F55" s="70" t="s">
        <v>34</v>
      </c>
      <c r="G55" s="105" t="s">
        <v>132</v>
      </c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9"/>
      <c r="S55" s="76"/>
      <c r="T55" s="76"/>
      <c r="U55" s="76"/>
    </row>
    <row r="56" spans="1:21" s="5" customFormat="1" ht="18" customHeight="1" thickBot="1" x14ac:dyDescent="0.3">
      <c r="C56" s="22"/>
      <c r="D56" s="22"/>
      <c r="E56" s="22"/>
      <c r="F56" s="70" t="s">
        <v>137</v>
      </c>
      <c r="G56" s="105" t="s">
        <v>133</v>
      </c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9"/>
      <c r="S56" s="76"/>
      <c r="T56" s="76"/>
      <c r="U56" s="76"/>
    </row>
    <row r="57" spans="1:21" s="5" customFormat="1" ht="18" customHeight="1" thickBot="1" x14ac:dyDescent="0.3">
      <c r="C57" s="22"/>
      <c r="D57" s="22"/>
      <c r="E57" s="22"/>
      <c r="F57" s="70" t="s">
        <v>52</v>
      </c>
      <c r="G57" s="105" t="s">
        <v>54</v>
      </c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9"/>
      <c r="S57" s="76"/>
      <c r="T57" s="76"/>
      <c r="U57" s="76"/>
    </row>
    <row r="58" spans="1:21" s="5" customFormat="1" ht="18" customHeight="1" thickBot="1" x14ac:dyDescent="0.3">
      <c r="C58" s="22"/>
      <c r="D58" s="22"/>
      <c r="E58" s="22"/>
      <c r="F58" s="70" t="s">
        <v>53</v>
      </c>
      <c r="G58" s="105" t="s">
        <v>178</v>
      </c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9"/>
      <c r="S58" s="76"/>
      <c r="T58" s="76"/>
      <c r="U58" s="76"/>
    </row>
    <row r="59" spans="1:21" s="4" customFormat="1" ht="18" customHeight="1" thickBot="1" x14ac:dyDescent="0.3">
      <c r="A59" s="20"/>
      <c r="B59" s="5"/>
      <c r="C59" s="20"/>
      <c r="D59" s="20"/>
      <c r="E59" s="22"/>
      <c r="F59" s="70" t="s">
        <v>55</v>
      </c>
      <c r="G59" s="105" t="s">
        <v>134</v>
      </c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9"/>
      <c r="S59" s="76"/>
      <c r="T59" s="76"/>
      <c r="U59" s="76"/>
    </row>
    <row r="60" spans="1:21" s="4" customFormat="1" ht="18" customHeight="1" thickBot="1" x14ac:dyDescent="0.3">
      <c r="A60" s="20"/>
      <c r="B60" s="5"/>
      <c r="C60" s="20"/>
      <c r="D60" s="20"/>
      <c r="E60" s="22"/>
      <c r="F60" s="70" t="s">
        <v>56</v>
      </c>
      <c r="G60" s="105" t="s">
        <v>83</v>
      </c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9"/>
      <c r="S60" s="76"/>
      <c r="T60" s="76"/>
      <c r="U60" s="76"/>
    </row>
    <row r="61" spans="1:21" s="5" customFormat="1" ht="6" customHeight="1" thickBot="1" x14ac:dyDescent="0.3">
      <c r="C61" s="22"/>
      <c r="D61" s="22"/>
      <c r="E61" s="22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8"/>
      <c r="S61" s="76"/>
      <c r="T61" s="76"/>
      <c r="U61" s="76"/>
    </row>
    <row r="62" spans="1:21" s="4" customFormat="1" ht="21" customHeight="1" thickBot="1" x14ac:dyDescent="0.3">
      <c r="A62" s="20"/>
      <c r="B62" s="5"/>
      <c r="C62" s="20"/>
      <c r="D62" s="20"/>
      <c r="E62" s="22"/>
      <c r="F62" s="106" t="s">
        <v>149</v>
      </c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8"/>
      <c r="S62" s="76"/>
      <c r="T62" s="76"/>
      <c r="U62" s="76"/>
    </row>
    <row r="63" spans="1:21" s="4" customFormat="1" ht="18" customHeight="1" thickBot="1" x14ac:dyDescent="0.35">
      <c r="A63" s="20"/>
      <c r="B63" s="5"/>
      <c r="C63" s="20"/>
      <c r="D63" s="20"/>
      <c r="E63" s="22"/>
      <c r="F63" s="70" t="s">
        <v>150</v>
      </c>
      <c r="G63" s="105" t="s">
        <v>203</v>
      </c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9"/>
      <c r="S63" s="77"/>
      <c r="T63" s="77"/>
      <c r="U63" s="76"/>
    </row>
    <row r="64" spans="1:21" s="4" customFormat="1" ht="18" customHeight="1" thickBot="1" x14ac:dyDescent="0.3">
      <c r="A64" s="20"/>
      <c r="B64" s="5"/>
      <c r="C64" s="20"/>
      <c r="D64" s="20"/>
      <c r="E64" s="22"/>
      <c r="F64" s="70" t="s">
        <v>151</v>
      </c>
      <c r="G64" s="105" t="s">
        <v>204</v>
      </c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9"/>
      <c r="S64" s="76"/>
      <c r="T64" s="76"/>
      <c r="U64" s="76"/>
    </row>
    <row r="65" spans="1:21" s="4" customFormat="1" ht="18" customHeight="1" thickBot="1" x14ac:dyDescent="0.3">
      <c r="A65" s="20"/>
      <c r="B65" s="5"/>
      <c r="C65" s="20"/>
      <c r="D65" s="20"/>
      <c r="E65" s="22"/>
      <c r="F65" s="70" t="s">
        <v>152</v>
      </c>
      <c r="G65" s="105" t="s">
        <v>161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9"/>
      <c r="S65" s="76"/>
      <c r="T65" s="76"/>
      <c r="U65" s="76"/>
    </row>
    <row r="66" spans="1:21" s="5" customFormat="1" ht="6" customHeight="1" thickBot="1" x14ac:dyDescent="0.3">
      <c r="C66" s="22"/>
      <c r="D66" s="22"/>
      <c r="E66" s="22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8"/>
      <c r="S66" s="76"/>
      <c r="T66" s="76"/>
      <c r="U66" s="76"/>
    </row>
    <row r="67" spans="1:21" s="4" customFormat="1" ht="21" customHeight="1" thickBot="1" x14ac:dyDescent="0.3">
      <c r="A67" s="20"/>
      <c r="B67" s="5"/>
      <c r="C67" s="20"/>
      <c r="D67" s="20"/>
      <c r="E67" s="22"/>
      <c r="F67" s="106" t="s">
        <v>179</v>
      </c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8"/>
      <c r="S67" s="76"/>
      <c r="T67" s="76"/>
      <c r="U67" s="76"/>
    </row>
    <row r="68" spans="1:21" s="4" customFormat="1" ht="18" customHeight="1" thickBot="1" x14ac:dyDescent="0.35">
      <c r="A68" s="20"/>
      <c r="B68" s="5"/>
      <c r="C68" s="20"/>
      <c r="D68" s="20"/>
      <c r="E68" s="22"/>
      <c r="F68" s="70" t="s">
        <v>180</v>
      </c>
      <c r="G68" s="105" t="s">
        <v>188</v>
      </c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9"/>
      <c r="S68" s="77"/>
      <c r="T68" s="77"/>
      <c r="U68" s="76"/>
    </row>
    <row r="69" spans="1:21" s="4" customFormat="1" ht="18" customHeight="1" thickBot="1" x14ac:dyDescent="0.3">
      <c r="A69" s="20"/>
      <c r="B69" s="5"/>
      <c r="C69" s="20"/>
      <c r="D69" s="20"/>
      <c r="E69" s="22"/>
      <c r="F69" s="70" t="s">
        <v>181</v>
      </c>
      <c r="G69" s="105" t="s">
        <v>185</v>
      </c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9"/>
      <c r="S69" s="76"/>
      <c r="T69" s="76"/>
      <c r="U69" s="76"/>
    </row>
    <row r="70" spans="1:21" s="4" customFormat="1" ht="18" customHeight="1" thickBot="1" x14ac:dyDescent="0.3">
      <c r="A70" s="20"/>
      <c r="B70" s="5"/>
      <c r="C70" s="20"/>
      <c r="D70" s="20"/>
      <c r="E70" s="22"/>
      <c r="F70" s="70" t="s">
        <v>182</v>
      </c>
      <c r="G70" s="105" t="s">
        <v>183</v>
      </c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9"/>
      <c r="S70" s="76"/>
      <c r="T70" s="76"/>
      <c r="U70" s="76"/>
    </row>
    <row r="71" spans="1:21" s="5" customFormat="1" ht="15" customHeight="1" x14ac:dyDescent="0.25">
      <c r="C71" s="22"/>
      <c r="D71" s="22"/>
      <c r="E71" s="22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8"/>
      <c r="S71" s="76"/>
      <c r="T71" s="76"/>
      <c r="U71" s="76"/>
    </row>
    <row r="72" spans="1:21" s="4" customFormat="1" ht="15" customHeight="1" x14ac:dyDescent="0.25">
      <c r="F72" s="71"/>
      <c r="S72" s="76"/>
      <c r="T72" s="76"/>
      <c r="U72" s="76"/>
    </row>
    <row r="73" spans="1:21" ht="30" customHeight="1" x14ac:dyDescent="0.2">
      <c r="A73" s="90" t="str">
        <f>NOTA!$A$24</f>
        <v>ESTUDO 45 | ANÁLISE DAS EMPRESAS DA REGIÃO AUTÓNOMA DA MADEIRA</v>
      </c>
      <c r="B73" s="90"/>
      <c r="C73" s="90"/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90"/>
      <c r="T73" s="90"/>
      <c r="U73" s="90"/>
    </row>
    <row r="74" spans="1:21" ht="30" customHeight="1" x14ac:dyDescent="0.2"/>
  </sheetData>
  <sheetProtection algorithmName="SHA-512" hashValue="ynR+OV/0glxoBSAeIzeVTdO888N4NLp9Is/7/4Jz4aqu1Mb81ug2cc89iNRhp8J+IqXZGajlYPlqVXMvbNNaGA==" saltValue="XnEm4XmqKZspgoNsjeIArA==" spinCount="100000" sheet="1" objects="1" scenarios="1"/>
  <mergeCells count="61">
    <mergeCell ref="F67:R67"/>
    <mergeCell ref="G68:R68"/>
    <mergeCell ref="G69:R69"/>
    <mergeCell ref="G70:R70"/>
    <mergeCell ref="G49:R49"/>
    <mergeCell ref="G63:R63"/>
    <mergeCell ref="G64:R64"/>
    <mergeCell ref="G59:R59"/>
    <mergeCell ref="G52:R52"/>
    <mergeCell ref="G58:R58"/>
    <mergeCell ref="G56:R56"/>
    <mergeCell ref="G57:R57"/>
    <mergeCell ref="F51:R51"/>
    <mergeCell ref="G53:R53"/>
    <mergeCell ref="G55:R55"/>
    <mergeCell ref="G54:R54"/>
    <mergeCell ref="G46:R46"/>
    <mergeCell ref="G47:R47"/>
    <mergeCell ref="G48:R48"/>
    <mergeCell ref="G36:R36"/>
    <mergeCell ref="G35:R35"/>
    <mergeCell ref="G38:R38"/>
    <mergeCell ref="G37:R37"/>
    <mergeCell ref="G39:R39"/>
    <mergeCell ref="F41:R41"/>
    <mergeCell ref="G42:R42"/>
    <mergeCell ref="G43:R43"/>
    <mergeCell ref="G44:R44"/>
    <mergeCell ref="G45:R45"/>
    <mergeCell ref="G10:R10"/>
    <mergeCell ref="G9:R9"/>
    <mergeCell ref="G14:R14"/>
    <mergeCell ref="G13:R13"/>
    <mergeCell ref="F34:R34"/>
    <mergeCell ref="G11:R11"/>
    <mergeCell ref="G12:R12"/>
    <mergeCell ref="G15:R15"/>
    <mergeCell ref="G32:R32"/>
    <mergeCell ref="G30:R30"/>
    <mergeCell ref="G29:R29"/>
    <mergeCell ref="G31:R31"/>
    <mergeCell ref="G16:R16"/>
    <mergeCell ref="G19:R19"/>
    <mergeCell ref="G20:R20"/>
    <mergeCell ref="G27:R27"/>
    <mergeCell ref="A73:U73"/>
    <mergeCell ref="K1:R1"/>
    <mergeCell ref="C3:R3"/>
    <mergeCell ref="G6:R6"/>
    <mergeCell ref="G8:R8"/>
    <mergeCell ref="G25:R25"/>
    <mergeCell ref="F24:R24"/>
    <mergeCell ref="C22:R22"/>
    <mergeCell ref="F5:R5"/>
    <mergeCell ref="G7:R7"/>
    <mergeCell ref="G26:R26"/>
    <mergeCell ref="G28:R28"/>
    <mergeCell ref="F18:R18"/>
    <mergeCell ref="G65:R65"/>
    <mergeCell ref="G60:R60"/>
    <mergeCell ref="F62:R62"/>
  </mergeCells>
  <hyperlinks>
    <hyperlink ref="F6" location="'G I.2.1'!A1" display="G I.2.1"/>
    <hyperlink ref="F8" location="'G I.2.3'!A1" display="G I.2.3"/>
    <hyperlink ref="F35" location="'G C1.1'!A1" display="G C1.1"/>
    <hyperlink ref="F36" location="'G C1.2'!A1" display="G C1.2"/>
    <hyperlink ref="F7" location="'G I.2.2'!A1" display="G I.2.2"/>
    <hyperlink ref="F10" location="'G I.2.5'!A1" display="G I.2.5"/>
    <hyperlink ref="F53" location="'G I.3.10'!A1" display="G I.3.10"/>
    <hyperlink ref="F25" location="'G I.3.1'!A1" display="G I.3.1"/>
    <hyperlink ref="F26" location="'G I.3.2'!A1" display="G I.3.2"/>
    <hyperlink ref="F28" location="'G I.3.4'!A1" display="G I.3.4"/>
    <hyperlink ref="F30" location="'G I.3.6'!A1" display="G I.3.6"/>
    <hyperlink ref="F52" location="'G I.3.9'!A1" display="G I.3.9"/>
    <hyperlink ref="F58" location="'G I.3.14'!A1" display="G I.3.14"/>
    <hyperlink ref="F63" location="'G C3.1'!A1" display="G C3.1"/>
    <hyperlink ref="F60" location="'G I.3.16'!A1" display="G I.3.16"/>
    <hyperlink ref="F64" location="'G C3.2 I'!A1" display="G C3.2"/>
    <hyperlink ref="F9" location="'G I.2.4'!A1" display="G I.2.4"/>
    <hyperlink ref="F29" location="'G I.3.5'!A1" display="G I.3.5"/>
    <hyperlink ref="F31" location="'G I.3.7'!A1" display="G I.3.7"/>
    <hyperlink ref="F32" location="'G I.3.8'!A1" display="G I.3.8"/>
    <hyperlink ref="F55" location="'Q I.3.1'!A1" display="Q I.3.1"/>
    <hyperlink ref="F19" location="'G I.2.12'!A1" display="G I.2.12"/>
    <hyperlink ref="F20" location="'G I.2.13'!A1" display="G I.2.13"/>
    <hyperlink ref="F27" location="'G I.3.3'!A1" display="G I.3.3"/>
    <hyperlink ref="F54" location="'G I.3.11'!A1" display="G I.3.11"/>
    <hyperlink ref="F56" location="'G I.3.12'!A1" display="G I.3.12"/>
    <hyperlink ref="F57" location="'G I.3.13'!A1" display="G I.3.13"/>
    <hyperlink ref="F11" location="'G I.2.6'!A1" display="G I.2.6"/>
    <hyperlink ref="F12" location="'G I.2.7'!A1" display="G I.2.7"/>
    <hyperlink ref="F15" location="'G I.2.10'!A1" display="G I.2.10"/>
    <hyperlink ref="F38" location="'G C1.4'!A1" display="G C1.4"/>
    <hyperlink ref="F37" location="'G C1.3'!A1" display="G C1.3"/>
    <hyperlink ref="F39" location="'G C1.5'!A1" display="G C1.5"/>
    <hyperlink ref="F59" location="'G I.3.15'!A1" display="G I.3.15"/>
    <hyperlink ref="F65" location="'G C3.3 I'!A1" display="G C3.3"/>
    <hyperlink ref="F13" location="'G I.2.8'!A1" display="G I.2.8"/>
    <hyperlink ref="F16" location="'G I.2.11'!A1" display="G I.2.11"/>
    <hyperlink ref="F42" location="'G C2.1'!A1" display="G C2.1"/>
    <hyperlink ref="F43" location="'G C2.2'!A1" display="G C2.2"/>
    <hyperlink ref="F44" location="'G C2.3'!A1" display="G C2.3"/>
    <hyperlink ref="F45" location="'G C2.4'!A1" display="G C2.4"/>
    <hyperlink ref="F46" location="'G C2.5'!A1" display="G C2.5"/>
    <hyperlink ref="F47" location="'G C2.6'!A1" display="G C2.6"/>
    <hyperlink ref="F48" location="'G C2.7'!A1" display="G C2.7"/>
    <hyperlink ref="F49" location="'G C2.8'!A1" display="G C2.8"/>
    <hyperlink ref="F68" location="'G C4.1'!A1" display="G C4.1"/>
    <hyperlink ref="F69" location="'G C4.2'!A1" display="G C4.2"/>
    <hyperlink ref="F70" location="'G C4.3 I'!A1" display="G C4.3"/>
    <hyperlink ref="F14" location="'G I.2.9'!A1" display="G I.2.9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4"/>
  </sheetPr>
  <dimension ref="A1:U24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Índice!F6</f>
        <v>G I.2.1</v>
      </c>
      <c r="B3" s="47" t="str">
        <f>Índice!G6</f>
        <v>Peso das Região Autónoma da Madeira no total das empresas</v>
      </c>
      <c r="C3" s="19"/>
      <c r="D3" s="19"/>
      <c r="E3" s="19"/>
      <c r="F3" s="19"/>
      <c r="G3" s="19"/>
      <c r="H3" s="19"/>
      <c r="I3" s="19"/>
      <c r="J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</row>
    <row r="5" spans="1:2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s="9" customFormat="1" ht="19.5" customHeight="1" x14ac:dyDescent="0.2">
      <c r="A6" s="8"/>
      <c r="C6" s="23"/>
      <c r="D6" s="23"/>
      <c r="E6" s="23"/>
      <c r="F6" s="23"/>
      <c r="G6" s="23"/>
      <c r="H6" s="23"/>
      <c r="I6" s="23"/>
      <c r="J6" s="131" t="s">
        <v>167</v>
      </c>
      <c r="K6" s="132"/>
      <c r="L6" s="132"/>
      <c r="M6" s="132"/>
      <c r="N6" s="132"/>
      <c r="O6" s="133"/>
    </row>
    <row r="7" spans="1:21" ht="27" customHeight="1" thickBot="1" x14ac:dyDescent="0.3">
      <c r="H7" s="55"/>
      <c r="I7" s="55"/>
      <c r="J7" s="124" t="s">
        <v>8</v>
      </c>
      <c r="K7" s="125"/>
      <c r="L7" s="125" t="s">
        <v>6</v>
      </c>
      <c r="M7" s="125"/>
      <c r="N7" s="125" t="s">
        <v>57</v>
      </c>
      <c r="O7" s="126"/>
    </row>
    <row r="8" spans="1:21" ht="22.9" customHeight="1" x14ac:dyDescent="0.25">
      <c r="H8" s="113">
        <f>+H9-1</f>
        <v>2014</v>
      </c>
      <c r="I8" s="114"/>
      <c r="J8" s="127">
        <v>2.5000000000000001E-2</v>
      </c>
      <c r="K8" s="128"/>
      <c r="L8" s="128">
        <v>2.1999999999999999E-2</v>
      </c>
      <c r="M8" s="128"/>
      <c r="N8" s="129">
        <v>1.9E-2</v>
      </c>
      <c r="O8" s="130"/>
    </row>
    <row r="9" spans="1:21" ht="22.9" customHeight="1" x14ac:dyDescent="0.25">
      <c r="H9" s="113">
        <f>+H10-1</f>
        <v>2015</v>
      </c>
      <c r="I9" s="114"/>
      <c r="J9" s="117">
        <v>2.5000000000000001E-2</v>
      </c>
      <c r="K9" s="118"/>
      <c r="L9" s="118">
        <v>0.02</v>
      </c>
      <c r="M9" s="118"/>
      <c r="N9" s="118">
        <v>0.02</v>
      </c>
      <c r="O9" s="119"/>
    </row>
    <row r="10" spans="1:21" ht="22.9" customHeight="1" x14ac:dyDescent="0.25">
      <c r="H10" s="113">
        <f>+H11-1</f>
        <v>2016</v>
      </c>
      <c r="I10" s="114"/>
      <c r="J10" s="117">
        <v>2.4E-2</v>
      </c>
      <c r="K10" s="118"/>
      <c r="L10" s="118">
        <v>1.7999999999999999E-2</v>
      </c>
      <c r="M10" s="118"/>
      <c r="N10" s="118">
        <v>0.02</v>
      </c>
      <c r="O10" s="119"/>
    </row>
    <row r="11" spans="1:21" ht="22.9" customHeight="1" x14ac:dyDescent="0.25">
      <c r="H11" s="113">
        <f>+H12-1</f>
        <v>2017</v>
      </c>
      <c r="I11" s="114"/>
      <c r="J11" s="117">
        <v>2.4E-2</v>
      </c>
      <c r="K11" s="118"/>
      <c r="L11" s="118">
        <v>1.7000000000000001E-2</v>
      </c>
      <c r="M11" s="118"/>
      <c r="N11" s="118">
        <v>1.9E-2</v>
      </c>
      <c r="O11" s="119"/>
    </row>
    <row r="12" spans="1:21" ht="22.9" customHeight="1" thickBot="1" x14ac:dyDescent="0.3">
      <c r="B12" s="23"/>
      <c r="C12" s="23"/>
      <c r="D12" s="23"/>
      <c r="E12" s="23"/>
      <c r="F12" s="23"/>
      <c r="G12" s="23"/>
      <c r="H12" s="115">
        <v>2018</v>
      </c>
      <c r="I12" s="116"/>
      <c r="J12" s="120">
        <v>2.4E-2</v>
      </c>
      <c r="K12" s="121"/>
      <c r="L12" s="121">
        <v>1.7000000000000001E-2</v>
      </c>
      <c r="M12" s="121"/>
      <c r="N12" s="121">
        <v>1.9E-2</v>
      </c>
      <c r="O12" s="122"/>
    </row>
    <row r="13" spans="1:21" s="9" customFormat="1" ht="15" customHeight="1" x14ac:dyDescent="0.2">
      <c r="A13" s="8"/>
      <c r="C13" s="23"/>
      <c r="L13" s="23"/>
      <c r="M13" s="23"/>
      <c r="N13" s="23"/>
    </row>
    <row r="14" spans="1:21" s="9" customFormat="1" ht="15" customHeight="1" x14ac:dyDescent="0.2">
      <c r="A14" s="8"/>
      <c r="C14" s="23"/>
      <c r="L14" s="23"/>
      <c r="M14" s="23"/>
      <c r="N14" s="23"/>
    </row>
    <row r="15" spans="1:21" ht="19.5" customHeight="1" x14ac:dyDescent="0.25">
      <c r="A15" s="90" t="str">
        <f>NOTA!$A$24</f>
        <v>ESTUDO 45 | ANÁLISE DAS EMPRESAS DA REGIÃO AUTÓNOMA DA MADEIRA</v>
      </c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</row>
    <row r="16" spans="1:21" x14ac:dyDescent="0.25">
      <c r="U16" s="51" t="s">
        <v>17</v>
      </c>
    </row>
    <row r="22" spans="9:11" x14ac:dyDescent="0.25">
      <c r="I22" s="35"/>
      <c r="J22" s="35"/>
      <c r="K22" s="35"/>
    </row>
    <row r="23" spans="9:11" x14ac:dyDescent="0.25">
      <c r="I23" s="36"/>
      <c r="J23" s="36"/>
      <c r="K23" s="36"/>
    </row>
    <row r="24" spans="9:11" x14ac:dyDescent="0.25">
      <c r="I24" s="112"/>
      <c r="J24" s="112"/>
      <c r="K24" s="112"/>
    </row>
  </sheetData>
  <sheetProtection algorithmName="SHA-512" hashValue="ji+AI0KxDcEpkeTB129cYJVcOTkcLlISvOqHsWJLv5SAo+tvG76uZ38JoVlTSRsw9jhk45/vrmD4fZljrQ609A==" saltValue="USq9L4oKlCgDfnO0i1xxKQ==" spinCount="100000" sheet="1" objects="1" scenarios="1"/>
  <mergeCells count="27">
    <mergeCell ref="H9:I9"/>
    <mergeCell ref="H10:I10"/>
    <mergeCell ref="J9:K9"/>
    <mergeCell ref="L9:M9"/>
    <mergeCell ref="N9:O9"/>
    <mergeCell ref="J10:K10"/>
    <mergeCell ref="L10:M10"/>
    <mergeCell ref="N10:O10"/>
    <mergeCell ref="A1:U1"/>
    <mergeCell ref="H8:I8"/>
    <mergeCell ref="J7:K7"/>
    <mergeCell ref="L7:M7"/>
    <mergeCell ref="N7:O7"/>
    <mergeCell ref="J8:K8"/>
    <mergeCell ref="L8:M8"/>
    <mergeCell ref="N8:O8"/>
    <mergeCell ref="J6:O6"/>
    <mergeCell ref="I24:K24"/>
    <mergeCell ref="A15:U15"/>
    <mergeCell ref="H11:I11"/>
    <mergeCell ref="H12:I12"/>
    <mergeCell ref="J11:K11"/>
    <mergeCell ref="L11:M11"/>
    <mergeCell ref="N11:O11"/>
    <mergeCell ref="J12:K12"/>
    <mergeCell ref="L12:M12"/>
    <mergeCell ref="N12:O12"/>
  </mergeCells>
  <hyperlinks>
    <hyperlink ref="U16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AY21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51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51" ht="15" customHeight="1" x14ac:dyDescent="0.25"/>
    <row r="3" spans="1:51" s="7" customFormat="1" ht="15" customHeight="1" thickBot="1" x14ac:dyDescent="0.3">
      <c r="A3" s="52" t="str">
        <f>Índice!F7</f>
        <v>G I.2.2</v>
      </c>
      <c r="B3" s="47" t="str">
        <f>Índice!G7</f>
        <v>Estruturas | Por setores de atividade económica (2018)</v>
      </c>
      <c r="C3" s="19"/>
      <c r="D3" s="19"/>
      <c r="E3" s="19"/>
      <c r="F3" s="19"/>
      <c r="G3" s="19"/>
      <c r="H3" s="19"/>
    </row>
    <row r="4" spans="1:5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</row>
    <row r="5" spans="1:5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51" s="13" customFormat="1" ht="19.5" customHeight="1" x14ac:dyDescent="0.25">
      <c r="D6" s="18"/>
      <c r="G6" s="145" t="s">
        <v>8</v>
      </c>
      <c r="H6" s="143"/>
      <c r="I6" s="143"/>
      <c r="J6" s="146"/>
      <c r="K6" s="145" t="s">
        <v>6</v>
      </c>
      <c r="L6" s="143"/>
      <c r="M6" s="143"/>
      <c r="N6" s="146"/>
      <c r="O6" s="147" t="s">
        <v>23</v>
      </c>
      <c r="P6" s="148"/>
      <c r="Q6" s="148"/>
      <c r="R6" s="86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</row>
    <row r="7" spans="1:51" s="13" customFormat="1" ht="27" customHeight="1" thickBot="1" x14ac:dyDescent="0.3">
      <c r="D7" s="18"/>
      <c r="G7" s="124" t="s">
        <v>14</v>
      </c>
      <c r="H7" s="125"/>
      <c r="I7" s="125" t="s">
        <v>168</v>
      </c>
      <c r="J7" s="126"/>
      <c r="K7" s="124" t="s">
        <v>14</v>
      </c>
      <c r="L7" s="125"/>
      <c r="M7" s="125" t="s">
        <v>168</v>
      </c>
      <c r="N7" s="126"/>
      <c r="O7" s="124" t="s">
        <v>14</v>
      </c>
      <c r="P7" s="125"/>
      <c r="Q7" s="125" t="s">
        <v>168</v>
      </c>
      <c r="R7" s="126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</row>
    <row r="8" spans="1:51" s="13" customFormat="1" ht="22.9" customHeight="1" x14ac:dyDescent="0.25">
      <c r="D8" s="18"/>
      <c r="E8" s="142" t="s">
        <v>84</v>
      </c>
      <c r="F8" s="143"/>
      <c r="G8" s="135">
        <v>4.1000000000000002E-2</v>
      </c>
      <c r="H8" s="136"/>
      <c r="I8" s="128">
        <v>1.7999999999999999E-2</v>
      </c>
      <c r="J8" s="141"/>
      <c r="K8" s="135">
        <v>1.4E-2</v>
      </c>
      <c r="L8" s="136"/>
      <c r="M8" s="128">
        <v>8.0000000000000002E-3</v>
      </c>
      <c r="N8" s="141"/>
      <c r="O8" s="135">
        <v>2.3E-2</v>
      </c>
      <c r="P8" s="136"/>
      <c r="Q8" s="128">
        <v>1.4999999999999999E-2</v>
      </c>
      <c r="R8" s="141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</row>
    <row r="9" spans="1:51" s="13" customFormat="1" ht="22.9" customHeight="1" x14ac:dyDescent="0.25">
      <c r="D9" s="18"/>
      <c r="E9" s="113" t="s">
        <v>85</v>
      </c>
      <c r="F9" s="144"/>
      <c r="G9" s="137">
        <v>9.8000000000000004E-2</v>
      </c>
      <c r="H9" s="138"/>
      <c r="I9" s="118">
        <v>5.1999999999999998E-2</v>
      </c>
      <c r="J9" s="119"/>
      <c r="K9" s="137">
        <v>0.254</v>
      </c>
      <c r="L9" s="138"/>
      <c r="M9" s="118">
        <v>4.2000000000000003E-2</v>
      </c>
      <c r="N9" s="119"/>
      <c r="O9" s="137">
        <v>0.23400000000000001</v>
      </c>
      <c r="P9" s="138"/>
      <c r="Q9" s="118">
        <v>6.4000000000000001E-2</v>
      </c>
      <c r="R9" s="11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</row>
    <row r="10" spans="1:51" s="13" customFormat="1" ht="22.9" customHeight="1" x14ac:dyDescent="0.25">
      <c r="D10" s="18"/>
      <c r="E10" s="113" t="s">
        <v>86</v>
      </c>
      <c r="F10" s="144"/>
      <c r="G10" s="137">
        <v>5.0000000000000001E-3</v>
      </c>
      <c r="H10" s="138"/>
      <c r="I10" s="118">
        <v>4.0000000000000001E-3</v>
      </c>
      <c r="J10" s="119"/>
      <c r="K10" s="137">
        <v>6.4000000000000001E-2</v>
      </c>
      <c r="L10" s="138"/>
      <c r="M10" s="118">
        <v>0.04</v>
      </c>
      <c r="N10" s="119"/>
      <c r="O10" s="137">
        <v>1.4E-2</v>
      </c>
      <c r="P10" s="138"/>
      <c r="Q10" s="118">
        <v>2.8000000000000001E-2</v>
      </c>
      <c r="R10" s="11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</row>
    <row r="11" spans="1:51" s="13" customFormat="1" ht="22.9" customHeight="1" x14ac:dyDescent="0.25">
      <c r="D11" s="18"/>
      <c r="E11" s="113" t="s">
        <v>87</v>
      </c>
      <c r="F11" s="144"/>
      <c r="G11" s="137">
        <v>0.104</v>
      </c>
      <c r="H11" s="138"/>
      <c r="I11" s="118">
        <v>0.104</v>
      </c>
      <c r="J11" s="119"/>
      <c r="K11" s="137">
        <v>5.2999999999999999E-2</v>
      </c>
      <c r="L11" s="138"/>
      <c r="M11" s="118">
        <v>8.5999999999999993E-2</v>
      </c>
      <c r="N11" s="119"/>
      <c r="O11" s="137">
        <v>8.8999999999999996E-2</v>
      </c>
      <c r="P11" s="138"/>
      <c r="Q11" s="118">
        <v>0.127</v>
      </c>
      <c r="R11" s="11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</row>
    <row r="12" spans="1:51" s="13" customFormat="1" ht="22.9" customHeight="1" x14ac:dyDescent="0.25">
      <c r="D12" s="18"/>
      <c r="E12" s="113" t="s">
        <v>88</v>
      </c>
      <c r="F12" s="144"/>
      <c r="G12" s="137">
        <v>0.24199999999999999</v>
      </c>
      <c r="H12" s="138"/>
      <c r="I12" s="118">
        <v>0.23799999999999999</v>
      </c>
      <c r="J12" s="119"/>
      <c r="K12" s="137">
        <v>0.373</v>
      </c>
      <c r="L12" s="138"/>
      <c r="M12" s="118">
        <v>0.34599999999999997</v>
      </c>
      <c r="N12" s="119"/>
      <c r="O12" s="137">
        <v>0.21</v>
      </c>
      <c r="P12" s="138"/>
      <c r="Q12" s="118">
        <v>0.185</v>
      </c>
      <c r="R12" s="11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</row>
    <row r="13" spans="1:51" s="13" customFormat="1" ht="22.9" customHeight="1" thickBot="1" x14ac:dyDescent="0.3">
      <c r="D13" s="18"/>
      <c r="E13" s="115" t="s">
        <v>89</v>
      </c>
      <c r="F13" s="151"/>
      <c r="G13" s="139">
        <v>0.51100000000000001</v>
      </c>
      <c r="H13" s="140"/>
      <c r="I13" s="149">
        <v>0.58499999999999996</v>
      </c>
      <c r="J13" s="150"/>
      <c r="K13" s="139">
        <v>0.24099999999999999</v>
      </c>
      <c r="L13" s="140"/>
      <c r="M13" s="149">
        <v>0.47699999999999998</v>
      </c>
      <c r="N13" s="150"/>
      <c r="O13" s="139">
        <v>0.43</v>
      </c>
      <c r="P13" s="140"/>
      <c r="Q13" s="149">
        <v>0.58199999999999996</v>
      </c>
      <c r="R13" s="150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</row>
    <row r="14" spans="1:51" s="9" customFormat="1" ht="15" customHeight="1" x14ac:dyDescent="0.2">
      <c r="A14" s="8"/>
      <c r="C14" s="23"/>
      <c r="L14" s="23"/>
      <c r="M14" s="23"/>
      <c r="N14" s="23"/>
    </row>
    <row r="15" spans="1:51" s="9" customFormat="1" ht="15" customHeight="1" x14ac:dyDescent="0.2">
      <c r="A15" s="8"/>
      <c r="C15" s="23"/>
      <c r="L15" s="23"/>
      <c r="M15" s="23"/>
      <c r="N15" s="23"/>
    </row>
    <row r="16" spans="1:51" ht="19.5" customHeight="1" x14ac:dyDescent="0.25">
      <c r="A16" s="134" t="str">
        <f>Índice!$A$73</f>
        <v>ESTUDO 45 | ANÁLISE DAS EMPRESAS DA REGIÃO AUTÓNOMA DA MADEIRA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</row>
    <row r="17" spans="21:21" x14ac:dyDescent="0.25">
      <c r="U17" s="51" t="s">
        <v>17</v>
      </c>
    </row>
    <row r="20" spans="21:21" ht="17.25" customHeight="1" x14ac:dyDescent="0.25"/>
    <row r="21" spans="21:21" ht="17.25" customHeight="1" x14ac:dyDescent="0.25"/>
  </sheetData>
  <sheetProtection algorithmName="SHA-512" hashValue="L4qIdaWABgW2rslbWuYsZKESn2vDHbS9wheCpVNXqxM1+b3gA8lnSs4DCkijP0gtPoB+Kpikr97TQH18oazeUA==" saltValue="BsxmUmSueBUbJnceUPIZuA==" spinCount="100000" sheet="1" objects="1" scenarios="1"/>
  <mergeCells count="53">
    <mergeCell ref="Q12:R12"/>
    <mergeCell ref="Q13:R13"/>
    <mergeCell ref="G11:H11"/>
    <mergeCell ref="E10:F10"/>
    <mergeCell ref="I8:J8"/>
    <mergeCell ref="I9:J9"/>
    <mergeCell ref="I10:J10"/>
    <mergeCell ref="I11:J11"/>
    <mergeCell ref="Q10:R10"/>
    <mergeCell ref="Q11:R11"/>
    <mergeCell ref="E11:F11"/>
    <mergeCell ref="E12:F12"/>
    <mergeCell ref="K13:L13"/>
    <mergeCell ref="O13:P13"/>
    <mergeCell ref="O12:P12"/>
    <mergeCell ref="K12:L12"/>
    <mergeCell ref="I12:J12"/>
    <mergeCell ref="I13:J13"/>
    <mergeCell ref="M12:N12"/>
    <mergeCell ref="M13:N13"/>
    <mergeCell ref="E13:F13"/>
    <mergeCell ref="O10:P10"/>
    <mergeCell ref="K10:L10"/>
    <mergeCell ref="M10:N10"/>
    <mergeCell ref="K11:L11"/>
    <mergeCell ref="O11:P11"/>
    <mergeCell ref="M11:N11"/>
    <mergeCell ref="A1:U1"/>
    <mergeCell ref="G7:H7"/>
    <mergeCell ref="K7:L7"/>
    <mergeCell ref="O7:P7"/>
    <mergeCell ref="Q7:R7"/>
    <mergeCell ref="G6:J6"/>
    <mergeCell ref="K6:N6"/>
    <mergeCell ref="O6:Q6"/>
    <mergeCell ref="I7:J7"/>
    <mergeCell ref="M7:N7"/>
    <mergeCell ref="A16:U16"/>
    <mergeCell ref="G8:H8"/>
    <mergeCell ref="G9:H9"/>
    <mergeCell ref="G13:H13"/>
    <mergeCell ref="K8:L8"/>
    <mergeCell ref="G10:H10"/>
    <mergeCell ref="G12:H12"/>
    <mergeCell ref="O8:P8"/>
    <mergeCell ref="O9:P9"/>
    <mergeCell ref="M9:N9"/>
    <mergeCell ref="Q8:R8"/>
    <mergeCell ref="Q9:R9"/>
    <mergeCell ref="E8:F8"/>
    <mergeCell ref="E9:F9"/>
    <mergeCell ref="M8:N8"/>
    <mergeCell ref="K9:L9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4"/>
  </sheetPr>
  <dimension ref="A1:AF18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3" width="7.28515625" style="6" customWidth="1"/>
    <col min="24" max="16384" width="9.140625" style="6"/>
  </cols>
  <sheetData>
    <row r="1" spans="1:25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5" ht="15" customHeight="1" x14ac:dyDescent="0.25"/>
    <row r="3" spans="1:25" s="7" customFormat="1" ht="15" customHeight="1" thickBot="1" x14ac:dyDescent="0.3">
      <c r="A3" s="52" t="str">
        <f>Índice!F8</f>
        <v>G I.2.3</v>
      </c>
      <c r="B3" s="47" t="str">
        <f>Índice!G8</f>
        <v>Peso da Região Autónoma da Madeira no total das empresas | Por setores de atividade económica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</row>
    <row r="4" spans="1:25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25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5" s="10" customFormat="1" ht="19.5" customHeight="1" x14ac:dyDescent="0.25">
      <c r="G6" s="33"/>
      <c r="H6" s="54"/>
      <c r="I6" s="152" t="s">
        <v>8</v>
      </c>
      <c r="J6" s="144"/>
      <c r="K6" s="144"/>
      <c r="L6" s="153"/>
      <c r="M6" s="154" t="s">
        <v>6</v>
      </c>
      <c r="N6" s="155"/>
      <c r="O6" s="155"/>
      <c r="P6" s="156"/>
    </row>
    <row r="7" spans="1:25" s="10" customFormat="1" ht="19.5" customHeight="1" thickBot="1" x14ac:dyDescent="0.3">
      <c r="G7" s="55"/>
      <c r="H7" s="56"/>
      <c r="I7" s="124">
        <f>+K7-4</f>
        <v>2014</v>
      </c>
      <c r="J7" s="125"/>
      <c r="K7" s="125">
        <v>2018</v>
      </c>
      <c r="L7" s="126"/>
      <c r="M7" s="124">
        <f>+O7-4</f>
        <v>2014</v>
      </c>
      <c r="N7" s="125"/>
      <c r="O7" s="125">
        <v>2018</v>
      </c>
      <c r="P7" s="126"/>
    </row>
    <row r="8" spans="1:25" ht="22.9" customHeight="1" x14ac:dyDescent="0.25">
      <c r="F8" s="143" t="s">
        <v>169</v>
      </c>
      <c r="G8" s="143"/>
      <c r="H8" s="146"/>
      <c r="I8" s="157" t="s">
        <v>140</v>
      </c>
      <c r="J8" s="158"/>
      <c r="K8" s="158">
        <v>2.4E-2</v>
      </c>
      <c r="L8" s="159"/>
      <c r="M8" s="160" t="s">
        <v>140</v>
      </c>
      <c r="N8" s="158"/>
      <c r="O8" s="158">
        <v>1.7000000000000001E-2</v>
      </c>
      <c r="P8" s="159"/>
      <c r="X8" s="10"/>
    </row>
    <row r="9" spans="1:25" ht="22.9" customHeight="1" x14ac:dyDescent="0.25">
      <c r="F9" s="144" t="s">
        <v>84</v>
      </c>
      <c r="G9" s="144"/>
      <c r="H9" s="153"/>
      <c r="I9" s="161">
        <v>0.01</v>
      </c>
      <c r="J9" s="162"/>
      <c r="K9" s="118">
        <v>1.0999999999999999E-2</v>
      </c>
      <c r="L9" s="119"/>
      <c r="M9" s="161">
        <v>0.01</v>
      </c>
      <c r="N9" s="162"/>
      <c r="O9" s="118">
        <v>0.01</v>
      </c>
      <c r="P9" s="119"/>
      <c r="Q9" s="64"/>
      <c r="R9" s="64"/>
      <c r="S9" s="64"/>
      <c r="T9" s="64"/>
      <c r="U9" s="64"/>
      <c r="V9" s="64"/>
      <c r="W9" s="64"/>
      <c r="X9" s="65"/>
      <c r="Y9" s="64"/>
    </row>
    <row r="10" spans="1:25" ht="22.9" customHeight="1" x14ac:dyDescent="0.25">
      <c r="F10" s="144" t="s">
        <v>85</v>
      </c>
      <c r="G10" s="144"/>
      <c r="H10" s="153"/>
      <c r="I10" s="161">
        <v>1.4E-2</v>
      </c>
      <c r="J10" s="162"/>
      <c r="K10" s="118">
        <v>1.2999999999999999E-2</v>
      </c>
      <c r="L10" s="119"/>
      <c r="M10" s="161">
        <v>4.0000000000000001E-3</v>
      </c>
      <c r="N10" s="162"/>
      <c r="O10" s="118">
        <v>3.0000000000000001E-3</v>
      </c>
      <c r="P10" s="119"/>
      <c r="Q10" s="64"/>
      <c r="R10" s="64"/>
      <c r="S10" s="64"/>
      <c r="T10" s="64"/>
      <c r="U10" s="64"/>
      <c r="V10" s="64"/>
      <c r="W10" s="64"/>
      <c r="X10" s="64"/>
      <c r="Y10" s="64"/>
    </row>
    <row r="11" spans="1:25" ht="22.9" customHeight="1" x14ac:dyDescent="0.25">
      <c r="F11" s="144" t="s">
        <v>86</v>
      </c>
      <c r="G11" s="144"/>
      <c r="H11" s="153"/>
      <c r="I11" s="161">
        <v>2.3E-2</v>
      </c>
      <c r="J11" s="162"/>
      <c r="K11" s="118">
        <v>1.9E-2</v>
      </c>
      <c r="L11" s="119"/>
      <c r="M11" s="161">
        <v>1.2999999999999999E-2</v>
      </c>
      <c r="N11" s="162"/>
      <c r="O11" s="118">
        <v>1.0999999999999999E-2</v>
      </c>
      <c r="P11" s="119"/>
      <c r="X11" s="10"/>
    </row>
    <row r="12" spans="1:25" ht="22.9" customHeight="1" x14ac:dyDescent="0.25">
      <c r="F12" s="144" t="s">
        <v>87</v>
      </c>
      <c r="G12" s="144"/>
      <c r="H12" s="153"/>
      <c r="I12" s="161">
        <v>2.5999999999999999E-2</v>
      </c>
      <c r="J12" s="162"/>
      <c r="K12" s="118">
        <v>2.4E-2</v>
      </c>
      <c r="L12" s="119"/>
      <c r="M12" s="161">
        <v>3.1E-2</v>
      </c>
      <c r="N12" s="162"/>
      <c r="O12" s="118">
        <v>2.8000000000000001E-2</v>
      </c>
      <c r="P12" s="119"/>
      <c r="X12" s="10"/>
    </row>
    <row r="13" spans="1:25" ht="22.9" customHeight="1" x14ac:dyDescent="0.25">
      <c r="F13" s="144" t="s">
        <v>88</v>
      </c>
      <c r="G13" s="144"/>
      <c r="H13" s="153"/>
      <c r="I13" s="161">
        <v>2.3E-2</v>
      </c>
      <c r="J13" s="162"/>
      <c r="K13" s="118">
        <v>2.3E-2</v>
      </c>
      <c r="L13" s="119"/>
      <c r="M13" s="161">
        <v>1.4999999999999999E-2</v>
      </c>
      <c r="N13" s="162"/>
      <c r="O13" s="118">
        <v>1.6E-2</v>
      </c>
      <c r="P13" s="119"/>
      <c r="X13" s="10"/>
    </row>
    <row r="14" spans="1:25" ht="22.9" customHeight="1" x14ac:dyDescent="0.25">
      <c r="F14" s="163" t="s">
        <v>89</v>
      </c>
      <c r="G14" s="163"/>
      <c r="H14" s="164"/>
      <c r="I14" s="161">
        <v>2.8000000000000001E-2</v>
      </c>
      <c r="J14" s="162"/>
      <c r="K14" s="118">
        <v>2.7E-2</v>
      </c>
      <c r="L14" s="119"/>
      <c r="M14" s="161">
        <v>5.7000000000000002E-2</v>
      </c>
      <c r="N14" s="162"/>
      <c r="O14" s="118">
        <v>3.4000000000000002E-2</v>
      </c>
      <c r="P14" s="119"/>
      <c r="X14" s="10"/>
    </row>
    <row r="15" spans="1:25" s="9" customFormat="1" ht="15" customHeight="1" x14ac:dyDescent="0.2">
      <c r="A15" s="8"/>
      <c r="C15" s="23"/>
      <c r="L15" s="23"/>
      <c r="M15" s="23"/>
      <c r="N15" s="23"/>
    </row>
    <row r="16" spans="1:25" s="9" customFormat="1" ht="15" customHeight="1" thickBot="1" x14ac:dyDescent="0.25">
      <c r="A16" s="8"/>
      <c r="C16" s="23"/>
      <c r="L16" s="23"/>
      <c r="M16" s="23"/>
      <c r="N16" s="23"/>
    </row>
    <row r="17" spans="1:32" ht="19.5" customHeight="1" thickBot="1" x14ac:dyDescent="0.3">
      <c r="A17" s="87" t="str">
        <f>NOTA!$A$24</f>
        <v>ESTUDO 45 | ANÁLISE DAS EMPRESAS DA REGIÃO AUTÓNOMA DA MADEIRA</v>
      </c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Y17" s="10"/>
      <c r="Z17" s="10"/>
      <c r="AA17" s="10"/>
      <c r="AB17" s="10"/>
      <c r="AC17" s="10"/>
      <c r="AD17" s="10"/>
      <c r="AE17" s="10"/>
      <c r="AF17" s="10"/>
    </row>
    <row r="18" spans="1:32" x14ac:dyDescent="0.25">
      <c r="U18" s="51" t="s">
        <v>17</v>
      </c>
    </row>
  </sheetData>
  <sheetProtection algorithmName="SHA-512" hashValue="CGMs08J98UxOSVgFcEdQ7COcYKu+33UadkUl7/TPiIUmzyPr6fP0w6w2CR0WjDTDSeNKk2Tq4LT4oiGYBlbdIw==" saltValue="exQyVW0TfC5chy1fjtvARg==" spinCount="100000" sheet="1" objects="1" scenarios="1"/>
  <mergeCells count="43">
    <mergeCell ref="F8:H8"/>
    <mergeCell ref="F9:H9"/>
    <mergeCell ref="F10:H10"/>
    <mergeCell ref="F11:H11"/>
    <mergeCell ref="F12:H12"/>
    <mergeCell ref="I14:J14"/>
    <mergeCell ref="K14:L14"/>
    <mergeCell ref="M14:N14"/>
    <mergeCell ref="O14:P14"/>
    <mergeCell ref="F13:H13"/>
    <mergeCell ref="F14:H14"/>
    <mergeCell ref="I13:J13"/>
    <mergeCell ref="K13:L13"/>
    <mergeCell ref="M13:N13"/>
    <mergeCell ref="I12:J12"/>
    <mergeCell ref="K12:L12"/>
    <mergeCell ref="M12:N12"/>
    <mergeCell ref="O12:P12"/>
    <mergeCell ref="O13:P13"/>
    <mergeCell ref="I10:J10"/>
    <mergeCell ref="K10:L10"/>
    <mergeCell ref="M10:N10"/>
    <mergeCell ref="O10:P10"/>
    <mergeCell ref="I11:J11"/>
    <mergeCell ref="K11:L11"/>
    <mergeCell ref="M11:N11"/>
    <mergeCell ref="O11:P11"/>
    <mergeCell ref="A17:U17"/>
    <mergeCell ref="A1:U1"/>
    <mergeCell ref="I6:L6"/>
    <mergeCell ref="M6:P6"/>
    <mergeCell ref="I7:J7"/>
    <mergeCell ref="K7:L7"/>
    <mergeCell ref="M7:N7"/>
    <mergeCell ref="O7:P7"/>
    <mergeCell ref="I8:J8"/>
    <mergeCell ref="K8:L8"/>
    <mergeCell ref="M8:N8"/>
    <mergeCell ref="O8:P8"/>
    <mergeCell ref="I9:J9"/>
    <mergeCell ref="K9:L9"/>
    <mergeCell ref="M9:N9"/>
    <mergeCell ref="O9:P9"/>
  </mergeCells>
  <hyperlinks>
    <hyperlink ref="U18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4"/>
  </sheetPr>
  <dimension ref="A1:AF12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3" width="7.28515625" style="6" customWidth="1"/>
    <col min="24" max="16384" width="9.140625" style="6"/>
  </cols>
  <sheetData>
    <row r="1" spans="1:32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2" ht="15" customHeight="1" x14ac:dyDescent="0.25"/>
    <row r="3" spans="1:32" s="7" customFormat="1" ht="15" customHeight="1" thickBot="1" x14ac:dyDescent="0.3">
      <c r="A3" s="52" t="str">
        <f>+Índice!F9</f>
        <v>G I.2.4</v>
      </c>
      <c r="B3" s="47" t="str">
        <f>+Índice!G9</f>
        <v>Grau de especialização setorial, por localização geográfica | Índice de Theil normalizado (volume de negócios, 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</row>
    <row r="4" spans="1:32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</row>
    <row r="5" spans="1:32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32" s="10" customFormat="1" ht="27" customHeight="1" thickBot="1" x14ac:dyDescent="0.3">
      <c r="I6" s="55"/>
      <c r="J6" s="55"/>
      <c r="K6" s="56"/>
      <c r="L6" s="165" t="s">
        <v>90</v>
      </c>
      <c r="M6" s="166"/>
      <c r="W6" s="11"/>
    </row>
    <row r="7" spans="1:32" ht="22.9" customHeight="1" x14ac:dyDescent="0.25">
      <c r="B7" s="10"/>
      <c r="C7" s="10"/>
      <c r="I7" s="113" t="s">
        <v>14</v>
      </c>
      <c r="J7" s="144"/>
      <c r="K7" s="153"/>
      <c r="L7" s="167">
        <v>0.21</v>
      </c>
      <c r="M7" s="168"/>
      <c r="W7" s="12"/>
      <c r="X7" s="10"/>
      <c r="Y7" s="10"/>
      <c r="Z7" s="10"/>
      <c r="AA7" s="10"/>
      <c r="AB7" s="10"/>
      <c r="AC7" s="10"/>
      <c r="AD7" s="10"/>
      <c r="AE7" s="10"/>
      <c r="AF7" s="10"/>
    </row>
    <row r="8" spans="1:32" ht="22.9" customHeight="1" x14ac:dyDescent="0.25">
      <c r="B8" s="10"/>
      <c r="C8" s="10"/>
      <c r="I8" s="169" t="s">
        <v>167</v>
      </c>
      <c r="J8" s="169"/>
      <c r="K8" s="170"/>
      <c r="L8" s="171">
        <v>0.31</v>
      </c>
      <c r="M8" s="172"/>
      <c r="W8" s="12"/>
      <c r="X8" s="10"/>
      <c r="Y8" s="10"/>
      <c r="Z8" s="10"/>
      <c r="AA8" s="10"/>
      <c r="AB8" s="10"/>
      <c r="AC8" s="10"/>
      <c r="AD8" s="10"/>
      <c r="AE8" s="10"/>
      <c r="AF8" s="10"/>
    </row>
    <row r="9" spans="1:32" s="9" customFormat="1" ht="15" customHeight="1" x14ac:dyDescent="0.2">
      <c r="A9" s="8"/>
      <c r="C9" s="23"/>
      <c r="L9" s="23"/>
      <c r="M9" s="23"/>
      <c r="N9" s="23"/>
    </row>
    <row r="10" spans="1:32" s="9" customFormat="1" ht="15" customHeight="1" thickBot="1" x14ac:dyDescent="0.25">
      <c r="A10" s="8"/>
      <c r="C10" s="23"/>
      <c r="L10" s="23"/>
      <c r="M10" s="23"/>
      <c r="N10" s="23"/>
    </row>
    <row r="11" spans="1:32" ht="19.5" customHeight="1" thickBot="1" x14ac:dyDescent="0.3">
      <c r="A11" s="87" t="str">
        <f>NOTA!$A$24</f>
        <v>ESTUDO 45 | ANÁLISE DAS EMPRESAS DA REGIÃO AUTÓNOMA DA MADEIRA</v>
      </c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Y11" s="10"/>
      <c r="Z11" s="10"/>
      <c r="AA11" s="10"/>
      <c r="AB11" s="10"/>
      <c r="AC11" s="10"/>
      <c r="AD11" s="10"/>
      <c r="AE11" s="10"/>
      <c r="AF11" s="10"/>
    </row>
    <row r="12" spans="1:32" x14ac:dyDescent="0.25">
      <c r="U12" s="51" t="s">
        <v>17</v>
      </c>
    </row>
  </sheetData>
  <sheetProtection algorithmName="SHA-512" hashValue="rlu3EZz0KALJtPabH73R3W8QFWSLF7a08tAJic0x32/7RcCgL3pcGozTGcb8qC7b3p+US4Iyn7i238sapDFuCg==" saltValue="9GzqDsD2aZo7EVyB/ag9Vw==" spinCount="100000" sheet="1" objects="1" scenarios="1"/>
  <mergeCells count="7">
    <mergeCell ref="A1:U1"/>
    <mergeCell ref="L6:M6"/>
    <mergeCell ref="A11:U11"/>
    <mergeCell ref="L7:M7"/>
    <mergeCell ref="I8:K8"/>
    <mergeCell ref="I7:K7"/>
    <mergeCell ref="L8:M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4"/>
  </sheetPr>
  <dimension ref="A1:W16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3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3" ht="15" customHeight="1" x14ac:dyDescent="0.25"/>
    <row r="3" spans="1:23" s="7" customFormat="1" ht="15" customHeight="1" thickBot="1" x14ac:dyDescent="0.3">
      <c r="A3" s="52" t="str">
        <f>Índice!F10</f>
        <v>G I.2.5</v>
      </c>
      <c r="B3" s="47" t="str">
        <f>Índice!G10</f>
        <v>Grau de especialização setorial, por localização geográfica | Índice de Theil normalizado (número de pessoas ao serviço, 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72"/>
    </row>
    <row r="4" spans="1:23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  <c r="P4" s="6"/>
    </row>
    <row r="5" spans="1:23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3" s="9" customFormat="1" ht="27" customHeight="1" thickBot="1" x14ac:dyDescent="0.3">
      <c r="A6" s="8"/>
      <c r="E6" s="23"/>
      <c r="F6" s="23"/>
      <c r="I6" s="55"/>
      <c r="J6" s="55"/>
      <c r="K6" s="56"/>
      <c r="L6" s="165" t="s">
        <v>90</v>
      </c>
      <c r="M6" s="166"/>
      <c r="N6" s="23"/>
      <c r="O6" s="23"/>
      <c r="R6" s="34"/>
    </row>
    <row r="7" spans="1:23" s="13" customFormat="1" ht="22.9" customHeight="1" x14ac:dyDescent="0.25">
      <c r="A7" s="18"/>
      <c r="E7" s="23"/>
      <c r="F7" s="23"/>
      <c r="G7" s="9"/>
      <c r="H7" s="9"/>
      <c r="I7" s="113" t="s">
        <v>14</v>
      </c>
      <c r="J7" s="144"/>
      <c r="K7" s="153"/>
      <c r="L7" s="167">
        <v>0.15</v>
      </c>
      <c r="M7" s="168"/>
      <c r="N7" s="23"/>
      <c r="O7" s="23"/>
      <c r="P7" s="9"/>
      <c r="Q7" s="9"/>
      <c r="R7" s="34"/>
      <c r="W7" s="9"/>
    </row>
    <row r="8" spans="1:23" s="13" customFormat="1" ht="22.9" customHeight="1" x14ac:dyDescent="0.25">
      <c r="A8" s="18"/>
      <c r="E8" s="23"/>
      <c r="F8" s="23"/>
      <c r="G8" s="9"/>
      <c r="H8" s="9"/>
      <c r="I8" s="169" t="s">
        <v>167</v>
      </c>
      <c r="J8" s="169"/>
      <c r="K8" s="170"/>
      <c r="L8" s="171">
        <v>0.24</v>
      </c>
      <c r="M8" s="172"/>
      <c r="N8" s="23"/>
      <c r="O8" s="23"/>
      <c r="P8" s="9"/>
      <c r="Q8" s="9"/>
      <c r="R8" s="34"/>
      <c r="W8" s="9"/>
    </row>
    <row r="9" spans="1:23" s="9" customFormat="1" ht="15" customHeight="1" x14ac:dyDescent="0.2">
      <c r="A9" s="8"/>
      <c r="C9" s="23"/>
      <c r="L9" s="23"/>
      <c r="M9" s="23"/>
      <c r="N9" s="23"/>
    </row>
    <row r="10" spans="1:23" s="9" customFormat="1" ht="15" customHeight="1" x14ac:dyDescent="0.2">
      <c r="A10" s="8"/>
      <c r="C10" s="23"/>
      <c r="L10" s="23"/>
      <c r="M10" s="23"/>
      <c r="N10" s="23"/>
    </row>
    <row r="11" spans="1:23" ht="19.5" customHeight="1" x14ac:dyDescent="0.25">
      <c r="A11" s="134" t="str">
        <f>Índice!$A$73</f>
        <v>ESTUDO 45 | ANÁLISE DAS EMPRESAS DA REGIÃO AUTÓNOMA DA MADEIRA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</row>
    <row r="12" spans="1:23" x14ac:dyDescent="0.25">
      <c r="U12" s="51" t="s">
        <v>17</v>
      </c>
    </row>
    <row r="15" spans="1:23" ht="17.25" customHeight="1" x14ac:dyDescent="0.25"/>
    <row r="16" spans="1:23" ht="17.25" customHeight="1" x14ac:dyDescent="0.25"/>
  </sheetData>
  <sheetProtection algorithmName="SHA-512" hashValue="jEpOj633cRkBUX0qDwiu+Bj3nSfIrLvoREVz6sGREZEo+YIfGZi+8ysA11gjBvjfkeZg/EAUOtqJHaKSbDcTHQ==" saltValue="MP3mvmHiv/jS+eCbjvZzoA==" spinCount="100000" sheet="1" objects="1" scenarios="1"/>
  <mergeCells count="7">
    <mergeCell ref="A1:U1"/>
    <mergeCell ref="L6:M6"/>
    <mergeCell ref="A11:U11"/>
    <mergeCell ref="L7:M7"/>
    <mergeCell ref="I7:K7"/>
    <mergeCell ref="I8:K8"/>
    <mergeCell ref="L8:M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>
    <tabColor theme="4"/>
  </sheetPr>
  <dimension ref="A1:AS18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45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45" ht="15" customHeight="1" x14ac:dyDescent="0.25"/>
    <row r="3" spans="1:45" s="7" customFormat="1" ht="15" customHeight="1" thickBot="1" x14ac:dyDescent="0.3">
      <c r="A3" s="52" t="str">
        <f>Índice!F11</f>
        <v>G I.2.6</v>
      </c>
      <c r="B3" s="47" t="str">
        <f>Índice!G11</f>
        <v>Estruturas | Por classes de dimensão (2018)</v>
      </c>
      <c r="C3" s="19"/>
      <c r="D3" s="19"/>
      <c r="E3" s="19"/>
      <c r="F3" s="19"/>
      <c r="G3" s="19"/>
    </row>
    <row r="4" spans="1:45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45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45" s="13" customFormat="1" ht="27" customHeight="1" x14ac:dyDescent="0.25">
      <c r="D6" s="18"/>
      <c r="G6" s="145" t="s">
        <v>8</v>
      </c>
      <c r="H6" s="143"/>
      <c r="I6" s="143"/>
      <c r="J6" s="146"/>
      <c r="K6" s="145" t="s">
        <v>6</v>
      </c>
      <c r="L6" s="143"/>
      <c r="M6" s="143"/>
      <c r="N6" s="146"/>
      <c r="O6" s="147" t="s">
        <v>23</v>
      </c>
      <c r="P6" s="148"/>
      <c r="Q6" s="148"/>
      <c r="R6" s="173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</row>
    <row r="7" spans="1:45" s="13" customFormat="1" ht="27" customHeight="1" thickBot="1" x14ac:dyDescent="0.3">
      <c r="D7" s="18"/>
      <c r="G7" s="124" t="s">
        <v>14</v>
      </c>
      <c r="H7" s="125"/>
      <c r="I7" s="125" t="s">
        <v>168</v>
      </c>
      <c r="J7" s="126"/>
      <c r="K7" s="124" t="s">
        <v>14</v>
      </c>
      <c r="L7" s="125"/>
      <c r="M7" s="125" t="s">
        <v>168</v>
      </c>
      <c r="N7" s="126"/>
      <c r="O7" s="124" t="s">
        <v>14</v>
      </c>
      <c r="P7" s="125"/>
      <c r="Q7" s="125" t="s">
        <v>168</v>
      </c>
      <c r="R7" s="126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</row>
    <row r="8" spans="1:45" s="13" customFormat="1" ht="22.9" customHeight="1" x14ac:dyDescent="0.25">
      <c r="D8" s="18"/>
      <c r="E8" s="142" t="s">
        <v>0</v>
      </c>
      <c r="F8" s="146"/>
      <c r="G8" s="135">
        <v>0.89</v>
      </c>
      <c r="H8" s="136"/>
      <c r="I8" s="128">
        <v>0.89500000000000002</v>
      </c>
      <c r="J8" s="141"/>
      <c r="K8" s="135">
        <v>0.154</v>
      </c>
      <c r="L8" s="136"/>
      <c r="M8" s="128">
        <v>0.17299999999999999</v>
      </c>
      <c r="N8" s="141"/>
      <c r="O8" s="135">
        <v>0.25600000000000001</v>
      </c>
      <c r="P8" s="136"/>
      <c r="Q8" s="128">
        <v>0.28299999999999997</v>
      </c>
      <c r="R8" s="141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</row>
    <row r="9" spans="1:45" s="13" customFormat="1" ht="22.9" customHeight="1" x14ac:dyDescent="0.25">
      <c r="D9" s="18"/>
      <c r="E9" s="113" t="s">
        <v>7</v>
      </c>
      <c r="F9" s="153"/>
      <c r="G9" s="137">
        <v>0.107</v>
      </c>
      <c r="H9" s="138"/>
      <c r="I9" s="118">
        <v>0.10299999999999999</v>
      </c>
      <c r="J9" s="119"/>
      <c r="K9" s="137">
        <v>0.42299999999999999</v>
      </c>
      <c r="L9" s="138"/>
      <c r="M9" s="118">
        <v>0.52600000000000002</v>
      </c>
      <c r="N9" s="119"/>
      <c r="O9" s="137">
        <v>0.44800000000000001</v>
      </c>
      <c r="P9" s="138"/>
      <c r="Q9" s="118">
        <v>0.50700000000000001</v>
      </c>
      <c r="R9" s="11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</row>
    <row r="10" spans="1:45" s="13" customFormat="1" ht="22.9" customHeight="1" x14ac:dyDescent="0.25">
      <c r="D10" s="18"/>
      <c r="E10" s="113" t="s">
        <v>1</v>
      </c>
      <c r="F10" s="153"/>
      <c r="G10" s="137">
        <v>3.0000000000000001E-3</v>
      </c>
      <c r="H10" s="138"/>
      <c r="I10" s="118">
        <v>2E-3</v>
      </c>
      <c r="J10" s="119"/>
      <c r="K10" s="137">
        <v>0.42299999999999999</v>
      </c>
      <c r="L10" s="138"/>
      <c r="M10" s="118">
        <v>0.30199999999999999</v>
      </c>
      <c r="N10" s="119"/>
      <c r="O10" s="137">
        <v>0.29599999999999999</v>
      </c>
      <c r="P10" s="138"/>
      <c r="Q10" s="118">
        <v>0.21099999999999999</v>
      </c>
      <c r="R10" s="11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</row>
    <row r="11" spans="1:45" s="9" customFormat="1" ht="15" customHeight="1" x14ac:dyDescent="0.2">
      <c r="A11" s="8"/>
      <c r="C11" s="23"/>
      <c r="L11" s="23"/>
      <c r="M11" s="23"/>
      <c r="N11" s="23"/>
    </row>
    <row r="12" spans="1:45" s="9" customFormat="1" ht="15" customHeight="1" x14ac:dyDescent="0.2">
      <c r="A12" s="8"/>
      <c r="C12" s="23"/>
      <c r="L12" s="23"/>
      <c r="M12" s="23"/>
      <c r="N12" s="23"/>
    </row>
    <row r="13" spans="1:45" ht="19.5" customHeight="1" x14ac:dyDescent="0.25">
      <c r="A13" s="134" t="str">
        <f>Índice!$A$73</f>
        <v>ESTUDO 45 | ANÁLISE DAS EMPRESAS DA REGIÃO AUTÓNOMA DA MADEIRA</v>
      </c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</row>
    <row r="14" spans="1:45" x14ac:dyDescent="0.25">
      <c r="U14" s="51" t="s">
        <v>17</v>
      </c>
    </row>
    <row r="17" ht="17.25" customHeight="1" x14ac:dyDescent="0.25"/>
    <row r="18" ht="17.25" customHeight="1" x14ac:dyDescent="0.25"/>
  </sheetData>
  <sheetProtection algorithmName="SHA-512" hashValue="mwrS6lZ7lwniwT13jF5VEL1eHEFmoxYLmJKOQ75gE9ZYN9Tw4g9T75cq2JtkMvWLyIVy4ly6K9EYLrQkxHXSXg==" saltValue="rsapUtBiDZybaKtcdKa0WA==" spinCount="100000" sheet="1" objects="1" scenarios="1"/>
  <mergeCells count="32">
    <mergeCell ref="I7:J7"/>
    <mergeCell ref="M7:N7"/>
    <mergeCell ref="Q7:R7"/>
    <mergeCell ref="G8:H8"/>
    <mergeCell ref="K8:L8"/>
    <mergeCell ref="O8:P8"/>
    <mergeCell ref="Q10:R10"/>
    <mergeCell ref="E8:F8"/>
    <mergeCell ref="E9:F9"/>
    <mergeCell ref="E10:F10"/>
    <mergeCell ref="M8:N8"/>
    <mergeCell ref="M9:N9"/>
    <mergeCell ref="M10:N10"/>
    <mergeCell ref="I8:J8"/>
    <mergeCell ref="I9:J9"/>
    <mergeCell ref="I10:J10"/>
    <mergeCell ref="G6:J6"/>
    <mergeCell ref="K6:N6"/>
    <mergeCell ref="O6:R6"/>
    <mergeCell ref="A1:U1"/>
    <mergeCell ref="A13:U13"/>
    <mergeCell ref="G7:H7"/>
    <mergeCell ref="K7:L7"/>
    <mergeCell ref="O7:P7"/>
    <mergeCell ref="G9:H9"/>
    <mergeCell ref="K9:L9"/>
    <mergeCell ref="Q8:R8"/>
    <mergeCell ref="Q9:R9"/>
    <mergeCell ref="G10:H10"/>
    <mergeCell ref="K10:L10"/>
    <mergeCell ref="O10:P10"/>
    <mergeCell ref="O9:P9"/>
  </mergeCells>
  <hyperlinks>
    <hyperlink ref="U1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theme="4"/>
  </sheetPr>
  <dimension ref="A1:U20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Índice!F12</f>
        <v>G I.2.7</v>
      </c>
      <c r="B3" s="47" t="str">
        <f>Índice!G12</f>
        <v>Estruturas | Por classes de dimensão e por setores de atividade económica (volume de negócios, 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21" s="9" customFormat="1" ht="15" customHeight="1" thickBot="1" x14ac:dyDescent="0.3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13"/>
      <c r="O5" s="13"/>
    </row>
    <row r="6" spans="1:21" s="13" customFormat="1" ht="27" customHeight="1" x14ac:dyDescent="0.25">
      <c r="D6" s="18"/>
      <c r="E6" s="14"/>
      <c r="F6" s="14"/>
      <c r="G6" s="142" t="s">
        <v>14</v>
      </c>
      <c r="H6" s="143"/>
      <c r="I6" s="143"/>
      <c r="J6" s="143"/>
      <c r="K6" s="143"/>
      <c r="L6" s="146"/>
      <c r="M6" s="142" t="s">
        <v>167</v>
      </c>
      <c r="N6" s="143"/>
      <c r="O6" s="143"/>
      <c r="P6" s="143"/>
      <c r="Q6" s="143"/>
      <c r="R6" s="146"/>
    </row>
    <row r="7" spans="1:21" s="13" customFormat="1" ht="27" customHeight="1" thickBot="1" x14ac:dyDescent="0.3">
      <c r="D7" s="18"/>
      <c r="E7" s="14"/>
      <c r="F7" s="14"/>
      <c r="G7" s="125" t="s">
        <v>0</v>
      </c>
      <c r="H7" s="125"/>
      <c r="I7" s="125" t="s">
        <v>7</v>
      </c>
      <c r="J7" s="125"/>
      <c r="K7" s="125" t="s">
        <v>1</v>
      </c>
      <c r="L7" s="126"/>
      <c r="M7" s="124" t="s">
        <v>0</v>
      </c>
      <c r="N7" s="125"/>
      <c r="O7" s="125" t="s">
        <v>7</v>
      </c>
      <c r="P7" s="125"/>
      <c r="Q7" s="125" t="s">
        <v>1</v>
      </c>
      <c r="R7" s="126"/>
    </row>
    <row r="8" spans="1:21" s="13" customFormat="1" ht="22.9" customHeight="1" x14ac:dyDescent="0.25">
      <c r="D8" s="18"/>
      <c r="E8" s="142" t="s">
        <v>84</v>
      </c>
      <c r="F8" s="143"/>
      <c r="G8" s="174">
        <v>0.39300000000000002</v>
      </c>
      <c r="H8" s="175"/>
      <c r="I8" s="175">
        <v>0.51700000000000002</v>
      </c>
      <c r="J8" s="175"/>
      <c r="K8" s="175">
        <v>8.8999999999999996E-2</v>
      </c>
      <c r="L8" s="176"/>
      <c r="M8" s="181">
        <v>0.28899999999999998</v>
      </c>
      <c r="N8" s="182"/>
      <c r="O8" s="182">
        <v>0.71099999999999997</v>
      </c>
      <c r="P8" s="182"/>
      <c r="Q8" s="182">
        <v>0</v>
      </c>
      <c r="R8" s="183"/>
    </row>
    <row r="9" spans="1:21" s="13" customFormat="1" ht="22.9" customHeight="1" x14ac:dyDescent="0.25">
      <c r="D9" s="18"/>
      <c r="E9" s="113" t="s">
        <v>85</v>
      </c>
      <c r="F9" s="144"/>
      <c r="G9" s="137">
        <v>4.9000000000000002E-2</v>
      </c>
      <c r="H9" s="138"/>
      <c r="I9" s="138">
        <v>0.42799999999999999</v>
      </c>
      <c r="J9" s="138"/>
      <c r="K9" s="138">
        <v>0.52300000000000002</v>
      </c>
      <c r="L9" s="177"/>
      <c r="M9" s="178">
        <v>0.16300000000000001</v>
      </c>
      <c r="N9" s="179"/>
      <c r="O9" s="179">
        <v>0.83699999999999997</v>
      </c>
      <c r="P9" s="179"/>
      <c r="Q9" s="179">
        <v>0</v>
      </c>
      <c r="R9" s="180"/>
    </row>
    <row r="10" spans="1:21" s="13" customFormat="1" ht="22.9" customHeight="1" x14ac:dyDescent="0.25">
      <c r="D10" s="18"/>
      <c r="E10" s="113" t="s">
        <v>86</v>
      </c>
      <c r="F10" s="144"/>
      <c r="G10" s="137">
        <v>1.4999999999999999E-2</v>
      </c>
      <c r="H10" s="138"/>
      <c r="I10" s="138">
        <v>0.17399999999999999</v>
      </c>
      <c r="J10" s="138"/>
      <c r="K10" s="138">
        <v>0.81100000000000005</v>
      </c>
      <c r="L10" s="177"/>
      <c r="M10" s="178">
        <v>0.03</v>
      </c>
      <c r="N10" s="179"/>
      <c r="O10" s="179">
        <v>0.16</v>
      </c>
      <c r="P10" s="179"/>
      <c r="Q10" s="179">
        <v>0.81</v>
      </c>
      <c r="R10" s="180"/>
    </row>
    <row r="11" spans="1:21" s="13" customFormat="1" ht="22.9" customHeight="1" x14ac:dyDescent="0.25">
      <c r="D11" s="18"/>
      <c r="E11" s="113" t="s">
        <v>87</v>
      </c>
      <c r="F11" s="144"/>
      <c r="G11" s="137">
        <v>0.249</v>
      </c>
      <c r="H11" s="138"/>
      <c r="I11" s="138">
        <v>0.54800000000000004</v>
      </c>
      <c r="J11" s="138"/>
      <c r="K11" s="138">
        <v>0.20300000000000001</v>
      </c>
      <c r="L11" s="177"/>
      <c r="M11" s="178">
        <v>0.16200000000000001</v>
      </c>
      <c r="N11" s="179"/>
      <c r="O11" s="179">
        <v>0.53700000000000003</v>
      </c>
      <c r="P11" s="179"/>
      <c r="Q11" s="179">
        <v>0.30099999999999999</v>
      </c>
      <c r="R11" s="180"/>
    </row>
    <row r="12" spans="1:21" s="13" customFormat="1" ht="22.9" customHeight="1" x14ac:dyDescent="0.25">
      <c r="D12" s="18"/>
      <c r="E12" s="113" t="s">
        <v>88</v>
      </c>
      <c r="F12" s="144"/>
      <c r="G12" s="137">
        <v>0.18099999999999999</v>
      </c>
      <c r="H12" s="138"/>
      <c r="I12" s="138">
        <v>0.441</v>
      </c>
      <c r="J12" s="138"/>
      <c r="K12" s="138">
        <v>0.379</v>
      </c>
      <c r="L12" s="177"/>
      <c r="M12" s="178">
        <v>0.21099999999999999</v>
      </c>
      <c r="N12" s="179"/>
      <c r="O12" s="179">
        <v>0.66200000000000003</v>
      </c>
      <c r="P12" s="179"/>
      <c r="Q12" s="179">
        <v>0.127</v>
      </c>
      <c r="R12" s="180"/>
    </row>
    <row r="13" spans="1:21" s="13" customFormat="1" ht="22.9" customHeight="1" thickBot="1" x14ac:dyDescent="0.3">
      <c r="D13" s="18"/>
      <c r="E13" s="115" t="s">
        <v>89</v>
      </c>
      <c r="F13" s="151"/>
      <c r="G13" s="137">
        <v>0.22700000000000001</v>
      </c>
      <c r="H13" s="138"/>
      <c r="I13" s="138">
        <v>0.42499999999999999</v>
      </c>
      <c r="J13" s="138"/>
      <c r="K13" s="138">
        <v>0.34899999999999998</v>
      </c>
      <c r="L13" s="177"/>
      <c r="M13" s="178">
        <v>0.158</v>
      </c>
      <c r="N13" s="179"/>
      <c r="O13" s="179">
        <v>0.42499999999999999</v>
      </c>
      <c r="P13" s="179"/>
      <c r="Q13" s="179">
        <v>0.41699999999999998</v>
      </c>
      <c r="R13" s="180"/>
    </row>
    <row r="14" spans="1:21" s="9" customFormat="1" ht="15" customHeight="1" x14ac:dyDescent="0.2">
      <c r="A14" s="8"/>
      <c r="C14" s="23"/>
      <c r="L14" s="23"/>
      <c r="M14" s="23"/>
      <c r="N14" s="23"/>
    </row>
    <row r="15" spans="1:21" s="9" customFormat="1" ht="15" customHeight="1" x14ac:dyDescent="0.2">
      <c r="A15" s="8"/>
      <c r="C15" s="23"/>
      <c r="L15" s="23"/>
      <c r="M15" s="23"/>
      <c r="N15" s="23"/>
    </row>
    <row r="16" spans="1:21" ht="19.5" customHeight="1" x14ac:dyDescent="0.25">
      <c r="A16" s="134" t="str">
        <f>Índice!$A$73</f>
        <v>ESTUDO 45 | ANÁLISE DAS EMPRESAS DA REGIÃO AUTÓNOMA DA MADEIRA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</row>
    <row r="17" spans="21:21" x14ac:dyDescent="0.25">
      <c r="U17" s="51" t="s">
        <v>17</v>
      </c>
    </row>
    <row r="20" spans="21:21" ht="17.25" customHeight="1" x14ac:dyDescent="0.25"/>
  </sheetData>
  <sheetProtection algorithmName="SHA-512" hashValue="I517seTjqyJU98/UMvV3IqUFYcAGOWGMuUVUK0jOPmfYy7E7IV7h2f+aLC/+lpgFMSFcjSdTCbHP7oeafXSZ0A==" saltValue="yDMY0j7BAyyLFlYO+uX/lQ==" spinCount="100000" sheet="1" objects="1" scenarios="1"/>
  <mergeCells count="52">
    <mergeCell ref="M13:N13"/>
    <mergeCell ref="O13:P13"/>
    <mergeCell ref="Q13:R13"/>
    <mergeCell ref="E8:F8"/>
    <mergeCell ref="E9:F9"/>
    <mergeCell ref="E10:F10"/>
    <mergeCell ref="E11:F11"/>
    <mergeCell ref="E12:F12"/>
    <mergeCell ref="E13:F13"/>
    <mergeCell ref="M11:N11"/>
    <mergeCell ref="O11:P11"/>
    <mergeCell ref="Q11:R11"/>
    <mergeCell ref="M12:N12"/>
    <mergeCell ref="O12:P12"/>
    <mergeCell ref="Q12:R12"/>
    <mergeCell ref="M9:N9"/>
    <mergeCell ref="M8:N8"/>
    <mergeCell ref="O8:P8"/>
    <mergeCell ref="Q8:R8"/>
    <mergeCell ref="O9:P9"/>
    <mergeCell ref="Q9:R9"/>
    <mergeCell ref="G10:H10"/>
    <mergeCell ref="I10:J10"/>
    <mergeCell ref="K10:L10"/>
    <mergeCell ref="A16:U16"/>
    <mergeCell ref="G11:H11"/>
    <mergeCell ref="I11:J11"/>
    <mergeCell ref="K11:L11"/>
    <mergeCell ref="G12:H12"/>
    <mergeCell ref="I12:J12"/>
    <mergeCell ref="K12:L12"/>
    <mergeCell ref="G13:H13"/>
    <mergeCell ref="I13:J13"/>
    <mergeCell ref="K13:L13"/>
    <mergeCell ref="M10:N10"/>
    <mergeCell ref="O10:P10"/>
    <mergeCell ref="Q10:R10"/>
    <mergeCell ref="G8:H8"/>
    <mergeCell ref="I8:J8"/>
    <mergeCell ref="K8:L8"/>
    <mergeCell ref="G9:H9"/>
    <mergeCell ref="I9:J9"/>
    <mergeCell ref="K9:L9"/>
    <mergeCell ref="A1:U1"/>
    <mergeCell ref="G6:L6"/>
    <mergeCell ref="G7:H7"/>
    <mergeCell ref="I7:J7"/>
    <mergeCell ref="K7:L7"/>
    <mergeCell ref="M6:R6"/>
    <mergeCell ref="M7:N7"/>
    <mergeCell ref="O7:P7"/>
    <mergeCell ref="Q7:R7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4"/>
  </sheetPr>
  <dimension ref="A1:AB20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8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8" ht="15" customHeight="1" x14ac:dyDescent="0.25"/>
    <row r="3" spans="1:28" s="7" customFormat="1" ht="15" customHeight="1" thickBot="1" x14ac:dyDescent="0.3">
      <c r="A3" s="52" t="str">
        <f>Índice!F13</f>
        <v>G I.2.8</v>
      </c>
      <c r="B3" s="47" t="str">
        <f>Índice!G13</f>
        <v>Volume de negócios médio e número médio de pessoas ao serviço das empresas da Região Autónoma da Madeira, por setores de atividade económica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53"/>
      <c r="Q3" s="53"/>
      <c r="R3" s="53"/>
      <c r="S3" s="53"/>
    </row>
    <row r="4" spans="1:28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  <c r="P4" s="6"/>
      <c r="Q4" s="6"/>
      <c r="R4" s="6"/>
      <c r="S4" s="6"/>
    </row>
    <row r="5" spans="1:28" s="9" customFormat="1" ht="15" customHeight="1" x14ac:dyDescent="0.25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8" s="13" customFormat="1" ht="27" customHeight="1" x14ac:dyDescent="0.25">
      <c r="C6" s="18"/>
      <c r="D6" s="18"/>
      <c r="E6" s="18"/>
      <c r="F6" s="18"/>
      <c r="K6" s="190" t="s">
        <v>141</v>
      </c>
      <c r="L6" s="191"/>
      <c r="M6" s="191"/>
      <c r="N6" s="191" t="s">
        <v>91</v>
      </c>
      <c r="O6" s="191"/>
      <c r="P6" s="192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s="13" customFormat="1" ht="22.9" customHeight="1" thickBot="1" x14ac:dyDescent="0.3">
      <c r="F7" s="193" t="s">
        <v>14</v>
      </c>
      <c r="G7" s="148"/>
      <c r="H7" s="148"/>
      <c r="I7" s="148"/>
      <c r="J7" s="148"/>
      <c r="K7" s="194">
        <v>0.8</v>
      </c>
      <c r="L7" s="195"/>
      <c r="M7" s="195"/>
      <c r="N7" s="195">
        <v>6.8</v>
      </c>
      <c r="O7" s="195"/>
      <c r="P7" s="196"/>
      <c r="S7" s="9"/>
      <c r="T7" s="9"/>
      <c r="U7" s="9"/>
      <c r="V7" s="9"/>
      <c r="W7" s="9"/>
      <c r="X7" s="9"/>
      <c r="Y7" s="9"/>
      <c r="Z7" s="9"/>
      <c r="AA7" s="9"/>
      <c r="AB7" s="9"/>
    </row>
    <row r="8" spans="1:28" s="13" customFormat="1" ht="22.9" customHeight="1" x14ac:dyDescent="0.25">
      <c r="F8" s="113" t="s">
        <v>167</v>
      </c>
      <c r="G8" s="144"/>
      <c r="H8" s="144"/>
      <c r="I8" s="144"/>
      <c r="J8" s="144"/>
      <c r="K8" s="184">
        <v>0.6</v>
      </c>
      <c r="L8" s="185"/>
      <c r="M8" s="185"/>
      <c r="N8" s="185">
        <v>5.5</v>
      </c>
      <c r="O8" s="185"/>
      <c r="P8" s="186"/>
      <c r="S8" s="9"/>
      <c r="T8" s="9"/>
      <c r="U8" s="9"/>
      <c r="V8" s="9"/>
      <c r="W8" s="9"/>
      <c r="X8" s="9"/>
      <c r="Y8" s="9"/>
      <c r="Z8" s="9"/>
      <c r="AA8" s="9"/>
      <c r="AB8" s="9"/>
    </row>
    <row r="9" spans="1:28" s="13" customFormat="1" ht="22.9" customHeight="1" x14ac:dyDescent="0.25">
      <c r="F9" s="113" t="s">
        <v>118</v>
      </c>
      <c r="G9" s="144"/>
      <c r="H9" s="113" t="s">
        <v>84</v>
      </c>
      <c r="I9" s="144"/>
      <c r="J9" s="144"/>
      <c r="K9" s="187">
        <v>0.3</v>
      </c>
      <c r="L9" s="188"/>
      <c r="M9" s="188"/>
      <c r="N9" s="188">
        <v>4.4000000000000004</v>
      </c>
      <c r="O9" s="188"/>
      <c r="P9" s="189"/>
      <c r="S9" s="9"/>
      <c r="T9" s="9"/>
      <c r="U9" s="9"/>
      <c r="V9" s="9"/>
      <c r="W9" s="9"/>
      <c r="X9" s="9"/>
      <c r="Y9" s="9"/>
      <c r="Z9" s="9"/>
      <c r="AA9" s="9"/>
      <c r="AB9" s="9"/>
    </row>
    <row r="10" spans="1:28" s="13" customFormat="1" ht="22.9" customHeight="1" x14ac:dyDescent="0.25">
      <c r="F10" s="113"/>
      <c r="G10" s="144"/>
      <c r="H10" s="113" t="s">
        <v>85</v>
      </c>
      <c r="I10" s="144"/>
      <c r="J10" s="144"/>
      <c r="K10" s="187">
        <v>0.5</v>
      </c>
      <c r="L10" s="188"/>
      <c r="M10" s="188"/>
      <c r="N10" s="188">
        <v>6.8</v>
      </c>
      <c r="O10" s="188"/>
      <c r="P10" s="189"/>
      <c r="S10" s="9"/>
      <c r="T10" s="9"/>
      <c r="U10" s="9"/>
      <c r="V10" s="9"/>
      <c r="W10" s="9"/>
      <c r="X10" s="9"/>
      <c r="Y10" s="9"/>
      <c r="Z10" s="9"/>
      <c r="AA10" s="9"/>
      <c r="AB10" s="9"/>
    </row>
    <row r="11" spans="1:28" s="13" customFormat="1" ht="22.9" customHeight="1" x14ac:dyDescent="0.25">
      <c r="F11" s="113"/>
      <c r="G11" s="144"/>
      <c r="H11" s="113" t="s">
        <v>86</v>
      </c>
      <c r="I11" s="144"/>
      <c r="J11" s="144"/>
      <c r="K11" s="187">
        <v>6.7</v>
      </c>
      <c r="L11" s="188"/>
      <c r="M11" s="188"/>
      <c r="N11" s="188">
        <v>41.8</v>
      </c>
      <c r="O11" s="188"/>
      <c r="P11" s="189"/>
      <c r="S11" s="9"/>
      <c r="T11" s="9"/>
      <c r="U11" s="9"/>
      <c r="V11" s="9"/>
      <c r="W11" s="9"/>
      <c r="X11" s="9"/>
      <c r="Y11" s="9"/>
      <c r="Z11" s="9"/>
      <c r="AA11" s="9"/>
      <c r="AB11" s="9"/>
    </row>
    <row r="12" spans="1:28" s="13" customFormat="1" ht="22.9" customHeight="1" x14ac:dyDescent="0.25">
      <c r="F12" s="113"/>
      <c r="G12" s="144"/>
      <c r="H12" s="113" t="s">
        <v>87</v>
      </c>
      <c r="I12" s="144"/>
      <c r="J12" s="144"/>
      <c r="K12" s="187">
        <v>0.5</v>
      </c>
      <c r="L12" s="188"/>
      <c r="M12" s="188"/>
      <c r="N12" s="188">
        <v>6.8</v>
      </c>
      <c r="O12" s="188"/>
      <c r="P12" s="189"/>
      <c r="S12" s="9"/>
      <c r="T12" s="9"/>
      <c r="U12" s="9"/>
      <c r="V12" s="9"/>
      <c r="W12" s="9"/>
      <c r="X12" s="9"/>
      <c r="Y12" s="9"/>
      <c r="Z12" s="9"/>
      <c r="AA12" s="9"/>
      <c r="AB12" s="9"/>
    </row>
    <row r="13" spans="1:28" s="13" customFormat="1" ht="22.9" customHeight="1" x14ac:dyDescent="0.25">
      <c r="F13" s="113"/>
      <c r="G13" s="144"/>
      <c r="H13" s="113" t="s">
        <v>88</v>
      </c>
      <c r="I13" s="144"/>
      <c r="J13" s="144"/>
      <c r="K13" s="187">
        <v>0.9</v>
      </c>
      <c r="L13" s="188"/>
      <c r="M13" s="188"/>
      <c r="N13" s="188">
        <v>4.3</v>
      </c>
      <c r="O13" s="188"/>
      <c r="P13" s="189"/>
      <c r="S13" s="9"/>
      <c r="T13" s="9"/>
      <c r="U13" s="9"/>
      <c r="V13" s="9"/>
      <c r="W13" s="9"/>
      <c r="X13" s="9"/>
      <c r="Y13" s="9"/>
      <c r="Z13" s="9"/>
      <c r="AA13" s="9"/>
      <c r="AB13" s="9"/>
    </row>
    <row r="14" spans="1:28" s="13" customFormat="1" ht="22.9" customHeight="1" thickBot="1" x14ac:dyDescent="0.3">
      <c r="F14" s="115"/>
      <c r="G14" s="151"/>
      <c r="H14" s="115" t="s">
        <v>89</v>
      </c>
      <c r="I14" s="151"/>
      <c r="J14" s="197"/>
      <c r="K14" s="198">
        <v>0.5</v>
      </c>
      <c r="L14" s="199"/>
      <c r="M14" s="199"/>
      <c r="N14" s="199">
        <v>5.5</v>
      </c>
      <c r="O14" s="199"/>
      <c r="P14" s="200"/>
      <c r="S14" s="9"/>
      <c r="T14" s="9"/>
      <c r="U14" s="9"/>
      <c r="V14" s="9"/>
      <c r="W14" s="9"/>
      <c r="X14" s="9"/>
      <c r="Y14" s="9"/>
      <c r="Z14" s="9"/>
      <c r="AA14" s="9"/>
      <c r="AB14" s="9"/>
    </row>
    <row r="15" spans="1:28" s="9" customFormat="1" ht="15" customHeight="1" x14ac:dyDescent="0.2">
      <c r="A15" s="8"/>
      <c r="C15" s="23"/>
      <c r="L15" s="23"/>
      <c r="M15" s="23"/>
      <c r="N15" s="23"/>
    </row>
    <row r="16" spans="1:28" ht="19.5" customHeight="1" x14ac:dyDescent="0.25">
      <c r="A16" s="134" t="str">
        <f>Índice!$A$73</f>
        <v>ESTUDO 45 | ANÁLISE DAS EMPRESAS DA REGIÃO AUTÓNOMA DA MADEIRA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</row>
    <row r="17" spans="21:21" x14ac:dyDescent="0.25">
      <c r="U17" s="51" t="s">
        <v>17</v>
      </c>
    </row>
    <row r="20" spans="21:21" ht="17.25" customHeight="1" x14ac:dyDescent="0.25"/>
  </sheetData>
  <sheetProtection algorithmName="SHA-512" hashValue="CxlJHziQSkPSZMo2BggM4c5Bit/Sp+SbzPACDrJk1GC1pJtOlr9d8e3lJ8gClmixY9wXTUXID1rRM2i/K789gw==" saltValue="G+mtCjEkXZP6m0NM8ZpDmA==" spinCount="100000" sheet="1" objects="1" scenarios="1"/>
  <mergeCells count="29">
    <mergeCell ref="F9:G14"/>
    <mergeCell ref="H9:J9"/>
    <mergeCell ref="K9:M9"/>
    <mergeCell ref="N9:P9"/>
    <mergeCell ref="H10:J10"/>
    <mergeCell ref="K10:M10"/>
    <mergeCell ref="N10:P10"/>
    <mergeCell ref="H11:J11"/>
    <mergeCell ref="K11:M11"/>
    <mergeCell ref="N11:P11"/>
    <mergeCell ref="H14:J14"/>
    <mergeCell ref="K14:M14"/>
    <mergeCell ref="N14:P14"/>
    <mergeCell ref="A1:U1"/>
    <mergeCell ref="A16:U16"/>
    <mergeCell ref="F8:J8"/>
    <mergeCell ref="K8:M8"/>
    <mergeCell ref="N8:P8"/>
    <mergeCell ref="H12:J12"/>
    <mergeCell ref="K12:M12"/>
    <mergeCell ref="N12:P12"/>
    <mergeCell ref="K6:M6"/>
    <mergeCell ref="N6:P6"/>
    <mergeCell ref="F7:J7"/>
    <mergeCell ref="K7:M7"/>
    <mergeCell ref="N7:P7"/>
    <mergeCell ref="H13:J13"/>
    <mergeCell ref="K13:M13"/>
    <mergeCell ref="N13:P13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4"/>
  </sheetPr>
  <dimension ref="A1:U21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Índice!F14</f>
        <v>G I.2.9</v>
      </c>
      <c r="B3" s="47" t="str">
        <f>Índice!G14</f>
        <v>Volume de negócios médio e número médio de pessoas ao serviço, por setores de atividade económica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21" s="9" customFormat="1" ht="15" customHeight="1" thickBot="1" x14ac:dyDescent="0.3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1" s="13" customFormat="1" ht="27" customHeight="1" x14ac:dyDescent="0.25">
      <c r="A6" s="18"/>
      <c r="B6" s="18"/>
      <c r="C6" s="18"/>
      <c r="D6" s="18"/>
      <c r="E6" s="18"/>
      <c r="I6" s="145" t="s">
        <v>146</v>
      </c>
      <c r="J6" s="143"/>
      <c r="K6" s="143"/>
      <c r="L6" s="146"/>
      <c r="M6" s="145" t="s">
        <v>91</v>
      </c>
      <c r="N6" s="143"/>
      <c r="O6" s="143"/>
      <c r="P6" s="143"/>
      <c r="Q6" s="9"/>
      <c r="R6" s="9"/>
      <c r="S6" s="9"/>
    </row>
    <row r="7" spans="1:21" s="13" customFormat="1" ht="27" customHeight="1" thickBot="1" x14ac:dyDescent="0.3">
      <c r="A7" s="18"/>
      <c r="B7" s="18"/>
      <c r="C7" s="18"/>
      <c r="D7" s="18"/>
      <c r="E7" s="18"/>
      <c r="I7" s="124" t="s">
        <v>14</v>
      </c>
      <c r="J7" s="125"/>
      <c r="K7" s="125" t="s">
        <v>168</v>
      </c>
      <c r="L7" s="126"/>
      <c r="M7" s="124" t="s">
        <v>14</v>
      </c>
      <c r="N7" s="125"/>
      <c r="O7" s="125" t="s">
        <v>168</v>
      </c>
      <c r="P7" s="115"/>
      <c r="Q7" s="9"/>
      <c r="R7" s="9"/>
      <c r="S7" s="9"/>
    </row>
    <row r="8" spans="1:21" s="13" customFormat="1" ht="22.9" customHeight="1" x14ac:dyDescent="0.25">
      <c r="F8" s="155" t="s">
        <v>84</v>
      </c>
      <c r="G8" s="155"/>
      <c r="H8" s="156"/>
      <c r="I8" s="204">
        <v>0.3</v>
      </c>
      <c r="J8" s="205"/>
      <c r="K8" s="203">
        <v>0.3</v>
      </c>
      <c r="L8" s="203"/>
      <c r="M8" s="204">
        <v>3.8</v>
      </c>
      <c r="N8" s="205"/>
      <c r="O8" s="203">
        <v>4.4000000000000004</v>
      </c>
      <c r="P8" s="203"/>
      <c r="Q8" s="9"/>
      <c r="R8" s="9"/>
      <c r="S8" s="9"/>
    </row>
    <row r="9" spans="1:21" s="13" customFormat="1" ht="22.9" customHeight="1" x14ac:dyDescent="0.25">
      <c r="F9" s="155" t="s">
        <v>85</v>
      </c>
      <c r="G9" s="155"/>
      <c r="H9" s="156"/>
      <c r="I9" s="201">
        <v>2.2000000000000002</v>
      </c>
      <c r="J9" s="202"/>
      <c r="K9" s="188">
        <v>0.5</v>
      </c>
      <c r="L9" s="188"/>
      <c r="M9" s="201">
        <v>16.100000000000001</v>
      </c>
      <c r="N9" s="202"/>
      <c r="O9" s="188">
        <v>6.8</v>
      </c>
      <c r="P9" s="188"/>
      <c r="Q9" s="9"/>
      <c r="R9" s="9"/>
      <c r="S9" s="9"/>
    </row>
    <row r="10" spans="1:21" s="13" customFormat="1" ht="22.9" customHeight="1" x14ac:dyDescent="0.25">
      <c r="F10" s="155" t="s">
        <v>86</v>
      </c>
      <c r="G10" s="155"/>
      <c r="H10" s="156"/>
      <c r="I10" s="201">
        <v>12</v>
      </c>
      <c r="J10" s="202"/>
      <c r="K10" s="188">
        <v>6.7</v>
      </c>
      <c r="L10" s="188"/>
      <c r="M10" s="201">
        <v>21.4</v>
      </c>
      <c r="N10" s="202"/>
      <c r="O10" s="188">
        <v>41.8</v>
      </c>
      <c r="P10" s="188"/>
      <c r="Q10" s="9"/>
      <c r="R10" s="9"/>
      <c r="S10" s="9"/>
    </row>
    <row r="11" spans="1:21" s="13" customFormat="1" ht="22.9" customHeight="1" x14ac:dyDescent="0.25">
      <c r="F11" s="155" t="s">
        <v>87</v>
      </c>
      <c r="G11" s="155"/>
      <c r="H11" s="156"/>
      <c r="I11" s="201">
        <v>0.4</v>
      </c>
      <c r="J11" s="202"/>
      <c r="K11" s="188">
        <v>0.5</v>
      </c>
      <c r="L11" s="188"/>
      <c r="M11" s="201">
        <v>5.8</v>
      </c>
      <c r="N11" s="202"/>
      <c r="O11" s="188">
        <v>6.8</v>
      </c>
      <c r="P11" s="188"/>
      <c r="Q11" s="9"/>
      <c r="R11" s="9"/>
      <c r="S11" s="9"/>
    </row>
    <row r="12" spans="1:21" s="13" customFormat="1" ht="22.9" customHeight="1" x14ac:dyDescent="0.25">
      <c r="F12" s="155" t="s">
        <v>88</v>
      </c>
      <c r="G12" s="155"/>
      <c r="H12" s="156"/>
      <c r="I12" s="201">
        <v>1.3</v>
      </c>
      <c r="J12" s="202"/>
      <c r="K12" s="188">
        <v>0.9</v>
      </c>
      <c r="L12" s="188"/>
      <c r="M12" s="201">
        <v>5.9</v>
      </c>
      <c r="N12" s="202"/>
      <c r="O12" s="188">
        <v>4.3</v>
      </c>
      <c r="P12" s="188"/>
      <c r="Q12" s="9"/>
      <c r="R12" s="9"/>
      <c r="S12" s="9"/>
    </row>
    <row r="13" spans="1:21" s="13" customFormat="1" ht="22.9" customHeight="1" x14ac:dyDescent="0.25">
      <c r="F13" s="169" t="s">
        <v>89</v>
      </c>
      <c r="G13" s="169"/>
      <c r="H13" s="170"/>
      <c r="I13" s="207">
        <v>0.4</v>
      </c>
      <c r="J13" s="208"/>
      <c r="K13" s="206">
        <v>0.5</v>
      </c>
      <c r="L13" s="206"/>
      <c r="M13" s="207">
        <v>5.7</v>
      </c>
      <c r="N13" s="208"/>
      <c r="O13" s="206">
        <v>5.5</v>
      </c>
      <c r="P13" s="206"/>
      <c r="Q13" s="9"/>
      <c r="R13" s="9"/>
      <c r="S13" s="9"/>
    </row>
    <row r="14" spans="1:21" s="13" customFormat="1" ht="22.9" customHeight="1" x14ac:dyDescent="0.25">
      <c r="F14" s="169" t="s">
        <v>110</v>
      </c>
      <c r="G14" s="169"/>
      <c r="H14" s="170"/>
      <c r="I14" s="207">
        <v>0.8</v>
      </c>
      <c r="J14" s="208"/>
      <c r="K14" s="206">
        <v>0.6</v>
      </c>
      <c r="L14" s="206"/>
      <c r="M14" s="207">
        <v>6.8</v>
      </c>
      <c r="N14" s="208"/>
      <c r="O14" s="206">
        <v>5.5</v>
      </c>
      <c r="P14" s="206"/>
      <c r="Q14" s="9"/>
      <c r="R14" s="9"/>
      <c r="S14" s="9"/>
    </row>
    <row r="15" spans="1:21" s="9" customFormat="1" ht="15" customHeight="1" x14ac:dyDescent="0.25">
      <c r="A15" s="8"/>
      <c r="C15" s="23"/>
      <c r="G15" s="13"/>
      <c r="H15" s="13"/>
      <c r="L15" s="23"/>
      <c r="M15" s="23"/>
      <c r="N15" s="23"/>
    </row>
    <row r="16" spans="1:21" s="9" customFormat="1" ht="15" customHeight="1" x14ac:dyDescent="0.2">
      <c r="A16" s="8"/>
      <c r="C16" s="23"/>
      <c r="L16" s="23"/>
      <c r="M16" s="23"/>
      <c r="N16" s="23"/>
    </row>
    <row r="17" spans="1:21" ht="19.5" customHeight="1" x14ac:dyDescent="0.25">
      <c r="A17" s="134" t="str">
        <f>Índice!$A$73</f>
        <v>ESTUDO 45 | ANÁLISE DAS EMPRESAS DA REGIÃO AUTÓNOMA DA MADEIRA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</row>
    <row r="18" spans="1:21" x14ac:dyDescent="0.25">
      <c r="U18" s="51" t="s">
        <v>17</v>
      </c>
    </row>
    <row r="21" spans="1:21" ht="17.25" customHeight="1" x14ac:dyDescent="0.25"/>
  </sheetData>
  <sheetProtection algorithmName="SHA-512" hashValue="aqWUKblSNrLieGSMkht5Rb+BzSNMxXDCenRGNikU2mgRxZR1DJZfhAJtaoArbvcesdyiOR9YbQxurnC95K4RiQ==" saltValue="QqlinKCZneUcF5dyqreXdg==" spinCount="100000" sheet="1" objects="1" scenarios="1"/>
  <mergeCells count="43">
    <mergeCell ref="O14:P14"/>
    <mergeCell ref="M10:N10"/>
    <mergeCell ref="M14:N14"/>
    <mergeCell ref="A17:U17"/>
    <mergeCell ref="F11:H11"/>
    <mergeCell ref="I11:J11"/>
    <mergeCell ref="F12:H12"/>
    <mergeCell ref="I12:J12"/>
    <mergeCell ref="F14:H14"/>
    <mergeCell ref="I14:J14"/>
    <mergeCell ref="F13:H13"/>
    <mergeCell ref="I13:J13"/>
    <mergeCell ref="K11:L11"/>
    <mergeCell ref="K12:L12"/>
    <mergeCell ref="K13:L13"/>
    <mergeCell ref="K14:L14"/>
    <mergeCell ref="O11:P11"/>
    <mergeCell ref="O12:P12"/>
    <mergeCell ref="O13:P13"/>
    <mergeCell ref="M13:N13"/>
    <mergeCell ref="M11:N11"/>
    <mergeCell ref="M12:N12"/>
    <mergeCell ref="A1:U1"/>
    <mergeCell ref="I7:J7"/>
    <mergeCell ref="M9:N9"/>
    <mergeCell ref="F9:H9"/>
    <mergeCell ref="I9:J9"/>
    <mergeCell ref="F8:H8"/>
    <mergeCell ref="I8:J8"/>
    <mergeCell ref="M7:N7"/>
    <mergeCell ref="M8:N8"/>
    <mergeCell ref="O7:P7"/>
    <mergeCell ref="O8:P8"/>
    <mergeCell ref="O9:P9"/>
    <mergeCell ref="K7:L7"/>
    <mergeCell ref="I6:L6"/>
    <mergeCell ref="M6:P6"/>
    <mergeCell ref="O10:P10"/>
    <mergeCell ref="F10:H10"/>
    <mergeCell ref="I10:J10"/>
    <mergeCell ref="K10:L10"/>
    <mergeCell ref="K8:L8"/>
    <mergeCell ref="K9:L9"/>
  </mergeCells>
  <hyperlinks>
    <hyperlink ref="U18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theme="4"/>
  </sheetPr>
  <dimension ref="A1:U1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Índice!F15</f>
        <v>G I.2.10</v>
      </c>
      <c r="B3" s="47" t="str">
        <f>Índice!G15</f>
        <v>Volume de negócios gerado pelas 10% e 1% maiores empresas | Em percentagem do volume de negócios total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21" s="9" customFormat="1" ht="15" customHeight="1" x14ac:dyDescent="0.25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1" s="13" customFormat="1" ht="27" customHeight="1" thickBot="1" x14ac:dyDescent="0.3">
      <c r="A6" s="18"/>
      <c r="F6" s="14"/>
      <c r="G6" s="14"/>
      <c r="H6" s="14"/>
      <c r="I6" s="14"/>
      <c r="J6" s="57"/>
      <c r="K6" s="211" t="s">
        <v>93</v>
      </c>
      <c r="L6" s="211"/>
      <c r="M6" s="211"/>
      <c r="N6" s="211" t="s">
        <v>92</v>
      </c>
      <c r="O6" s="211"/>
      <c r="P6" s="213"/>
    </row>
    <row r="7" spans="1:21" s="13" customFormat="1" ht="22.9" customHeight="1" x14ac:dyDescent="0.25">
      <c r="A7" s="18"/>
      <c r="F7" s="145" t="s">
        <v>14</v>
      </c>
      <c r="G7" s="143"/>
      <c r="H7" s="143"/>
      <c r="I7" s="143"/>
      <c r="J7" s="143"/>
      <c r="K7" s="212">
        <v>0.63100000000000001</v>
      </c>
      <c r="L7" s="212"/>
      <c r="M7" s="212"/>
      <c r="N7" s="212">
        <v>0.88200000000000001</v>
      </c>
      <c r="O7" s="212"/>
      <c r="P7" s="135"/>
    </row>
    <row r="8" spans="1:21" s="13" customFormat="1" ht="22.9" customHeight="1" thickBot="1" x14ac:dyDescent="0.3">
      <c r="A8" s="18"/>
      <c r="F8" s="124" t="s">
        <v>167</v>
      </c>
      <c r="G8" s="125"/>
      <c r="H8" s="125"/>
      <c r="I8" s="125"/>
      <c r="J8" s="115"/>
      <c r="K8" s="209">
        <v>0.56599999999999995</v>
      </c>
      <c r="L8" s="209"/>
      <c r="M8" s="209"/>
      <c r="N8" s="209">
        <v>0.876</v>
      </c>
      <c r="O8" s="209"/>
      <c r="P8" s="210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ht="19.5" customHeight="1" x14ac:dyDescent="0.25">
      <c r="A11" s="134" t="str">
        <f>Índice!$A$73</f>
        <v>ESTUDO 45 | ANÁLISE DAS EMPRESAS DA REGIÃO AUTÓNOMA DA MADEIRA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</row>
    <row r="12" spans="1:21" x14ac:dyDescent="0.25">
      <c r="U12" s="51" t="s">
        <v>17</v>
      </c>
    </row>
    <row r="15" spans="1:21" ht="17.25" customHeight="1" x14ac:dyDescent="0.25"/>
  </sheetData>
  <sheetProtection algorithmName="SHA-512" hashValue="Pyh7jSWbKXvcTlum51JFXbPHM25H5DYcSeLIKf8xLXk2/THcL8WaJ6HNyriCpDhliHEONR4dljFAQSQS9zAhiw==" saltValue="/1t5D7rfIBzw7DxPm8wAgw==" spinCount="100000" sheet="1" objects="1" scenarios="1"/>
  <mergeCells count="10">
    <mergeCell ref="F8:J8"/>
    <mergeCell ref="K8:M8"/>
    <mergeCell ref="N8:P8"/>
    <mergeCell ref="A11:U11"/>
    <mergeCell ref="A1:U1"/>
    <mergeCell ref="F7:J7"/>
    <mergeCell ref="K6:M6"/>
    <mergeCell ref="K7:M7"/>
    <mergeCell ref="N6:P6"/>
    <mergeCell ref="N7:P7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tabColor theme="4"/>
  </sheetPr>
  <dimension ref="A1:AU18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47" ht="69" customHeight="1" x14ac:dyDescent="0.25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47" ht="15" customHeight="1" x14ac:dyDescent="0.25"/>
    <row r="3" spans="1:47" s="7" customFormat="1" ht="15" customHeight="1" thickBot="1" x14ac:dyDescent="0.3">
      <c r="A3" s="52" t="str">
        <f>Índice!F16</f>
        <v>G I.2.11</v>
      </c>
      <c r="B3" s="47" t="str">
        <f>Índice!G16</f>
        <v>Estruturas | Por classes de maturidade (2018)</v>
      </c>
      <c r="C3" s="19"/>
      <c r="D3" s="19"/>
      <c r="E3" s="19"/>
      <c r="F3" s="19"/>
      <c r="G3" s="19"/>
    </row>
    <row r="4" spans="1:47" s="9" customFormat="1" ht="15" customHeight="1" x14ac:dyDescent="0.2">
      <c r="A4" s="8" t="s">
        <v>5</v>
      </c>
      <c r="C4" s="15"/>
      <c r="D4" s="16"/>
      <c r="E4" s="16"/>
      <c r="F4" s="16"/>
      <c r="G4" s="16"/>
      <c r="W4" s="23"/>
    </row>
    <row r="5" spans="1:47" s="9" customFormat="1" ht="15" customHeight="1" thickBot="1" x14ac:dyDescent="0.3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  <c r="W5" s="23"/>
    </row>
    <row r="6" spans="1:47" s="9" customFormat="1" ht="27" customHeight="1" x14ac:dyDescent="0.25">
      <c r="D6" s="8"/>
      <c r="E6" s="66"/>
      <c r="F6" s="75"/>
      <c r="G6" s="145" t="s">
        <v>8</v>
      </c>
      <c r="H6" s="143"/>
      <c r="I6" s="143"/>
      <c r="J6" s="146"/>
      <c r="K6" s="145" t="s">
        <v>6</v>
      </c>
      <c r="L6" s="143"/>
      <c r="M6" s="143"/>
      <c r="N6" s="146"/>
      <c r="O6" s="145" t="s">
        <v>23</v>
      </c>
      <c r="P6" s="143"/>
      <c r="Q6" s="143"/>
      <c r="R6" s="146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</row>
    <row r="7" spans="1:47" s="13" customFormat="1" ht="27" customHeight="1" thickBot="1" x14ac:dyDescent="0.3">
      <c r="D7" s="18"/>
      <c r="E7" s="34"/>
      <c r="F7" s="75"/>
      <c r="G7" s="124" t="s">
        <v>14</v>
      </c>
      <c r="H7" s="125"/>
      <c r="I7" s="125" t="s">
        <v>168</v>
      </c>
      <c r="J7" s="126"/>
      <c r="K7" s="124" t="s">
        <v>14</v>
      </c>
      <c r="L7" s="125"/>
      <c r="M7" s="125" t="s">
        <v>168</v>
      </c>
      <c r="N7" s="126"/>
      <c r="O7" s="124" t="s">
        <v>14</v>
      </c>
      <c r="P7" s="125"/>
      <c r="Q7" s="125" t="s">
        <v>168</v>
      </c>
      <c r="R7" s="126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</row>
    <row r="8" spans="1:47" s="13" customFormat="1" ht="22.9" customHeight="1" x14ac:dyDescent="0.25">
      <c r="D8" s="18"/>
      <c r="E8" s="155" t="s">
        <v>94</v>
      </c>
      <c r="F8" s="155"/>
      <c r="G8" s="136">
        <v>0.38500000000000001</v>
      </c>
      <c r="H8" s="136"/>
      <c r="I8" s="216">
        <v>0.374</v>
      </c>
      <c r="J8" s="217"/>
      <c r="K8" s="135">
        <v>9.9000000000000005E-2</v>
      </c>
      <c r="L8" s="136"/>
      <c r="M8" s="218">
        <v>0.17299999999999999</v>
      </c>
      <c r="N8" s="219"/>
      <c r="O8" s="135">
        <v>0.16900000000000001</v>
      </c>
      <c r="P8" s="136"/>
      <c r="Q8" s="216">
        <v>0.19700000000000001</v>
      </c>
      <c r="R8" s="217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</row>
    <row r="9" spans="1:47" s="13" customFormat="1" ht="22.9" customHeight="1" x14ac:dyDescent="0.25">
      <c r="D9" s="18"/>
      <c r="E9" s="155" t="s">
        <v>95</v>
      </c>
      <c r="F9" s="155"/>
      <c r="G9" s="138">
        <v>0.161</v>
      </c>
      <c r="H9" s="138"/>
      <c r="I9" s="179">
        <v>0.153</v>
      </c>
      <c r="J9" s="180"/>
      <c r="K9" s="137">
        <v>0.09</v>
      </c>
      <c r="L9" s="138"/>
      <c r="M9" s="214">
        <v>9.5000000000000001E-2</v>
      </c>
      <c r="N9" s="215"/>
      <c r="O9" s="137">
        <v>0.121</v>
      </c>
      <c r="P9" s="138"/>
      <c r="Q9" s="179">
        <v>0.13700000000000001</v>
      </c>
      <c r="R9" s="180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</row>
    <row r="10" spans="1:47" s="13" customFormat="1" ht="22.9" customHeight="1" x14ac:dyDescent="0.25">
      <c r="D10" s="18"/>
      <c r="E10" s="155" t="s">
        <v>96</v>
      </c>
      <c r="F10" s="155"/>
      <c r="G10" s="138">
        <v>0.24299999999999999</v>
      </c>
      <c r="H10" s="138"/>
      <c r="I10" s="179">
        <v>0.30399999999999999</v>
      </c>
      <c r="J10" s="180"/>
      <c r="K10" s="137">
        <v>0.23899999999999999</v>
      </c>
      <c r="L10" s="138"/>
      <c r="M10" s="214">
        <v>0.219</v>
      </c>
      <c r="N10" s="215"/>
      <c r="O10" s="137">
        <v>0.25</v>
      </c>
      <c r="P10" s="138"/>
      <c r="Q10" s="179">
        <v>0.23499999999999999</v>
      </c>
      <c r="R10" s="180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</row>
    <row r="11" spans="1:47" s="13" customFormat="1" ht="22.9" customHeight="1" x14ac:dyDescent="0.25">
      <c r="D11" s="18"/>
      <c r="E11" s="155" t="s">
        <v>97</v>
      </c>
      <c r="F11" s="155"/>
      <c r="G11" s="138">
        <v>0.21</v>
      </c>
      <c r="H11" s="138"/>
      <c r="I11" s="179">
        <v>0.16900000000000001</v>
      </c>
      <c r="J11" s="180"/>
      <c r="K11" s="137">
        <v>0.57199999999999995</v>
      </c>
      <c r="L11" s="138"/>
      <c r="M11" s="214">
        <v>0.51300000000000001</v>
      </c>
      <c r="N11" s="215"/>
      <c r="O11" s="137">
        <v>0.46</v>
      </c>
      <c r="P11" s="138"/>
      <c r="Q11" s="179">
        <v>0.432</v>
      </c>
      <c r="R11" s="180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</row>
    <row r="12" spans="1:47" s="9" customFormat="1" ht="15" customHeight="1" x14ac:dyDescent="0.2">
      <c r="A12" s="8"/>
      <c r="C12" s="23"/>
      <c r="L12" s="23"/>
      <c r="M12" s="23"/>
      <c r="N12" s="23"/>
    </row>
    <row r="13" spans="1:47" s="9" customFormat="1" ht="15" customHeight="1" x14ac:dyDescent="0.2">
      <c r="A13" s="8"/>
      <c r="C13" s="23"/>
      <c r="L13" s="23"/>
      <c r="M13" s="23"/>
      <c r="N13" s="23"/>
    </row>
    <row r="14" spans="1:47" ht="19.5" customHeight="1" x14ac:dyDescent="0.25">
      <c r="A14" s="134" t="str">
        <f>Índice!$A$73</f>
        <v>ESTUDO 45 | ANÁLISE DAS EMPRESAS DA REGIÃO AUTÓNOMA DA MADEIRA</v>
      </c>
      <c r="B14" s="134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W14" s="9"/>
    </row>
    <row r="15" spans="1:47" x14ac:dyDescent="0.25">
      <c r="U15" s="51" t="s">
        <v>17</v>
      </c>
      <c r="W15" s="9"/>
    </row>
    <row r="18" ht="17.25" customHeight="1" x14ac:dyDescent="0.25"/>
  </sheetData>
  <sheetProtection algorithmName="SHA-512" hashValue="hUD2THKOz8gdyCHrI3lmVEu2UJcRgFxSoqlKHJ7f4pk9APRFOhS2QDzhSfp6LMx9h9MpiEWYULOjSoNLxjmm+Q==" saltValue="fwUTD1hfGkK3TWHlxlpGog==" spinCount="100000" sheet="1" objects="1" scenarios="1"/>
  <mergeCells count="39">
    <mergeCell ref="A1:U1"/>
    <mergeCell ref="E8:F8"/>
    <mergeCell ref="E9:F9"/>
    <mergeCell ref="E10:F10"/>
    <mergeCell ref="G7:H7"/>
    <mergeCell ref="K7:L7"/>
    <mergeCell ref="G6:J6"/>
    <mergeCell ref="K6:N6"/>
    <mergeCell ref="O6:R6"/>
    <mergeCell ref="E11:F11"/>
    <mergeCell ref="G8:H8"/>
    <mergeCell ref="G9:H9"/>
    <mergeCell ref="G10:H10"/>
    <mergeCell ref="O8:P8"/>
    <mergeCell ref="O9:P9"/>
    <mergeCell ref="O10:P10"/>
    <mergeCell ref="O11:P11"/>
    <mergeCell ref="I11:J11"/>
    <mergeCell ref="I8:J8"/>
    <mergeCell ref="I9:J9"/>
    <mergeCell ref="K10:L10"/>
    <mergeCell ref="K11:L11"/>
    <mergeCell ref="M10:N10"/>
    <mergeCell ref="A14:U14"/>
    <mergeCell ref="G11:H11"/>
    <mergeCell ref="I10:J10"/>
    <mergeCell ref="I7:J7"/>
    <mergeCell ref="M11:N11"/>
    <mergeCell ref="Q7:R7"/>
    <mergeCell ref="Q8:R8"/>
    <mergeCell ref="Q9:R9"/>
    <mergeCell ref="Q10:R10"/>
    <mergeCell ref="Q11:R11"/>
    <mergeCell ref="M7:N7"/>
    <mergeCell ref="O7:P7"/>
    <mergeCell ref="M8:N8"/>
    <mergeCell ref="K8:L8"/>
    <mergeCell ref="K9:L9"/>
    <mergeCell ref="M9:N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4"/>
  </sheetPr>
  <dimension ref="A1:U18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Índice!F19</f>
        <v>G I.2.12</v>
      </c>
      <c r="B3" s="47" t="str">
        <f>Índice!G19</f>
        <v>Número de empresas da Região Autónoma da Madeira | Contributos (em pp) para a taxa de variação (em percentagem)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</row>
    <row r="4" spans="1:21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</row>
    <row r="5" spans="1:2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s="13" customFormat="1" ht="27" customHeight="1" thickBot="1" x14ac:dyDescent="0.3">
      <c r="A6" s="18"/>
      <c r="B6" s="18"/>
      <c r="E6" s="14"/>
      <c r="F6" s="14"/>
      <c r="G6" s="14"/>
      <c r="H6" s="14"/>
      <c r="I6" s="57"/>
      <c r="J6" s="232">
        <f>+L6-1</f>
        <v>2014</v>
      </c>
      <c r="K6" s="233"/>
      <c r="L6" s="233">
        <f>+N6-1</f>
        <v>2015</v>
      </c>
      <c r="M6" s="233"/>
      <c r="N6" s="233">
        <f>+P6-1</f>
        <v>2016</v>
      </c>
      <c r="O6" s="233"/>
      <c r="P6" s="233">
        <f>+R6-1</f>
        <v>2017</v>
      </c>
      <c r="Q6" s="233"/>
      <c r="R6" s="233">
        <v>2018</v>
      </c>
      <c r="S6" s="234"/>
    </row>
    <row r="7" spans="1:21" s="13" customFormat="1" ht="22.9" customHeight="1" x14ac:dyDescent="0.25">
      <c r="A7" s="18"/>
      <c r="B7" s="18"/>
      <c r="D7" s="222" t="s">
        <v>147</v>
      </c>
      <c r="E7" s="222"/>
      <c r="F7" s="223"/>
      <c r="G7" s="132" t="s">
        <v>14</v>
      </c>
      <c r="H7" s="132"/>
      <c r="I7" s="133"/>
      <c r="J7" s="235">
        <v>1.1000000000000001</v>
      </c>
      <c r="K7" s="236"/>
      <c r="L7" s="236">
        <v>2.8</v>
      </c>
      <c r="M7" s="236"/>
      <c r="N7" s="236">
        <v>1.7</v>
      </c>
      <c r="O7" s="236"/>
      <c r="P7" s="236">
        <v>2.7</v>
      </c>
      <c r="Q7" s="236"/>
      <c r="R7" s="236">
        <v>3.1</v>
      </c>
      <c r="S7" s="237"/>
    </row>
    <row r="8" spans="1:21" s="13" customFormat="1" ht="22.9" customHeight="1" thickBot="1" x14ac:dyDescent="0.3">
      <c r="A8" s="18"/>
      <c r="B8" s="18"/>
      <c r="D8" s="226"/>
      <c r="E8" s="226"/>
      <c r="F8" s="227"/>
      <c r="G8" s="125" t="s">
        <v>167</v>
      </c>
      <c r="H8" s="125"/>
      <c r="I8" s="126"/>
      <c r="J8" s="238">
        <v>-1.4</v>
      </c>
      <c r="K8" s="220"/>
      <c r="L8" s="220">
        <v>3.2</v>
      </c>
      <c r="M8" s="220"/>
      <c r="N8" s="220">
        <v>-0.3</v>
      </c>
      <c r="O8" s="220"/>
      <c r="P8" s="220">
        <v>2.6</v>
      </c>
      <c r="Q8" s="220"/>
      <c r="R8" s="220">
        <v>1.3</v>
      </c>
      <c r="S8" s="221"/>
    </row>
    <row r="9" spans="1:21" s="13" customFormat="1" ht="22.9" customHeight="1" x14ac:dyDescent="0.25">
      <c r="A9" s="18"/>
      <c r="B9" s="18"/>
      <c r="D9" s="222" t="s">
        <v>171</v>
      </c>
      <c r="E9" s="222"/>
      <c r="F9" s="223"/>
      <c r="G9" s="191" t="s">
        <v>98</v>
      </c>
      <c r="H9" s="191"/>
      <c r="I9" s="192"/>
      <c r="J9" s="240">
        <v>6.1</v>
      </c>
      <c r="K9" s="228"/>
      <c r="L9" s="228">
        <v>8</v>
      </c>
      <c r="M9" s="228"/>
      <c r="N9" s="228">
        <v>7</v>
      </c>
      <c r="O9" s="228"/>
      <c r="P9" s="228">
        <v>8</v>
      </c>
      <c r="Q9" s="228"/>
      <c r="R9" s="228">
        <v>8.1999999999999993</v>
      </c>
      <c r="S9" s="229"/>
    </row>
    <row r="10" spans="1:21" s="13" customFormat="1" ht="22.9" customHeight="1" x14ac:dyDescent="0.25">
      <c r="A10" s="18"/>
      <c r="B10" s="18"/>
      <c r="D10" s="224"/>
      <c r="E10" s="224"/>
      <c r="F10" s="225"/>
      <c r="G10" s="155" t="s">
        <v>99</v>
      </c>
      <c r="H10" s="155"/>
      <c r="I10" s="156"/>
      <c r="J10" s="230">
        <v>-7.8</v>
      </c>
      <c r="K10" s="231"/>
      <c r="L10" s="231">
        <v>-6.6</v>
      </c>
      <c r="M10" s="231"/>
      <c r="N10" s="231">
        <v>-8</v>
      </c>
      <c r="O10" s="231"/>
      <c r="P10" s="231">
        <v>-6.2</v>
      </c>
      <c r="Q10" s="231"/>
      <c r="R10" s="231">
        <v>-7.5</v>
      </c>
      <c r="S10" s="239"/>
    </row>
    <row r="11" spans="1:21" s="13" customFormat="1" ht="22.9" customHeight="1" thickBot="1" x14ac:dyDescent="0.3">
      <c r="A11" s="18"/>
      <c r="B11" s="18"/>
      <c r="D11" s="226"/>
      <c r="E11" s="226"/>
      <c r="F11" s="227"/>
      <c r="G11" s="125" t="s">
        <v>100</v>
      </c>
      <c r="H11" s="125"/>
      <c r="I11" s="126"/>
      <c r="J11" s="238">
        <v>0.3</v>
      </c>
      <c r="K11" s="220"/>
      <c r="L11" s="220">
        <v>1.8</v>
      </c>
      <c r="M11" s="220"/>
      <c r="N11" s="220">
        <v>0.7</v>
      </c>
      <c r="O11" s="220"/>
      <c r="P11" s="220">
        <v>0.8</v>
      </c>
      <c r="Q11" s="220"/>
      <c r="R11" s="220">
        <v>0.6</v>
      </c>
      <c r="S11" s="221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x14ac:dyDescent="0.2">
      <c r="A13" s="8"/>
      <c r="C13" s="23"/>
      <c r="L13" s="23"/>
      <c r="M13" s="23"/>
      <c r="N13" s="23"/>
    </row>
    <row r="14" spans="1:21" ht="19.5" customHeight="1" x14ac:dyDescent="0.25">
      <c r="A14" s="134" t="str">
        <f>Índice!$A$73</f>
        <v>ESTUDO 45 | ANÁLISE DAS EMPRESAS DA REGIÃO AUTÓNOMA DA MADEIRA</v>
      </c>
      <c r="B14" s="134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</row>
    <row r="15" spans="1:21" x14ac:dyDescent="0.25">
      <c r="U15" s="51" t="s">
        <v>17</v>
      </c>
    </row>
    <row r="18" ht="17.25" customHeight="1" x14ac:dyDescent="0.25"/>
  </sheetData>
  <sheetProtection algorithmName="SHA-512" hashValue="nsPz81mSPG95CxbTA/QhpMO7CIqti2clApbX9TeK1vbzygSH32em4b9ryDMgws+h5uRaia5CyOsgH1tAZ52efg==" saltValue="DHfwVymdD6CoPfElHQojPg==" spinCount="100000" sheet="1" objects="1" scenarios="1"/>
  <mergeCells count="39">
    <mergeCell ref="G11:I11"/>
    <mergeCell ref="J11:K11"/>
    <mergeCell ref="R10:S10"/>
    <mergeCell ref="G9:I9"/>
    <mergeCell ref="J9:K9"/>
    <mergeCell ref="L9:M9"/>
    <mergeCell ref="N9:O9"/>
    <mergeCell ref="A14:U14"/>
    <mergeCell ref="J6:K6"/>
    <mergeCell ref="L6:M6"/>
    <mergeCell ref="N6:O6"/>
    <mergeCell ref="P6:Q6"/>
    <mergeCell ref="R6:S6"/>
    <mergeCell ref="D7:F8"/>
    <mergeCell ref="G7:I7"/>
    <mergeCell ref="J7:K7"/>
    <mergeCell ref="L7:M7"/>
    <mergeCell ref="N7:O7"/>
    <mergeCell ref="P7:Q7"/>
    <mergeCell ref="R7:S7"/>
    <mergeCell ref="G8:I8"/>
    <mergeCell ref="J8:K8"/>
    <mergeCell ref="L8:M8"/>
    <mergeCell ref="R8:S8"/>
    <mergeCell ref="D9:F11"/>
    <mergeCell ref="L11:M11"/>
    <mergeCell ref="N11:O11"/>
    <mergeCell ref="A1:U1"/>
    <mergeCell ref="N8:O8"/>
    <mergeCell ref="P8:Q8"/>
    <mergeCell ref="P11:Q11"/>
    <mergeCell ref="R11:S11"/>
    <mergeCell ref="P9:Q9"/>
    <mergeCell ref="R9:S9"/>
    <mergeCell ref="G10:I10"/>
    <mergeCell ref="J10:K10"/>
    <mergeCell ref="L10:M10"/>
    <mergeCell ref="N10:O10"/>
    <mergeCell ref="P10:Q10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>
    <tabColor theme="4"/>
  </sheetPr>
  <dimension ref="A1:AB20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8" ht="69" customHeight="1" x14ac:dyDescent="0.25">
      <c r="A1" s="123" t="s">
        <v>21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8" ht="15" customHeight="1" x14ac:dyDescent="0.25"/>
    <row r="3" spans="1:28" s="7" customFormat="1" ht="15" customHeight="1" thickBot="1" x14ac:dyDescent="0.3">
      <c r="A3" s="52" t="str">
        <f>Índice!F20</f>
        <v>G I.2.13</v>
      </c>
      <c r="B3" s="47" t="str">
        <f>Índice!G20</f>
        <v>Número de empresas | Contributos (em pp) para a taxa de variação (em percentagem), por setores de atividade económica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72"/>
    </row>
    <row r="4" spans="1:28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  <c r="P4" s="6"/>
    </row>
    <row r="5" spans="1:28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8" s="13" customFormat="1" ht="27" customHeight="1" thickBot="1" x14ac:dyDescent="0.3">
      <c r="H6" s="61"/>
      <c r="I6" s="61"/>
      <c r="J6" s="57"/>
      <c r="L6" s="125" t="s">
        <v>14</v>
      </c>
      <c r="M6" s="125"/>
      <c r="N6" s="125" t="s">
        <v>168</v>
      </c>
      <c r="O6" s="125"/>
      <c r="AB6" s="23"/>
    </row>
    <row r="7" spans="1:28" s="13" customFormat="1" ht="22.9" customHeight="1" thickBot="1" x14ac:dyDescent="0.3">
      <c r="G7" s="241" t="s">
        <v>102</v>
      </c>
      <c r="H7" s="241"/>
      <c r="I7" s="241"/>
      <c r="J7" s="241"/>
      <c r="K7" s="242"/>
      <c r="L7" s="247">
        <v>3.1</v>
      </c>
      <c r="M7" s="248"/>
      <c r="N7" s="250">
        <v>1.3</v>
      </c>
      <c r="O7" s="251"/>
      <c r="AB7" s="23"/>
    </row>
    <row r="8" spans="1:28" s="13" customFormat="1" ht="22.9" customHeight="1" x14ac:dyDescent="0.25">
      <c r="G8" s="224" t="s">
        <v>103</v>
      </c>
      <c r="H8" s="225"/>
      <c r="I8" s="142" t="s">
        <v>84</v>
      </c>
      <c r="J8" s="143"/>
      <c r="K8" s="146"/>
      <c r="L8" s="253">
        <v>0.1</v>
      </c>
      <c r="M8" s="205"/>
      <c r="N8" s="243">
        <v>0.2</v>
      </c>
      <c r="O8" s="244"/>
      <c r="AB8" s="23"/>
    </row>
    <row r="9" spans="1:28" s="13" customFormat="1" ht="22.9" customHeight="1" x14ac:dyDescent="0.25">
      <c r="G9" s="224"/>
      <c r="H9" s="225"/>
      <c r="I9" s="113" t="s">
        <v>85</v>
      </c>
      <c r="J9" s="144"/>
      <c r="K9" s="153"/>
      <c r="L9" s="249">
        <v>0</v>
      </c>
      <c r="M9" s="202"/>
      <c r="N9" s="245">
        <v>-0.3</v>
      </c>
      <c r="O9" s="246"/>
      <c r="AB9" s="23"/>
    </row>
    <row r="10" spans="1:28" s="13" customFormat="1" ht="22.9" customHeight="1" x14ac:dyDescent="0.25">
      <c r="G10" s="224"/>
      <c r="H10" s="225"/>
      <c r="I10" s="113" t="s">
        <v>86</v>
      </c>
      <c r="J10" s="144"/>
      <c r="K10" s="153"/>
      <c r="L10" s="249">
        <v>0</v>
      </c>
      <c r="M10" s="202"/>
      <c r="N10" s="245">
        <v>0</v>
      </c>
      <c r="O10" s="246"/>
      <c r="AB10" s="23"/>
    </row>
    <row r="11" spans="1:28" s="13" customFormat="1" ht="22.9" customHeight="1" x14ac:dyDescent="0.25">
      <c r="G11" s="224"/>
      <c r="H11" s="225"/>
      <c r="I11" s="113" t="s">
        <v>87</v>
      </c>
      <c r="J11" s="144"/>
      <c r="K11" s="153"/>
      <c r="L11" s="249">
        <v>0.2</v>
      </c>
      <c r="M11" s="202"/>
      <c r="N11" s="245">
        <v>0.2</v>
      </c>
      <c r="O11" s="246"/>
      <c r="AB11" s="23"/>
    </row>
    <row r="12" spans="1:28" s="13" customFormat="1" ht="22.9" customHeight="1" x14ac:dyDescent="0.25">
      <c r="G12" s="224"/>
      <c r="H12" s="225"/>
      <c r="I12" s="113" t="s">
        <v>88</v>
      </c>
      <c r="J12" s="144"/>
      <c r="K12" s="153"/>
      <c r="L12" s="249">
        <v>0</v>
      </c>
      <c r="M12" s="202"/>
      <c r="N12" s="245">
        <v>0</v>
      </c>
      <c r="O12" s="246"/>
      <c r="AB12" s="23"/>
    </row>
    <row r="13" spans="1:28" s="13" customFormat="1" ht="22.9" customHeight="1" x14ac:dyDescent="0.25">
      <c r="G13" s="224"/>
      <c r="H13" s="225"/>
      <c r="I13" s="252" t="s">
        <v>89</v>
      </c>
      <c r="J13" s="163"/>
      <c r="K13" s="164"/>
      <c r="L13" s="249">
        <v>2.7</v>
      </c>
      <c r="M13" s="202"/>
      <c r="N13" s="245">
        <v>1.3</v>
      </c>
      <c r="O13" s="246"/>
      <c r="AB13" s="23"/>
    </row>
    <row r="14" spans="1:28" s="9" customFormat="1" ht="15" customHeight="1" x14ac:dyDescent="0.2">
      <c r="A14" s="8"/>
      <c r="C14" s="23"/>
      <c r="L14" s="23"/>
      <c r="M14" s="23"/>
      <c r="N14" s="23"/>
    </row>
    <row r="15" spans="1:28" s="9" customFormat="1" ht="15" customHeight="1" x14ac:dyDescent="0.2">
      <c r="A15" s="8"/>
      <c r="C15" s="23"/>
      <c r="L15" s="23"/>
      <c r="M15" s="23"/>
      <c r="N15" s="23"/>
    </row>
    <row r="16" spans="1:28" ht="19.5" customHeight="1" x14ac:dyDescent="0.25">
      <c r="A16" s="134" t="str">
        <f>Índice!$A$73</f>
        <v>ESTUDO 45 | ANÁLISE DAS EMPRESAS DA REGIÃO AUTÓNOMA DA MADEIRA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</row>
    <row r="17" spans="21:21" x14ac:dyDescent="0.25">
      <c r="U17" s="51" t="s">
        <v>17</v>
      </c>
    </row>
    <row r="20" spans="21:21" ht="17.25" customHeight="1" x14ac:dyDescent="0.25"/>
  </sheetData>
  <sheetProtection algorithmName="SHA-512" hashValue="HADLOFSJr3vQt+aXyz2P2GyAmgteihy3hpqYGLT1iKvyXTBwGi7p5pzDM4SMBt6LZ18DhDxPj/V2yLNmwACAOA==" saltValue="5fe/KjS2I+HEjEeJIeb0UA==" spinCount="100000" sheet="1" objects="1" scenarios="1"/>
  <mergeCells count="26">
    <mergeCell ref="A16:U16"/>
    <mergeCell ref="A1:U1"/>
    <mergeCell ref="N6:O6"/>
    <mergeCell ref="N7:O7"/>
    <mergeCell ref="N13:O13"/>
    <mergeCell ref="N12:O12"/>
    <mergeCell ref="G8:H13"/>
    <mergeCell ref="I12:K12"/>
    <mergeCell ref="I13:K13"/>
    <mergeCell ref="N11:O11"/>
    <mergeCell ref="L12:M12"/>
    <mergeCell ref="L13:M13"/>
    <mergeCell ref="L8:M8"/>
    <mergeCell ref="L9:M9"/>
    <mergeCell ref="L10:M10"/>
    <mergeCell ref="L6:M6"/>
    <mergeCell ref="I11:K11"/>
    <mergeCell ref="G7:K7"/>
    <mergeCell ref="N8:O8"/>
    <mergeCell ref="N9:O9"/>
    <mergeCell ref="N10:O10"/>
    <mergeCell ref="L7:M7"/>
    <mergeCell ref="L11:M11"/>
    <mergeCell ref="I8:K8"/>
    <mergeCell ref="I9:K9"/>
    <mergeCell ref="I10:K10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C0CFD6"/>
  </sheetPr>
  <dimension ref="A1:AA17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7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</row>
    <row r="2" spans="1:27" ht="15" customHeight="1" x14ac:dyDescent="0.25">
      <c r="X2" s="7"/>
      <c r="Y2" s="7"/>
      <c r="Z2" s="7"/>
      <c r="AA2" s="7"/>
    </row>
    <row r="3" spans="1:27" s="7" customFormat="1" ht="15" customHeight="1" thickBot="1" x14ac:dyDescent="0.3">
      <c r="A3" s="52" t="str">
        <f>Índice!F25</f>
        <v>G I.3.1</v>
      </c>
      <c r="B3" s="47" t="str">
        <f>Índice!G25</f>
        <v>Volume de negócios | Contributos (em pp) para a taxa de crescimento anual (em percentagem)</v>
      </c>
      <c r="C3" s="19"/>
      <c r="D3" s="19"/>
      <c r="E3" s="19"/>
      <c r="F3" s="19"/>
      <c r="G3" s="19"/>
      <c r="H3" s="19"/>
      <c r="I3" s="19"/>
      <c r="J3" s="19"/>
      <c r="K3" s="19"/>
      <c r="L3" s="53"/>
    </row>
    <row r="4" spans="1:27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</row>
    <row r="5" spans="1:27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7" ht="27" customHeight="1" thickBot="1" x14ac:dyDescent="0.3">
      <c r="F6" s="61"/>
      <c r="G6" s="61"/>
      <c r="H6" s="67"/>
      <c r="I6" s="48"/>
      <c r="J6" s="255">
        <f>+L6-1</f>
        <v>2014</v>
      </c>
      <c r="K6" s="169"/>
      <c r="L6" s="169">
        <f>+N6-1</f>
        <v>2015</v>
      </c>
      <c r="M6" s="169"/>
      <c r="N6" s="169">
        <f>+P6-1</f>
        <v>2016</v>
      </c>
      <c r="O6" s="169"/>
      <c r="P6" s="169">
        <f>+R6-1</f>
        <v>2017</v>
      </c>
      <c r="Q6" s="169"/>
      <c r="R6" s="169">
        <v>2018</v>
      </c>
      <c r="S6" s="170"/>
    </row>
    <row r="7" spans="1:27" ht="22.9" customHeight="1" x14ac:dyDescent="0.25">
      <c r="D7" s="222" t="s">
        <v>101</v>
      </c>
      <c r="E7" s="222"/>
      <c r="F7" s="222"/>
      <c r="G7" s="223"/>
      <c r="H7" s="132" t="s">
        <v>14</v>
      </c>
      <c r="I7" s="142"/>
      <c r="J7" s="235">
        <v>2</v>
      </c>
      <c r="K7" s="236"/>
      <c r="L7" s="236">
        <v>2.4</v>
      </c>
      <c r="M7" s="236"/>
      <c r="N7" s="236">
        <v>2.4</v>
      </c>
      <c r="O7" s="236"/>
      <c r="P7" s="236">
        <v>9.5</v>
      </c>
      <c r="Q7" s="236"/>
      <c r="R7" s="236">
        <v>6.5</v>
      </c>
      <c r="S7" s="237"/>
    </row>
    <row r="8" spans="1:27" ht="22.9" customHeight="1" thickBot="1" x14ac:dyDescent="0.3">
      <c r="D8" s="226"/>
      <c r="E8" s="226"/>
      <c r="F8" s="226"/>
      <c r="G8" s="227"/>
      <c r="H8" s="125" t="s">
        <v>168</v>
      </c>
      <c r="I8" s="115"/>
      <c r="J8" s="256">
        <v>11.5</v>
      </c>
      <c r="K8" s="257"/>
      <c r="L8" s="257">
        <v>-9.6999999999999993</v>
      </c>
      <c r="M8" s="257"/>
      <c r="N8" s="257">
        <v>-7.6</v>
      </c>
      <c r="O8" s="257"/>
      <c r="P8" s="257">
        <v>7.7</v>
      </c>
      <c r="Q8" s="257"/>
      <c r="R8" s="257">
        <v>4.7</v>
      </c>
      <c r="S8" s="258"/>
    </row>
    <row r="9" spans="1:27" ht="22.9" customHeight="1" x14ac:dyDescent="0.25">
      <c r="D9" s="222" t="s">
        <v>172</v>
      </c>
      <c r="E9" s="222"/>
      <c r="F9" s="222"/>
      <c r="G9" s="223"/>
      <c r="H9" s="142" t="s">
        <v>84</v>
      </c>
      <c r="I9" s="143"/>
      <c r="J9" s="240">
        <v>0.1</v>
      </c>
      <c r="K9" s="228"/>
      <c r="L9" s="228">
        <v>0</v>
      </c>
      <c r="M9" s="228"/>
      <c r="N9" s="228">
        <v>0</v>
      </c>
      <c r="O9" s="228"/>
      <c r="P9" s="228">
        <v>0.1</v>
      </c>
      <c r="Q9" s="228"/>
      <c r="R9" s="228">
        <v>0.1</v>
      </c>
      <c r="S9" s="229"/>
    </row>
    <row r="10" spans="1:27" ht="22.9" customHeight="1" x14ac:dyDescent="0.25">
      <c r="D10" s="224"/>
      <c r="E10" s="224"/>
      <c r="F10" s="224"/>
      <c r="G10" s="225"/>
      <c r="H10" s="113" t="s">
        <v>85</v>
      </c>
      <c r="I10" s="144"/>
      <c r="J10" s="230">
        <v>0</v>
      </c>
      <c r="K10" s="231"/>
      <c r="L10" s="231">
        <v>-0.2</v>
      </c>
      <c r="M10" s="231"/>
      <c r="N10" s="231">
        <v>0.1</v>
      </c>
      <c r="O10" s="231"/>
      <c r="P10" s="231">
        <v>-0.1</v>
      </c>
      <c r="Q10" s="231"/>
      <c r="R10" s="231">
        <v>0</v>
      </c>
      <c r="S10" s="239"/>
    </row>
    <row r="11" spans="1:27" ht="22.9" customHeight="1" x14ac:dyDescent="0.25">
      <c r="D11" s="224"/>
      <c r="E11" s="224"/>
      <c r="F11" s="224"/>
      <c r="G11" s="225"/>
      <c r="H11" s="113" t="s">
        <v>86</v>
      </c>
      <c r="I11" s="144"/>
      <c r="J11" s="230">
        <v>-0.2</v>
      </c>
      <c r="K11" s="231"/>
      <c r="L11" s="231">
        <v>-0.4</v>
      </c>
      <c r="M11" s="231"/>
      <c r="N11" s="231">
        <v>-0.2</v>
      </c>
      <c r="O11" s="231"/>
      <c r="P11" s="231">
        <v>0.5</v>
      </c>
      <c r="Q11" s="231"/>
      <c r="R11" s="231">
        <v>0.1</v>
      </c>
      <c r="S11" s="239"/>
    </row>
    <row r="12" spans="1:27" ht="22.9" customHeight="1" x14ac:dyDescent="0.25">
      <c r="D12" s="224"/>
      <c r="E12" s="224"/>
      <c r="F12" s="224"/>
      <c r="G12" s="225"/>
      <c r="H12" s="113" t="s">
        <v>87</v>
      </c>
      <c r="I12" s="144"/>
      <c r="J12" s="230">
        <v>-0.4</v>
      </c>
      <c r="K12" s="231"/>
      <c r="L12" s="231">
        <v>-1.6</v>
      </c>
      <c r="M12" s="231"/>
      <c r="N12" s="231">
        <v>0</v>
      </c>
      <c r="O12" s="231"/>
      <c r="P12" s="231">
        <v>0.6</v>
      </c>
      <c r="Q12" s="231"/>
      <c r="R12" s="231">
        <v>1.4</v>
      </c>
      <c r="S12" s="239"/>
    </row>
    <row r="13" spans="1:27" ht="22.9" customHeight="1" x14ac:dyDescent="0.25">
      <c r="D13" s="224"/>
      <c r="E13" s="224"/>
      <c r="F13" s="224"/>
      <c r="G13" s="225"/>
      <c r="H13" s="113" t="s">
        <v>88</v>
      </c>
      <c r="I13" s="144"/>
      <c r="J13" s="230">
        <v>-0.8</v>
      </c>
      <c r="K13" s="231"/>
      <c r="L13" s="231">
        <v>-1.6</v>
      </c>
      <c r="M13" s="231"/>
      <c r="N13" s="231">
        <v>1.6</v>
      </c>
      <c r="O13" s="231"/>
      <c r="P13" s="231">
        <v>6.7</v>
      </c>
      <c r="Q13" s="231"/>
      <c r="R13" s="231">
        <v>1.4</v>
      </c>
      <c r="S13" s="239"/>
    </row>
    <row r="14" spans="1:27" ht="22.9" customHeight="1" thickBot="1" x14ac:dyDescent="0.3">
      <c r="D14" s="226"/>
      <c r="E14" s="226"/>
      <c r="F14" s="226"/>
      <c r="G14" s="227"/>
      <c r="H14" s="115" t="s">
        <v>89</v>
      </c>
      <c r="I14" s="151"/>
      <c r="J14" s="230">
        <v>12.8</v>
      </c>
      <c r="K14" s="231"/>
      <c r="L14" s="231">
        <v>-5.9</v>
      </c>
      <c r="M14" s="231"/>
      <c r="N14" s="231">
        <v>-9.1</v>
      </c>
      <c r="O14" s="231"/>
      <c r="P14" s="231">
        <v>-0.1</v>
      </c>
      <c r="Q14" s="231"/>
      <c r="R14" s="231">
        <v>1.6</v>
      </c>
      <c r="S14" s="239"/>
    </row>
    <row r="15" spans="1:27" s="9" customFormat="1" ht="15" customHeight="1" thickBot="1" x14ac:dyDescent="0.25">
      <c r="A15" s="8"/>
      <c r="C15" s="23"/>
      <c r="L15" s="23"/>
      <c r="M15" s="23"/>
      <c r="N15" s="23"/>
    </row>
    <row r="16" spans="1:27" ht="19.5" customHeight="1" thickBot="1" x14ac:dyDescent="0.3">
      <c r="A16" s="254" t="str">
        <f>Índice!$A$73</f>
        <v>ESTUDO 45 | ANÁLISE DAS EMPRESAS DA REGIÃO AUTÓNOMA DA MADEIRA</v>
      </c>
      <c r="B16" s="254"/>
      <c r="C16" s="254"/>
      <c r="D16" s="254"/>
      <c r="E16" s="254"/>
      <c r="F16" s="254"/>
      <c r="G16" s="254"/>
      <c r="H16" s="254"/>
      <c r="I16" s="254"/>
      <c r="J16" s="254"/>
      <c r="K16" s="254"/>
      <c r="L16" s="254"/>
      <c r="M16" s="254"/>
      <c r="N16" s="254"/>
      <c r="O16" s="254"/>
      <c r="P16" s="254"/>
      <c r="Q16" s="254"/>
      <c r="R16" s="254"/>
      <c r="S16" s="254"/>
      <c r="T16" s="254"/>
      <c r="U16" s="254"/>
      <c r="V16" s="9"/>
      <c r="W16" s="9"/>
    </row>
    <row r="17" spans="21:21" x14ac:dyDescent="0.25">
      <c r="U17" s="51" t="s">
        <v>17</v>
      </c>
    </row>
  </sheetData>
  <sheetProtection algorithmName="SHA-512" hashValue="o29KyxUHjyNPkC7H74tIaV5eGsB5JaNPOB0mHhuqFctcbQsWKdcs52LBJcv0AzSSNjCI9JH996Rm5PWaszr3og==" saltValue="9U2Q5xU0y18F9op9Wmn/qQ==" spinCount="100000" sheet="1" objects="1" scenarios="1"/>
  <mergeCells count="57">
    <mergeCell ref="P11:Q11"/>
    <mergeCell ref="R11:S11"/>
    <mergeCell ref="H12:I12"/>
    <mergeCell ref="J12:K12"/>
    <mergeCell ref="L12:M12"/>
    <mergeCell ref="N12:O12"/>
    <mergeCell ref="P12:Q12"/>
    <mergeCell ref="R12:S12"/>
    <mergeCell ref="P13:Q13"/>
    <mergeCell ref="R13:S13"/>
    <mergeCell ref="H14:I14"/>
    <mergeCell ref="J14:K14"/>
    <mergeCell ref="L14:M14"/>
    <mergeCell ref="N14:O14"/>
    <mergeCell ref="P14:Q14"/>
    <mergeCell ref="R14:S14"/>
    <mergeCell ref="D9:G14"/>
    <mergeCell ref="H9:I9"/>
    <mergeCell ref="J9:K9"/>
    <mergeCell ref="L9:M9"/>
    <mergeCell ref="N9:O9"/>
    <mergeCell ref="H11:I11"/>
    <mergeCell ref="J11:K11"/>
    <mergeCell ref="L11:M11"/>
    <mergeCell ref="N11:O11"/>
    <mergeCell ref="H13:I13"/>
    <mergeCell ref="J13:K13"/>
    <mergeCell ref="L13:M13"/>
    <mergeCell ref="N13:O13"/>
    <mergeCell ref="R9:S9"/>
    <mergeCell ref="H10:I10"/>
    <mergeCell ref="J10:K10"/>
    <mergeCell ref="L10:M10"/>
    <mergeCell ref="N10:O10"/>
    <mergeCell ref="P10:Q10"/>
    <mergeCell ref="R10:S10"/>
    <mergeCell ref="H7:I7"/>
    <mergeCell ref="J7:K7"/>
    <mergeCell ref="L7:M7"/>
    <mergeCell ref="N7:O7"/>
    <mergeCell ref="P9:Q9"/>
    <mergeCell ref="A1:U1"/>
    <mergeCell ref="A16:U16"/>
    <mergeCell ref="J6:K6"/>
    <mergeCell ref="L6:M6"/>
    <mergeCell ref="N6:O6"/>
    <mergeCell ref="P6:Q6"/>
    <mergeCell ref="R6:S6"/>
    <mergeCell ref="P7:Q7"/>
    <mergeCell ref="R7:S7"/>
    <mergeCell ref="H8:I8"/>
    <mergeCell ref="J8:K8"/>
    <mergeCell ref="L8:M8"/>
    <mergeCell ref="N8:O8"/>
    <mergeCell ref="P8:Q8"/>
    <mergeCell ref="R8:S8"/>
    <mergeCell ref="D7:G8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C0CFD6"/>
  </sheetPr>
  <dimension ref="A1:U17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Índice!F26</f>
        <v>G I.3.2</v>
      </c>
      <c r="B3" s="47" t="str">
        <f>Índice!G26</f>
        <v>Gastos da atividade operacional | Estrutura (2018)</v>
      </c>
      <c r="C3" s="19"/>
      <c r="D3" s="19"/>
      <c r="E3" s="19"/>
      <c r="F3" s="19"/>
      <c r="G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21" s="9" customFormat="1" ht="15" customHeight="1" x14ac:dyDescent="0.25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1" s="13" customFormat="1" ht="36.75" customHeight="1" thickBot="1" x14ac:dyDescent="0.3">
      <c r="A6" s="18"/>
      <c r="E6" s="14"/>
      <c r="F6" s="14"/>
      <c r="G6" s="14"/>
      <c r="H6" s="14"/>
      <c r="I6" s="57"/>
      <c r="J6" s="191" t="s">
        <v>104</v>
      </c>
      <c r="K6" s="191"/>
      <c r="L6" s="191"/>
      <c r="M6" s="191" t="s">
        <v>105</v>
      </c>
      <c r="N6" s="191"/>
      <c r="O6" s="191"/>
      <c r="P6" s="191" t="s">
        <v>106</v>
      </c>
      <c r="Q6" s="191"/>
      <c r="R6" s="191"/>
    </row>
    <row r="7" spans="1:21" s="13" customFormat="1" ht="22.9" customHeight="1" x14ac:dyDescent="0.25">
      <c r="A7" s="18"/>
      <c r="E7" s="259" t="s">
        <v>14</v>
      </c>
      <c r="F7" s="222"/>
      <c r="G7" s="222"/>
      <c r="H7" s="222"/>
      <c r="I7" s="260"/>
      <c r="J7" s="261">
        <v>0.59</v>
      </c>
      <c r="K7" s="140"/>
      <c r="L7" s="140"/>
      <c r="M7" s="140">
        <v>0.251</v>
      </c>
      <c r="N7" s="140"/>
      <c r="O7" s="140"/>
      <c r="P7" s="140">
        <v>0.159</v>
      </c>
      <c r="Q7" s="140"/>
      <c r="R7" s="140"/>
    </row>
    <row r="8" spans="1:21" s="13" customFormat="1" ht="22.9" customHeight="1" thickBot="1" x14ac:dyDescent="0.3">
      <c r="A8" s="18"/>
      <c r="E8" s="125" t="s">
        <v>167</v>
      </c>
      <c r="F8" s="125"/>
      <c r="G8" s="125"/>
      <c r="H8" s="125"/>
      <c r="I8" s="126"/>
      <c r="J8" s="262">
        <v>0.45600000000000002</v>
      </c>
      <c r="K8" s="263"/>
      <c r="L8" s="263"/>
      <c r="M8" s="263">
        <v>0.36499999999999999</v>
      </c>
      <c r="N8" s="263"/>
      <c r="O8" s="263"/>
      <c r="P8" s="263">
        <v>0.17899999999999999</v>
      </c>
      <c r="Q8" s="263"/>
      <c r="R8" s="263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ht="19.5" customHeight="1" x14ac:dyDescent="0.25">
      <c r="A11" s="134" t="str">
        <f>Índice!$A$73</f>
        <v>ESTUDO 45 | ANÁLISE DAS EMPRESAS DA REGIÃO AUTÓNOMA DA MADEIRA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</row>
    <row r="12" spans="1:21" x14ac:dyDescent="0.25">
      <c r="U12" s="51" t="s">
        <v>17</v>
      </c>
    </row>
    <row r="15" spans="1:21" ht="17.25" customHeight="1" x14ac:dyDescent="0.25">
      <c r="O15" s="31"/>
      <c r="P15" s="31"/>
      <c r="Q15" s="31"/>
    </row>
    <row r="16" spans="1:21" x14ac:dyDescent="0.25">
      <c r="O16" s="31"/>
      <c r="P16" s="31"/>
      <c r="Q16" s="31"/>
    </row>
    <row r="17" spans="15:17" x14ac:dyDescent="0.25">
      <c r="O17" s="31"/>
      <c r="P17" s="31"/>
      <c r="Q17" s="31"/>
    </row>
  </sheetData>
  <sheetProtection algorithmName="SHA-512" hashValue="hcJo2lfrCzJuY9tbT0AKMUBuns4d1AeStczbyFYsLDGzGf6Jp0ah8CMxL9IV+5TV/QcD00zOP5F7KQLkyXCwug==" saltValue="sNWHFtWMbQYBXkUKnMzPvQ==" spinCount="100000" sheet="1" objects="1" scenarios="1"/>
  <mergeCells count="13">
    <mergeCell ref="A11:U11"/>
    <mergeCell ref="E8:I8"/>
    <mergeCell ref="J8:L8"/>
    <mergeCell ref="M8:O8"/>
    <mergeCell ref="P8:R8"/>
    <mergeCell ref="A1:U1"/>
    <mergeCell ref="E7:I7"/>
    <mergeCell ref="M6:O6"/>
    <mergeCell ref="M7:O7"/>
    <mergeCell ref="J6:L6"/>
    <mergeCell ref="J7:L7"/>
    <mergeCell ref="P6:R6"/>
    <mergeCell ref="P7:R7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C0CFD6"/>
  </sheetPr>
  <dimension ref="A1:AJ15"/>
  <sheetViews>
    <sheetView showGridLines="0"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6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6" ht="15" customHeight="1" x14ac:dyDescent="0.25"/>
    <row r="3" spans="1:36" s="7" customFormat="1" ht="15" customHeight="1" thickBot="1" x14ac:dyDescent="0.3">
      <c r="A3" s="52" t="str">
        <f>Índice!F27</f>
        <v>G I.3.3</v>
      </c>
      <c r="B3" s="47" t="str">
        <f>Índice!G27</f>
        <v>Gastos da atividade operacional | Contributos (em pp) para a taxa de crescimento anual (em percentagem)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</row>
    <row r="4" spans="1:36" s="9" customFormat="1" ht="15" customHeight="1" x14ac:dyDescent="0.25">
      <c r="A4" s="8" t="s">
        <v>5</v>
      </c>
      <c r="C4" s="15"/>
      <c r="D4" s="16"/>
      <c r="E4" s="16"/>
      <c r="F4" s="16"/>
      <c r="G4" s="16"/>
      <c r="H4" s="32"/>
      <c r="I4" s="32"/>
      <c r="J4" s="32"/>
      <c r="K4" s="16"/>
      <c r="L4" s="16"/>
      <c r="M4" s="16"/>
    </row>
    <row r="5" spans="1:36" s="9" customFormat="1" ht="15" customHeight="1" x14ac:dyDescent="0.2"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Z5" s="79"/>
      <c r="AA5" s="79"/>
      <c r="AB5" s="79"/>
      <c r="AC5" s="79"/>
      <c r="AD5" s="79"/>
      <c r="AE5" s="79"/>
      <c r="AF5" s="79"/>
      <c r="AG5" s="79"/>
      <c r="AH5" s="79"/>
      <c r="AI5" s="79"/>
    </row>
    <row r="6" spans="1:36" ht="27" customHeight="1" thickBot="1" x14ac:dyDescent="0.3">
      <c r="D6" s="61"/>
      <c r="E6" s="61"/>
      <c r="G6" s="67"/>
      <c r="H6" s="61"/>
      <c r="I6" s="61"/>
      <c r="J6" s="169">
        <f>+L6-1</f>
        <v>2014</v>
      </c>
      <c r="K6" s="169"/>
      <c r="L6" s="169">
        <f>+N6-1</f>
        <v>2015</v>
      </c>
      <c r="M6" s="169"/>
      <c r="N6" s="169">
        <f>+P6-1</f>
        <v>2016</v>
      </c>
      <c r="O6" s="169"/>
      <c r="P6" s="169">
        <f>+R6-1</f>
        <v>2017</v>
      </c>
      <c r="Q6" s="169"/>
      <c r="R6" s="169">
        <v>2018</v>
      </c>
      <c r="S6" s="169"/>
      <c r="AA6" s="80"/>
      <c r="AB6" s="81"/>
      <c r="AC6" s="82"/>
      <c r="AD6" s="82"/>
      <c r="AE6" s="82"/>
      <c r="AF6" s="82"/>
      <c r="AG6" s="82"/>
      <c r="AH6" s="82"/>
      <c r="AI6" s="82"/>
      <c r="AJ6" s="82"/>
    </row>
    <row r="7" spans="1:36" ht="22.9" customHeight="1" x14ac:dyDescent="0.25">
      <c r="C7" s="222" t="s">
        <v>107</v>
      </c>
      <c r="D7" s="222"/>
      <c r="E7" s="223"/>
      <c r="F7" s="142" t="s">
        <v>14</v>
      </c>
      <c r="G7" s="143"/>
      <c r="H7" s="143"/>
      <c r="I7" s="146"/>
      <c r="J7" s="264">
        <v>1.6</v>
      </c>
      <c r="K7" s="265"/>
      <c r="L7" s="266">
        <v>1.8</v>
      </c>
      <c r="M7" s="265"/>
      <c r="N7" s="266">
        <v>1.9</v>
      </c>
      <c r="O7" s="265"/>
      <c r="P7" s="266">
        <v>9.6</v>
      </c>
      <c r="Q7" s="265"/>
      <c r="R7" s="266">
        <v>7</v>
      </c>
      <c r="S7" s="264"/>
      <c r="AA7" s="80"/>
      <c r="AB7" s="79"/>
      <c r="AC7" s="82"/>
      <c r="AD7" s="82"/>
      <c r="AE7" s="82"/>
      <c r="AF7" s="82"/>
      <c r="AG7" s="82"/>
      <c r="AH7" s="82"/>
      <c r="AI7" s="82"/>
      <c r="AJ7" s="82"/>
    </row>
    <row r="8" spans="1:36" ht="22.9" customHeight="1" thickBot="1" x14ac:dyDescent="0.3">
      <c r="C8" s="226"/>
      <c r="D8" s="226"/>
      <c r="E8" s="227"/>
      <c r="F8" s="115" t="s">
        <v>167</v>
      </c>
      <c r="G8" s="151"/>
      <c r="H8" s="151"/>
      <c r="I8" s="197"/>
      <c r="J8" s="267">
        <v>10.9</v>
      </c>
      <c r="K8" s="268"/>
      <c r="L8" s="269">
        <v>-10.4</v>
      </c>
      <c r="M8" s="268"/>
      <c r="N8" s="269">
        <v>-12.7</v>
      </c>
      <c r="O8" s="268"/>
      <c r="P8" s="269">
        <v>10</v>
      </c>
      <c r="Q8" s="268"/>
      <c r="R8" s="269">
        <v>6.3</v>
      </c>
      <c r="S8" s="267"/>
      <c r="AA8" s="80"/>
      <c r="AB8" s="79"/>
      <c r="AC8" s="82"/>
      <c r="AD8" s="82"/>
      <c r="AE8" s="82"/>
      <c r="AF8" s="82"/>
      <c r="AG8" s="82"/>
      <c r="AH8" s="82"/>
      <c r="AI8" s="82"/>
      <c r="AJ8" s="82"/>
    </row>
    <row r="9" spans="1:36" ht="22.9" customHeight="1" x14ac:dyDescent="0.25">
      <c r="C9" s="224" t="s">
        <v>173</v>
      </c>
      <c r="D9" s="224"/>
      <c r="E9" s="225"/>
      <c r="F9" s="142" t="s">
        <v>104</v>
      </c>
      <c r="G9" s="143"/>
      <c r="H9" s="143"/>
      <c r="I9" s="146"/>
      <c r="J9" s="270">
        <v>-0.3</v>
      </c>
      <c r="K9" s="271"/>
      <c r="L9" s="272">
        <v>-2.5</v>
      </c>
      <c r="M9" s="271"/>
      <c r="N9" s="272">
        <v>-0.9</v>
      </c>
      <c r="O9" s="271"/>
      <c r="P9" s="272">
        <v>7.6</v>
      </c>
      <c r="Q9" s="271"/>
      <c r="R9" s="272">
        <v>2.1</v>
      </c>
      <c r="S9" s="271"/>
      <c r="AA9" s="80"/>
      <c r="AB9" s="79"/>
      <c r="AC9" s="82"/>
      <c r="AD9" s="82"/>
      <c r="AE9" s="82"/>
      <c r="AF9" s="82"/>
      <c r="AG9" s="82"/>
      <c r="AH9" s="82"/>
      <c r="AI9" s="82"/>
      <c r="AJ9" s="82"/>
    </row>
    <row r="10" spans="1:36" ht="22.9" customHeight="1" x14ac:dyDescent="0.25">
      <c r="C10" s="224"/>
      <c r="D10" s="224"/>
      <c r="E10" s="225"/>
      <c r="F10" s="113" t="s">
        <v>105</v>
      </c>
      <c r="G10" s="144"/>
      <c r="H10" s="144"/>
      <c r="I10" s="153"/>
      <c r="J10" s="273">
        <v>11</v>
      </c>
      <c r="K10" s="274"/>
      <c r="L10" s="275">
        <v>-8.5</v>
      </c>
      <c r="M10" s="274"/>
      <c r="N10" s="275">
        <v>-12.1</v>
      </c>
      <c r="O10" s="274"/>
      <c r="P10" s="275">
        <v>1.6</v>
      </c>
      <c r="Q10" s="274"/>
      <c r="R10" s="275">
        <v>2.7</v>
      </c>
      <c r="S10" s="274"/>
      <c r="AA10" s="80"/>
      <c r="AB10" s="81"/>
      <c r="AC10" s="82"/>
      <c r="AD10" s="82"/>
      <c r="AE10" s="82"/>
      <c r="AF10" s="82"/>
      <c r="AG10" s="82"/>
      <c r="AH10" s="82"/>
      <c r="AI10" s="82"/>
      <c r="AJ10" s="82"/>
    </row>
    <row r="11" spans="1:36" ht="22.9" customHeight="1" x14ac:dyDescent="0.25">
      <c r="C11" s="224"/>
      <c r="D11" s="224"/>
      <c r="E11" s="225"/>
      <c r="F11" s="113" t="s">
        <v>144</v>
      </c>
      <c r="G11" s="144"/>
      <c r="H11" s="144"/>
      <c r="I11" s="153"/>
      <c r="J11" s="273">
        <v>0.1</v>
      </c>
      <c r="K11" s="274"/>
      <c r="L11" s="275">
        <v>0.6</v>
      </c>
      <c r="M11" s="274"/>
      <c r="N11" s="275">
        <v>0.2</v>
      </c>
      <c r="O11" s="274"/>
      <c r="P11" s="275">
        <v>0.8</v>
      </c>
      <c r="Q11" s="274"/>
      <c r="R11" s="275">
        <v>1.4</v>
      </c>
      <c r="S11" s="274"/>
    </row>
    <row r="12" spans="1:36" s="9" customFormat="1" ht="15" customHeight="1" x14ac:dyDescent="0.2">
      <c r="A12" s="8"/>
      <c r="C12" s="23"/>
      <c r="L12" s="23"/>
      <c r="M12" s="23"/>
      <c r="N12" s="23"/>
    </row>
    <row r="13" spans="1:36" s="9" customFormat="1" ht="15" customHeight="1" thickBot="1" x14ac:dyDescent="0.25">
      <c r="A13" s="8"/>
      <c r="C13" s="23"/>
      <c r="L13" s="23"/>
      <c r="M13" s="23"/>
      <c r="N13" s="23"/>
    </row>
    <row r="14" spans="1:36" ht="19.5" customHeight="1" thickBot="1" x14ac:dyDescent="0.3">
      <c r="A14" s="87" t="str">
        <f>NOTA!$A$24</f>
        <v>ESTUDO 45 | ANÁLISE DAS EMPRESAS DA REGIÃO AUTÓNOMA DA MADEIRA</v>
      </c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X14" s="10"/>
      <c r="Y14" s="10"/>
      <c r="Z14" s="10"/>
      <c r="AA14" s="10"/>
      <c r="AB14" s="10"/>
      <c r="AC14" s="10"/>
      <c r="AD14" s="10"/>
      <c r="AE14" s="10"/>
    </row>
    <row r="15" spans="1:36" x14ac:dyDescent="0.25">
      <c r="U15" s="51" t="s">
        <v>17</v>
      </c>
    </row>
  </sheetData>
  <sheetProtection algorithmName="SHA-512" hashValue="QedvuQfyCuSU76RhkETjoQouPXL0CnVaEkGI/zbzN7y6Coo5CpsyDngrvjD5iNTRnzhJbuHuLNZfAKXcv6WheQ==" saltValue="A6ScsFEV1ESWlFjFWOx1FA==" spinCount="100000" sheet="1" objects="1" scenarios="1"/>
  <mergeCells count="39">
    <mergeCell ref="R9:S9"/>
    <mergeCell ref="F10:I10"/>
    <mergeCell ref="J10:K10"/>
    <mergeCell ref="L10:M10"/>
    <mergeCell ref="N10:O10"/>
    <mergeCell ref="P10:Q10"/>
    <mergeCell ref="R10:S10"/>
    <mergeCell ref="L8:M8"/>
    <mergeCell ref="N8:O8"/>
    <mergeCell ref="P8:Q8"/>
    <mergeCell ref="R8:S8"/>
    <mergeCell ref="C9:E11"/>
    <mergeCell ref="F9:I9"/>
    <mergeCell ref="J9:K9"/>
    <mergeCell ref="L9:M9"/>
    <mergeCell ref="N9:O9"/>
    <mergeCell ref="F11:I11"/>
    <mergeCell ref="J11:K11"/>
    <mergeCell ref="L11:M11"/>
    <mergeCell ref="N11:O11"/>
    <mergeCell ref="P11:Q11"/>
    <mergeCell ref="R11:S11"/>
    <mergeCell ref="P9:Q9"/>
    <mergeCell ref="A14:U14"/>
    <mergeCell ref="A1:U1"/>
    <mergeCell ref="J6:K6"/>
    <mergeCell ref="L6:M6"/>
    <mergeCell ref="N6:O6"/>
    <mergeCell ref="P6:Q6"/>
    <mergeCell ref="R6:S6"/>
    <mergeCell ref="C7:E8"/>
    <mergeCell ref="F7:I7"/>
    <mergeCell ref="J7:K7"/>
    <mergeCell ref="L7:M7"/>
    <mergeCell ref="N7:O7"/>
    <mergeCell ref="P7:Q7"/>
    <mergeCell ref="R7:S7"/>
    <mergeCell ref="F8:I8"/>
    <mergeCell ref="J8:K8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C0CFD6"/>
  </sheetPr>
  <dimension ref="A1:U69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+Índice!F28</f>
        <v>G I.3.4</v>
      </c>
      <c r="B3" s="47" t="str">
        <f>+Índice!G28</f>
        <v>EBITDA | Taxa de crescimento anual</v>
      </c>
      <c r="C3" s="19"/>
      <c r="D3" s="19"/>
      <c r="E3" s="19"/>
      <c r="F3" s="19"/>
      <c r="G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2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ht="27" customHeight="1" thickBot="1" x14ac:dyDescent="0.3">
      <c r="F6" s="67"/>
      <c r="G6" s="48"/>
      <c r="H6" s="165">
        <f>+J6-1</f>
        <v>2014</v>
      </c>
      <c r="I6" s="166"/>
      <c r="J6" s="166">
        <f>+L6-1</f>
        <v>2015</v>
      </c>
      <c r="K6" s="166"/>
      <c r="L6" s="166">
        <f>+N6-1</f>
        <v>2016</v>
      </c>
      <c r="M6" s="166"/>
      <c r="N6" s="166">
        <f>+P6-1</f>
        <v>2017</v>
      </c>
      <c r="O6" s="166"/>
      <c r="P6" s="166">
        <v>2018</v>
      </c>
      <c r="Q6" s="279"/>
    </row>
    <row r="7" spans="1:21" ht="22.9" customHeight="1" x14ac:dyDescent="0.25">
      <c r="E7" s="143" t="s">
        <v>14</v>
      </c>
      <c r="F7" s="143"/>
      <c r="G7" s="146"/>
      <c r="H7" s="264">
        <v>0.4</v>
      </c>
      <c r="I7" s="265"/>
      <c r="J7" s="266">
        <v>22.9</v>
      </c>
      <c r="K7" s="265"/>
      <c r="L7" s="266">
        <v>3.2</v>
      </c>
      <c r="M7" s="265"/>
      <c r="N7" s="266">
        <v>14.8</v>
      </c>
      <c r="O7" s="265"/>
      <c r="P7" s="266">
        <v>2.2000000000000002</v>
      </c>
      <c r="Q7" s="276"/>
    </row>
    <row r="8" spans="1:21" ht="22.9" customHeight="1" thickBot="1" x14ac:dyDescent="0.3">
      <c r="E8" s="163" t="s">
        <v>167</v>
      </c>
      <c r="F8" s="163"/>
      <c r="G8" s="164"/>
      <c r="H8" s="277">
        <v>9.1999999999999993</v>
      </c>
      <c r="I8" s="268"/>
      <c r="J8" s="269">
        <v>1.5</v>
      </c>
      <c r="K8" s="268"/>
      <c r="L8" s="269">
        <v>-45.6</v>
      </c>
      <c r="M8" s="268"/>
      <c r="N8" s="269">
        <v>92.1</v>
      </c>
      <c r="O8" s="268"/>
      <c r="P8" s="269">
        <v>2</v>
      </c>
      <c r="Q8" s="278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thickBot="1" x14ac:dyDescent="0.25">
      <c r="A10" s="8"/>
      <c r="C10" s="23"/>
      <c r="L10" s="23"/>
      <c r="M10" s="23"/>
      <c r="N10" s="23"/>
    </row>
    <row r="11" spans="1:21" ht="19.5" customHeight="1" thickBot="1" x14ac:dyDescent="0.3">
      <c r="A11" s="87" t="str">
        <f>NOTA!$A$24</f>
        <v>ESTUDO 45 | ANÁLISE DAS EMPRESAS DA REGIÃO AUTÓNOMA DA MADEIRA</v>
      </c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</row>
    <row r="12" spans="1:21" ht="19.5" customHeight="1" x14ac:dyDescent="0.25">
      <c r="U12" s="51" t="s">
        <v>17</v>
      </c>
    </row>
    <row r="13" spans="1:21" ht="19.5" customHeight="1" x14ac:dyDescent="0.25"/>
    <row r="14" spans="1:21" ht="19.5" customHeight="1" x14ac:dyDescent="0.25"/>
    <row r="15" spans="1:21" ht="19.5" customHeight="1" x14ac:dyDescent="0.25"/>
    <row r="16" spans="1:21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19.5" customHeight="1" x14ac:dyDescent="0.25"/>
    <row r="28" ht="19.5" customHeight="1" x14ac:dyDescent="0.25"/>
    <row r="29" ht="19.5" customHeight="1" x14ac:dyDescent="0.25"/>
    <row r="30" ht="19.5" customHeight="1" x14ac:dyDescent="0.25"/>
    <row r="31" ht="19.5" customHeight="1" x14ac:dyDescent="0.25"/>
    <row r="32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</sheetData>
  <sheetProtection algorithmName="SHA-512" hashValue="IDO7Bu5WOQ8B6U7TbEGHxPvWNXaf663Jtpn/RPS4rMbzNI2e92FaJyaUOafxdMwHwuk69L6nck9aaQBqAoN/Iw==" saltValue="sBkcG5+N011QfLWyJA4+8w==" spinCount="100000" sheet="1" objects="1" scenarios="1"/>
  <mergeCells count="19">
    <mergeCell ref="A1:U1"/>
    <mergeCell ref="H6:I6"/>
    <mergeCell ref="J6:K6"/>
    <mergeCell ref="L6:M6"/>
    <mergeCell ref="N6:O6"/>
    <mergeCell ref="P6:Q6"/>
    <mergeCell ref="A11:U11"/>
    <mergeCell ref="H7:I7"/>
    <mergeCell ref="J7:K7"/>
    <mergeCell ref="L7:M7"/>
    <mergeCell ref="P7:Q7"/>
    <mergeCell ref="H8:I8"/>
    <mergeCell ref="J8:K8"/>
    <mergeCell ref="L8:M8"/>
    <mergeCell ref="N8:O8"/>
    <mergeCell ref="P8:Q8"/>
    <mergeCell ref="N7:O7"/>
    <mergeCell ref="E8:G8"/>
    <mergeCell ref="E7:G7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C0CFD6"/>
  </sheetPr>
  <dimension ref="A1:AC1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</row>
    <row r="2" spans="1:29" ht="15" customHeight="1" x14ac:dyDescent="0.25">
      <c r="X2" s="7"/>
      <c r="Y2" s="7"/>
      <c r="Z2" s="7"/>
      <c r="AA2" s="7"/>
    </row>
    <row r="3" spans="1:29" s="7" customFormat="1" ht="15" customHeight="1" thickBot="1" x14ac:dyDescent="0.3">
      <c r="A3" s="52" t="str">
        <f>+Índice!F29</f>
        <v>G I.3.5</v>
      </c>
      <c r="B3" s="47" t="str">
        <f>+Índice!G29</f>
        <v>EBITDA | Proporção de empresas com taxa de crescimento do EBITDA positiva e com EBITDA negativo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</row>
    <row r="4" spans="1:29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29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9" s="9" customFormat="1" ht="27" customHeight="1" thickBot="1" x14ac:dyDescent="0.3">
      <c r="A6" s="23"/>
      <c r="B6" s="23"/>
      <c r="C6" s="23"/>
      <c r="D6" s="23"/>
      <c r="F6" s="48"/>
      <c r="G6" s="49"/>
      <c r="H6" s="49"/>
      <c r="I6" s="49"/>
      <c r="J6" s="49"/>
      <c r="K6" s="165" t="s">
        <v>61</v>
      </c>
      <c r="L6" s="166"/>
      <c r="M6" s="166"/>
      <c r="N6" s="166" t="s">
        <v>176</v>
      </c>
      <c r="O6" s="166"/>
      <c r="P6" s="279"/>
      <c r="Q6" s="13"/>
      <c r="R6" s="13"/>
      <c r="S6" s="13"/>
      <c r="T6" s="13"/>
      <c r="U6" s="13"/>
      <c r="V6" s="13"/>
    </row>
    <row r="7" spans="1:29" s="13" customFormat="1" ht="22.9" customHeight="1" x14ac:dyDescent="0.25">
      <c r="A7" s="18"/>
      <c r="B7" s="9"/>
      <c r="C7" s="9"/>
      <c r="D7" s="9"/>
      <c r="F7" s="131" t="s">
        <v>14</v>
      </c>
      <c r="G7" s="132"/>
      <c r="H7" s="132"/>
      <c r="I7" s="132"/>
      <c r="J7" s="142"/>
      <c r="K7" s="174">
        <v>0.41599999999999998</v>
      </c>
      <c r="L7" s="175"/>
      <c r="M7" s="175"/>
      <c r="N7" s="175">
        <v>0.308</v>
      </c>
      <c r="O7" s="175"/>
      <c r="P7" s="176"/>
      <c r="Z7" s="9"/>
      <c r="AA7" s="9"/>
      <c r="AB7" s="9"/>
      <c r="AC7" s="9"/>
    </row>
    <row r="8" spans="1:29" s="13" customFormat="1" ht="22.9" customHeight="1" thickBot="1" x14ac:dyDescent="0.3">
      <c r="A8" s="18"/>
      <c r="B8" s="9"/>
      <c r="C8" s="9"/>
      <c r="D8" s="9"/>
      <c r="F8" s="124" t="s">
        <v>167</v>
      </c>
      <c r="G8" s="125"/>
      <c r="H8" s="125"/>
      <c r="I8" s="125"/>
      <c r="J8" s="115"/>
      <c r="K8" s="210">
        <v>0.39800000000000002</v>
      </c>
      <c r="L8" s="263"/>
      <c r="M8" s="263"/>
      <c r="N8" s="263">
        <v>0.35199999999999998</v>
      </c>
      <c r="O8" s="263"/>
      <c r="P8" s="280"/>
      <c r="Z8" s="9"/>
      <c r="AA8" s="9"/>
      <c r="AB8" s="9"/>
      <c r="AC8" s="9"/>
    </row>
    <row r="9" spans="1:29" s="9" customFormat="1" ht="15" customHeight="1" x14ac:dyDescent="0.2">
      <c r="A9" s="8"/>
      <c r="C9" s="23"/>
      <c r="L9" s="23"/>
      <c r="M9" s="23"/>
      <c r="N9" s="23"/>
    </row>
    <row r="10" spans="1:29" s="9" customFormat="1" ht="15" customHeight="1" thickBot="1" x14ac:dyDescent="0.25">
      <c r="A10" s="8"/>
      <c r="C10" s="23"/>
      <c r="L10" s="23"/>
      <c r="M10" s="23"/>
      <c r="N10" s="23"/>
    </row>
    <row r="11" spans="1:29" ht="16.5" thickBot="1" x14ac:dyDescent="0.3">
      <c r="A11" s="254" t="str">
        <f>Índice!$A$73</f>
        <v>ESTUDO 45 | ANÁLISE DAS EMPRESAS DA REGIÃO AUTÓNOMA DA MADEIRA</v>
      </c>
      <c r="B11" s="254"/>
      <c r="C11" s="254"/>
      <c r="D11" s="254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X11" s="9"/>
      <c r="Y11" s="9"/>
      <c r="Z11" s="9"/>
      <c r="AA11" s="9"/>
    </row>
    <row r="12" spans="1:29" x14ac:dyDescent="0.25">
      <c r="U12" s="51" t="s">
        <v>17</v>
      </c>
      <c r="X12" s="9"/>
      <c r="Y12" s="9"/>
      <c r="Z12" s="9"/>
      <c r="AA12" s="9"/>
    </row>
    <row r="13" spans="1:29" x14ac:dyDescent="0.25">
      <c r="X13" s="9"/>
      <c r="Y13" s="9"/>
      <c r="Z13" s="9"/>
      <c r="AA13" s="9"/>
    </row>
    <row r="14" spans="1:29" ht="17.25" customHeight="1" x14ac:dyDescent="0.25"/>
  </sheetData>
  <sheetProtection algorithmName="SHA-512" hashValue="s63ZI7HJCvwh1KT8oMJKd2YdWL6G1b+qpIqiyriuIfrdjLE9UckacL/zPM3nP7RV+9Vxd9VTiFud02ZVl/IrHQ==" saltValue="Aii5Ajo/wxNdTUeGBZbaCA==" spinCount="100000" sheet="1" objects="1" scenarios="1"/>
  <mergeCells count="10">
    <mergeCell ref="A11:U11"/>
    <mergeCell ref="A1:U1"/>
    <mergeCell ref="K6:M6"/>
    <mergeCell ref="N6:P6"/>
    <mergeCell ref="F7:J7"/>
    <mergeCell ref="K7:M7"/>
    <mergeCell ref="N7:P7"/>
    <mergeCell ref="F8:J8"/>
    <mergeCell ref="K8:M8"/>
    <mergeCell ref="N8:P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rgb="FFC0CFD6"/>
  </sheetPr>
  <dimension ref="A1:AE7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+Índice!F30</f>
        <v>G I.3.6</v>
      </c>
      <c r="B3" s="47" t="str">
        <f>+Índice!G30</f>
        <v>Rendibilidade dos capitais próprios</v>
      </c>
      <c r="C3" s="19"/>
      <c r="D3" s="19"/>
      <c r="E3" s="19"/>
      <c r="F3" s="19"/>
    </row>
    <row r="4" spans="1:31" s="9" customFormat="1" ht="15" customHeight="1" x14ac:dyDescent="0.2">
      <c r="A4" s="8" t="s">
        <v>5</v>
      </c>
      <c r="C4" s="15"/>
      <c r="D4" s="16"/>
      <c r="E4" s="16"/>
      <c r="F4" s="16"/>
    </row>
    <row r="5" spans="1:31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31" s="13" customFormat="1" ht="27" customHeight="1" thickBot="1" x14ac:dyDescent="0.3">
      <c r="A6" s="17"/>
      <c r="B6" s="17"/>
      <c r="C6" s="17"/>
      <c r="D6" s="17"/>
      <c r="H6" s="14"/>
      <c r="I6" s="14"/>
      <c r="J6" s="50"/>
      <c r="K6" s="124" t="s">
        <v>14</v>
      </c>
      <c r="L6" s="125"/>
      <c r="M6" s="125" t="s">
        <v>168</v>
      </c>
      <c r="N6" s="126"/>
      <c r="X6" s="38"/>
      <c r="Y6" s="38"/>
      <c r="Z6" s="17"/>
      <c r="AA6" s="17"/>
      <c r="AB6" s="17"/>
      <c r="AC6" s="17"/>
      <c r="AD6" s="17"/>
      <c r="AE6" s="17"/>
    </row>
    <row r="7" spans="1:31" s="13" customFormat="1" ht="22.9" customHeight="1" x14ac:dyDescent="0.25">
      <c r="A7" s="17"/>
      <c r="B7" s="17"/>
      <c r="C7" s="17"/>
      <c r="D7" s="17"/>
      <c r="H7" s="131">
        <f>+H8-1</f>
        <v>2014</v>
      </c>
      <c r="I7" s="132"/>
      <c r="J7" s="133"/>
      <c r="K7" s="174">
        <v>1.9E-2</v>
      </c>
      <c r="L7" s="175"/>
      <c r="M7" s="182">
        <v>3.5000000000000003E-2</v>
      </c>
      <c r="N7" s="183"/>
      <c r="X7" s="38"/>
      <c r="Y7" s="38"/>
      <c r="Z7" s="17"/>
      <c r="AA7" s="17"/>
      <c r="AB7" s="17"/>
      <c r="AC7" s="17"/>
      <c r="AD7" s="17"/>
      <c r="AE7" s="17"/>
    </row>
    <row r="8" spans="1:31" s="13" customFormat="1" ht="22.9" customHeight="1" x14ac:dyDescent="0.25">
      <c r="A8" s="17"/>
      <c r="B8" s="17"/>
      <c r="C8" s="17"/>
      <c r="D8" s="17"/>
      <c r="H8" s="154">
        <f>+H9-1</f>
        <v>2015</v>
      </c>
      <c r="I8" s="155"/>
      <c r="J8" s="156"/>
      <c r="K8" s="137">
        <v>6.3E-2</v>
      </c>
      <c r="L8" s="138"/>
      <c r="M8" s="179">
        <v>4.8000000000000001E-2</v>
      </c>
      <c r="N8" s="180"/>
      <c r="X8" s="38"/>
      <c r="Y8" s="38"/>
      <c r="Z8" s="17"/>
      <c r="AA8" s="17"/>
      <c r="AB8" s="17"/>
      <c r="AC8" s="17"/>
      <c r="AD8" s="17"/>
      <c r="AE8" s="17"/>
    </row>
    <row r="9" spans="1:31" s="13" customFormat="1" ht="22.9" customHeight="1" x14ac:dyDescent="0.25">
      <c r="A9" s="17"/>
      <c r="B9" s="17"/>
      <c r="C9" s="17"/>
      <c r="D9" s="17"/>
      <c r="H9" s="154">
        <f>+H10-1</f>
        <v>2016</v>
      </c>
      <c r="I9" s="155"/>
      <c r="J9" s="156"/>
      <c r="K9" s="137">
        <v>6.7000000000000004E-2</v>
      </c>
      <c r="L9" s="138"/>
      <c r="M9" s="179">
        <v>-2.1999999999999999E-2</v>
      </c>
      <c r="N9" s="180"/>
      <c r="X9" s="38"/>
      <c r="Y9" s="38"/>
      <c r="Z9" s="17"/>
      <c r="AA9" s="17"/>
      <c r="AB9" s="17"/>
      <c r="AC9" s="17"/>
      <c r="AD9" s="17"/>
      <c r="AE9" s="17"/>
    </row>
    <row r="10" spans="1:31" s="13" customFormat="1" ht="22.9" customHeight="1" x14ac:dyDescent="0.25">
      <c r="A10" s="17"/>
      <c r="B10" s="17"/>
      <c r="C10" s="17"/>
      <c r="D10" s="17"/>
      <c r="H10" s="154">
        <f>+H11-1</f>
        <v>2017</v>
      </c>
      <c r="I10" s="155"/>
      <c r="J10" s="156"/>
      <c r="K10" s="137">
        <v>8.7999999999999995E-2</v>
      </c>
      <c r="L10" s="138"/>
      <c r="M10" s="179">
        <v>6.8000000000000005E-2</v>
      </c>
      <c r="N10" s="180"/>
      <c r="X10" s="38"/>
      <c r="Y10" s="38"/>
      <c r="Z10" s="17"/>
      <c r="AA10" s="17"/>
      <c r="AB10" s="17"/>
      <c r="AC10" s="17"/>
      <c r="AD10" s="17"/>
      <c r="AE10" s="17"/>
    </row>
    <row r="11" spans="1:31" s="13" customFormat="1" ht="22.9" customHeight="1" thickBot="1" x14ac:dyDescent="0.3">
      <c r="A11" s="17"/>
      <c r="B11" s="17"/>
      <c r="C11" s="17"/>
      <c r="D11" s="17"/>
      <c r="H11" s="124">
        <v>2018</v>
      </c>
      <c r="I11" s="125"/>
      <c r="J11" s="126"/>
      <c r="K11" s="137">
        <v>8.4000000000000005E-2</v>
      </c>
      <c r="L11" s="138"/>
      <c r="M11" s="179">
        <v>7.9000000000000001E-2</v>
      </c>
      <c r="N11" s="180"/>
      <c r="X11" s="38"/>
      <c r="Y11" s="38"/>
      <c r="Z11" s="17"/>
      <c r="AA11" s="17"/>
      <c r="AB11" s="17"/>
      <c r="AC11" s="17"/>
      <c r="AD11" s="17"/>
      <c r="AE11" s="17"/>
    </row>
    <row r="12" spans="1:31" s="9" customFormat="1" ht="15" customHeight="1" x14ac:dyDescent="0.2">
      <c r="A12" s="8"/>
      <c r="C12" s="23"/>
      <c r="L12" s="23"/>
      <c r="M12" s="23"/>
      <c r="N12" s="23"/>
    </row>
    <row r="13" spans="1:31" s="9" customFormat="1" ht="15" customHeight="1" thickBot="1" x14ac:dyDescent="0.25">
      <c r="A13" s="8"/>
      <c r="C13" s="23"/>
      <c r="L13" s="23"/>
      <c r="M13" s="23"/>
      <c r="N13" s="23"/>
    </row>
    <row r="14" spans="1:31" ht="19.5" customHeight="1" thickBot="1" x14ac:dyDescent="0.3">
      <c r="A14" s="87" t="str">
        <f>NOTA!$A$24</f>
        <v>ESTUDO 45 | ANÁLISE DAS EMPRESAS DA REGIÃO AUTÓNOMA DA MADEIRA</v>
      </c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</row>
    <row r="15" spans="1:31" ht="19.5" customHeight="1" x14ac:dyDescent="0.25">
      <c r="U15" s="51" t="s">
        <v>17</v>
      </c>
    </row>
    <row r="16" spans="1:31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19.5" customHeight="1" x14ac:dyDescent="0.25"/>
    <row r="28" ht="19.5" customHeight="1" x14ac:dyDescent="0.25"/>
    <row r="29" ht="19.5" customHeight="1" x14ac:dyDescent="0.25"/>
    <row r="30" ht="19.5" customHeight="1" x14ac:dyDescent="0.25"/>
    <row r="31" ht="19.5" customHeight="1" x14ac:dyDescent="0.25"/>
    <row r="32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</sheetData>
  <sheetProtection algorithmName="SHA-512" hashValue="7Ui3icDTR57e+szNCxlPI+p2sSWnKBkmv97MSWC1y5dY4t0VhB7LNZjrvrAMUxnSiB4K42eG12gr02D6JPekFA==" saltValue="1WiV686ffgPWprlA2q0Vkw==" spinCount="100000" sheet="1" objects="1" scenarios="1"/>
  <mergeCells count="19">
    <mergeCell ref="A14:U14"/>
    <mergeCell ref="H7:J7"/>
    <mergeCell ref="H8:J8"/>
    <mergeCell ref="H11:J11"/>
    <mergeCell ref="K11:L11"/>
    <mergeCell ref="M8:N8"/>
    <mergeCell ref="M9:N9"/>
    <mergeCell ref="M10:N10"/>
    <mergeCell ref="M11:N11"/>
    <mergeCell ref="A1:U1"/>
    <mergeCell ref="H10:J10"/>
    <mergeCell ref="K10:L10"/>
    <mergeCell ref="K8:L8"/>
    <mergeCell ref="H9:J9"/>
    <mergeCell ref="K9:L9"/>
    <mergeCell ref="K7:L7"/>
    <mergeCell ref="K6:L6"/>
    <mergeCell ref="M6:N6"/>
    <mergeCell ref="M7:N7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C0CFD6"/>
  </sheetPr>
  <dimension ref="A1:AC16"/>
  <sheetViews>
    <sheetView showGridLines="0"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</row>
    <row r="2" spans="1:29" ht="15" customHeight="1" x14ac:dyDescent="0.25">
      <c r="W2" s="7"/>
      <c r="X2" s="7"/>
    </row>
    <row r="3" spans="1:29" s="7" customFormat="1" ht="15" customHeight="1" thickBot="1" x14ac:dyDescent="0.3">
      <c r="A3" s="52" t="str">
        <f>Índice!F31</f>
        <v>G I.3.7</v>
      </c>
      <c r="B3" s="47" t="str">
        <f>Índice!G31</f>
        <v>Rendibilidade dos capitais próprios | Média ponderada e mediana da distribuição (2018)</v>
      </c>
      <c r="C3" s="19"/>
      <c r="D3" s="19"/>
      <c r="E3" s="19"/>
      <c r="F3" s="19"/>
      <c r="G3" s="19"/>
      <c r="H3" s="19"/>
      <c r="I3" s="19"/>
      <c r="J3" s="19"/>
      <c r="K3" s="19"/>
    </row>
    <row r="4" spans="1:29" s="9" customFormat="1" ht="15" customHeight="1" x14ac:dyDescent="0.25">
      <c r="A4" s="8" t="s">
        <v>5</v>
      </c>
      <c r="D4" s="15"/>
      <c r="E4" s="15"/>
      <c r="F4" s="15"/>
      <c r="G4" s="7"/>
      <c r="H4" s="7"/>
      <c r="I4" s="7"/>
      <c r="J4" s="7"/>
      <c r="K4" s="7"/>
      <c r="L4" s="16"/>
      <c r="M4" s="16"/>
      <c r="N4" s="16"/>
      <c r="O4" s="16"/>
      <c r="P4" s="16"/>
      <c r="Q4" s="16"/>
      <c r="R4" s="16"/>
      <c r="S4" s="16"/>
      <c r="T4" s="16"/>
      <c r="U4" s="16"/>
    </row>
    <row r="5" spans="1:29" s="9" customFormat="1" ht="15" customHeight="1" x14ac:dyDescent="0.2">
      <c r="A5" s="8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U5" s="23"/>
    </row>
    <row r="6" spans="1:29" s="9" customFormat="1" ht="27" customHeight="1" x14ac:dyDescent="0.2">
      <c r="A6" s="8"/>
      <c r="D6" s="23"/>
      <c r="E6" s="23"/>
      <c r="F6" s="23"/>
      <c r="G6" s="23"/>
      <c r="H6" s="23"/>
      <c r="I6" s="23"/>
      <c r="J6" s="23"/>
      <c r="K6" s="147" t="s">
        <v>19</v>
      </c>
      <c r="L6" s="148"/>
      <c r="M6" s="148"/>
      <c r="N6" s="148"/>
      <c r="O6" s="148"/>
      <c r="P6" s="173"/>
      <c r="Q6" s="23"/>
      <c r="R6" s="23"/>
      <c r="S6" s="23"/>
      <c r="U6" s="23"/>
    </row>
    <row r="7" spans="1:29" s="9" customFormat="1" ht="27" customHeight="1" thickBot="1" x14ac:dyDescent="0.3">
      <c r="A7" s="23"/>
      <c r="B7" s="23"/>
      <c r="C7" s="23"/>
      <c r="D7" s="23"/>
      <c r="F7" s="48"/>
      <c r="G7" s="49"/>
      <c r="H7" s="49"/>
      <c r="I7" s="49"/>
      <c r="J7" s="49"/>
      <c r="K7" s="124" t="s">
        <v>58</v>
      </c>
      <c r="L7" s="125"/>
      <c r="M7" s="125"/>
      <c r="N7" s="125" t="s">
        <v>59</v>
      </c>
      <c r="O7" s="125"/>
      <c r="P7" s="126"/>
      <c r="Q7" s="13"/>
      <c r="R7" s="13"/>
      <c r="S7" s="13"/>
      <c r="T7" s="13"/>
      <c r="U7" s="13"/>
      <c r="V7" s="13"/>
    </row>
    <row r="8" spans="1:29" s="13" customFormat="1" ht="22.9" customHeight="1" x14ac:dyDescent="0.25">
      <c r="A8" s="18"/>
      <c r="B8" s="9"/>
      <c r="C8" s="9"/>
      <c r="D8" s="9"/>
      <c r="F8" s="131" t="s">
        <v>14</v>
      </c>
      <c r="G8" s="132"/>
      <c r="H8" s="132"/>
      <c r="I8" s="132"/>
      <c r="J8" s="142"/>
      <c r="K8" s="174">
        <v>8.4000000000000005E-2</v>
      </c>
      <c r="L8" s="175"/>
      <c r="M8" s="175"/>
      <c r="N8" s="175">
        <v>6.2E-2</v>
      </c>
      <c r="O8" s="175"/>
      <c r="P8" s="176"/>
      <c r="Z8" s="9"/>
      <c r="AA8" s="9"/>
      <c r="AB8" s="9"/>
      <c r="AC8" s="9"/>
    </row>
    <row r="9" spans="1:29" s="13" customFormat="1" ht="22.9" customHeight="1" thickBot="1" x14ac:dyDescent="0.3">
      <c r="A9" s="18"/>
      <c r="B9" s="9"/>
      <c r="C9" s="9"/>
      <c r="D9" s="9"/>
      <c r="F9" s="124" t="s">
        <v>167</v>
      </c>
      <c r="G9" s="125"/>
      <c r="H9" s="125"/>
      <c r="I9" s="125"/>
      <c r="J9" s="115"/>
      <c r="K9" s="210">
        <v>7.9000000000000001E-2</v>
      </c>
      <c r="L9" s="263"/>
      <c r="M9" s="263"/>
      <c r="N9" s="263">
        <v>4.2999999999999997E-2</v>
      </c>
      <c r="O9" s="263"/>
      <c r="P9" s="280"/>
      <c r="Z9" s="9"/>
      <c r="AA9" s="9"/>
      <c r="AB9" s="9"/>
      <c r="AC9" s="9"/>
    </row>
    <row r="10" spans="1:29" s="9" customFormat="1" ht="15" customHeight="1" x14ac:dyDescent="0.2">
      <c r="A10" s="8"/>
      <c r="C10" s="23"/>
      <c r="L10" s="23"/>
      <c r="M10" s="23"/>
      <c r="N10" s="23"/>
    </row>
    <row r="11" spans="1:29" s="9" customFormat="1" ht="15" customHeight="1" x14ac:dyDescent="0.2">
      <c r="A11" s="8"/>
      <c r="C11" s="23"/>
      <c r="L11" s="23"/>
      <c r="M11" s="23"/>
      <c r="N11" s="23"/>
    </row>
    <row r="12" spans="1:29" ht="19.5" customHeight="1" x14ac:dyDescent="0.25">
      <c r="A12" s="134" t="str">
        <f>Índice!$A$73</f>
        <v>ESTUDO 45 | ANÁLISE DAS EMPRESAS DA REGIÃO AUTÓNOMA DA MADEIRA</v>
      </c>
      <c r="B12" s="134"/>
      <c r="C12" s="134"/>
      <c r="D12" s="134"/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9"/>
      <c r="W12" s="9"/>
      <c r="X12" s="9"/>
    </row>
    <row r="13" spans="1:29" x14ac:dyDescent="0.25">
      <c r="U13" s="51" t="s">
        <v>17</v>
      </c>
      <c r="W13" s="9"/>
      <c r="X13" s="9"/>
    </row>
    <row r="14" spans="1:29" x14ac:dyDescent="0.25">
      <c r="W14" s="9"/>
      <c r="X14" s="9"/>
    </row>
    <row r="15" spans="1:29" x14ac:dyDescent="0.25">
      <c r="W15" s="9"/>
      <c r="X15" s="9"/>
    </row>
    <row r="16" spans="1:29" ht="17.25" customHeight="1" x14ac:dyDescent="0.25"/>
  </sheetData>
  <sheetProtection algorithmName="SHA-512" hashValue="ttMNpH0lJacp38UYyHAWksYozlLZWDXPAX1BIwICBkTkLdddE7AzYoYxAZ45Iqg6/tV2opgq90opyTT9kS0pyQ==" saltValue="N/QtZJzeZHco9vr5jr8PZA==" spinCount="100000" sheet="1" objects="1" scenarios="1"/>
  <mergeCells count="11">
    <mergeCell ref="A1:U1"/>
    <mergeCell ref="A12:U12"/>
    <mergeCell ref="K6:P6"/>
    <mergeCell ref="N7:P7"/>
    <mergeCell ref="F8:J8"/>
    <mergeCell ref="K8:M8"/>
    <mergeCell ref="N8:P8"/>
    <mergeCell ref="F9:J9"/>
    <mergeCell ref="K7:M7"/>
    <mergeCell ref="K9:M9"/>
    <mergeCell ref="N9:P9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C0CFD6"/>
  </sheetPr>
  <dimension ref="A1:U16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Índice!F32</f>
        <v>G I.3.8</v>
      </c>
      <c r="B3" s="47" t="str">
        <f>Índice!G32</f>
        <v>Resultados | Peso face aos rendimentos (2018)</v>
      </c>
      <c r="C3" s="19"/>
      <c r="D3" s="19"/>
      <c r="E3" s="19"/>
      <c r="F3" s="19"/>
      <c r="G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21" s="9" customFormat="1" ht="15" customHeight="1" thickBot="1" x14ac:dyDescent="0.3">
      <c r="A5" s="8"/>
      <c r="C5" s="16"/>
      <c r="D5" s="16"/>
      <c r="E5" s="16"/>
      <c r="F5" s="16"/>
      <c r="G5" s="16"/>
      <c r="H5" s="16"/>
      <c r="I5" s="7"/>
      <c r="J5" s="7"/>
      <c r="K5" s="7"/>
      <c r="L5" s="7"/>
      <c r="M5" s="7"/>
      <c r="N5" s="7"/>
      <c r="O5" s="7"/>
      <c r="P5" s="7"/>
      <c r="Q5" s="7"/>
    </row>
    <row r="6" spans="1:21" s="14" customFormat="1" ht="27" customHeight="1" thickBot="1" x14ac:dyDescent="0.3">
      <c r="G6" s="13"/>
      <c r="H6" s="13"/>
      <c r="I6" s="13"/>
      <c r="J6" s="13"/>
      <c r="K6" s="13"/>
      <c r="L6" s="232" t="s">
        <v>62</v>
      </c>
      <c r="M6" s="233"/>
      <c r="N6" s="233" t="s">
        <v>63</v>
      </c>
      <c r="O6" s="281"/>
      <c r="P6" s="13"/>
      <c r="Q6" s="13"/>
    </row>
    <row r="7" spans="1:21" s="13" customFormat="1" ht="22.9" customHeight="1" x14ac:dyDescent="0.25">
      <c r="G7" s="282" t="s">
        <v>14</v>
      </c>
      <c r="H7" s="282"/>
      <c r="I7" s="282"/>
      <c r="J7" s="282"/>
      <c r="K7" s="282"/>
      <c r="L7" s="174">
        <v>0.107</v>
      </c>
      <c r="M7" s="175"/>
      <c r="N7" s="175">
        <v>0.04</v>
      </c>
      <c r="O7" s="176"/>
    </row>
    <row r="8" spans="1:21" s="13" customFormat="1" ht="22.9" customHeight="1" thickBot="1" x14ac:dyDescent="0.3">
      <c r="G8" s="124" t="s">
        <v>167</v>
      </c>
      <c r="H8" s="125"/>
      <c r="I8" s="125"/>
      <c r="J8" s="125"/>
      <c r="K8" s="126"/>
      <c r="L8" s="210">
        <v>0.17599999999999999</v>
      </c>
      <c r="M8" s="263"/>
      <c r="N8" s="263">
        <v>7.9000000000000001E-2</v>
      </c>
      <c r="O8" s="280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ht="19.5" customHeight="1" x14ac:dyDescent="0.25">
      <c r="A11" s="134" t="str">
        <f>Índice!$A$73</f>
        <v>ESTUDO 45 | ANÁLISE DAS EMPRESAS DA REGIÃO AUTÓNOMA DA MADEIRA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</row>
    <row r="12" spans="1:21" x14ac:dyDescent="0.25">
      <c r="U12" s="51" t="s">
        <v>17</v>
      </c>
    </row>
    <row r="15" spans="1:21" ht="17.25" customHeight="1" x14ac:dyDescent="0.25"/>
    <row r="16" spans="1:21" ht="17.25" customHeight="1" x14ac:dyDescent="0.25"/>
  </sheetData>
  <sheetProtection algorithmName="SHA-512" hashValue="DbV3ajLAAiaMKmv8phosIZm85eI9KEIPMCgzGsBuUuD0KV6aVqYUq3RQtaa1pk3W/KGo8w/LUMZuF0WL6jGMqA==" saltValue="ut5/ojEL0Mk/W8q+Q/TCqQ==" spinCount="100000" sheet="1" objects="1" scenarios="1"/>
  <mergeCells count="10">
    <mergeCell ref="A1:U1"/>
    <mergeCell ref="L6:M6"/>
    <mergeCell ref="N6:O6"/>
    <mergeCell ref="A11:U11"/>
    <mergeCell ref="G7:K7"/>
    <mergeCell ref="L7:M7"/>
    <mergeCell ref="N7:O7"/>
    <mergeCell ref="L8:M8"/>
    <mergeCell ref="N8:O8"/>
    <mergeCell ref="G8:K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theme="0" tint="-0.14999847407452621"/>
  </sheetPr>
  <dimension ref="A1:AK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7" ht="69" customHeight="1" x14ac:dyDescent="0.25">
      <c r="A1" s="123" t="s">
        <v>210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7" ht="15" customHeight="1" x14ac:dyDescent="0.25"/>
    <row r="3" spans="1:37" s="7" customFormat="1" ht="15" customHeight="1" thickBot="1" x14ac:dyDescent="0.3">
      <c r="A3" s="52" t="str">
        <f>Índice!F35</f>
        <v>G C1.1</v>
      </c>
      <c r="B3" s="47" t="str">
        <f>Índice!G35</f>
        <v>Estruturas | Atendendo à integração no setor exportador (2018)</v>
      </c>
      <c r="C3" s="19"/>
      <c r="D3" s="19"/>
      <c r="E3" s="19"/>
      <c r="F3" s="19"/>
      <c r="G3" s="19"/>
      <c r="H3" s="19"/>
      <c r="I3" s="19"/>
    </row>
    <row r="4" spans="1:37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</row>
    <row r="5" spans="1:37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37" s="13" customFormat="1" ht="27" customHeight="1" x14ac:dyDescent="0.25">
      <c r="D6" s="18"/>
      <c r="G6" s="145" t="s">
        <v>8</v>
      </c>
      <c r="H6" s="143"/>
      <c r="I6" s="143"/>
      <c r="J6" s="146"/>
      <c r="K6" s="145" t="s">
        <v>6</v>
      </c>
      <c r="L6" s="143"/>
      <c r="M6" s="143"/>
      <c r="N6" s="146"/>
      <c r="O6" s="145" t="s">
        <v>57</v>
      </c>
      <c r="P6" s="143"/>
      <c r="Q6" s="143"/>
      <c r="R6" s="146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</row>
    <row r="7" spans="1:37" s="13" customFormat="1" ht="27" customHeight="1" thickBot="1" x14ac:dyDescent="0.3">
      <c r="D7" s="18"/>
      <c r="G7" s="124" t="s">
        <v>14</v>
      </c>
      <c r="H7" s="125"/>
      <c r="I7" s="125" t="s">
        <v>168</v>
      </c>
      <c r="J7" s="126"/>
      <c r="K7" s="124" t="s">
        <v>14</v>
      </c>
      <c r="L7" s="125"/>
      <c r="M7" s="125" t="s">
        <v>168</v>
      </c>
      <c r="N7" s="126"/>
      <c r="O7" s="124" t="s">
        <v>14</v>
      </c>
      <c r="P7" s="125"/>
      <c r="Q7" s="125" t="s">
        <v>168</v>
      </c>
      <c r="R7" s="126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</row>
    <row r="8" spans="1:37" s="13" customFormat="1" ht="22.9" customHeight="1" x14ac:dyDescent="0.25">
      <c r="D8" s="18"/>
      <c r="E8" s="142" t="s">
        <v>111</v>
      </c>
      <c r="F8" s="146"/>
      <c r="G8" s="135">
        <v>5.8000000000000003E-2</v>
      </c>
      <c r="H8" s="136"/>
      <c r="I8" s="285">
        <v>5.2999999999999999E-2</v>
      </c>
      <c r="J8" s="286"/>
      <c r="K8" s="135">
        <v>0.35299999999999998</v>
      </c>
      <c r="L8" s="136"/>
      <c r="M8" s="128">
        <v>0.35399999999999998</v>
      </c>
      <c r="N8" s="128"/>
      <c r="O8" s="135">
        <v>0.23799999999999999</v>
      </c>
      <c r="P8" s="136"/>
      <c r="Q8" s="128">
        <v>0.13200000000000001</v>
      </c>
      <c r="R8" s="141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</row>
    <row r="9" spans="1:37" s="13" customFormat="1" ht="22.9" customHeight="1" x14ac:dyDescent="0.25">
      <c r="D9" s="18"/>
      <c r="E9" s="113" t="s">
        <v>112</v>
      </c>
      <c r="F9" s="153"/>
      <c r="G9" s="135">
        <v>8.1000000000000003E-2</v>
      </c>
      <c r="H9" s="136"/>
      <c r="I9" s="283">
        <v>1.7000000000000001E-2</v>
      </c>
      <c r="J9" s="284"/>
      <c r="K9" s="135">
        <v>0.28499999999999998</v>
      </c>
      <c r="L9" s="136"/>
      <c r="M9" s="128">
        <v>4.2000000000000003E-2</v>
      </c>
      <c r="N9" s="128"/>
      <c r="O9" s="135">
        <v>0.215</v>
      </c>
      <c r="P9" s="136"/>
      <c r="Q9" s="128">
        <v>4.1000000000000002E-2</v>
      </c>
      <c r="R9" s="141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</row>
    <row r="10" spans="1:37" s="13" customFormat="1" ht="22.9" customHeight="1" x14ac:dyDescent="0.25">
      <c r="D10" s="18"/>
      <c r="E10" s="113" t="s">
        <v>113</v>
      </c>
      <c r="F10" s="153"/>
      <c r="G10" s="135">
        <v>0.86099999999999999</v>
      </c>
      <c r="H10" s="136"/>
      <c r="I10" s="283">
        <v>0.93</v>
      </c>
      <c r="J10" s="284"/>
      <c r="K10" s="135">
        <v>0.36199999999999999</v>
      </c>
      <c r="L10" s="136"/>
      <c r="M10" s="128">
        <v>0.60399999999999998</v>
      </c>
      <c r="N10" s="128"/>
      <c r="O10" s="135">
        <v>0.54700000000000004</v>
      </c>
      <c r="P10" s="136"/>
      <c r="Q10" s="128">
        <v>0.82699999999999996</v>
      </c>
      <c r="R10" s="141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</row>
    <row r="11" spans="1:37" s="9" customFormat="1" ht="15" customHeight="1" x14ac:dyDescent="0.2">
      <c r="A11" s="8"/>
      <c r="C11" s="23"/>
      <c r="L11" s="23"/>
      <c r="M11" s="23"/>
      <c r="N11" s="23"/>
    </row>
    <row r="12" spans="1:37" s="9" customFormat="1" ht="15" customHeight="1" x14ac:dyDescent="0.2">
      <c r="A12" s="8"/>
      <c r="C12" s="23"/>
      <c r="L12" s="23"/>
      <c r="M12" s="23"/>
      <c r="N12" s="23"/>
    </row>
    <row r="13" spans="1:37" ht="19.5" customHeight="1" x14ac:dyDescent="0.25">
      <c r="A13" s="134" t="str">
        <f>Índice!$A$73</f>
        <v>ESTUDO 45 | ANÁLISE DAS EMPRESAS DA REGIÃO AUTÓNOMA DA MADEIRA</v>
      </c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</row>
    <row r="14" spans="1:37" x14ac:dyDescent="0.25">
      <c r="U14" s="51" t="s">
        <v>17</v>
      </c>
    </row>
    <row r="17" spans="7:14" ht="17.25" customHeight="1" x14ac:dyDescent="0.25"/>
    <row r="18" spans="7:14" ht="17.25" customHeight="1" x14ac:dyDescent="0.25"/>
    <row r="20" spans="7:14" x14ac:dyDescent="0.25">
      <c r="G20" s="31"/>
      <c r="H20" s="31"/>
      <c r="I20" s="31"/>
      <c r="J20" s="31"/>
      <c r="K20" s="31"/>
      <c r="L20" s="31"/>
      <c r="M20" s="31"/>
      <c r="N20" s="31"/>
    </row>
    <row r="21" spans="7:14" x14ac:dyDescent="0.25">
      <c r="G21" s="31"/>
      <c r="H21" s="31"/>
      <c r="I21" s="31"/>
      <c r="J21" s="31"/>
      <c r="K21" s="31"/>
      <c r="L21" s="31"/>
      <c r="M21" s="31"/>
      <c r="N21" s="31"/>
    </row>
    <row r="22" spans="7:14" x14ac:dyDescent="0.25">
      <c r="G22" s="31"/>
      <c r="H22" s="31"/>
      <c r="I22" s="31"/>
      <c r="J22" s="31"/>
      <c r="K22" s="31"/>
      <c r="L22" s="31"/>
      <c r="M22" s="31"/>
      <c r="N22" s="31"/>
    </row>
    <row r="23" spans="7:14" x14ac:dyDescent="0.25">
      <c r="G23" s="31"/>
      <c r="H23" s="31"/>
      <c r="I23" s="31"/>
      <c r="J23" s="31"/>
      <c r="K23" s="31"/>
      <c r="L23" s="31"/>
      <c r="M23" s="31"/>
      <c r="N23" s="31"/>
    </row>
    <row r="24" spans="7:14" x14ac:dyDescent="0.25">
      <c r="G24" s="31"/>
      <c r="H24" s="31"/>
      <c r="I24" s="31"/>
      <c r="J24" s="31"/>
      <c r="K24" s="31"/>
      <c r="L24" s="31"/>
      <c r="M24" s="31"/>
      <c r="N24" s="31"/>
    </row>
  </sheetData>
  <sheetProtection algorithmName="SHA-512" hashValue="5kVBNeZc5xc2PO0/AZqx0PORaSVo3VX9efmmT/PQQe5Rk5+HBOCpA+huXqXmIgf1og9/fwPCZzk2q/DWcMI2Wg==" saltValue="d7AOvfvBKvyUGv76D61eBg==" spinCount="100000" sheet="1" objects="1" scenarios="1"/>
  <mergeCells count="32">
    <mergeCell ref="Q7:R7"/>
    <mergeCell ref="Q8:R8"/>
    <mergeCell ref="Q9:R9"/>
    <mergeCell ref="O9:P9"/>
    <mergeCell ref="G8:H8"/>
    <mergeCell ref="K8:L8"/>
    <mergeCell ref="M10:N10"/>
    <mergeCell ref="O10:P10"/>
    <mergeCell ref="K9:L9"/>
    <mergeCell ref="O8:P8"/>
    <mergeCell ref="G10:H10"/>
    <mergeCell ref="K10:L10"/>
    <mergeCell ref="I8:J8"/>
    <mergeCell ref="I9:J9"/>
    <mergeCell ref="M8:N8"/>
    <mergeCell ref="M9:N9"/>
    <mergeCell ref="O6:R6"/>
    <mergeCell ref="K6:N6"/>
    <mergeCell ref="G6:J6"/>
    <mergeCell ref="A13:U13"/>
    <mergeCell ref="A1:U1"/>
    <mergeCell ref="G7:H7"/>
    <mergeCell ref="K7:L7"/>
    <mergeCell ref="O7:P7"/>
    <mergeCell ref="G9:H9"/>
    <mergeCell ref="Q10:R10"/>
    <mergeCell ref="E8:F8"/>
    <mergeCell ref="E9:F9"/>
    <mergeCell ref="E10:F10"/>
    <mergeCell ref="I7:J7"/>
    <mergeCell ref="M7:N7"/>
    <mergeCell ref="I10:J10"/>
  </mergeCells>
  <hyperlinks>
    <hyperlink ref="U1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tabColor theme="0" tint="-0.14999847407452621"/>
  </sheetPr>
  <dimension ref="A1:U2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Índice!F36</f>
        <v>G C1.2</v>
      </c>
      <c r="B3" s="47" t="str">
        <f>Índice!G36</f>
        <v>Estruturas | Atendendo à integração no setor exportador e por setores de atividade económica (Região Autónoma da Madeira, número de empresas, 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72"/>
      <c r="Q3" s="74"/>
      <c r="R3" s="73"/>
      <c r="S3" s="73"/>
    </row>
    <row r="4" spans="1:21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  <c r="P4" s="6"/>
      <c r="Q4" s="16"/>
    </row>
    <row r="5" spans="1:2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1:21" s="13" customFormat="1" ht="27" customHeight="1" thickBot="1" x14ac:dyDescent="0.3">
      <c r="A6" s="18"/>
      <c r="K6" s="165" t="s">
        <v>111</v>
      </c>
      <c r="L6" s="166"/>
      <c r="M6" s="166" t="s">
        <v>112</v>
      </c>
      <c r="N6" s="279"/>
      <c r="O6" s="9"/>
      <c r="P6" s="9"/>
      <c r="Q6" s="9"/>
      <c r="R6" s="9"/>
      <c r="S6" s="9"/>
      <c r="T6" s="9"/>
      <c r="U6" s="9"/>
    </row>
    <row r="7" spans="1:21" s="13" customFormat="1" ht="22.9" customHeight="1" x14ac:dyDescent="0.25">
      <c r="H7" s="155" t="s">
        <v>84</v>
      </c>
      <c r="I7" s="155"/>
      <c r="J7" s="156"/>
      <c r="K7" s="127">
        <v>2.1000000000000001E-2</v>
      </c>
      <c r="L7" s="128"/>
      <c r="M7" s="128">
        <v>5.0000000000000001E-3</v>
      </c>
      <c r="N7" s="141"/>
      <c r="O7" s="9"/>
      <c r="P7" s="9"/>
      <c r="Q7" s="9"/>
      <c r="R7" s="9"/>
      <c r="S7" s="9"/>
      <c r="T7" s="9"/>
      <c r="U7" s="9"/>
    </row>
    <row r="8" spans="1:21" s="13" customFormat="1" ht="22.9" customHeight="1" x14ac:dyDescent="0.25">
      <c r="H8" s="155" t="s">
        <v>85</v>
      </c>
      <c r="I8" s="155"/>
      <c r="J8" s="156"/>
      <c r="K8" s="127">
        <v>3.7999999999999999E-2</v>
      </c>
      <c r="L8" s="128"/>
      <c r="M8" s="128">
        <v>3.4000000000000002E-2</v>
      </c>
      <c r="N8" s="141"/>
      <c r="O8" s="9"/>
      <c r="P8" s="9"/>
      <c r="Q8" s="9"/>
      <c r="R8" s="9"/>
      <c r="S8" s="9"/>
      <c r="T8" s="9"/>
      <c r="U8" s="9"/>
    </row>
    <row r="9" spans="1:21" s="13" customFormat="1" ht="22.9" customHeight="1" x14ac:dyDescent="0.25">
      <c r="H9" s="155" t="s">
        <v>86</v>
      </c>
      <c r="I9" s="155"/>
      <c r="J9" s="156"/>
      <c r="K9" s="127">
        <v>0</v>
      </c>
      <c r="L9" s="128"/>
      <c r="M9" s="128">
        <v>2.5999999999999999E-2</v>
      </c>
      <c r="N9" s="141"/>
      <c r="O9" s="9"/>
      <c r="P9" s="9"/>
      <c r="Q9" s="9"/>
      <c r="R9" s="9"/>
      <c r="S9" s="9"/>
      <c r="T9" s="9"/>
      <c r="U9" s="9"/>
    </row>
    <row r="10" spans="1:21" s="13" customFormat="1" ht="22.9" customHeight="1" x14ac:dyDescent="0.25">
      <c r="H10" s="155" t="s">
        <v>87</v>
      </c>
      <c r="I10" s="155"/>
      <c r="J10" s="156"/>
      <c r="K10" s="127">
        <v>2.1000000000000001E-2</v>
      </c>
      <c r="L10" s="128"/>
      <c r="M10" s="128">
        <v>8.0000000000000002E-3</v>
      </c>
      <c r="N10" s="141"/>
      <c r="O10" s="9"/>
      <c r="P10" s="9"/>
      <c r="Q10" s="9"/>
      <c r="R10" s="9"/>
      <c r="S10" s="9"/>
      <c r="T10" s="9"/>
      <c r="U10" s="9"/>
    </row>
    <row r="11" spans="1:21" s="13" customFormat="1" ht="22.9" customHeight="1" x14ac:dyDescent="0.25">
      <c r="H11" s="155" t="s">
        <v>88</v>
      </c>
      <c r="I11" s="155"/>
      <c r="J11" s="156"/>
      <c r="K11" s="127">
        <v>9.4E-2</v>
      </c>
      <c r="L11" s="128"/>
      <c r="M11" s="128">
        <v>2.1000000000000001E-2</v>
      </c>
      <c r="N11" s="141"/>
      <c r="O11" s="9"/>
      <c r="P11" s="9"/>
      <c r="Q11" s="9"/>
      <c r="R11" s="9"/>
      <c r="S11" s="9"/>
      <c r="T11" s="9"/>
      <c r="U11" s="9"/>
    </row>
    <row r="12" spans="1:21" s="13" customFormat="1" ht="22.9" customHeight="1" thickBot="1" x14ac:dyDescent="0.3">
      <c r="H12" s="125" t="s">
        <v>89</v>
      </c>
      <c r="I12" s="125"/>
      <c r="J12" s="126"/>
      <c r="K12" s="127">
        <v>4.4999999999999998E-2</v>
      </c>
      <c r="L12" s="128"/>
      <c r="M12" s="128">
        <v>1.6E-2</v>
      </c>
      <c r="N12" s="141"/>
      <c r="O12" s="9"/>
      <c r="P12" s="9"/>
      <c r="Q12" s="9"/>
      <c r="R12" s="9"/>
      <c r="S12" s="9"/>
      <c r="T12" s="9"/>
      <c r="U12" s="9"/>
    </row>
    <row r="13" spans="1:21" s="9" customFormat="1" ht="15" customHeight="1" x14ac:dyDescent="0.2">
      <c r="A13" s="8"/>
      <c r="C13" s="23"/>
      <c r="L13" s="23"/>
      <c r="M13" s="23"/>
      <c r="N13" s="23"/>
    </row>
    <row r="14" spans="1:21" s="9" customFormat="1" ht="15" customHeight="1" thickBot="1" x14ac:dyDescent="0.25">
      <c r="A14" s="8"/>
      <c r="C14" s="23"/>
      <c r="L14" s="23"/>
      <c r="M14" s="23"/>
      <c r="N14" s="23"/>
    </row>
    <row r="15" spans="1:21" ht="19.5" customHeight="1" thickBot="1" x14ac:dyDescent="0.3">
      <c r="A15" s="254" t="str">
        <f>Índice!$A$73</f>
        <v>ESTUDO 45 | ANÁLISE DAS EMPRESAS DA REGIÃO AUTÓNOMA DA MADEIRA</v>
      </c>
      <c r="B15" s="254"/>
      <c r="C15" s="254"/>
      <c r="D15" s="254"/>
      <c r="E15" s="254"/>
      <c r="F15" s="254"/>
      <c r="G15" s="254"/>
      <c r="H15" s="254"/>
      <c r="I15" s="254"/>
      <c r="J15" s="254"/>
      <c r="K15" s="254"/>
      <c r="L15" s="254"/>
      <c r="M15" s="254"/>
      <c r="N15" s="254"/>
      <c r="O15" s="254"/>
      <c r="P15" s="254"/>
      <c r="Q15" s="254"/>
      <c r="R15" s="254"/>
      <c r="S15" s="254"/>
      <c r="T15" s="254"/>
      <c r="U15" s="254"/>
    </row>
    <row r="16" spans="1:21" x14ac:dyDescent="0.25">
      <c r="U16" s="51" t="s">
        <v>17</v>
      </c>
    </row>
    <row r="19" spans="20:21" ht="17.25" customHeight="1" x14ac:dyDescent="0.25"/>
    <row r="20" spans="20:21" ht="17.25" customHeight="1" x14ac:dyDescent="0.25"/>
    <row r="25" spans="20:21" x14ac:dyDescent="0.25">
      <c r="T25" s="37"/>
      <c r="U25" s="37"/>
    </row>
  </sheetData>
  <sheetProtection algorithmName="SHA-512" hashValue="PR+Hhs8oFgQ7b9FAy20pplsHk72k2q6Wkdk/NZ50GUpyjkMAsgM8YWUAooIfBMUv9UgfIpaCu9i9QyUHwYOAOg==" saltValue="k3QMRo35e5iTEVz4Ea3BnQ==" spinCount="100000" sheet="1" objects="1" scenarios="1"/>
  <mergeCells count="22">
    <mergeCell ref="K10:L10"/>
    <mergeCell ref="M10:N10"/>
    <mergeCell ref="K11:L11"/>
    <mergeCell ref="M11:N11"/>
    <mergeCell ref="K12:L12"/>
    <mergeCell ref="M12:N12"/>
    <mergeCell ref="A1:U1"/>
    <mergeCell ref="A15:U15"/>
    <mergeCell ref="H7:J7"/>
    <mergeCell ref="H8:J8"/>
    <mergeCell ref="H9:J9"/>
    <mergeCell ref="H12:J12"/>
    <mergeCell ref="H10:J10"/>
    <mergeCell ref="H11:J11"/>
    <mergeCell ref="K6:L6"/>
    <mergeCell ref="M6:N6"/>
    <mergeCell ref="K7:L7"/>
    <mergeCell ref="M7:N7"/>
    <mergeCell ref="K8:L8"/>
    <mergeCell ref="M8:N8"/>
    <mergeCell ref="K9:L9"/>
    <mergeCell ref="M9:N9"/>
  </mergeCells>
  <hyperlinks>
    <hyperlink ref="U16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>
    <tabColor theme="0" tint="-0.14999847407452621"/>
  </sheetPr>
  <dimension ref="A1:U2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Índice!F37</f>
        <v>G C1.3</v>
      </c>
      <c r="B3" s="47" t="str">
        <f>Índice!G37</f>
        <v>Componente exportada do volume de negócios e componente importada das compras e FSE | Em percentagem do volume de negócios (2018)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72"/>
      <c r="Q3" s="74"/>
    </row>
    <row r="4" spans="1:21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6"/>
      <c r="P4" s="6"/>
      <c r="Q4" s="16"/>
    </row>
    <row r="5" spans="1:21" s="9" customFormat="1" ht="15" customHeight="1" thickBot="1" x14ac:dyDescent="0.25">
      <c r="A5" s="8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</row>
    <row r="6" spans="1:21" s="14" customFormat="1" ht="27" customHeight="1" thickBot="1" x14ac:dyDescent="0.3">
      <c r="F6" s="13"/>
      <c r="G6" s="13"/>
      <c r="H6" s="13"/>
      <c r="I6" s="13"/>
      <c r="J6" s="13"/>
      <c r="K6" s="165" t="s">
        <v>142</v>
      </c>
      <c r="L6" s="166"/>
      <c r="M6" s="166" t="s">
        <v>143</v>
      </c>
      <c r="N6" s="166"/>
      <c r="O6" s="166" t="s">
        <v>60</v>
      </c>
      <c r="P6" s="279"/>
    </row>
    <row r="7" spans="1:21" s="14" customFormat="1" ht="33.75" customHeight="1" thickBot="1" x14ac:dyDescent="0.3">
      <c r="F7" s="13"/>
      <c r="G7" s="13"/>
      <c r="H7" s="13"/>
      <c r="I7" s="13"/>
      <c r="J7" s="13"/>
      <c r="K7" s="232"/>
      <c r="L7" s="233"/>
      <c r="M7" s="233"/>
      <c r="N7" s="233"/>
      <c r="O7" s="166"/>
      <c r="P7" s="279"/>
    </row>
    <row r="8" spans="1:21" s="13" customFormat="1" ht="22.9" customHeight="1" x14ac:dyDescent="0.25">
      <c r="F8" s="146" t="s">
        <v>14</v>
      </c>
      <c r="G8" s="282"/>
      <c r="H8" s="282"/>
      <c r="I8" s="282"/>
      <c r="J8" s="282"/>
      <c r="K8" s="174">
        <v>0.21299999999999999</v>
      </c>
      <c r="L8" s="175"/>
      <c r="M8" s="175">
        <v>0.21299999999999999</v>
      </c>
      <c r="N8" s="175"/>
      <c r="O8" s="175">
        <v>0</v>
      </c>
      <c r="P8" s="176"/>
    </row>
    <row r="9" spans="1:21" s="13" customFormat="1" ht="22.9" customHeight="1" thickBot="1" x14ac:dyDescent="0.3">
      <c r="F9" s="116" t="s">
        <v>167</v>
      </c>
      <c r="G9" s="125"/>
      <c r="H9" s="125"/>
      <c r="I9" s="125"/>
      <c r="J9" s="126"/>
      <c r="K9" s="210">
        <v>0.34300000000000003</v>
      </c>
      <c r="L9" s="263"/>
      <c r="M9" s="263">
        <v>0.17399999999999999</v>
      </c>
      <c r="N9" s="263"/>
      <c r="O9" s="263">
        <v>0.16900000000000001</v>
      </c>
      <c r="P9" s="280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s="9" customFormat="1" ht="15" customHeight="1" thickBot="1" x14ac:dyDescent="0.25">
      <c r="A11" s="8"/>
      <c r="C11" s="23"/>
      <c r="L11" s="23"/>
      <c r="M11" s="23"/>
      <c r="N11" s="23"/>
    </row>
    <row r="12" spans="1:21" ht="19.5" customHeight="1" thickBot="1" x14ac:dyDescent="0.3">
      <c r="A12" s="254" t="str">
        <f>Índice!$A$73</f>
        <v>ESTUDO 45 | ANÁLISE DAS EMPRESAS DA REGIÃO AUTÓNOMA DA MADEIRA</v>
      </c>
      <c r="B12" s="254"/>
      <c r="C12" s="254"/>
      <c r="D12" s="254"/>
      <c r="E12" s="254"/>
      <c r="F12" s="254"/>
      <c r="G12" s="254"/>
      <c r="H12" s="254"/>
      <c r="I12" s="254"/>
      <c r="J12" s="254"/>
      <c r="K12" s="254"/>
      <c r="L12" s="254"/>
      <c r="M12" s="254"/>
      <c r="N12" s="254"/>
      <c r="O12" s="254"/>
      <c r="P12" s="254"/>
      <c r="Q12" s="254"/>
      <c r="R12" s="254"/>
      <c r="S12" s="254"/>
      <c r="T12" s="254"/>
      <c r="U12" s="254"/>
    </row>
    <row r="13" spans="1:21" x14ac:dyDescent="0.25">
      <c r="U13" s="51" t="s">
        <v>17</v>
      </c>
    </row>
    <row r="16" spans="1:21" ht="17.25" customHeight="1" x14ac:dyDescent="0.25"/>
    <row r="17" spans="20:21" ht="17.25" customHeight="1" x14ac:dyDescent="0.25"/>
    <row r="22" spans="20:21" x14ac:dyDescent="0.25">
      <c r="T22" s="37"/>
      <c r="U22" s="37"/>
    </row>
  </sheetData>
  <sheetProtection algorithmName="SHA-512" hashValue="TFpIQ1hfS2uSAipQHkNbB8xjTbw+z16S70jk+oLr/RN9N+/fl/f2kAct9c3K51jK0It9rpuyEMLCIDce5OPWlw==" saltValue="buGIo6n48TxHhr+XP8JYfg==" spinCount="100000" sheet="1" objects="1" scenarios="1"/>
  <mergeCells count="13">
    <mergeCell ref="O9:P9"/>
    <mergeCell ref="A12:U12"/>
    <mergeCell ref="F9:J9"/>
    <mergeCell ref="K9:L9"/>
    <mergeCell ref="M9:N9"/>
    <mergeCell ref="A1:U1"/>
    <mergeCell ref="K6:L7"/>
    <mergeCell ref="M6:N7"/>
    <mergeCell ref="F8:J8"/>
    <mergeCell ref="K8:L8"/>
    <mergeCell ref="M8:N8"/>
    <mergeCell ref="O6:P7"/>
    <mergeCell ref="O8:P8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>
    <tabColor theme="0" tint="-0.14999847407452621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Índice!F38</f>
        <v>G C1.4</v>
      </c>
      <c r="B3" s="47" t="str">
        <f>Índice!G38</f>
        <v>Peso das exportações no volume de negócios das empresas da Região Autónoma da Madeira | Decomposição do diferencial face ao total das empresas (em pp)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  <c r="P3" s="53"/>
      <c r="Q3" s="53"/>
      <c r="R3" s="53"/>
      <c r="S3" s="53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s="13" customFormat="1" ht="27" customHeight="1" thickBot="1" x14ac:dyDescent="0.3">
      <c r="G6" s="18"/>
      <c r="J6" s="124" t="s">
        <v>110</v>
      </c>
      <c r="K6" s="125"/>
      <c r="L6" s="125" t="s">
        <v>108</v>
      </c>
      <c r="M6" s="125"/>
      <c r="N6" s="125" t="s">
        <v>109</v>
      </c>
      <c r="O6" s="126"/>
    </row>
    <row r="7" spans="1:21" s="13" customFormat="1" ht="22.9" customHeight="1" x14ac:dyDescent="0.25">
      <c r="H7" s="145">
        <v>2014</v>
      </c>
      <c r="I7" s="290"/>
      <c r="J7" s="291">
        <v>23.9</v>
      </c>
      <c r="K7" s="292"/>
      <c r="L7" s="292">
        <v>13.5</v>
      </c>
      <c r="M7" s="292"/>
      <c r="N7" s="292">
        <v>10.4</v>
      </c>
      <c r="O7" s="293"/>
    </row>
    <row r="8" spans="1:21" s="13" customFormat="1" ht="22.9" customHeight="1" x14ac:dyDescent="0.25">
      <c r="H8" s="152">
        <v>2015</v>
      </c>
      <c r="I8" s="114"/>
      <c r="J8" s="287">
        <v>21.9</v>
      </c>
      <c r="K8" s="288"/>
      <c r="L8" s="288">
        <v>11.5</v>
      </c>
      <c r="M8" s="288"/>
      <c r="N8" s="288">
        <v>10.4</v>
      </c>
      <c r="O8" s="289"/>
    </row>
    <row r="9" spans="1:21" s="13" customFormat="1" ht="22.9" customHeight="1" x14ac:dyDescent="0.25">
      <c r="H9" s="152">
        <v>2016</v>
      </c>
      <c r="I9" s="114"/>
      <c r="J9" s="287">
        <v>14.7</v>
      </c>
      <c r="K9" s="288"/>
      <c r="L9" s="288">
        <v>6.4</v>
      </c>
      <c r="M9" s="288"/>
      <c r="N9" s="288">
        <v>8.3000000000000007</v>
      </c>
      <c r="O9" s="289"/>
    </row>
    <row r="10" spans="1:21" s="13" customFormat="1" ht="22.9" customHeight="1" x14ac:dyDescent="0.25">
      <c r="H10" s="152">
        <v>2017</v>
      </c>
      <c r="I10" s="114"/>
      <c r="J10" s="287">
        <v>13.9</v>
      </c>
      <c r="K10" s="288"/>
      <c r="L10" s="288">
        <v>3.3</v>
      </c>
      <c r="M10" s="288"/>
      <c r="N10" s="288">
        <v>10.6</v>
      </c>
      <c r="O10" s="289"/>
    </row>
    <row r="11" spans="1:21" s="13" customFormat="1" ht="22.9" customHeight="1" x14ac:dyDescent="0.25">
      <c r="H11" s="152">
        <v>2018</v>
      </c>
      <c r="I11" s="114"/>
      <c r="J11" s="287">
        <v>13</v>
      </c>
      <c r="K11" s="288"/>
      <c r="L11" s="288">
        <v>3.4</v>
      </c>
      <c r="M11" s="288"/>
      <c r="N11" s="288">
        <v>9.5</v>
      </c>
      <c r="O11" s="289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thickBot="1" x14ac:dyDescent="0.25">
      <c r="A13" s="8"/>
      <c r="C13" s="23"/>
      <c r="L13" s="23"/>
      <c r="M13" s="23"/>
      <c r="N13" s="23"/>
    </row>
    <row r="14" spans="1:2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2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bj9wqeu/whzp2ShjO6NEC+EqlQaGpVPIA09JblUaEhVeLdM3wkBpZ0/JerUTqGEAQlwu2w7zBloNAqW3OVMy4Q==" saltValue="qJeTCSxv17zHmxHfwUEYVQ==" spinCount="100000" sheet="1" objects="1" scenarios="1"/>
  <mergeCells count="25">
    <mergeCell ref="J6:K6"/>
    <mergeCell ref="L6:M6"/>
    <mergeCell ref="A14:U14"/>
    <mergeCell ref="A1:U1"/>
    <mergeCell ref="N6:O6"/>
    <mergeCell ref="H7:I7"/>
    <mergeCell ref="J8:K8"/>
    <mergeCell ref="L8:M8"/>
    <mergeCell ref="N8:O8"/>
    <mergeCell ref="J7:K7"/>
    <mergeCell ref="L7:M7"/>
    <mergeCell ref="N7:O7"/>
    <mergeCell ref="H8:I8"/>
    <mergeCell ref="L9:M9"/>
    <mergeCell ref="N9:O9"/>
    <mergeCell ref="H9:I9"/>
    <mergeCell ref="J9:K9"/>
    <mergeCell ref="L11:M11"/>
    <mergeCell ref="N11:O11"/>
    <mergeCell ref="H11:I11"/>
    <mergeCell ref="J11:K11"/>
    <mergeCell ref="L10:M10"/>
    <mergeCell ref="N10:O10"/>
    <mergeCell ref="H10:I10"/>
    <mergeCell ref="J10:K10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">
    <tabColor theme="0" tint="-0.14999847407452621"/>
  </sheetPr>
  <dimension ref="A1:U2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211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Índice!F39</f>
        <v>G C1.5</v>
      </c>
      <c r="B3" s="47" t="str">
        <f>Índice!G39</f>
        <v>Volume de negócios | Contributos (em pp) para a taxa de crescimento anual (Região Autónoma da Madeira, em percentagem)</v>
      </c>
      <c r="C3" s="19"/>
      <c r="D3" s="19"/>
      <c r="E3" s="19"/>
      <c r="F3" s="19"/>
      <c r="G3" s="19"/>
      <c r="H3" s="19"/>
      <c r="I3" s="19"/>
      <c r="J3" s="19"/>
      <c r="K3" s="19"/>
      <c r="L3" s="53"/>
      <c r="M3" s="53"/>
      <c r="N3" s="53"/>
      <c r="O3" s="53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ht="27" customHeight="1" thickBot="1" x14ac:dyDescent="0.3">
      <c r="E6" s="61"/>
      <c r="F6" s="61"/>
      <c r="G6" s="67"/>
      <c r="H6" s="61"/>
      <c r="I6" s="169">
        <f>+K6-1</f>
        <v>2014</v>
      </c>
      <c r="J6" s="169"/>
      <c r="K6" s="169">
        <f>+M6-1</f>
        <v>2015</v>
      </c>
      <c r="L6" s="169"/>
      <c r="M6" s="169">
        <f>+O6-1</f>
        <v>2016</v>
      </c>
      <c r="N6" s="169"/>
      <c r="O6" s="169">
        <f>+Q6-1</f>
        <v>2017</v>
      </c>
      <c r="P6" s="169"/>
      <c r="Q6" s="169">
        <v>2018</v>
      </c>
      <c r="R6" s="170"/>
    </row>
    <row r="7" spans="1:21" ht="22.9" customHeight="1" thickBot="1" x14ac:dyDescent="0.3">
      <c r="D7" s="226" t="s">
        <v>174</v>
      </c>
      <c r="E7" s="226"/>
      <c r="F7" s="226"/>
      <c r="G7" s="226"/>
      <c r="H7" s="227"/>
      <c r="I7" s="294">
        <v>11.5</v>
      </c>
      <c r="J7" s="295"/>
      <c r="K7" s="298">
        <v>-9.6999999999999993</v>
      </c>
      <c r="L7" s="298"/>
      <c r="M7" s="298">
        <v>-7.6</v>
      </c>
      <c r="N7" s="298"/>
      <c r="O7" s="298">
        <v>7.7</v>
      </c>
      <c r="P7" s="298"/>
      <c r="Q7" s="298">
        <v>4.7</v>
      </c>
      <c r="R7" s="299"/>
    </row>
    <row r="8" spans="1:21" ht="22.9" customHeight="1" x14ac:dyDescent="0.25">
      <c r="D8" s="224" t="s">
        <v>175</v>
      </c>
      <c r="E8" s="224"/>
      <c r="F8" s="225"/>
      <c r="G8" s="193" t="s">
        <v>114</v>
      </c>
      <c r="H8" s="300"/>
      <c r="I8" s="301">
        <v>-0.1</v>
      </c>
      <c r="J8" s="302"/>
      <c r="K8" s="296">
        <v>-3.1</v>
      </c>
      <c r="L8" s="296"/>
      <c r="M8" s="296">
        <v>2.8</v>
      </c>
      <c r="N8" s="296"/>
      <c r="O8" s="296">
        <v>5.5</v>
      </c>
      <c r="P8" s="296"/>
      <c r="Q8" s="296">
        <v>4.5</v>
      </c>
      <c r="R8" s="297"/>
    </row>
    <row r="9" spans="1:21" ht="22.9" customHeight="1" thickBot="1" x14ac:dyDescent="0.3">
      <c r="D9" s="224"/>
      <c r="E9" s="224"/>
      <c r="F9" s="225"/>
      <c r="G9" s="113" t="s">
        <v>115</v>
      </c>
      <c r="H9" s="114"/>
      <c r="I9" s="269">
        <v>11.6</v>
      </c>
      <c r="J9" s="268"/>
      <c r="K9" s="220">
        <v>-6.6</v>
      </c>
      <c r="L9" s="220"/>
      <c r="M9" s="220">
        <v>-10.4</v>
      </c>
      <c r="N9" s="220"/>
      <c r="O9" s="220">
        <v>2.2000000000000002</v>
      </c>
      <c r="P9" s="220"/>
      <c r="Q9" s="220">
        <v>0.2</v>
      </c>
      <c r="R9" s="221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s="9" customFormat="1" ht="15" customHeight="1" thickBot="1" x14ac:dyDescent="0.25">
      <c r="A11" s="8"/>
      <c r="C11" s="23"/>
      <c r="L11" s="23"/>
      <c r="M11" s="23"/>
      <c r="N11" s="23"/>
    </row>
    <row r="12" spans="1:21" ht="19.5" customHeight="1" thickBot="1" x14ac:dyDescent="0.3">
      <c r="A12" s="254" t="str">
        <f>Índice!$A$73</f>
        <v>ESTUDO 45 | ANÁLISE DAS EMPRESAS DA REGIÃO AUTÓNOMA DA MADEIRA</v>
      </c>
      <c r="B12" s="254"/>
      <c r="C12" s="254"/>
      <c r="D12" s="254"/>
      <c r="E12" s="254"/>
      <c r="F12" s="254"/>
      <c r="G12" s="254"/>
      <c r="H12" s="254"/>
      <c r="I12" s="254"/>
      <c r="J12" s="254"/>
      <c r="K12" s="254"/>
      <c r="L12" s="254"/>
      <c r="M12" s="254"/>
      <c r="N12" s="254"/>
      <c r="O12" s="254"/>
      <c r="P12" s="254"/>
      <c r="Q12" s="254"/>
      <c r="R12" s="254"/>
      <c r="S12" s="254"/>
      <c r="T12" s="254"/>
      <c r="U12" s="254"/>
    </row>
    <row r="13" spans="1:21" x14ac:dyDescent="0.25">
      <c r="U13" s="51" t="s">
        <v>17</v>
      </c>
    </row>
    <row r="16" spans="1:21" ht="17.25" customHeight="1" x14ac:dyDescent="0.25"/>
    <row r="17" spans="20:21" ht="17.25" customHeight="1" x14ac:dyDescent="0.25"/>
    <row r="22" spans="20:21" x14ac:dyDescent="0.25">
      <c r="T22" s="37"/>
      <c r="U22" s="37"/>
    </row>
  </sheetData>
  <sheetProtection algorithmName="SHA-512" hashValue="NaCkjJFho5ATLV2+qlosa5blaV7A/nXweYG9kRLVMQlTnPf3Jgb/E2PXqpx+zTOC8TbcTz9U9UFJdIpxSXucmA==" saltValue="aR1wHfGMa5tV4wCaPMrEWA==" spinCount="100000" sheet="1" objects="1" scenarios="1"/>
  <mergeCells count="26">
    <mergeCell ref="Q6:R6"/>
    <mergeCell ref="A12:U12"/>
    <mergeCell ref="A1:U1"/>
    <mergeCell ref="K7:L7"/>
    <mergeCell ref="M7:N7"/>
    <mergeCell ref="O7:P7"/>
    <mergeCell ref="I6:J6"/>
    <mergeCell ref="K6:L6"/>
    <mergeCell ref="M6:N6"/>
    <mergeCell ref="O6:P6"/>
    <mergeCell ref="Q7:R7"/>
    <mergeCell ref="D8:F9"/>
    <mergeCell ref="G8:H8"/>
    <mergeCell ref="I8:J8"/>
    <mergeCell ref="K8:L8"/>
    <mergeCell ref="M8:N8"/>
    <mergeCell ref="D7:H7"/>
    <mergeCell ref="I7:J7"/>
    <mergeCell ref="O8:P8"/>
    <mergeCell ref="Q8:R8"/>
    <mergeCell ref="G9:H9"/>
    <mergeCell ref="I9:J9"/>
    <mergeCell ref="K9:L9"/>
    <mergeCell ref="M9:N9"/>
    <mergeCell ref="O9:P9"/>
    <mergeCell ref="Q9:R9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ABABAB"/>
  </sheetPr>
  <dimension ref="A1:AE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+Índice!F42</f>
        <v>G C2.1</v>
      </c>
      <c r="B3" s="47" t="str">
        <f>Índice!G42</f>
        <v>Rendibilidade dos capitais próprios</v>
      </c>
      <c r="C3" s="19"/>
      <c r="D3" s="19"/>
      <c r="E3" s="19"/>
    </row>
    <row r="4" spans="1:31" s="9" customFormat="1" ht="15" customHeight="1" x14ac:dyDescent="0.2">
      <c r="A4" s="8" t="s">
        <v>5</v>
      </c>
      <c r="C4" s="15"/>
      <c r="D4" s="16"/>
      <c r="E4" s="16"/>
    </row>
    <row r="5" spans="1:31" s="9" customFormat="1" ht="15" customHeight="1" thickBot="1" x14ac:dyDescent="0.25">
      <c r="A5" s="8"/>
      <c r="C5" s="23"/>
      <c r="D5" s="23"/>
      <c r="E5" s="23"/>
      <c r="F5" s="23"/>
      <c r="G5" s="23"/>
      <c r="H5" s="23"/>
    </row>
    <row r="6" spans="1:31" s="17" customFormat="1" ht="27" customHeight="1" thickBot="1" x14ac:dyDescent="0.3">
      <c r="H6" s="13"/>
      <c r="I6" s="13"/>
      <c r="J6" s="13"/>
      <c r="K6" s="304" t="s">
        <v>14</v>
      </c>
      <c r="L6" s="305"/>
      <c r="M6" s="306" t="s">
        <v>168</v>
      </c>
      <c r="N6" s="305"/>
      <c r="O6" s="13"/>
      <c r="P6" s="13"/>
      <c r="Q6" s="13"/>
      <c r="R6" s="13"/>
      <c r="S6" s="13"/>
      <c r="T6" s="13"/>
    </row>
    <row r="7" spans="1:31" s="13" customFormat="1" ht="22.9" customHeight="1" x14ac:dyDescent="0.25">
      <c r="A7" s="17"/>
      <c r="B7" s="17"/>
      <c r="C7" s="17"/>
      <c r="D7" s="17"/>
      <c r="E7" s="17"/>
      <c r="F7" s="17"/>
      <c r="G7" s="17"/>
      <c r="H7" s="131">
        <f>+H8-1</f>
        <v>2014</v>
      </c>
      <c r="I7" s="132"/>
      <c r="J7" s="133"/>
      <c r="K7" s="174">
        <v>1.9E-2</v>
      </c>
      <c r="L7" s="175"/>
      <c r="M7" s="218">
        <v>3.5000000000000003E-2</v>
      </c>
      <c r="N7" s="303"/>
      <c r="X7" s="38"/>
      <c r="Y7" s="38"/>
      <c r="Z7" s="17"/>
      <c r="AA7" s="17"/>
      <c r="AB7" s="17"/>
      <c r="AC7" s="17"/>
      <c r="AD7" s="17"/>
      <c r="AE7" s="17"/>
    </row>
    <row r="8" spans="1:31" s="13" customFormat="1" ht="22.9" customHeight="1" x14ac:dyDescent="0.25">
      <c r="A8" s="17"/>
      <c r="B8" s="17"/>
      <c r="C8" s="17"/>
      <c r="D8" s="17"/>
      <c r="E8" s="17"/>
      <c r="F8" s="17"/>
      <c r="G8" s="17"/>
      <c r="H8" s="154">
        <f>+H9-1</f>
        <v>2015</v>
      </c>
      <c r="I8" s="155"/>
      <c r="J8" s="156"/>
      <c r="K8" s="137">
        <v>6.3E-2</v>
      </c>
      <c r="L8" s="138"/>
      <c r="M8" s="214">
        <v>4.8000000000000001E-2</v>
      </c>
      <c r="N8" s="307"/>
      <c r="X8" s="38"/>
      <c r="Y8" s="38"/>
      <c r="Z8" s="17"/>
      <c r="AA8" s="17"/>
      <c r="AB8" s="17"/>
      <c r="AC8" s="17"/>
      <c r="AD8" s="17"/>
      <c r="AE8" s="17"/>
    </row>
    <row r="9" spans="1:31" s="13" customFormat="1" ht="22.9" customHeight="1" x14ac:dyDescent="0.25">
      <c r="A9" s="17"/>
      <c r="B9" s="17"/>
      <c r="C9" s="17"/>
      <c r="D9" s="17"/>
      <c r="E9" s="17"/>
      <c r="F9" s="17"/>
      <c r="G9" s="17"/>
      <c r="H9" s="154">
        <f>+H10-1</f>
        <v>2016</v>
      </c>
      <c r="I9" s="155"/>
      <c r="J9" s="156"/>
      <c r="K9" s="137">
        <v>6.7000000000000004E-2</v>
      </c>
      <c r="L9" s="138"/>
      <c r="M9" s="214">
        <v>-2.1999999999999999E-2</v>
      </c>
      <c r="N9" s="307"/>
      <c r="X9" s="38"/>
      <c r="Y9" s="38"/>
      <c r="Z9" s="17"/>
      <c r="AA9" s="17"/>
      <c r="AB9" s="17"/>
      <c r="AC9" s="17"/>
      <c r="AD9" s="17"/>
      <c r="AE9" s="17"/>
    </row>
    <row r="10" spans="1:31" s="13" customFormat="1" ht="22.9" customHeight="1" x14ac:dyDescent="0.25">
      <c r="A10" s="17"/>
      <c r="B10" s="17"/>
      <c r="C10" s="17"/>
      <c r="D10" s="17"/>
      <c r="E10" s="17"/>
      <c r="F10" s="17"/>
      <c r="G10" s="17"/>
      <c r="H10" s="154">
        <f>+H11-1</f>
        <v>2017</v>
      </c>
      <c r="I10" s="155"/>
      <c r="J10" s="156"/>
      <c r="K10" s="137">
        <v>8.7999999999999995E-2</v>
      </c>
      <c r="L10" s="138"/>
      <c r="M10" s="214">
        <v>6.8000000000000005E-2</v>
      </c>
      <c r="N10" s="307"/>
      <c r="X10" s="38"/>
      <c r="Y10" s="38"/>
      <c r="Z10" s="17"/>
      <c r="AA10" s="17"/>
      <c r="AB10" s="17"/>
      <c r="AC10" s="17"/>
      <c r="AD10" s="17"/>
      <c r="AE10" s="17"/>
    </row>
    <row r="11" spans="1:31" s="13" customFormat="1" ht="22.9" customHeight="1" thickBot="1" x14ac:dyDescent="0.3">
      <c r="A11" s="17"/>
      <c r="B11" s="17"/>
      <c r="C11" s="17"/>
      <c r="D11" s="17"/>
      <c r="E11" s="17"/>
      <c r="F11" s="17"/>
      <c r="G11" s="17"/>
      <c r="H11" s="124">
        <v>2018</v>
      </c>
      <c r="I11" s="125"/>
      <c r="J11" s="126"/>
      <c r="K11" s="137">
        <v>8.4000000000000005E-2</v>
      </c>
      <c r="L11" s="138"/>
      <c r="M11" s="214">
        <v>7.9000000000000001E-2</v>
      </c>
      <c r="N11" s="307"/>
      <c r="X11" s="38"/>
      <c r="Y11" s="38"/>
      <c r="Z11" s="17"/>
      <c r="AA11" s="17"/>
      <c r="AB11" s="17"/>
      <c r="AC11" s="17"/>
      <c r="AD11" s="17"/>
      <c r="AE11" s="17"/>
    </row>
    <row r="12" spans="1:31" s="9" customFormat="1" ht="15" customHeight="1" x14ac:dyDescent="0.2">
      <c r="A12" s="8"/>
      <c r="C12" s="23"/>
      <c r="L12" s="23"/>
      <c r="M12" s="23"/>
      <c r="N12" s="23"/>
    </row>
    <row r="13" spans="1:31" s="9" customFormat="1" ht="15" customHeight="1" thickBot="1" x14ac:dyDescent="0.25">
      <c r="A13" s="8"/>
      <c r="C13" s="23"/>
      <c r="L13" s="23"/>
      <c r="M13" s="23"/>
      <c r="N13" s="23"/>
    </row>
    <row r="14" spans="1:3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3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yNvsWRHQwIrS1kAq6HflSJDKhQLZdWjHzS8M3BKClJmYlagmwghEwwcOgZbiBqa2LCDxGPLVusCHoo3Pa0ddpw==" saltValue="GH11lb27NR52iw5GO5o/PQ==" spinCount="100000" sheet="1" objects="1" scenarios="1"/>
  <mergeCells count="19">
    <mergeCell ref="A14:U14"/>
    <mergeCell ref="H7:J7"/>
    <mergeCell ref="K7:L7"/>
    <mergeCell ref="H8:J8"/>
    <mergeCell ref="K8:L8"/>
    <mergeCell ref="H11:J11"/>
    <mergeCell ref="K11:L11"/>
    <mergeCell ref="M8:N8"/>
    <mergeCell ref="M9:N9"/>
    <mergeCell ref="M11:N11"/>
    <mergeCell ref="A1:U1"/>
    <mergeCell ref="H9:J9"/>
    <mergeCell ref="K9:L9"/>
    <mergeCell ref="H10:J10"/>
    <mergeCell ref="M7:N7"/>
    <mergeCell ref="K10:L10"/>
    <mergeCell ref="K6:L6"/>
    <mergeCell ref="M6:N6"/>
    <mergeCell ref="M10:N10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ABABAB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+Índice!F43</f>
        <v>G C2.2</v>
      </c>
      <c r="B3" s="47" t="str">
        <f>Índice!G43</f>
        <v>Rendibilidade dos capitais próprios da Região Autónoma da Madeira | Decomposição do diferencial face ao total das empresas (em pp)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</row>
    <row r="6" spans="1:21" s="13" customFormat="1" ht="27" customHeight="1" thickBot="1" x14ac:dyDescent="0.3">
      <c r="G6" s="18"/>
      <c r="J6" s="124" t="s">
        <v>110</v>
      </c>
      <c r="K6" s="125"/>
      <c r="L6" s="125" t="s">
        <v>108</v>
      </c>
      <c r="M6" s="125"/>
      <c r="N6" s="125" t="s">
        <v>109</v>
      </c>
      <c r="O6" s="126"/>
    </row>
    <row r="7" spans="1:21" s="13" customFormat="1" ht="22.9" customHeight="1" x14ac:dyDescent="0.25">
      <c r="H7" s="145">
        <v>2014</v>
      </c>
      <c r="I7" s="290"/>
      <c r="J7" s="308">
        <v>1.5</v>
      </c>
      <c r="K7" s="309"/>
      <c r="L7" s="309">
        <v>0.7</v>
      </c>
      <c r="M7" s="309"/>
      <c r="N7" s="309">
        <v>0.8</v>
      </c>
      <c r="O7" s="310"/>
    </row>
    <row r="8" spans="1:21" s="13" customFormat="1" ht="22.9" customHeight="1" x14ac:dyDescent="0.25">
      <c r="H8" s="152">
        <v>2015</v>
      </c>
      <c r="I8" s="114"/>
      <c r="J8" s="308">
        <v>-1.5</v>
      </c>
      <c r="K8" s="309"/>
      <c r="L8" s="309">
        <v>1.4</v>
      </c>
      <c r="M8" s="309"/>
      <c r="N8" s="309">
        <v>-2.8</v>
      </c>
      <c r="O8" s="310"/>
    </row>
    <row r="9" spans="1:21" s="13" customFormat="1" ht="22.9" customHeight="1" x14ac:dyDescent="0.25">
      <c r="H9" s="152">
        <v>2016</v>
      </c>
      <c r="I9" s="114"/>
      <c r="J9" s="308">
        <v>-9</v>
      </c>
      <c r="K9" s="309"/>
      <c r="L9" s="309">
        <v>-2.9</v>
      </c>
      <c r="M9" s="309"/>
      <c r="N9" s="309">
        <v>-6.1</v>
      </c>
      <c r="O9" s="310"/>
    </row>
    <row r="10" spans="1:21" s="13" customFormat="1" ht="22.9" customHeight="1" x14ac:dyDescent="0.25">
      <c r="H10" s="152">
        <v>2017</v>
      </c>
      <c r="I10" s="114"/>
      <c r="J10" s="308">
        <v>-2.1</v>
      </c>
      <c r="K10" s="309"/>
      <c r="L10" s="309">
        <v>-0.1</v>
      </c>
      <c r="M10" s="309"/>
      <c r="N10" s="309">
        <v>-2</v>
      </c>
      <c r="O10" s="310"/>
    </row>
    <row r="11" spans="1:21" s="13" customFormat="1" ht="22.9" customHeight="1" x14ac:dyDescent="0.25">
      <c r="H11" s="152">
        <v>2018</v>
      </c>
      <c r="I11" s="114"/>
      <c r="J11" s="308">
        <v>-0.5</v>
      </c>
      <c r="K11" s="309"/>
      <c r="L11" s="309">
        <v>-0.3</v>
      </c>
      <c r="M11" s="309"/>
      <c r="N11" s="309">
        <v>-0.2</v>
      </c>
      <c r="O11" s="310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thickBot="1" x14ac:dyDescent="0.25">
      <c r="A13" s="8"/>
      <c r="C13" s="23"/>
      <c r="L13" s="23"/>
      <c r="M13" s="23"/>
      <c r="N13" s="23"/>
    </row>
    <row r="14" spans="1:2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2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gY6HcMOYy4CrZNl9RsiyzlzFzK64MSCvk3dUy8RrH5hP3dyIkrZ/VX0A410izsEE10hsiP31LcsaKky0gBBdEQ==" saltValue="UDag24xCVnZJJ4sRJy1lKA==" spinCount="100000" sheet="1" objects="1" scenarios="1"/>
  <mergeCells count="25">
    <mergeCell ref="J9:K9"/>
    <mergeCell ref="A1:U1"/>
    <mergeCell ref="N6:O6"/>
    <mergeCell ref="J7:K7"/>
    <mergeCell ref="L7:M7"/>
    <mergeCell ref="H7:I7"/>
    <mergeCell ref="J6:K6"/>
    <mergeCell ref="L6:M6"/>
    <mergeCell ref="N7:O7"/>
    <mergeCell ref="A14:U14"/>
    <mergeCell ref="J8:K8"/>
    <mergeCell ref="L8:M8"/>
    <mergeCell ref="N8:O8"/>
    <mergeCell ref="L9:M9"/>
    <mergeCell ref="N9:O9"/>
    <mergeCell ref="L11:M11"/>
    <mergeCell ref="N11:O11"/>
    <mergeCell ref="H11:I11"/>
    <mergeCell ref="J11:K11"/>
    <mergeCell ref="J10:K10"/>
    <mergeCell ref="L10:M10"/>
    <mergeCell ref="N10:O10"/>
    <mergeCell ref="H8:I8"/>
    <mergeCell ref="H10:I10"/>
    <mergeCell ref="H9:I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ABABAB"/>
  </sheetPr>
  <dimension ref="A1:AE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+Índice!F44</f>
        <v>G C2.3</v>
      </c>
      <c r="B3" s="47" t="str">
        <f>Índice!G44</f>
        <v>Rendibilidade das vendas</v>
      </c>
      <c r="C3" s="19"/>
      <c r="D3" s="19"/>
      <c r="E3" s="19"/>
    </row>
    <row r="4" spans="1:31" s="9" customFormat="1" ht="15" customHeight="1" x14ac:dyDescent="0.2">
      <c r="A4" s="8" t="s">
        <v>5</v>
      </c>
      <c r="C4" s="15"/>
      <c r="D4" s="16"/>
      <c r="E4" s="16"/>
    </row>
    <row r="5" spans="1:31" s="9" customFormat="1" ht="15" customHeight="1" thickBot="1" x14ac:dyDescent="0.25">
      <c r="A5" s="8"/>
      <c r="C5" s="23"/>
      <c r="D5" s="23"/>
      <c r="E5" s="23"/>
      <c r="F5" s="23"/>
      <c r="G5" s="23"/>
      <c r="H5" s="23"/>
    </row>
    <row r="6" spans="1:31" s="17" customFormat="1" ht="27" customHeight="1" thickBot="1" x14ac:dyDescent="0.3">
      <c r="H6" s="13"/>
      <c r="I6" s="13"/>
      <c r="J6" s="13"/>
      <c r="K6" s="304" t="s">
        <v>14</v>
      </c>
      <c r="L6" s="305"/>
      <c r="M6" s="306" t="s">
        <v>168</v>
      </c>
      <c r="N6" s="305"/>
      <c r="O6" s="13"/>
      <c r="P6" s="13"/>
      <c r="Q6" s="13"/>
      <c r="R6" s="13"/>
      <c r="S6" s="13"/>
      <c r="T6" s="13"/>
    </row>
    <row r="7" spans="1:31" s="13" customFormat="1" ht="22.9" customHeight="1" x14ac:dyDescent="0.25">
      <c r="A7" s="17"/>
      <c r="B7" s="17"/>
      <c r="C7" s="17"/>
      <c r="D7" s="17"/>
      <c r="E7" s="17"/>
      <c r="F7" s="17"/>
      <c r="G7" s="17"/>
      <c r="H7" s="131">
        <f>+H8-1</f>
        <v>2014</v>
      </c>
      <c r="I7" s="132"/>
      <c r="J7" s="133"/>
      <c r="K7" s="174">
        <v>8.9999999999999993E-3</v>
      </c>
      <c r="L7" s="175"/>
      <c r="M7" s="218">
        <v>3.5999999999999997E-2</v>
      </c>
      <c r="N7" s="303"/>
      <c r="X7" s="38"/>
      <c r="Y7" s="38"/>
      <c r="Z7" s="17"/>
      <c r="AA7" s="17"/>
      <c r="AB7" s="17"/>
      <c r="AC7" s="17"/>
      <c r="AD7" s="17"/>
      <c r="AE7" s="17"/>
    </row>
    <row r="8" spans="1:31" s="13" customFormat="1" ht="22.9" customHeight="1" x14ac:dyDescent="0.25">
      <c r="A8" s="17"/>
      <c r="B8" s="17"/>
      <c r="C8" s="17"/>
      <c r="D8" s="17"/>
      <c r="E8" s="17"/>
      <c r="F8" s="17"/>
      <c r="G8" s="17"/>
      <c r="H8" s="154">
        <f>+H9-1</f>
        <v>2015</v>
      </c>
      <c r="I8" s="155"/>
      <c r="J8" s="156"/>
      <c r="K8" s="137">
        <v>3.1E-2</v>
      </c>
      <c r="L8" s="138"/>
      <c r="M8" s="214">
        <v>5.8000000000000003E-2</v>
      </c>
      <c r="N8" s="307"/>
      <c r="X8" s="38"/>
      <c r="Y8" s="38"/>
      <c r="Z8" s="17"/>
      <c r="AA8" s="17"/>
      <c r="AB8" s="17"/>
      <c r="AC8" s="17"/>
      <c r="AD8" s="17"/>
      <c r="AE8" s="17"/>
    </row>
    <row r="9" spans="1:31" s="13" customFormat="1" ht="22.9" customHeight="1" x14ac:dyDescent="0.25">
      <c r="A9" s="17"/>
      <c r="B9" s="17"/>
      <c r="C9" s="17"/>
      <c r="D9" s="17"/>
      <c r="E9" s="17"/>
      <c r="F9" s="17"/>
      <c r="G9" s="17"/>
      <c r="H9" s="154">
        <f>+H10-1</f>
        <v>2016</v>
      </c>
      <c r="I9" s="155"/>
      <c r="J9" s="156"/>
      <c r="K9" s="137">
        <v>3.3000000000000002E-2</v>
      </c>
      <c r="L9" s="138"/>
      <c r="M9" s="214">
        <v>-2.7E-2</v>
      </c>
      <c r="N9" s="307"/>
      <c r="X9" s="38"/>
      <c r="Y9" s="38"/>
      <c r="Z9" s="17"/>
      <c r="AA9" s="17"/>
      <c r="AB9" s="17"/>
      <c r="AC9" s="17"/>
      <c r="AD9" s="17"/>
      <c r="AE9" s="17"/>
    </row>
    <row r="10" spans="1:31" s="13" customFormat="1" ht="22.9" customHeight="1" x14ac:dyDescent="0.25">
      <c r="A10" s="17"/>
      <c r="B10" s="17"/>
      <c r="C10" s="17"/>
      <c r="D10" s="17"/>
      <c r="E10" s="17"/>
      <c r="F10" s="17"/>
      <c r="G10" s="17"/>
      <c r="H10" s="154">
        <f>+H11-1</f>
        <v>2017</v>
      </c>
      <c r="I10" s="155"/>
      <c r="J10" s="156"/>
      <c r="K10" s="137">
        <v>4.2999999999999997E-2</v>
      </c>
      <c r="L10" s="138"/>
      <c r="M10" s="214">
        <v>7.5999999999999998E-2</v>
      </c>
      <c r="N10" s="307"/>
      <c r="X10" s="38"/>
      <c r="Y10" s="38"/>
      <c r="Z10" s="17"/>
      <c r="AA10" s="17"/>
      <c r="AB10" s="17"/>
      <c r="AC10" s="17"/>
      <c r="AD10" s="17"/>
      <c r="AE10" s="17"/>
    </row>
    <row r="11" spans="1:31" s="13" customFormat="1" ht="22.9" customHeight="1" thickBot="1" x14ac:dyDescent="0.3">
      <c r="A11" s="17"/>
      <c r="B11" s="17"/>
      <c r="C11" s="17"/>
      <c r="D11" s="17"/>
      <c r="E11" s="17"/>
      <c r="F11" s="17"/>
      <c r="G11" s="17"/>
      <c r="H11" s="124">
        <v>2018</v>
      </c>
      <c r="I11" s="125"/>
      <c r="J11" s="126"/>
      <c r="K11" s="137">
        <v>4.2999999999999997E-2</v>
      </c>
      <c r="L11" s="138"/>
      <c r="M11" s="214">
        <v>8.5999999999999993E-2</v>
      </c>
      <c r="N11" s="307"/>
      <c r="X11" s="38"/>
      <c r="Y11" s="38"/>
      <c r="Z11" s="17"/>
      <c r="AA11" s="17"/>
      <c r="AB11" s="17"/>
      <c r="AC11" s="17"/>
      <c r="AD11" s="17"/>
      <c r="AE11" s="17"/>
    </row>
    <row r="12" spans="1:31" s="9" customFormat="1" ht="15" customHeight="1" x14ac:dyDescent="0.2">
      <c r="A12" s="8"/>
      <c r="C12" s="23"/>
      <c r="L12" s="23"/>
      <c r="M12" s="23"/>
      <c r="N12" s="23"/>
    </row>
    <row r="13" spans="1:31" s="9" customFormat="1" ht="15" customHeight="1" thickBot="1" x14ac:dyDescent="0.25">
      <c r="A13" s="8"/>
      <c r="C13" s="23"/>
      <c r="L13" s="23"/>
      <c r="M13" s="23"/>
      <c r="N13" s="23"/>
    </row>
    <row r="14" spans="1:3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3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Y9Gm8tSK47n45Fwb1oIPE8/GLMIwJKt+Zo860qjtKnGDHkCy/VWzphlnjWLPmzhdn4HOPHNG01CHRyYKwyzrrw==" saltValue="Byylwqos+BCoN/zQeEAkwQ==" spinCount="100000" sheet="1" objects="1" scenarios="1"/>
  <mergeCells count="19">
    <mergeCell ref="H11:J11"/>
    <mergeCell ref="K11:L11"/>
    <mergeCell ref="M11:N11"/>
    <mergeCell ref="H10:J10"/>
    <mergeCell ref="K10:L10"/>
    <mergeCell ref="M10:N10"/>
    <mergeCell ref="A14:U14"/>
    <mergeCell ref="A1:U1"/>
    <mergeCell ref="K6:L6"/>
    <mergeCell ref="M6:N6"/>
    <mergeCell ref="H7:J7"/>
    <mergeCell ref="K7:L7"/>
    <mergeCell ref="M7:N7"/>
    <mergeCell ref="M8:N8"/>
    <mergeCell ref="H9:J9"/>
    <mergeCell ref="K9:L9"/>
    <mergeCell ref="M9:N9"/>
    <mergeCell ref="H8:J8"/>
    <mergeCell ref="K8:L8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rgb="FFABABAB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+Índice!F45</f>
        <v>G C2.4</v>
      </c>
      <c r="B3" s="47" t="str">
        <f>Índice!G45</f>
        <v>Rendibilidade das vendas da Região Autónoma da Madeira | Decomposição do diferencial face ao total das empresas (em pp)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</row>
    <row r="6" spans="1:21" s="13" customFormat="1" ht="27" customHeight="1" thickBot="1" x14ac:dyDescent="0.3">
      <c r="G6" s="18"/>
      <c r="J6" s="317" t="s">
        <v>110</v>
      </c>
      <c r="K6" s="116"/>
      <c r="L6" s="115" t="s">
        <v>108</v>
      </c>
      <c r="M6" s="116"/>
      <c r="N6" s="115" t="s">
        <v>109</v>
      </c>
      <c r="O6" s="197"/>
    </row>
    <row r="7" spans="1:21" s="13" customFormat="1" ht="22.9" customHeight="1" x14ac:dyDescent="0.25">
      <c r="H7" s="145">
        <v>2014</v>
      </c>
      <c r="I7" s="146"/>
      <c r="J7" s="313">
        <v>2.7</v>
      </c>
      <c r="K7" s="314"/>
      <c r="L7" s="315">
        <v>-0.2</v>
      </c>
      <c r="M7" s="314"/>
      <c r="N7" s="315">
        <v>2.9</v>
      </c>
      <c r="O7" s="316"/>
    </row>
    <row r="8" spans="1:21" s="13" customFormat="1" ht="22.9" customHeight="1" x14ac:dyDescent="0.25">
      <c r="H8" s="152">
        <v>2015</v>
      </c>
      <c r="I8" s="153"/>
      <c r="J8" s="311">
        <v>2.7</v>
      </c>
      <c r="K8" s="312"/>
      <c r="L8" s="318">
        <v>2.6</v>
      </c>
      <c r="M8" s="312"/>
      <c r="N8" s="318">
        <v>0.2</v>
      </c>
      <c r="O8" s="319"/>
    </row>
    <row r="9" spans="1:21" s="13" customFormat="1" ht="22.9" customHeight="1" x14ac:dyDescent="0.25">
      <c r="H9" s="152">
        <v>2016</v>
      </c>
      <c r="I9" s="153"/>
      <c r="J9" s="311">
        <v>-6</v>
      </c>
      <c r="K9" s="312"/>
      <c r="L9" s="318">
        <v>-3.2</v>
      </c>
      <c r="M9" s="312"/>
      <c r="N9" s="318">
        <v>-2.7</v>
      </c>
      <c r="O9" s="319"/>
    </row>
    <row r="10" spans="1:21" s="13" customFormat="1" ht="22.9" customHeight="1" x14ac:dyDescent="0.25">
      <c r="H10" s="152">
        <v>2017</v>
      </c>
      <c r="I10" s="153"/>
      <c r="J10" s="311">
        <v>3.3</v>
      </c>
      <c r="K10" s="312"/>
      <c r="L10" s="318">
        <v>1.3</v>
      </c>
      <c r="M10" s="312"/>
      <c r="N10" s="318">
        <v>2</v>
      </c>
      <c r="O10" s="319"/>
    </row>
    <row r="11" spans="1:21" s="13" customFormat="1" ht="22.9" customHeight="1" x14ac:dyDescent="0.25">
      <c r="H11" s="152">
        <v>2018</v>
      </c>
      <c r="I11" s="153"/>
      <c r="J11" s="311">
        <v>4.3</v>
      </c>
      <c r="K11" s="312"/>
      <c r="L11" s="318">
        <v>1.1000000000000001</v>
      </c>
      <c r="M11" s="312"/>
      <c r="N11" s="318">
        <v>3.3</v>
      </c>
      <c r="O11" s="319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thickBot="1" x14ac:dyDescent="0.25">
      <c r="A13" s="8"/>
      <c r="C13" s="23"/>
      <c r="L13" s="23"/>
      <c r="M13" s="23"/>
      <c r="N13" s="23"/>
    </row>
    <row r="14" spans="1:2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2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/o46so7y+k/2hsQTFemnoLr1xO39uan1yRPqZ6oQ4rcaGyvG5XrTje6RhlQJ4yKSC6WOBYM4WYxXL9j8Nh2LTA==" saltValue="1K0Ory8ccWYonVE+8ZfYtA==" spinCount="100000" sheet="1" objects="1" scenarios="1"/>
  <mergeCells count="25">
    <mergeCell ref="A14:U14"/>
    <mergeCell ref="L8:M8"/>
    <mergeCell ref="N8:O8"/>
    <mergeCell ref="H9:I9"/>
    <mergeCell ref="J9:K9"/>
    <mergeCell ref="L9:M9"/>
    <mergeCell ref="N9:O9"/>
    <mergeCell ref="H8:I8"/>
    <mergeCell ref="J8:K8"/>
    <mergeCell ref="H11:I11"/>
    <mergeCell ref="N11:O11"/>
    <mergeCell ref="H10:I10"/>
    <mergeCell ref="J10:K10"/>
    <mergeCell ref="N10:O10"/>
    <mergeCell ref="L10:M10"/>
    <mergeCell ref="L11:M11"/>
    <mergeCell ref="J11:K11"/>
    <mergeCell ref="N6:O6"/>
    <mergeCell ref="A1:U1"/>
    <mergeCell ref="H7:I7"/>
    <mergeCell ref="J7:K7"/>
    <mergeCell ref="L7:M7"/>
    <mergeCell ref="N7:O7"/>
    <mergeCell ref="L6:M6"/>
    <mergeCell ref="J6:K6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ABABAB"/>
  </sheetPr>
  <dimension ref="A1:AE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+Índice!F46</f>
        <v>G C2.5</v>
      </c>
      <c r="B3" s="47" t="str">
        <f>Índice!G46</f>
        <v>Rotação do ativo</v>
      </c>
      <c r="C3" s="19"/>
      <c r="D3" s="19"/>
      <c r="E3" s="19"/>
    </row>
    <row r="4" spans="1:31" s="9" customFormat="1" ht="15" customHeight="1" x14ac:dyDescent="0.2">
      <c r="A4" s="8" t="s">
        <v>5</v>
      </c>
      <c r="C4" s="15"/>
      <c r="D4" s="16"/>
      <c r="E4" s="16"/>
    </row>
    <row r="5" spans="1:31" s="9" customFormat="1" ht="15" customHeight="1" thickBot="1" x14ac:dyDescent="0.25">
      <c r="A5" s="8"/>
      <c r="C5" s="23"/>
      <c r="D5" s="23"/>
      <c r="E5" s="23"/>
      <c r="F5" s="23"/>
      <c r="G5" s="23"/>
      <c r="H5" s="23"/>
    </row>
    <row r="6" spans="1:31" s="17" customFormat="1" ht="27" customHeight="1" thickBot="1" x14ac:dyDescent="0.3">
      <c r="H6" s="13"/>
      <c r="I6" s="13"/>
      <c r="J6" s="13"/>
      <c r="K6" s="304" t="s">
        <v>14</v>
      </c>
      <c r="L6" s="305"/>
      <c r="M6" s="306" t="s">
        <v>168</v>
      </c>
      <c r="N6" s="305"/>
      <c r="O6" s="13"/>
      <c r="P6" s="13"/>
      <c r="Q6" s="13"/>
      <c r="R6" s="13"/>
      <c r="S6" s="13"/>
      <c r="T6" s="13"/>
    </row>
    <row r="7" spans="1:31" s="13" customFormat="1" ht="22.9" customHeight="1" x14ac:dyDescent="0.25">
      <c r="A7" s="17"/>
      <c r="B7" s="17"/>
      <c r="C7" s="17"/>
      <c r="D7" s="17"/>
      <c r="E7" s="17"/>
      <c r="F7" s="17"/>
      <c r="G7" s="17"/>
      <c r="H7" s="131">
        <f>+H8-1</f>
        <v>2014</v>
      </c>
      <c r="I7" s="132"/>
      <c r="J7" s="133"/>
      <c r="K7" s="174">
        <v>0.63100000000000001</v>
      </c>
      <c r="L7" s="175"/>
      <c r="M7" s="218">
        <v>0.39700000000000002</v>
      </c>
      <c r="N7" s="303"/>
      <c r="X7" s="38"/>
      <c r="Y7" s="38"/>
      <c r="Z7" s="17"/>
      <c r="AA7" s="17"/>
      <c r="AB7" s="17"/>
      <c r="AC7" s="17"/>
      <c r="AD7" s="17"/>
      <c r="AE7" s="17"/>
    </row>
    <row r="8" spans="1:31" s="13" customFormat="1" ht="22.9" customHeight="1" x14ac:dyDescent="0.25">
      <c r="A8" s="17"/>
      <c r="B8" s="17"/>
      <c r="C8" s="17"/>
      <c r="D8" s="17"/>
      <c r="E8" s="17"/>
      <c r="F8" s="17"/>
      <c r="G8" s="17"/>
      <c r="H8" s="154">
        <f>+H9-1</f>
        <v>2015</v>
      </c>
      <c r="I8" s="155"/>
      <c r="J8" s="156"/>
      <c r="K8" s="137">
        <v>0.64200000000000002</v>
      </c>
      <c r="L8" s="138"/>
      <c r="M8" s="214">
        <v>0.36599999999999999</v>
      </c>
      <c r="N8" s="307"/>
      <c r="X8" s="38"/>
      <c r="Y8" s="38"/>
      <c r="Z8" s="17"/>
      <c r="AA8" s="17"/>
      <c r="AB8" s="17"/>
      <c r="AC8" s="17"/>
      <c r="AD8" s="17"/>
      <c r="AE8" s="17"/>
    </row>
    <row r="9" spans="1:31" s="13" customFormat="1" ht="22.9" customHeight="1" x14ac:dyDescent="0.25">
      <c r="A9" s="17"/>
      <c r="B9" s="17"/>
      <c r="C9" s="17"/>
      <c r="D9" s="17"/>
      <c r="E9" s="17"/>
      <c r="F9" s="17"/>
      <c r="G9" s="17"/>
      <c r="H9" s="154">
        <f>+H10-1</f>
        <v>2016</v>
      </c>
      <c r="I9" s="155"/>
      <c r="J9" s="156"/>
      <c r="K9" s="137">
        <v>0.64800000000000002</v>
      </c>
      <c r="L9" s="138"/>
      <c r="M9" s="214">
        <v>0.35399999999999998</v>
      </c>
      <c r="N9" s="307"/>
      <c r="X9" s="38"/>
      <c r="Y9" s="38"/>
      <c r="Z9" s="17"/>
      <c r="AA9" s="17"/>
      <c r="AB9" s="17"/>
      <c r="AC9" s="17"/>
      <c r="AD9" s="17"/>
      <c r="AE9" s="17"/>
    </row>
    <row r="10" spans="1:31" s="13" customFormat="1" ht="22.9" customHeight="1" x14ac:dyDescent="0.25">
      <c r="A10" s="17"/>
      <c r="B10" s="17"/>
      <c r="C10" s="17"/>
      <c r="D10" s="17"/>
      <c r="E10" s="17"/>
      <c r="F10" s="17"/>
      <c r="G10" s="17"/>
      <c r="H10" s="154">
        <f>+H11-1</f>
        <v>2017</v>
      </c>
      <c r="I10" s="155"/>
      <c r="J10" s="156"/>
      <c r="K10" s="137">
        <v>0.67900000000000005</v>
      </c>
      <c r="L10" s="138"/>
      <c r="M10" s="214">
        <v>0.38600000000000001</v>
      </c>
      <c r="N10" s="307"/>
      <c r="X10" s="38"/>
      <c r="Y10" s="38"/>
      <c r="Z10" s="17"/>
      <c r="AA10" s="17"/>
      <c r="AB10" s="17"/>
      <c r="AC10" s="17"/>
      <c r="AD10" s="17"/>
      <c r="AE10" s="17"/>
    </row>
    <row r="11" spans="1:31" s="13" customFormat="1" ht="22.9" customHeight="1" thickBot="1" x14ac:dyDescent="0.3">
      <c r="A11" s="17"/>
      <c r="B11" s="17"/>
      <c r="C11" s="17"/>
      <c r="D11" s="17"/>
      <c r="E11" s="17"/>
      <c r="F11" s="17"/>
      <c r="G11" s="17"/>
      <c r="H11" s="124">
        <v>2018</v>
      </c>
      <c r="I11" s="125"/>
      <c r="J11" s="126"/>
      <c r="K11" s="137">
        <v>0.69199999999999995</v>
      </c>
      <c r="L11" s="138"/>
      <c r="M11" s="214">
        <v>0.41099999999999998</v>
      </c>
      <c r="N11" s="307"/>
      <c r="X11" s="38"/>
      <c r="Y11" s="38"/>
      <c r="Z11" s="17"/>
      <c r="AA11" s="17"/>
      <c r="AB11" s="17"/>
      <c r="AC11" s="17"/>
      <c r="AD11" s="17"/>
      <c r="AE11" s="17"/>
    </row>
    <row r="12" spans="1:31" s="9" customFormat="1" ht="15" customHeight="1" x14ac:dyDescent="0.2">
      <c r="A12" s="8"/>
      <c r="C12" s="23"/>
      <c r="L12" s="23"/>
      <c r="M12" s="23"/>
      <c r="N12" s="23"/>
    </row>
    <row r="13" spans="1:31" s="9" customFormat="1" ht="15" customHeight="1" thickBot="1" x14ac:dyDescent="0.25">
      <c r="A13" s="8"/>
      <c r="C13" s="23"/>
      <c r="L13" s="23"/>
      <c r="M13" s="23"/>
      <c r="N13" s="23"/>
    </row>
    <row r="14" spans="1:3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3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Y8rbZt7de+GZ0eDhtAnsADemjemeQAaXRrq+yyV6Xgrj/SKF4G9QgTnrRGwlUio0eiWMe5vKPVmiJdtnxeFOsA==" saltValue="bWViXKlJ9NIHJte2t8O6mg==" spinCount="100000" sheet="1" objects="1" scenarios="1"/>
  <mergeCells count="19">
    <mergeCell ref="H11:J11"/>
    <mergeCell ref="K11:L11"/>
    <mergeCell ref="M11:N11"/>
    <mergeCell ref="H10:J10"/>
    <mergeCell ref="K10:L10"/>
    <mergeCell ref="M10:N10"/>
    <mergeCell ref="A14:U14"/>
    <mergeCell ref="A1:U1"/>
    <mergeCell ref="K6:L6"/>
    <mergeCell ref="M6:N6"/>
    <mergeCell ref="H7:J7"/>
    <mergeCell ref="K7:L7"/>
    <mergeCell ref="M7:N7"/>
    <mergeCell ref="M8:N8"/>
    <mergeCell ref="H9:J9"/>
    <mergeCell ref="K9:L9"/>
    <mergeCell ref="M9:N9"/>
    <mergeCell ref="H8:J8"/>
    <mergeCell ref="K8:L8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tabColor rgb="FFABABAB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+Índice!F47</f>
        <v>G C2.6</v>
      </c>
      <c r="B3" s="47" t="str">
        <f>Índice!G47</f>
        <v>Rotação do ativo da Região Autónoma da Madeira | Decomposição do diferencial face ao total das empresas (em pp)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</row>
    <row r="6" spans="1:21" s="13" customFormat="1" ht="27" customHeight="1" thickBot="1" x14ac:dyDescent="0.3">
      <c r="G6" s="18"/>
      <c r="J6" s="317" t="s">
        <v>110</v>
      </c>
      <c r="K6" s="116"/>
      <c r="L6" s="115" t="s">
        <v>108</v>
      </c>
      <c r="M6" s="116"/>
      <c r="N6" s="115" t="s">
        <v>109</v>
      </c>
      <c r="O6" s="197"/>
    </row>
    <row r="7" spans="1:21" s="13" customFormat="1" ht="22.9" customHeight="1" x14ac:dyDescent="0.25">
      <c r="H7" s="145">
        <v>2014</v>
      </c>
      <c r="I7" s="146"/>
      <c r="J7" s="313">
        <v>-23.4</v>
      </c>
      <c r="K7" s="314"/>
      <c r="L7" s="315">
        <v>-2.6</v>
      </c>
      <c r="M7" s="314"/>
      <c r="N7" s="315">
        <v>-20.9</v>
      </c>
      <c r="O7" s="316"/>
    </row>
    <row r="8" spans="1:21" s="13" customFormat="1" ht="22.9" customHeight="1" x14ac:dyDescent="0.25">
      <c r="H8" s="152">
        <v>2015</v>
      </c>
      <c r="I8" s="153"/>
      <c r="J8" s="311">
        <v>-27.6</v>
      </c>
      <c r="K8" s="312"/>
      <c r="L8" s="318">
        <v>-3.4</v>
      </c>
      <c r="M8" s="312"/>
      <c r="N8" s="318">
        <v>-24.2</v>
      </c>
      <c r="O8" s="319"/>
    </row>
    <row r="9" spans="1:21" s="13" customFormat="1" ht="22.9" customHeight="1" x14ac:dyDescent="0.25">
      <c r="H9" s="152">
        <v>2016</v>
      </c>
      <c r="I9" s="153"/>
      <c r="J9" s="311">
        <v>-29.4</v>
      </c>
      <c r="K9" s="312"/>
      <c r="L9" s="318">
        <v>-2.8</v>
      </c>
      <c r="M9" s="312"/>
      <c r="N9" s="318">
        <v>-26.6</v>
      </c>
      <c r="O9" s="319"/>
    </row>
    <row r="10" spans="1:21" s="13" customFormat="1" ht="22.9" customHeight="1" x14ac:dyDescent="0.25">
      <c r="H10" s="152">
        <v>2017</v>
      </c>
      <c r="I10" s="153"/>
      <c r="J10" s="311">
        <v>-29.4</v>
      </c>
      <c r="K10" s="312"/>
      <c r="L10" s="318">
        <v>-3.1</v>
      </c>
      <c r="M10" s="312"/>
      <c r="N10" s="318">
        <v>-26.3</v>
      </c>
      <c r="O10" s="319"/>
    </row>
    <row r="11" spans="1:21" s="13" customFormat="1" ht="22.9" customHeight="1" x14ac:dyDescent="0.25">
      <c r="H11" s="152">
        <v>2018</v>
      </c>
      <c r="I11" s="153"/>
      <c r="J11" s="311">
        <v>-28.1</v>
      </c>
      <c r="K11" s="312"/>
      <c r="L11" s="318">
        <v>-3.2</v>
      </c>
      <c r="M11" s="312"/>
      <c r="N11" s="318">
        <v>-24.9</v>
      </c>
      <c r="O11" s="319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thickBot="1" x14ac:dyDescent="0.25">
      <c r="A13" s="8"/>
      <c r="C13" s="23"/>
      <c r="L13" s="23"/>
      <c r="M13" s="23"/>
      <c r="N13" s="23"/>
    </row>
    <row r="14" spans="1:2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2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TAc8ToY8pPC6T0snvhanT7wJ4hLnu+8CJanQ+7ZeaGJ1s4UdxoxxpLlDHSF1xva2EkvCuWs+4s+Hia+iI2iJPQ==" saltValue="/SKU8O52nEka0yCEVdhJQQ==" spinCount="100000" sheet="1" objects="1" scenarios="1"/>
  <mergeCells count="25">
    <mergeCell ref="A1:U1"/>
    <mergeCell ref="A14:U14"/>
    <mergeCell ref="J6:K6"/>
    <mergeCell ref="L6:M6"/>
    <mergeCell ref="N6:O6"/>
    <mergeCell ref="L7:M7"/>
    <mergeCell ref="N7:O7"/>
    <mergeCell ref="H8:I8"/>
    <mergeCell ref="J8:K8"/>
    <mergeCell ref="L8:M8"/>
    <mergeCell ref="N8:O8"/>
    <mergeCell ref="H7:I7"/>
    <mergeCell ref="J7:K7"/>
    <mergeCell ref="L11:M11"/>
    <mergeCell ref="N11:O11"/>
    <mergeCell ref="H11:I11"/>
    <mergeCell ref="J11:K11"/>
    <mergeCell ref="L9:M9"/>
    <mergeCell ref="N9:O9"/>
    <mergeCell ref="H10:I10"/>
    <mergeCell ref="J10:K10"/>
    <mergeCell ref="L10:M10"/>
    <mergeCell ref="N10:O10"/>
    <mergeCell ref="H9:I9"/>
    <mergeCell ref="J9:K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tabColor rgb="FFABABAB"/>
  </sheetPr>
  <dimension ref="A1:AE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+Índice!F48</f>
        <v>G C2.7</v>
      </c>
      <c r="B3" s="47" t="str">
        <f>Índice!G48</f>
        <v>Alavancagem financeira</v>
      </c>
      <c r="C3" s="19"/>
      <c r="D3" s="19"/>
      <c r="E3" s="19"/>
    </row>
    <row r="4" spans="1:31" s="9" customFormat="1" ht="15" customHeight="1" x14ac:dyDescent="0.2">
      <c r="A4" s="8" t="s">
        <v>5</v>
      </c>
      <c r="C4" s="15"/>
      <c r="D4" s="16"/>
      <c r="E4" s="16"/>
    </row>
    <row r="5" spans="1:31" s="9" customFormat="1" ht="15" customHeight="1" thickBot="1" x14ac:dyDescent="0.25">
      <c r="A5" s="8"/>
      <c r="C5" s="23"/>
      <c r="D5" s="23"/>
      <c r="E5" s="23"/>
      <c r="F5" s="23"/>
      <c r="G5" s="23"/>
      <c r="H5" s="23"/>
    </row>
    <row r="6" spans="1:31" s="17" customFormat="1" ht="27" customHeight="1" thickBot="1" x14ac:dyDescent="0.3">
      <c r="H6" s="13"/>
      <c r="I6" s="13"/>
      <c r="J6" s="13"/>
      <c r="K6" s="304" t="s">
        <v>14</v>
      </c>
      <c r="L6" s="305"/>
      <c r="M6" s="306" t="s">
        <v>168</v>
      </c>
      <c r="N6" s="305"/>
      <c r="O6" s="13"/>
      <c r="P6" s="13"/>
      <c r="Q6" s="13"/>
      <c r="R6" s="13"/>
      <c r="S6" s="13"/>
      <c r="T6" s="13"/>
    </row>
    <row r="7" spans="1:31" s="13" customFormat="1" ht="22.9" customHeight="1" x14ac:dyDescent="0.25">
      <c r="A7" s="17"/>
      <c r="B7" s="17"/>
      <c r="C7" s="17"/>
      <c r="D7" s="17"/>
      <c r="E7" s="17"/>
      <c r="F7" s="17"/>
      <c r="G7" s="17"/>
      <c r="H7" s="131">
        <f>+H8-1</f>
        <v>2014</v>
      </c>
      <c r="I7" s="132"/>
      <c r="J7" s="133"/>
      <c r="K7" s="235">
        <v>3.4</v>
      </c>
      <c r="L7" s="236"/>
      <c r="M7" s="301">
        <v>2.4</v>
      </c>
      <c r="N7" s="302"/>
      <c r="X7" s="38"/>
      <c r="Y7" s="38"/>
      <c r="Z7" s="17"/>
      <c r="AA7" s="17"/>
      <c r="AB7" s="17"/>
      <c r="AC7" s="17"/>
      <c r="AD7" s="17"/>
      <c r="AE7" s="17"/>
    </row>
    <row r="8" spans="1:31" s="13" customFormat="1" ht="22.9" customHeight="1" x14ac:dyDescent="0.25">
      <c r="A8" s="17"/>
      <c r="B8" s="17"/>
      <c r="C8" s="17"/>
      <c r="D8" s="17"/>
      <c r="E8" s="17"/>
      <c r="F8" s="17"/>
      <c r="G8" s="17"/>
      <c r="H8" s="154">
        <f>+H9-1</f>
        <v>2015</v>
      </c>
      <c r="I8" s="155"/>
      <c r="J8" s="156"/>
      <c r="K8" s="320">
        <v>3.2</v>
      </c>
      <c r="L8" s="321"/>
      <c r="M8" s="275">
        <v>2.2999999999999998</v>
      </c>
      <c r="N8" s="274"/>
      <c r="X8" s="38"/>
      <c r="Y8" s="38"/>
      <c r="Z8" s="17"/>
      <c r="AA8" s="17"/>
      <c r="AB8" s="17"/>
      <c r="AC8" s="17"/>
      <c r="AD8" s="17"/>
      <c r="AE8" s="17"/>
    </row>
    <row r="9" spans="1:31" s="13" customFormat="1" ht="22.9" customHeight="1" x14ac:dyDescent="0.25">
      <c r="A9" s="17"/>
      <c r="B9" s="17"/>
      <c r="C9" s="17"/>
      <c r="D9" s="17"/>
      <c r="E9" s="17"/>
      <c r="F9" s="17"/>
      <c r="G9" s="17"/>
      <c r="H9" s="154">
        <f>+H10-1</f>
        <v>2016</v>
      </c>
      <c r="I9" s="155"/>
      <c r="J9" s="156"/>
      <c r="K9" s="320">
        <v>3.1</v>
      </c>
      <c r="L9" s="321"/>
      <c r="M9" s="275">
        <v>2.4</v>
      </c>
      <c r="N9" s="274"/>
      <c r="X9" s="38"/>
      <c r="Y9" s="38"/>
      <c r="Z9" s="17"/>
      <c r="AA9" s="17"/>
      <c r="AB9" s="17"/>
      <c r="AC9" s="17"/>
      <c r="AD9" s="17"/>
      <c r="AE9" s="17"/>
    </row>
    <row r="10" spans="1:31" s="13" customFormat="1" ht="22.9" customHeight="1" x14ac:dyDescent="0.25">
      <c r="A10" s="17"/>
      <c r="B10" s="17"/>
      <c r="C10" s="17"/>
      <c r="D10" s="17"/>
      <c r="E10" s="17"/>
      <c r="F10" s="17"/>
      <c r="G10" s="17"/>
      <c r="H10" s="154">
        <f>+H11-1</f>
        <v>2017</v>
      </c>
      <c r="I10" s="155"/>
      <c r="J10" s="156"/>
      <c r="K10" s="320">
        <v>3</v>
      </c>
      <c r="L10" s="321"/>
      <c r="M10" s="275">
        <v>2.2999999999999998</v>
      </c>
      <c r="N10" s="274"/>
      <c r="X10" s="38"/>
      <c r="Y10" s="38"/>
      <c r="Z10" s="17"/>
      <c r="AA10" s="17"/>
      <c r="AB10" s="17"/>
      <c r="AC10" s="17"/>
      <c r="AD10" s="17"/>
      <c r="AE10" s="17"/>
    </row>
    <row r="11" spans="1:31" s="13" customFormat="1" ht="22.9" customHeight="1" thickBot="1" x14ac:dyDescent="0.3">
      <c r="A11" s="17"/>
      <c r="B11" s="17"/>
      <c r="C11" s="17"/>
      <c r="D11" s="17"/>
      <c r="E11" s="17"/>
      <c r="F11" s="17"/>
      <c r="G11" s="17"/>
      <c r="H11" s="124">
        <v>2018</v>
      </c>
      <c r="I11" s="125"/>
      <c r="J11" s="126"/>
      <c r="K11" s="320">
        <v>2.8</v>
      </c>
      <c r="L11" s="321"/>
      <c r="M11" s="275">
        <v>2.2000000000000002</v>
      </c>
      <c r="N11" s="274"/>
      <c r="X11" s="38"/>
      <c r="Y11" s="38"/>
      <c r="Z11" s="17"/>
      <c r="AA11" s="17"/>
      <c r="AB11" s="17"/>
      <c r="AC11" s="17"/>
      <c r="AD11" s="17"/>
      <c r="AE11" s="17"/>
    </row>
    <row r="12" spans="1:31" s="9" customFormat="1" ht="15" customHeight="1" x14ac:dyDescent="0.2">
      <c r="A12" s="8"/>
      <c r="C12" s="23"/>
      <c r="L12" s="23"/>
      <c r="M12" s="23"/>
      <c r="N12" s="23"/>
    </row>
    <row r="13" spans="1:31" s="9" customFormat="1" ht="15" customHeight="1" thickBot="1" x14ac:dyDescent="0.25">
      <c r="A13" s="8"/>
      <c r="C13" s="23"/>
      <c r="L13" s="23"/>
      <c r="M13" s="23"/>
      <c r="N13" s="23"/>
    </row>
    <row r="14" spans="1:3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3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xo8NFu1eOwOI+j7GAU54Mik2G/916cvdbFJRVynM+Gvntj5lCZwBJ9Op8IjY/jtgeWX2ntWQAUnaqvQvwFeu9g==" saltValue="hNlviETj7pWNaR/84NWlyA==" spinCount="100000" sheet="1" objects="1" scenarios="1"/>
  <mergeCells count="19">
    <mergeCell ref="H11:J11"/>
    <mergeCell ref="K11:L11"/>
    <mergeCell ref="M11:N11"/>
    <mergeCell ref="H10:J10"/>
    <mergeCell ref="K10:L10"/>
    <mergeCell ref="M10:N10"/>
    <mergeCell ref="A14:U14"/>
    <mergeCell ref="A1:U1"/>
    <mergeCell ref="K6:L6"/>
    <mergeCell ref="M6:N6"/>
    <mergeCell ref="H7:J7"/>
    <mergeCell ref="K7:L7"/>
    <mergeCell ref="M7:N7"/>
    <mergeCell ref="M8:N8"/>
    <mergeCell ref="H9:J9"/>
    <mergeCell ref="K9:L9"/>
    <mergeCell ref="M9:N9"/>
    <mergeCell ref="H8:J8"/>
    <mergeCell ref="K8:L8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ABABAB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164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+Índice!F49</f>
        <v>G C2.8</v>
      </c>
      <c r="B3" s="47" t="str">
        <f>Índice!G49</f>
        <v>Alavancagem financeira da Região Autónoma da Madeira | Decomposição do diferencial face ao total das empresas (em unidades)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</row>
    <row r="6" spans="1:21" s="13" customFormat="1" ht="27" customHeight="1" thickBot="1" x14ac:dyDescent="0.3">
      <c r="G6" s="18"/>
      <c r="J6" s="317" t="s">
        <v>110</v>
      </c>
      <c r="K6" s="116"/>
      <c r="L6" s="115" t="s">
        <v>108</v>
      </c>
      <c r="M6" s="116"/>
      <c r="N6" s="115" t="s">
        <v>109</v>
      </c>
      <c r="O6" s="197"/>
    </row>
    <row r="7" spans="1:21" s="13" customFormat="1" ht="22.9" customHeight="1" x14ac:dyDescent="0.25">
      <c r="H7" s="145">
        <v>2014</v>
      </c>
      <c r="I7" s="146"/>
      <c r="J7" s="313">
        <v>-1</v>
      </c>
      <c r="K7" s="314"/>
      <c r="L7" s="315">
        <v>-0.4</v>
      </c>
      <c r="M7" s="314"/>
      <c r="N7" s="315">
        <v>-0.6</v>
      </c>
      <c r="O7" s="316"/>
    </row>
    <row r="8" spans="1:21" s="13" customFormat="1" ht="22.9" customHeight="1" x14ac:dyDescent="0.25">
      <c r="H8" s="152">
        <v>2015</v>
      </c>
      <c r="I8" s="153"/>
      <c r="J8" s="311">
        <v>-0.9</v>
      </c>
      <c r="K8" s="312"/>
      <c r="L8" s="318">
        <v>-0.4</v>
      </c>
      <c r="M8" s="312"/>
      <c r="N8" s="318">
        <v>-0.5</v>
      </c>
      <c r="O8" s="319"/>
    </row>
    <row r="9" spans="1:21" s="13" customFormat="1" ht="22.9" customHeight="1" x14ac:dyDescent="0.25">
      <c r="H9" s="152">
        <v>2016</v>
      </c>
      <c r="I9" s="153"/>
      <c r="J9" s="311">
        <v>-0.7</v>
      </c>
      <c r="K9" s="312"/>
      <c r="L9" s="318">
        <v>-0.3</v>
      </c>
      <c r="M9" s="312"/>
      <c r="N9" s="318">
        <v>-0.5</v>
      </c>
      <c r="O9" s="319"/>
    </row>
    <row r="10" spans="1:21" s="13" customFormat="1" ht="22.9" customHeight="1" x14ac:dyDescent="0.25">
      <c r="H10" s="152">
        <v>2017</v>
      </c>
      <c r="I10" s="153"/>
      <c r="J10" s="311">
        <v>-0.7</v>
      </c>
      <c r="K10" s="312"/>
      <c r="L10" s="318">
        <v>-0.3</v>
      </c>
      <c r="M10" s="312"/>
      <c r="N10" s="318">
        <v>-0.4</v>
      </c>
      <c r="O10" s="319"/>
    </row>
    <row r="11" spans="1:21" s="13" customFormat="1" ht="22.9" customHeight="1" x14ac:dyDescent="0.25">
      <c r="H11" s="152">
        <v>2018</v>
      </c>
      <c r="I11" s="153"/>
      <c r="J11" s="311">
        <v>-0.6</v>
      </c>
      <c r="K11" s="312"/>
      <c r="L11" s="318">
        <v>-0.2</v>
      </c>
      <c r="M11" s="312"/>
      <c r="N11" s="318">
        <v>-0.4</v>
      </c>
      <c r="O11" s="319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thickBot="1" x14ac:dyDescent="0.25">
      <c r="A13" s="8"/>
      <c r="C13" s="23"/>
      <c r="L13" s="23"/>
      <c r="M13" s="23"/>
      <c r="N13" s="23"/>
    </row>
    <row r="14" spans="1:21" ht="19.5" customHeight="1" thickBot="1" x14ac:dyDescent="0.3">
      <c r="A14" s="254" t="str">
        <f>Índice!$A$73</f>
        <v>ESTUDO 45 | ANÁLISE DAS EMPRESAS DA REGIÃO AUTÓNOMA DA MADEIRA</v>
      </c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</row>
    <row r="15" spans="1:21" x14ac:dyDescent="0.25">
      <c r="U15" s="51" t="s">
        <v>17</v>
      </c>
    </row>
    <row r="18" spans="20:21" ht="17.25" customHeight="1" x14ac:dyDescent="0.25"/>
    <row r="19" spans="20:21" ht="17.25" customHeight="1" x14ac:dyDescent="0.25"/>
    <row r="24" spans="20:21" x14ac:dyDescent="0.25">
      <c r="T24" s="37"/>
      <c r="U24" s="37"/>
    </row>
  </sheetData>
  <sheetProtection algorithmName="SHA-512" hashValue="sNWzRo/IugVaKzJt6uPTocQFgs4ru+DpnbVHTAif33nbsEiYCbH90g5wKvwOnzGYlqyTXDLtLVLJzOo0LneVkQ==" saltValue="BNUSgQL9jcTqePNtjrqMHg==" spinCount="100000" sheet="1" objects="1" scenarios="1"/>
  <mergeCells count="25">
    <mergeCell ref="A1:U1"/>
    <mergeCell ref="A14:U14"/>
    <mergeCell ref="J6:K6"/>
    <mergeCell ref="L6:M6"/>
    <mergeCell ref="N6:O6"/>
    <mergeCell ref="L7:M7"/>
    <mergeCell ref="N7:O7"/>
    <mergeCell ref="H8:I8"/>
    <mergeCell ref="J8:K8"/>
    <mergeCell ref="L8:M8"/>
    <mergeCell ref="N8:O8"/>
    <mergeCell ref="H7:I7"/>
    <mergeCell ref="J7:K7"/>
    <mergeCell ref="L11:M11"/>
    <mergeCell ref="N11:O11"/>
    <mergeCell ref="H11:I11"/>
    <mergeCell ref="J11:K11"/>
    <mergeCell ref="L9:M9"/>
    <mergeCell ref="N9:O9"/>
    <mergeCell ref="H10:I10"/>
    <mergeCell ref="J10:K10"/>
    <mergeCell ref="L10:M10"/>
    <mergeCell ref="N10:O10"/>
    <mergeCell ref="H9:I9"/>
    <mergeCell ref="J9:K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tabColor rgb="FFC0CFD6"/>
  </sheetPr>
  <dimension ref="A1:AC16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9" ht="15" customHeight="1" x14ac:dyDescent="0.25"/>
    <row r="3" spans="1:29" s="7" customFormat="1" ht="15" customHeight="1" thickBot="1" x14ac:dyDescent="0.3">
      <c r="A3" s="52" t="str">
        <f>Índice!F52</f>
        <v>G I.3.9</v>
      </c>
      <c r="B3" s="47" t="str">
        <f>Índice!G52</f>
        <v>Autonomia financeira | Média ponderada e mediana da distribuição (2018)</v>
      </c>
      <c r="C3" s="19"/>
      <c r="D3" s="19"/>
      <c r="E3" s="19"/>
      <c r="F3" s="19"/>
      <c r="G3" s="19"/>
      <c r="H3" s="19"/>
      <c r="I3" s="19"/>
      <c r="J3" s="19"/>
    </row>
    <row r="4" spans="1:29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</row>
    <row r="5" spans="1:29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9" s="9" customFormat="1" ht="27" customHeight="1" x14ac:dyDescent="0.2">
      <c r="A6" s="8"/>
      <c r="D6" s="23"/>
      <c r="E6" s="23"/>
      <c r="F6" s="23"/>
      <c r="G6" s="23"/>
      <c r="H6" s="23"/>
      <c r="I6" s="23"/>
      <c r="J6" s="23"/>
      <c r="K6" s="147" t="s">
        <v>116</v>
      </c>
      <c r="L6" s="148"/>
      <c r="M6" s="148"/>
      <c r="N6" s="148"/>
      <c r="O6" s="148"/>
      <c r="P6" s="173"/>
      <c r="Q6" s="23"/>
      <c r="R6" s="23"/>
      <c r="S6" s="23"/>
      <c r="U6" s="23"/>
    </row>
    <row r="7" spans="1:29" s="9" customFormat="1" ht="27" customHeight="1" thickBot="1" x14ac:dyDescent="0.3">
      <c r="A7" s="23"/>
      <c r="B7" s="23"/>
      <c r="C7" s="23"/>
      <c r="D7" s="23"/>
      <c r="F7" s="48"/>
      <c r="G7" s="49"/>
      <c r="H7" s="49"/>
      <c r="I7" s="49"/>
      <c r="J7" s="49"/>
      <c r="K7" s="322" t="s">
        <v>58</v>
      </c>
      <c r="L7" s="323"/>
      <c r="M7" s="324"/>
      <c r="N7" s="227" t="s">
        <v>59</v>
      </c>
      <c r="O7" s="323"/>
      <c r="P7" s="324"/>
      <c r="Q7" s="13"/>
      <c r="R7" s="13"/>
      <c r="S7" s="13"/>
      <c r="T7" s="13"/>
      <c r="U7" s="13"/>
      <c r="V7" s="13"/>
    </row>
    <row r="8" spans="1:29" s="13" customFormat="1" ht="22.9" customHeight="1" x14ac:dyDescent="0.25">
      <c r="A8" s="18"/>
      <c r="B8" s="9"/>
      <c r="C8" s="9"/>
      <c r="D8" s="9"/>
      <c r="F8" s="131" t="s">
        <v>14</v>
      </c>
      <c r="G8" s="132"/>
      <c r="H8" s="132"/>
      <c r="I8" s="132"/>
      <c r="J8" s="142"/>
      <c r="K8" s="174">
        <v>0.35399999999999998</v>
      </c>
      <c r="L8" s="175"/>
      <c r="M8" s="176"/>
      <c r="N8" s="325">
        <v>0.32800000000000001</v>
      </c>
      <c r="O8" s="175"/>
      <c r="P8" s="176"/>
      <c r="Z8" s="9"/>
      <c r="AA8" s="9"/>
      <c r="AB8" s="9"/>
      <c r="AC8" s="9"/>
    </row>
    <row r="9" spans="1:29" s="13" customFormat="1" ht="22.9" customHeight="1" thickBot="1" x14ac:dyDescent="0.3">
      <c r="A9" s="18"/>
      <c r="B9" s="9"/>
      <c r="C9" s="9"/>
      <c r="D9" s="9"/>
      <c r="F9" s="124" t="s">
        <v>167</v>
      </c>
      <c r="G9" s="125"/>
      <c r="H9" s="125"/>
      <c r="I9" s="125"/>
      <c r="J9" s="115"/>
      <c r="K9" s="210">
        <v>0.45</v>
      </c>
      <c r="L9" s="263"/>
      <c r="M9" s="280"/>
      <c r="N9" s="262">
        <v>0.28299999999999997</v>
      </c>
      <c r="O9" s="263"/>
      <c r="P9" s="280"/>
      <c r="Z9" s="9"/>
      <c r="AA9" s="9"/>
      <c r="AB9" s="9"/>
      <c r="AC9" s="9"/>
    </row>
    <row r="10" spans="1:29" s="9" customFormat="1" ht="15" customHeight="1" x14ac:dyDescent="0.2">
      <c r="A10" s="8"/>
      <c r="C10" s="23"/>
      <c r="L10" s="23"/>
      <c r="M10" s="23"/>
      <c r="N10" s="23"/>
    </row>
    <row r="11" spans="1:29" s="9" customFormat="1" ht="15" customHeight="1" x14ac:dyDescent="0.2">
      <c r="A11" s="8"/>
      <c r="C11" s="23"/>
      <c r="L11" s="23"/>
      <c r="M11" s="23"/>
      <c r="N11" s="23"/>
    </row>
    <row r="12" spans="1:29" ht="19.5" customHeight="1" x14ac:dyDescent="0.25">
      <c r="A12" s="134" t="str">
        <f>Índice!$A$73</f>
        <v>ESTUDO 45 | ANÁLISE DAS EMPRESAS DA REGIÃO AUTÓNOMA DA MADEIRA</v>
      </c>
      <c r="B12" s="134"/>
      <c r="C12" s="134"/>
      <c r="D12" s="134"/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</row>
    <row r="13" spans="1:29" x14ac:dyDescent="0.25">
      <c r="U13" s="51" t="s">
        <v>17</v>
      </c>
    </row>
    <row r="16" spans="1:29" ht="17.25" customHeight="1" x14ac:dyDescent="0.25">
      <c r="L16" s="23"/>
      <c r="M16" s="23"/>
      <c r="N16" s="23"/>
    </row>
  </sheetData>
  <sheetProtection algorithmName="SHA-512" hashValue="+zBuaTmtxIHYYoEHnXxyNHU3dEZLEkpheO3Vuizdr9RychI/dmpMDCcUnGAzKJSXiMjhzCe4Z6Nr4Me8tNHamg==" saltValue="xyJ7RGwxs07hxAO8VQlHEw==" spinCount="100000" sheet="1" objects="1" scenarios="1"/>
  <mergeCells count="11">
    <mergeCell ref="A12:U12"/>
    <mergeCell ref="F9:J9"/>
    <mergeCell ref="K9:M9"/>
    <mergeCell ref="N9:P9"/>
    <mergeCell ref="A1:U1"/>
    <mergeCell ref="K6:P6"/>
    <mergeCell ref="K7:M7"/>
    <mergeCell ref="N7:P7"/>
    <mergeCell ref="F8:J8"/>
    <mergeCell ref="K8:M8"/>
    <mergeCell ref="N8:P8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C0CFD6"/>
  </sheetPr>
  <dimension ref="A1:U1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Índice!F53</f>
        <v>G I.3.10</v>
      </c>
      <c r="B3" s="47" t="str">
        <f>Índice!G53</f>
        <v>Autonomia financeira | Proporção de empresas com capitais próprios negativos</v>
      </c>
      <c r="C3" s="19"/>
      <c r="D3" s="19"/>
      <c r="E3" s="19"/>
      <c r="F3" s="19"/>
      <c r="G3" s="19"/>
      <c r="H3" s="19"/>
      <c r="I3" s="19"/>
      <c r="J3" s="19"/>
    </row>
    <row r="4" spans="1:21" s="9" customFormat="1" ht="15" customHeight="1" x14ac:dyDescent="0.25">
      <c r="A4" s="8" t="s">
        <v>5</v>
      </c>
      <c r="C4" s="15"/>
      <c r="D4" s="16"/>
      <c r="E4" s="16"/>
      <c r="F4" s="16"/>
      <c r="G4" s="16"/>
      <c r="H4" s="16"/>
      <c r="I4" s="7"/>
      <c r="J4" s="7"/>
    </row>
    <row r="5" spans="1:2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21" s="14" customFormat="1" ht="27" customHeight="1" thickBot="1" x14ac:dyDescent="0.3">
      <c r="G6" s="13"/>
      <c r="H6" s="13"/>
      <c r="I6" s="13"/>
      <c r="J6" s="13"/>
      <c r="K6" s="13"/>
      <c r="L6" s="165">
        <f>+N6-4</f>
        <v>2014</v>
      </c>
      <c r="M6" s="166"/>
      <c r="N6" s="166">
        <v>2018</v>
      </c>
      <c r="O6" s="279"/>
      <c r="P6" s="13"/>
      <c r="Q6" s="13"/>
    </row>
    <row r="7" spans="1:21" s="13" customFormat="1" ht="22.9" customHeight="1" x14ac:dyDescent="0.25">
      <c r="G7" s="282" t="s">
        <v>14</v>
      </c>
      <c r="H7" s="282"/>
      <c r="I7" s="282"/>
      <c r="J7" s="282"/>
      <c r="K7" s="282"/>
      <c r="L7" s="174">
        <v>0.28499999999999998</v>
      </c>
      <c r="M7" s="175"/>
      <c r="N7" s="175">
        <v>0.26200000000000001</v>
      </c>
      <c r="O7" s="176"/>
    </row>
    <row r="8" spans="1:21" s="13" customFormat="1" ht="22.9" customHeight="1" thickBot="1" x14ac:dyDescent="0.3">
      <c r="G8" s="124" t="s">
        <v>167</v>
      </c>
      <c r="H8" s="125"/>
      <c r="I8" s="125"/>
      <c r="J8" s="125"/>
      <c r="K8" s="115"/>
      <c r="L8" s="210">
        <v>0.33100000000000002</v>
      </c>
      <c r="M8" s="263"/>
      <c r="N8" s="263">
        <v>0.31</v>
      </c>
      <c r="O8" s="280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ht="19.5" customHeight="1" x14ac:dyDescent="0.25">
      <c r="A11" s="134" t="str">
        <f>Índice!$A$73</f>
        <v>ESTUDO 45 | ANÁLISE DAS EMPRESAS DA REGIÃO AUTÓNOMA DA MADEIRA</v>
      </c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</row>
    <row r="12" spans="1:21" x14ac:dyDescent="0.25">
      <c r="U12" s="51" t="s">
        <v>17</v>
      </c>
    </row>
    <row r="15" spans="1:21" ht="17.25" customHeight="1" x14ac:dyDescent="0.25"/>
  </sheetData>
  <sheetProtection algorithmName="SHA-512" hashValue="GEVdxjiZ1fm9lPtB3JQyqPqX2u1c2u6h1O0Q7/uZEMXZVmcDLw4oGQbWEz4VfyUEyNMMHOIEuaKjTHM4fy/nfw==" saltValue="7aSmvlKdgeHh+EBFkVyOtg==" spinCount="100000" sheet="1" objects="1" scenarios="1"/>
  <mergeCells count="10">
    <mergeCell ref="A11:U11"/>
    <mergeCell ref="G8:K8"/>
    <mergeCell ref="L8:M8"/>
    <mergeCell ref="N8:O8"/>
    <mergeCell ref="A1:U1"/>
    <mergeCell ref="G7:K7"/>
    <mergeCell ref="L7:M7"/>
    <mergeCell ref="N7:O7"/>
    <mergeCell ref="N6:O6"/>
    <mergeCell ref="L6:M6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rgb="FFC0CFD6"/>
  </sheetPr>
  <dimension ref="A1:U21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Índice!F54</f>
        <v>G I.3.11</v>
      </c>
      <c r="B3" s="47" t="str">
        <f>Índice!G54</f>
        <v>Passivo | Estrutura (2018)</v>
      </c>
      <c r="C3" s="19"/>
      <c r="D3" s="19"/>
      <c r="E3" s="19"/>
    </row>
    <row r="4" spans="1:21" s="9" customFormat="1" ht="15" customHeight="1" x14ac:dyDescent="0.2">
      <c r="A4" s="8" t="s">
        <v>5</v>
      </c>
      <c r="C4" s="15"/>
      <c r="D4" s="16"/>
      <c r="E4" s="16"/>
    </row>
    <row r="5" spans="1:21" s="9" customFormat="1" ht="15" customHeight="1" x14ac:dyDescent="0.2">
      <c r="D5" s="8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spans="1:21" s="14" customFormat="1" ht="27" customHeight="1" x14ac:dyDescent="0.25">
      <c r="J6" s="154" t="s">
        <v>16</v>
      </c>
      <c r="K6" s="155"/>
      <c r="L6" s="155"/>
      <c r="M6" s="155"/>
      <c r="N6" s="155"/>
      <c r="O6" s="156"/>
      <c r="P6" s="13"/>
      <c r="Q6" s="13"/>
      <c r="R6" s="13"/>
      <c r="S6" s="13"/>
    </row>
    <row r="7" spans="1:21" s="14" customFormat="1" ht="27" customHeight="1" thickBot="1" x14ac:dyDescent="0.3">
      <c r="J7" s="124" t="s">
        <v>22</v>
      </c>
      <c r="K7" s="125"/>
      <c r="L7" s="125" t="s">
        <v>65</v>
      </c>
      <c r="M7" s="125"/>
      <c r="N7" s="125" t="s">
        <v>66</v>
      </c>
      <c r="O7" s="126"/>
      <c r="P7" s="13"/>
      <c r="Q7" s="13"/>
      <c r="R7" s="13"/>
      <c r="S7" s="13"/>
    </row>
    <row r="8" spans="1:21" s="13" customFormat="1" ht="22.9" customHeight="1" x14ac:dyDescent="0.25">
      <c r="A8" s="18"/>
      <c r="E8" s="282" t="s">
        <v>14</v>
      </c>
      <c r="F8" s="282"/>
      <c r="G8" s="282"/>
      <c r="H8" s="282"/>
      <c r="I8" s="282"/>
      <c r="J8" s="174">
        <v>0.52600000000000002</v>
      </c>
      <c r="K8" s="175"/>
      <c r="L8" s="175">
        <v>0.16500000000000001</v>
      </c>
      <c r="M8" s="175"/>
      <c r="N8" s="175">
        <v>0.308</v>
      </c>
      <c r="O8" s="176"/>
    </row>
    <row r="9" spans="1:21" s="13" customFormat="1" ht="22.9" customHeight="1" thickBot="1" x14ac:dyDescent="0.3">
      <c r="A9" s="18"/>
      <c r="E9" s="124" t="s">
        <v>167</v>
      </c>
      <c r="F9" s="125"/>
      <c r="G9" s="125"/>
      <c r="H9" s="125"/>
      <c r="I9" s="115"/>
      <c r="J9" s="210">
        <v>0.45800000000000002</v>
      </c>
      <c r="K9" s="263"/>
      <c r="L9" s="263">
        <v>0.11700000000000001</v>
      </c>
      <c r="M9" s="263"/>
      <c r="N9" s="263">
        <v>0.42499999999999999</v>
      </c>
      <c r="O9" s="280"/>
    </row>
    <row r="10" spans="1:21" s="9" customFormat="1" ht="15" customHeight="1" x14ac:dyDescent="0.2">
      <c r="A10" s="8"/>
      <c r="C10" s="23"/>
      <c r="L10" s="23"/>
      <c r="M10" s="23"/>
      <c r="N10" s="23"/>
    </row>
    <row r="11" spans="1:21" s="14" customFormat="1" ht="27" customHeight="1" x14ac:dyDescent="0.25">
      <c r="J11" s="154" t="s">
        <v>22</v>
      </c>
      <c r="K11" s="155"/>
      <c r="L11" s="155"/>
      <c r="M11" s="155"/>
      <c r="N11" s="155"/>
      <c r="O11" s="155"/>
      <c r="P11" s="155"/>
      <c r="Q11" s="156"/>
      <c r="R11" s="13"/>
      <c r="S11" s="13"/>
    </row>
    <row r="12" spans="1:21" s="14" customFormat="1" ht="35.25" customHeight="1" thickBot="1" x14ac:dyDescent="0.3">
      <c r="J12" s="124" t="s">
        <v>64</v>
      </c>
      <c r="K12" s="125"/>
      <c r="L12" s="125" t="s">
        <v>69</v>
      </c>
      <c r="M12" s="125"/>
      <c r="N12" s="125" t="s">
        <v>70</v>
      </c>
      <c r="O12" s="125"/>
      <c r="P12" s="125" t="s">
        <v>71</v>
      </c>
      <c r="Q12" s="126"/>
      <c r="R12" s="13"/>
      <c r="S12" s="13"/>
    </row>
    <row r="13" spans="1:21" s="13" customFormat="1" ht="24.95" customHeight="1" x14ac:dyDescent="0.25">
      <c r="A13" s="18"/>
      <c r="E13" s="282" t="s">
        <v>14</v>
      </c>
      <c r="F13" s="282"/>
      <c r="G13" s="282"/>
      <c r="H13" s="282"/>
      <c r="I13" s="282"/>
      <c r="J13" s="174">
        <v>0.10299999999999999</v>
      </c>
      <c r="K13" s="175"/>
      <c r="L13" s="175">
        <v>0.39700000000000002</v>
      </c>
      <c r="M13" s="175"/>
      <c r="N13" s="175">
        <v>0.42199999999999999</v>
      </c>
      <c r="O13" s="175"/>
      <c r="P13" s="175">
        <v>7.6999999999999999E-2</v>
      </c>
      <c r="Q13" s="176"/>
    </row>
    <row r="14" spans="1:21" s="13" customFormat="1" ht="24.95" customHeight="1" thickBot="1" x14ac:dyDescent="0.3">
      <c r="A14" s="18"/>
      <c r="E14" s="124" t="s">
        <v>167</v>
      </c>
      <c r="F14" s="125"/>
      <c r="G14" s="125"/>
      <c r="H14" s="125"/>
      <c r="I14" s="115"/>
      <c r="J14" s="210">
        <v>1.4999999999999999E-2</v>
      </c>
      <c r="K14" s="263"/>
      <c r="L14" s="263">
        <v>0.54700000000000004</v>
      </c>
      <c r="M14" s="263"/>
      <c r="N14" s="263">
        <v>0.33400000000000002</v>
      </c>
      <c r="O14" s="263"/>
      <c r="P14" s="263">
        <v>0.105</v>
      </c>
      <c r="Q14" s="280"/>
    </row>
    <row r="15" spans="1:21" s="9" customFormat="1" ht="15" customHeight="1" x14ac:dyDescent="0.2">
      <c r="A15" s="8"/>
      <c r="C15" s="23"/>
      <c r="L15" s="23"/>
      <c r="M15" s="23"/>
      <c r="N15" s="23"/>
      <c r="P15" s="78"/>
    </row>
    <row r="16" spans="1:21" s="9" customFormat="1" ht="15" customHeight="1" x14ac:dyDescent="0.2">
      <c r="A16" s="8"/>
      <c r="C16" s="23"/>
      <c r="L16" s="23"/>
      <c r="M16" s="23"/>
      <c r="N16" s="23"/>
    </row>
    <row r="17" spans="1:21" ht="19.5" customHeight="1" x14ac:dyDescent="0.25">
      <c r="A17" s="134" t="str">
        <f>Índice!$A$73</f>
        <v>ESTUDO 45 | ANÁLISE DAS EMPRESAS DA REGIÃO AUTÓNOMA DA MADEIRA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</row>
    <row r="18" spans="1:21" x14ac:dyDescent="0.25">
      <c r="U18" s="51" t="s">
        <v>17</v>
      </c>
    </row>
    <row r="21" spans="1:21" ht="17.25" customHeight="1" x14ac:dyDescent="0.25"/>
  </sheetData>
  <sheetProtection algorithmName="SHA-512" hashValue="IvWEw89JZ6+71g8I0FSHfGDncYuxddpBaALHRmo4HId0ShHH3nSlximMQsnSCNBzlXaU16d8/xpLQu8RScffjg==" saltValue="ZI/5Qv2NGVuHpDNnX3ykmQ==" spinCount="100000" sheet="1" objects="1" scenarios="1"/>
  <mergeCells count="29">
    <mergeCell ref="A17:U17"/>
    <mergeCell ref="A1:U1"/>
    <mergeCell ref="J7:K7"/>
    <mergeCell ref="L7:M7"/>
    <mergeCell ref="J8:K8"/>
    <mergeCell ref="L8:M8"/>
    <mergeCell ref="N8:O8"/>
    <mergeCell ref="J9:K9"/>
    <mergeCell ref="E8:I8"/>
    <mergeCell ref="E9:I9"/>
    <mergeCell ref="L9:M9"/>
    <mergeCell ref="N9:O9"/>
    <mergeCell ref="J6:O6"/>
    <mergeCell ref="N7:O7"/>
    <mergeCell ref="J11:Q11"/>
    <mergeCell ref="J12:K12"/>
    <mergeCell ref="L12:M12"/>
    <mergeCell ref="N12:O12"/>
    <mergeCell ref="P12:Q12"/>
    <mergeCell ref="P13:Q13"/>
    <mergeCell ref="E14:I14"/>
    <mergeCell ref="J14:K14"/>
    <mergeCell ref="L14:M14"/>
    <mergeCell ref="N14:O14"/>
    <mergeCell ref="P14:Q14"/>
    <mergeCell ref="E13:I13"/>
    <mergeCell ref="J13:K13"/>
    <mergeCell ref="L13:M13"/>
    <mergeCell ref="N13:O13"/>
  </mergeCells>
  <hyperlinks>
    <hyperlink ref="U18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rgb="FF416F84"/>
  </sheetPr>
  <dimension ref="A1:U6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Índice!F55</f>
        <v>Q I.3.1</v>
      </c>
      <c r="B3" s="47" t="str">
        <f>Índice!G55</f>
        <v>Passivo | Taxa de crescimento anual (2018)</v>
      </c>
      <c r="C3" s="19"/>
      <c r="D3" s="19"/>
      <c r="E3" s="19"/>
      <c r="F3" s="19"/>
      <c r="G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21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1" s="14" customFormat="1" ht="27" customHeight="1" thickBot="1" x14ac:dyDescent="0.3">
      <c r="J6" s="255" t="s">
        <v>22</v>
      </c>
      <c r="K6" s="169"/>
      <c r="L6" s="169" t="s">
        <v>65</v>
      </c>
      <c r="M6" s="169"/>
      <c r="N6" s="169" t="s">
        <v>66</v>
      </c>
      <c r="O6" s="169"/>
      <c r="P6" s="125" t="s">
        <v>16</v>
      </c>
      <c r="Q6" s="126"/>
      <c r="R6" s="13"/>
      <c r="S6" s="13"/>
    </row>
    <row r="7" spans="1:21" s="13" customFormat="1" ht="24.95" customHeight="1" x14ac:dyDescent="0.25">
      <c r="A7" s="18"/>
      <c r="E7" s="282" t="s">
        <v>14</v>
      </c>
      <c r="F7" s="282"/>
      <c r="G7" s="282"/>
      <c r="H7" s="282"/>
      <c r="I7" s="282"/>
      <c r="J7" s="174">
        <v>-1.4E-2</v>
      </c>
      <c r="K7" s="175"/>
      <c r="L7" s="175">
        <v>2.9000000000000001E-2</v>
      </c>
      <c r="M7" s="175"/>
      <c r="N7" s="175">
        <v>4.9000000000000002E-2</v>
      </c>
      <c r="O7" s="175"/>
      <c r="P7" s="175">
        <v>1.0999999999999999E-2</v>
      </c>
      <c r="Q7" s="176"/>
    </row>
    <row r="8" spans="1:21" s="13" customFormat="1" ht="24.95" customHeight="1" thickBot="1" x14ac:dyDescent="0.3">
      <c r="A8" s="18"/>
      <c r="E8" s="124" t="s">
        <v>167</v>
      </c>
      <c r="F8" s="125"/>
      <c r="G8" s="125"/>
      <c r="H8" s="125"/>
      <c r="I8" s="115"/>
      <c r="J8" s="178">
        <v>-5.8000000000000003E-2</v>
      </c>
      <c r="K8" s="179"/>
      <c r="L8" s="179">
        <v>5.8000000000000003E-2</v>
      </c>
      <c r="M8" s="179"/>
      <c r="N8" s="179">
        <v>-4.7E-2</v>
      </c>
      <c r="O8" s="179"/>
      <c r="P8" s="179">
        <v>-4.1000000000000002E-2</v>
      </c>
      <c r="Q8" s="180"/>
    </row>
    <row r="9" spans="1:21" s="9" customFormat="1" ht="15" customHeight="1" x14ac:dyDescent="0.2">
      <c r="A9" s="8"/>
      <c r="C9" s="23"/>
      <c r="L9" s="23"/>
      <c r="M9" s="23"/>
      <c r="N9" s="23"/>
    </row>
    <row r="10" spans="1:21" s="9" customFormat="1" ht="15" customHeight="1" thickBot="1" x14ac:dyDescent="0.25">
      <c r="A10" s="8"/>
      <c r="C10" s="23"/>
      <c r="L10" s="23"/>
      <c r="M10" s="23"/>
      <c r="N10" s="23"/>
    </row>
    <row r="11" spans="1:21" ht="19.5" customHeight="1" thickBot="1" x14ac:dyDescent="0.3">
      <c r="A11" s="87" t="str">
        <f>NOTA!$A$24</f>
        <v>ESTUDO 45 | ANÁLISE DAS EMPRESAS DA REGIÃO AUTÓNOMA DA MADEIRA</v>
      </c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</row>
    <row r="12" spans="1:21" ht="19.5" customHeight="1" x14ac:dyDescent="0.25">
      <c r="U12" s="51" t="s">
        <v>17</v>
      </c>
    </row>
    <row r="13" spans="1:21" ht="19.5" customHeight="1" x14ac:dyDescent="0.25"/>
    <row r="14" spans="1:21" ht="19.5" customHeight="1" x14ac:dyDescent="0.25"/>
    <row r="15" spans="1:21" ht="19.5" customHeight="1" x14ac:dyDescent="0.25"/>
    <row r="16" spans="1:21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19.5" customHeight="1" x14ac:dyDescent="0.25"/>
    <row r="28" ht="19.5" customHeight="1" x14ac:dyDescent="0.25"/>
    <row r="29" ht="19.5" customHeight="1" x14ac:dyDescent="0.25"/>
    <row r="30" ht="19.5" customHeight="1" x14ac:dyDescent="0.25"/>
    <row r="31" ht="19.5" customHeight="1" x14ac:dyDescent="0.25"/>
    <row r="32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</sheetData>
  <sheetProtection algorithmName="SHA-512" hashValue="u8RoEtRUGSwHM0k+gJHneehFfpE/iz7HVxI7nTNLeoyaBWYB2dJWMKFjeHDys6LIN28INahTnjlj24Gra5DoxA==" saltValue="GVRYEkB3sBQztTLzhpQpsg==" spinCount="100000" sheet="1" objects="1" scenarios="1"/>
  <mergeCells count="16">
    <mergeCell ref="A1:U1"/>
    <mergeCell ref="A11:U11"/>
    <mergeCell ref="J6:K6"/>
    <mergeCell ref="L6:M6"/>
    <mergeCell ref="N6:O6"/>
    <mergeCell ref="P6:Q6"/>
    <mergeCell ref="E7:I7"/>
    <mergeCell ref="J7:K7"/>
    <mergeCell ref="L7:M7"/>
    <mergeCell ref="N7:O7"/>
    <mergeCell ref="P7:Q7"/>
    <mergeCell ref="E8:I8"/>
    <mergeCell ref="J8:K8"/>
    <mergeCell ref="L8:M8"/>
    <mergeCell ref="N8:O8"/>
    <mergeCell ref="P8:Q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tabColor rgb="FFC0CFD6"/>
  </sheetPr>
  <dimension ref="A1:AC16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</row>
    <row r="2" spans="1:29" ht="15" customHeight="1" x14ac:dyDescent="0.25">
      <c r="X2" s="7"/>
      <c r="Y2" s="7"/>
      <c r="Z2" s="7"/>
      <c r="AA2" s="7"/>
    </row>
    <row r="3" spans="1:29" s="7" customFormat="1" ht="15" customHeight="1" thickBot="1" x14ac:dyDescent="0.3">
      <c r="A3" s="52" t="str">
        <f>+Índice!F56</f>
        <v>G I.3.12</v>
      </c>
      <c r="B3" s="47" t="str">
        <f>Índice!G56</f>
        <v>Gastos de financiamento | Média ponderada e mediana da taxa de crescimento anual (2018)</v>
      </c>
      <c r="C3" s="19"/>
      <c r="D3" s="19"/>
      <c r="E3" s="19"/>
      <c r="F3" s="19"/>
      <c r="G3" s="19"/>
      <c r="H3" s="19"/>
      <c r="I3" s="19"/>
      <c r="J3" s="19"/>
      <c r="K3" s="19"/>
      <c r="L3" s="53"/>
    </row>
    <row r="4" spans="1:29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</row>
    <row r="5" spans="1:29" s="9" customFormat="1" ht="15" customHeight="1" x14ac:dyDescent="0.2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9" s="9" customFormat="1" ht="27" customHeight="1" x14ac:dyDescent="0.2">
      <c r="A6" s="8"/>
      <c r="D6" s="23"/>
      <c r="E6" s="23"/>
      <c r="F6" s="23"/>
      <c r="G6" s="23"/>
      <c r="H6" s="23"/>
      <c r="I6" s="23"/>
      <c r="J6" s="23"/>
      <c r="K6" s="147" t="s">
        <v>119</v>
      </c>
      <c r="L6" s="148"/>
      <c r="M6" s="148"/>
      <c r="N6" s="148"/>
      <c r="O6" s="148"/>
      <c r="P6" s="173"/>
      <c r="Q6" s="23"/>
      <c r="R6" s="23"/>
      <c r="S6" s="23"/>
      <c r="U6" s="23"/>
    </row>
    <row r="7" spans="1:29" s="9" customFormat="1" ht="27" customHeight="1" thickBot="1" x14ac:dyDescent="0.3">
      <c r="A7" s="23"/>
      <c r="B7" s="23"/>
      <c r="C7" s="23"/>
      <c r="D7" s="23"/>
      <c r="F7" s="48"/>
      <c r="G7" s="49"/>
      <c r="H7" s="49"/>
      <c r="I7" s="49"/>
      <c r="J7" s="49"/>
      <c r="K7" s="124" t="s">
        <v>58</v>
      </c>
      <c r="L7" s="125"/>
      <c r="M7" s="125"/>
      <c r="N7" s="125" t="s">
        <v>59</v>
      </c>
      <c r="O7" s="125"/>
      <c r="P7" s="126"/>
      <c r="Q7" s="13"/>
      <c r="R7" s="13"/>
      <c r="S7" s="13"/>
      <c r="T7" s="13"/>
      <c r="U7" s="13"/>
      <c r="V7" s="13"/>
    </row>
    <row r="8" spans="1:29" s="13" customFormat="1" ht="22.9" customHeight="1" x14ac:dyDescent="0.25">
      <c r="A8" s="18"/>
      <c r="B8" s="9"/>
      <c r="C8" s="9"/>
      <c r="D8" s="9"/>
      <c r="F8" s="282" t="s">
        <v>14</v>
      </c>
      <c r="G8" s="282"/>
      <c r="H8" s="282"/>
      <c r="I8" s="282"/>
      <c r="J8" s="282"/>
      <c r="K8" s="174">
        <v>-0.1</v>
      </c>
      <c r="L8" s="175"/>
      <c r="M8" s="175"/>
      <c r="N8" s="175">
        <v>-3.5000000000000003E-2</v>
      </c>
      <c r="O8" s="175"/>
      <c r="P8" s="176"/>
      <c r="Z8" s="9"/>
      <c r="AA8" s="9"/>
      <c r="AB8" s="9"/>
      <c r="AC8" s="9"/>
    </row>
    <row r="9" spans="1:29" s="13" customFormat="1" ht="22.9" customHeight="1" thickBot="1" x14ac:dyDescent="0.3">
      <c r="A9" s="18"/>
      <c r="B9" s="9"/>
      <c r="C9" s="9"/>
      <c r="D9" s="9"/>
      <c r="F9" s="124" t="s">
        <v>167</v>
      </c>
      <c r="G9" s="125"/>
      <c r="H9" s="125"/>
      <c r="I9" s="125"/>
      <c r="J9" s="115"/>
      <c r="K9" s="210">
        <v>-0.23300000000000001</v>
      </c>
      <c r="L9" s="263"/>
      <c r="M9" s="263"/>
      <c r="N9" s="263">
        <v>-4.4999999999999998E-2</v>
      </c>
      <c r="O9" s="263"/>
      <c r="P9" s="280"/>
      <c r="Z9" s="9"/>
      <c r="AA9" s="9"/>
      <c r="AB9" s="9"/>
      <c r="AC9" s="9"/>
    </row>
    <row r="10" spans="1:29" s="9" customFormat="1" ht="15" customHeight="1" x14ac:dyDescent="0.2">
      <c r="A10" s="8"/>
      <c r="C10" s="23"/>
      <c r="L10" s="23"/>
      <c r="M10" s="23"/>
      <c r="N10" s="23"/>
    </row>
    <row r="11" spans="1:29" s="9" customFormat="1" ht="15" customHeight="1" thickBot="1" x14ac:dyDescent="0.25">
      <c r="A11" s="8"/>
      <c r="C11" s="23"/>
      <c r="L11" s="23"/>
      <c r="M11" s="23"/>
      <c r="N11" s="23"/>
    </row>
    <row r="12" spans="1:29" ht="19.5" customHeight="1" thickBot="1" x14ac:dyDescent="0.3">
      <c r="A12" s="254" t="str">
        <f>Índice!$A$73</f>
        <v>ESTUDO 45 | ANÁLISE DAS EMPRESAS DA REGIÃO AUTÓNOMA DA MADEIRA</v>
      </c>
      <c r="B12" s="254"/>
      <c r="C12" s="254"/>
      <c r="D12" s="254"/>
      <c r="E12" s="254"/>
      <c r="F12" s="254"/>
      <c r="G12" s="254"/>
      <c r="H12" s="254"/>
      <c r="I12" s="254"/>
      <c r="J12" s="254"/>
      <c r="K12" s="254"/>
      <c r="L12" s="254"/>
      <c r="M12" s="254"/>
      <c r="N12" s="254"/>
      <c r="O12" s="254"/>
      <c r="P12" s="254"/>
      <c r="Q12" s="254"/>
      <c r="R12" s="254"/>
      <c r="S12" s="254"/>
      <c r="T12" s="254"/>
      <c r="U12" s="254"/>
      <c r="V12" s="9"/>
      <c r="W12" s="9"/>
      <c r="X12" s="9"/>
      <c r="AA12" s="9"/>
    </row>
    <row r="13" spans="1:29" x14ac:dyDescent="0.25">
      <c r="U13" s="51" t="s">
        <v>17</v>
      </c>
      <c r="X13" s="9"/>
      <c r="Y13" s="9"/>
      <c r="Z13" s="9"/>
      <c r="AA13" s="9"/>
    </row>
    <row r="14" spans="1:29" x14ac:dyDescent="0.25">
      <c r="X14" s="9"/>
      <c r="Y14" s="9"/>
      <c r="Z14" s="9"/>
      <c r="AA14" s="9"/>
    </row>
    <row r="15" spans="1:29" x14ac:dyDescent="0.25">
      <c r="X15" s="9"/>
      <c r="Y15" s="9"/>
      <c r="Z15" s="9"/>
      <c r="AA15" s="9"/>
    </row>
    <row r="16" spans="1:29" ht="17.25" customHeight="1" x14ac:dyDescent="0.25"/>
  </sheetData>
  <sheetProtection algorithmName="SHA-512" hashValue="mA5poxZc4v0F6b7WMDr10tVPHR/qnalY7ooJlVq1YhRgrfPfrGZjPt83BFpXvs73Wgh1/xjrUsTncan3jb8uXg==" saltValue="yS0PASNiahbyFF8tf9+nKg==" spinCount="100000" sheet="1" objects="1" scenarios="1"/>
  <mergeCells count="11">
    <mergeCell ref="F9:J9"/>
    <mergeCell ref="K9:M9"/>
    <mergeCell ref="N9:P9"/>
    <mergeCell ref="A1:U1"/>
    <mergeCell ref="A12:U12"/>
    <mergeCell ref="K6:P6"/>
    <mergeCell ref="K7:M7"/>
    <mergeCell ref="N7:P7"/>
    <mergeCell ref="F8:J8"/>
    <mergeCell ref="K8:M8"/>
    <mergeCell ref="N8:P8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rgb="FFC0CFD6"/>
  </sheetPr>
  <dimension ref="A1:AK1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7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</row>
    <row r="2" spans="1:37" ht="15" customHeight="1" x14ac:dyDescent="0.25"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s="7" customFormat="1" ht="15" customHeight="1" thickBot="1" x14ac:dyDescent="0.3">
      <c r="A3" s="52" t="str">
        <f>+Índice!F57</f>
        <v>G I.3.13</v>
      </c>
      <c r="B3" s="47" t="str">
        <f>Índice!G57</f>
        <v>Peso dos gastos de financiamento no EBITDA</v>
      </c>
      <c r="C3" s="19"/>
      <c r="D3" s="19"/>
      <c r="E3" s="19"/>
      <c r="F3" s="19"/>
      <c r="G3" s="19"/>
    </row>
    <row r="4" spans="1:37" s="9" customFormat="1" ht="15" customHeight="1" x14ac:dyDescent="0.2">
      <c r="A4" s="8" t="s">
        <v>5</v>
      </c>
      <c r="C4" s="15"/>
      <c r="D4" s="16"/>
      <c r="E4" s="16"/>
      <c r="F4" s="16"/>
      <c r="G4" s="16"/>
    </row>
    <row r="5" spans="1:37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37" s="14" customFormat="1" ht="27" customHeight="1" thickBot="1" x14ac:dyDescent="0.3">
      <c r="G6" s="13"/>
      <c r="H6" s="13"/>
      <c r="I6" s="13"/>
      <c r="J6" s="13"/>
      <c r="K6" s="13"/>
      <c r="L6" s="165">
        <f>+N6-1</f>
        <v>2017</v>
      </c>
      <c r="M6" s="166"/>
      <c r="N6" s="166">
        <v>2018</v>
      </c>
      <c r="O6" s="279"/>
      <c r="P6" s="13"/>
      <c r="Q6" s="13"/>
    </row>
    <row r="7" spans="1:37" s="13" customFormat="1" ht="22.9" customHeight="1" x14ac:dyDescent="0.25">
      <c r="G7" s="282" t="s">
        <v>14</v>
      </c>
      <c r="H7" s="282"/>
      <c r="I7" s="282"/>
      <c r="J7" s="282"/>
      <c r="K7" s="282"/>
      <c r="L7" s="174">
        <v>0.161</v>
      </c>
      <c r="M7" s="175"/>
      <c r="N7" s="175">
        <v>0.14199999999999999</v>
      </c>
      <c r="O7" s="176"/>
    </row>
    <row r="8" spans="1:37" s="13" customFormat="1" ht="22.9" customHeight="1" thickBot="1" x14ac:dyDescent="0.3">
      <c r="G8" s="124" t="s">
        <v>167</v>
      </c>
      <c r="H8" s="125"/>
      <c r="I8" s="125"/>
      <c r="J8" s="125"/>
      <c r="K8" s="115"/>
      <c r="L8" s="210">
        <v>0.126</v>
      </c>
      <c r="M8" s="263"/>
      <c r="N8" s="263">
        <v>9.5000000000000001E-2</v>
      </c>
      <c r="O8" s="280"/>
    </row>
    <row r="9" spans="1:37" s="9" customFormat="1" ht="15" customHeight="1" x14ac:dyDescent="0.2">
      <c r="A9" s="8"/>
      <c r="C9" s="23"/>
      <c r="L9" s="23"/>
      <c r="M9" s="23"/>
      <c r="N9" s="23"/>
    </row>
    <row r="10" spans="1:37" s="9" customFormat="1" ht="15" customHeight="1" thickBot="1" x14ac:dyDescent="0.25">
      <c r="A10" s="8"/>
      <c r="C10" s="23"/>
      <c r="L10" s="23"/>
      <c r="M10" s="23"/>
      <c r="N10" s="23"/>
    </row>
    <row r="11" spans="1:37" ht="19.5" customHeight="1" thickBot="1" x14ac:dyDescent="0.3">
      <c r="A11" s="254" t="str">
        <f>Índice!$A$73</f>
        <v>ESTUDO 45 | ANÁLISE DAS EMPRESAS DA REGIÃO AUTÓNOMA DA MADEIRA</v>
      </c>
      <c r="B11" s="254"/>
      <c r="C11" s="254"/>
      <c r="D11" s="254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</row>
    <row r="12" spans="1:37" x14ac:dyDescent="0.25">
      <c r="U12" s="51" t="s">
        <v>17</v>
      </c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</row>
    <row r="13" spans="1:37" x14ac:dyDescent="0.25"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</row>
    <row r="14" spans="1:37" x14ac:dyDescent="0.25"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</row>
    <row r="15" spans="1:37" ht="17.25" customHeight="1" x14ac:dyDescent="0.25"/>
  </sheetData>
  <sheetProtection algorithmName="SHA-512" hashValue="zx/5U2YEVJu1MBZ0Yo+KlYLW3DBm5AkjOy7HnORHIFCHoi81ea/RokQcj+rIaWt5DW2NQ8udIjFZkiFTbwa37g==" saltValue="fXvfTn0BnzDS+mOcQSG/og==" spinCount="100000" sheet="1" objects="1" scenarios="1"/>
  <mergeCells count="10">
    <mergeCell ref="A1:U1"/>
    <mergeCell ref="N6:O6"/>
    <mergeCell ref="L6:M6"/>
    <mergeCell ref="A11:U11"/>
    <mergeCell ref="G7:K7"/>
    <mergeCell ref="L7:M7"/>
    <mergeCell ref="N7:O7"/>
    <mergeCell ref="G8:K8"/>
    <mergeCell ref="L8:M8"/>
    <mergeCell ref="N8:O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C0CFD6"/>
  </sheetPr>
  <dimension ref="A1:AC1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</row>
    <row r="2" spans="1:29" ht="15" customHeight="1" x14ac:dyDescent="0.25">
      <c r="X2" s="7"/>
      <c r="Y2" s="7"/>
      <c r="Z2" s="7"/>
      <c r="AA2" s="7"/>
    </row>
    <row r="3" spans="1:29" s="7" customFormat="1" ht="15" customHeight="1" thickBot="1" x14ac:dyDescent="0.3">
      <c r="A3" s="52" t="str">
        <f>+Índice!F58</f>
        <v>G I.3.14</v>
      </c>
      <c r="B3" s="47" t="str">
        <f>Índice!G58</f>
        <v>Pressão financeira | Distribuição das empresas por classes (2018)</v>
      </c>
      <c r="C3" s="19"/>
      <c r="D3" s="19"/>
      <c r="E3" s="19"/>
      <c r="F3" s="19"/>
      <c r="G3" s="19"/>
      <c r="H3" s="19"/>
      <c r="I3" s="19"/>
    </row>
    <row r="4" spans="1:29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</row>
    <row r="5" spans="1:29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9" s="13" customFormat="1" ht="27" customHeight="1" thickBot="1" x14ac:dyDescent="0.3">
      <c r="A6" s="18"/>
      <c r="F6" s="58"/>
      <c r="G6" s="59"/>
      <c r="H6" s="59"/>
      <c r="I6" s="59"/>
      <c r="J6" s="59"/>
      <c r="K6" s="232" t="s">
        <v>72</v>
      </c>
      <c r="L6" s="233"/>
      <c r="M6" s="233" t="s">
        <v>73</v>
      </c>
      <c r="N6" s="233"/>
      <c r="O6" s="233" t="s">
        <v>74</v>
      </c>
      <c r="P6" s="234"/>
      <c r="Z6" s="9"/>
      <c r="AA6" s="9"/>
      <c r="AC6"/>
    </row>
    <row r="7" spans="1:29" s="13" customFormat="1" ht="22.9" customHeight="1" x14ac:dyDescent="0.25">
      <c r="A7" s="18"/>
      <c r="F7" s="282" t="s">
        <v>14</v>
      </c>
      <c r="G7" s="282"/>
      <c r="H7" s="282"/>
      <c r="I7" s="282"/>
      <c r="J7" s="282"/>
      <c r="K7" s="174">
        <v>0.69099999999999995</v>
      </c>
      <c r="L7" s="175"/>
      <c r="M7" s="175">
        <v>3.1E-2</v>
      </c>
      <c r="N7" s="175"/>
      <c r="O7" s="175">
        <v>0.27800000000000002</v>
      </c>
      <c r="P7" s="176"/>
      <c r="Z7" s="9"/>
      <c r="AA7" s="9"/>
    </row>
    <row r="8" spans="1:29" s="13" customFormat="1" ht="22.9" customHeight="1" thickBot="1" x14ac:dyDescent="0.3">
      <c r="A8" s="18"/>
      <c r="F8" s="124" t="s">
        <v>167</v>
      </c>
      <c r="G8" s="125"/>
      <c r="H8" s="125"/>
      <c r="I8" s="125"/>
      <c r="J8" s="115"/>
      <c r="K8" s="210">
        <v>0.63200000000000001</v>
      </c>
      <c r="L8" s="263"/>
      <c r="M8" s="263">
        <v>2.4E-2</v>
      </c>
      <c r="N8" s="263"/>
      <c r="O8" s="263">
        <v>0.34399999999999997</v>
      </c>
      <c r="P8" s="280"/>
      <c r="Z8" s="9"/>
      <c r="AA8" s="9"/>
    </row>
    <row r="9" spans="1:29" s="9" customFormat="1" ht="15" customHeight="1" x14ac:dyDescent="0.2">
      <c r="A9" s="8"/>
      <c r="C9" s="23"/>
      <c r="L9" s="23"/>
      <c r="M9" s="23"/>
      <c r="N9" s="23"/>
    </row>
    <row r="10" spans="1:29" s="9" customFormat="1" ht="15" customHeight="1" thickBot="1" x14ac:dyDescent="0.25">
      <c r="A10" s="8"/>
      <c r="C10" s="23"/>
      <c r="L10" s="23"/>
      <c r="M10" s="23"/>
      <c r="N10" s="23"/>
    </row>
    <row r="11" spans="1:29" ht="19.5" customHeight="1" thickBot="1" x14ac:dyDescent="0.3">
      <c r="A11" s="254" t="str">
        <f>Índice!$A$73</f>
        <v>ESTUDO 45 | ANÁLISE DAS EMPRESAS DA REGIÃO AUTÓNOMA DA MADEIRA</v>
      </c>
      <c r="B11" s="254"/>
      <c r="C11" s="254"/>
      <c r="D11" s="254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V11" s="9"/>
      <c r="W11" s="9"/>
      <c r="X11" s="9"/>
      <c r="AA11" s="9"/>
    </row>
    <row r="12" spans="1:29" x14ac:dyDescent="0.25">
      <c r="U12" s="51" t="s">
        <v>17</v>
      </c>
      <c r="X12" s="9"/>
      <c r="Y12" s="9"/>
      <c r="Z12" s="9"/>
      <c r="AA12" s="9"/>
    </row>
    <row r="13" spans="1:29" x14ac:dyDescent="0.25">
      <c r="X13" s="9"/>
      <c r="Y13" s="9"/>
      <c r="Z13" s="9"/>
      <c r="AA13" s="9"/>
    </row>
    <row r="14" spans="1:29" x14ac:dyDescent="0.25">
      <c r="X14" s="9"/>
      <c r="Y14" s="9"/>
      <c r="Z14" s="9"/>
      <c r="AA14" s="9"/>
    </row>
    <row r="15" spans="1:29" ht="17.25" customHeight="1" x14ac:dyDescent="0.25"/>
  </sheetData>
  <sheetProtection algorithmName="SHA-512" hashValue="aOjmMlor03MZGejrPIZV2HN/oRbD62a6cdkQDgkbaNynRv1qpGzfE+SANhF7b8wZzPHqQrYtnhKyx33YpGOfyg==" saltValue="6vGqoajswOdv6NO2KjgyDA==" spinCount="100000" sheet="1" objects="1" scenarios="1"/>
  <mergeCells count="13">
    <mergeCell ref="F8:J8"/>
    <mergeCell ref="K8:L8"/>
    <mergeCell ref="M8:N8"/>
    <mergeCell ref="O8:P8"/>
    <mergeCell ref="A11:U11"/>
    <mergeCell ref="A1:U1"/>
    <mergeCell ref="K6:L6"/>
    <mergeCell ref="M6:N6"/>
    <mergeCell ref="O6:P6"/>
    <mergeCell ref="F7:J7"/>
    <mergeCell ref="K7:L7"/>
    <mergeCell ref="M7:N7"/>
    <mergeCell ref="O7:P7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">
    <tabColor rgb="FFC0CFD6"/>
  </sheetPr>
  <dimension ref="A1:AE15"/>
  <sheetViews>
    <sheetView zoomScaleNormal="100" zoomScaleSheetLayoutView="85" workbookViewId="0"/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5" customHeight="1" x14ac:dyDescent="0.25"/>
    <row r="3" spans="1:31" s="7" customFormat="1" ht="15" customHeight="1" thickBot="1" x14ac:dyDescent="0.3">
      <c r="A3" s="52" t="str">
        <f>+Índice!F59</f>
        <v>G I.3.15</v>
      </c>
      <c r="B3" s="47" t="str">
        <f>Índice!G59</f>
        <v>Prazos médios de pagamentos e de recebimentos | Em dias (2018)</v>
      </c>
      <c r="C3" s="19"/>
      <c r="D3" s="19"/>
      <c r="E3" s="19"/>
      <c r="F3" s="19"/>
      <c r="G3" s="19"/>
      <c r="H3" s="19"/>
      <c r="I3" s="19"/>
    </row>
    <row r="4" spans="1:3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</row>
    <row r="5" spans="1:31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31" s="13" customFormat="1" ht="27" customHeight="1" thickBot="1" x14ac:dyDescent="0.3">
      <c r="A6" s="18"/>
      <c r="G6" s="14"/>
      <c r="H6" s="14"/>
      <c r="I6" s="14"/>
      <c r="J6" s="14"/>
      <c r="K6" s="60"/>
      <c r="L6" s="165" t="s">
        <v>75</v>
      </c>
      <c r="M6" s="166"/>
      <c r="N6" s="166" t="s">
        <v>76</v>
      </c>
      <c r="O6" s="279"/>
    </row>
    <row r="7" spans="1:31" s="13" customFormat="1" ht="22.9" customHeight="1" x14ac:dyDescent="0.25">
      <c r="A7" s="18"/>
      <c r="G7" s="282" t="s">
        <v>14</v>
      </c>
      <c r="H7" s="282"/>
      <c r="I7" s="282"/>
      <c r="J7" s="282"/>
      <c r="K7" s="282"/>
      <c r="L7" s="329">
        <v>63</v>
      </c>
      <c r="M7" s="330"/>
      <c r="N7" s="330">
        <v>56</v>
      </c>
      <c r="O7" s="331"/>
    </row>
    <row r="8" spans="1:31" s="13" customFormat="1" ht="22.9" customHeight="1" thickBot="1" x14ac:dyDescent="0.3">
      <c r="A8" s="18"/>
      <c r="G8" s="124" t="s">
        <v>167</v>
      </c>
      <c r="H8" s="125"/>
      <c r="I8" s="125"/>
      <c r="J8" s="125"/>
      <c r="K8" s="115"/>
      <c r="L8" s="326">
        <v>72</v>
      </c>
      <c r="M8" s="327"/>
      <c r="N8" s="327">
        <v>64</v>
      </c>
      <c r="O8" s="328"/>
    </row>
    <row r="9" spans="1:31" s="9" customFormat="1" ht="15" customHeight="1" x14ac:dyDescent="0.2">
      <c r="A9" s="8"/>
      <c r="C9" s="23"/>
      <c r="L9" s="23"/>
      <c r="M9" s="23"/>
      <c r="N9" s="23"/>
    </row>
    <row r="10" spans="1:31" s="9" customFormat="1" ht="15" customHeight="1" thickBot="1" x14ac:dyDescent="0.25">
      <c r="A10" s="8"/>
      <c r="C10" s="23"/>
      <c r="L10" s="23"/>
      <c r="M10" s="23"/>
      <c r="N10" s="23"/>
    </row>
    <row r="11" spans="1:31" ht="19.5" customHeight="1" thickBot="1" x14ac:dyDescent="0.3">
      <c r="A11" s="254" t="str">
        <f>Índice!$A$73</f>
        <v>ESTUDO 45 | ANÁLISE DAS EMPRESAS DA REGIÃO AUTÓNOMA DA MADEIRA</v>
      </c>
      <c r="B11" s="254"/>
      <c r="C11" s="254"/>
      <c r="D11" s="254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V11" s="9"/>
      <c r="W11" s="9"/>
      <c r="X11" s="9"/>
      <c r="Y11" s="9"/>
      <c r="Z11" s="9"/>
      <c r="AA11" s="9"/>
      <c r="AB11" s="9"/>
      <c r="AC11" s="9"/>
      <c r="AD11" s="9"/>
      <c r="AE11" s="9"/>
    </row>
    <row r="12" spans="1:31" x14ac:dyDescent="0.25">
      <c r="U12" s="51" t="s">
        <v>17</v>
      </c>
    </row>
    <row r="15" spans="1:31" ht="17.25" customHeight="1" x14ac:dyDescent="0.25"/>
  </sheetData>
  <sheetProtection algorithmName="SHA-512" hashValue="8puJmCbKcABXVcMrR3F+WP1jeuyfgltw2Jz7BUcjhAK5MYap0A6oiA4CvgcxLnM/uoHAA10OEId/wCL3jljW1Q==" saltValue="PkWmgfXscMHzuP/Tm9hn7w==" spinCount="100000" sheet="1" objects="1" scenarios="1"/>
  <mergeCells count="10">
    <mergeCell ref="A11:U11"/>
    <mergeCell ref="G8:K8"/>
    <mergeCell ref="L8:M8"/>
    <mergeCell ref="N8:O8"/>
    <mergeCell ref="A1:U1"/>
    <mergeCell ref="L6:M6"/>
    <mergeCell ref="N6:O6"/>
    <mergeCell ref="G7:K7"/>
    <mergeCell ref="L7:M7"/>
    <mergeCell ref="N7:O7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>
    <tabColor rgb="FFC0CFD6"/>
  </sheetPr>
  <dimension ref="A1:AS15"/>
  <sheetViews>
    <sheetView zoomScaleNormal="100" zoomScaleSheetLayoutView="85" workbookViewId="0"/>
  </sheetViews>
  <sheetFormatPr defaultColWidth="7.28515625" defaultRowHeight="15" x14ac:dyDescent="0.25"/>
  <cols>
    <col min="1" max="16384" width="7.28515625" style="6"/>
  </cols>
  <sheetData>
    <row r="1" spans="1:45" ht="69" customHeight="1" x14ac:dyDescent="0.25">
      <c r="A1" s="123" t="s">
        <v>10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</row>
    <row r="2" spans="1:45" ht="15" customHeight="1" x14ac:dyDescent="0.25"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</row>
    <row r="3" spans="1:45" s="7" customFormat="1" ht="15" customHeight="1" thickBot="1" x14ac:dyDescent="0.3">
      <c r="A3" s="52" t="str">
        <f>+Índice!F60</f>
        <v>G I.3.16</v>
      </c>
      <c r="B3" s="47" t="str">
        <f>Índice!G60</f>
        <v>Financiamento líquido por dívida comercial | Em percentagem do volume de negócios</v>
      </c>
      <c r="C3" s="19"/>
      <c r="D3" s="19"/>
      <c r="E3" s="19"/>
      <c r="F3" s="19"/>
      <c r="G3" s="19"/>
      <c r="H3" s="19"/>
      <c r="I3" s="19"/>
      <c r="J3" s="19"/>
      <c r="K3" s="19"/>
    </row>
    <row r="4" spans="1:45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</row>
    <row r="5" spans="1:45" s="9" customFormat="1" ht="15" customHeight="1" thickBot="1" x14ac:dyDescent="0.25">
      <c r="A5" s="8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45" ht="27" customHeight="1" thickBot="1" x14ac:dyDescent="0.3">
      <c r="E6" s="61"/>
      <c r="F6" s="61"/>
      <c r="G6" s="67"/>
      <c r="H6" s="48"/>
      <c r="I6" s="165">
        <f>+K6-1</f>
        <v>2014</v>
      </c>
      <c r="J6" s="166"/>
      <c r="K6" s="166">
        <f>+M6-1</f>
        <v>2015</v>
      </c>
      <c r="L6" s="166"/>
      <c r="M6" s="166">
        <f>+O6-1</f>
        <v>2016</v>
      </c>
      <c r="N6" s="166"/>
      <c r="O6" s="166">
        <f>+Q6-1</f>
        <v>2017</v>
      </c>
      <c r="P6" s="166"/>
      <c r="Q6" s="166">
        <v>2018</v>
      </c>
      <c r="R6" s="166"/>
    </row>
    <row r="7" spans="1:45" ht="22.9" customHeight="1" x14ac:dyDescent="0.25">
      <c r="D7" s="282" t="s">
        <v>14</v>
      </c>
      <c r="E7" s="282"/>
      <c r="F7" s="282"/>
      <c r="G7" s="282"/>
      <c r="H7" s="282"/>
      <c r="I7" s="174">
        <v>-3.2000000000000001E-2</v>
      </c>
      <c r="J7" s="175"/>
      <c r="K7" s="175">
        <v>-3.1E-2</v>
      </c>
      <c r="L7" s="175"/>
      <c r="M7" s="175">
        <v>-3.1E-2</v>
      </c>
      <c r="N7" s="175"/>
      <c r="O7" s="175">
        <v>-2.7E-2</v>
      </c>
      <c r="P7" s="175"/>
      <c r="Q7" s="175">
        <v>-2.1000000000000001E-2</v>
      </c>
      <c r="R7" s="176"/>
    </row>
    <row r="8" spans="1:45" ht="22.9" customHeight="1" thickBot="1" x14ac:dyDescent="0.3">
      <c r="D8" s="124" t="s">
        <v>167</v>
      </c>
      <c r="E8" s="125"/>
      <c r="F8" s="125"/>
      <c r="G8" s="125"/>
      <c r="H8" s="115"/>
      <c r="I8" s="210">
        <v>-0.125</v>
      </c>
      <c r="J8" s="263"/>
      <c r="K8" s="263">
        <v>-9.2999999999999999E-2</v>
      </c>
      <c r="L8" s="263"/>
      <c r="M8" s="263">
        <v>-8.2000000000000003E-2</v>
      </c>
      <c r="N8" s="263"/>
      <c r="O8" s="263">
        <v>-6.8000000000000005E-2</v>
      </c>
      <c r="P8" s="263"/>
      <c r="Q8" s="263">
        <v>-3.6999999999999998E-2</v>
      </c>
      <c r="R8" s="263"/>
    </row>
    <row r="9" spans="1:45" s="9" customFormat="1" ht="15" customHeight="1" x14ac:dyDescent="0.2">
      <c r="A9" s="8"/>
      <c r="C9" s="23"/>
      <c r="L9" s="23"/>
      <c r="M9" s="23"/>
      <c r="N9" s="23"/>
    </row>
    <row r="10" spans="1:45" s="9" customFormat="1" ht="15" customHeight="1" thickBot="1" x14ac:dyDescent="0.25">
      <c r="A10" s="8"/>
      <c r="C10" s="23"/>
      <c r="L10" s="23"/>
      <c r="M10" s="23"/>
      <c r="N10" s="23"/>
    </row>
    <row r="11" spans="1:45" ht="19.5" customHeight="1" thickBot="1" x14ac:dyDescent="0.3">
      <c r="A11" s="254" t="str">
        <f>Índice!$A$73</f>
        <v>ESTUDO 45 | ANÁLISE DAS EMPRESAS DA REGIÃO AUTÓNOMA DA MADEIRA</v>
      </c>
      <c r="B11" s="254"/>
      <c r="C11" s="254"/>
      <c r="D11" s="254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V11" s="9"/>
      <c r="W11" s="9"/>
      <c r="X11" s="9"/>
    </row>
    <row r="12" spans="1:45" x14ac:dyDescent="0.25">
      <c r="U12" s="51" t="s">
        <v>17</v>
      </c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</row>
    <row r="13" spans="1:45" x14ac:dyDescent="0.25"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</row>
    <row r="14" spans="1:45" x14ac:dyDescent="0.25"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</row>
    <row r="15" spans="1:45" ht="17.25" customHeight="1" x14ac:dyDescent="0.25"/>
  </sheetData>
  <sheetProtection algorithmName="SHA-512" hashValue="doypymCN5FMTqaNZ3y95icrAkHo2UFnN1g2aLHjB5RSocpaBw7G0MMeVXC6A058m4vv4wkLGYmtFB1MK23i24Q==" saltValue="JkREZXYcMRgygOXDWS0jTQ==" spinCount="100000" sheet="1" objects="1" scenarios="1"/>
  <mergeCells count="19">
    <mergeCell ref="A11:U11"/>
    <mergeCell ref="A1:U1"/>
    <mergeCell ref="I6:J6"/>
    <mergeCell ref="K6:L6"/>
    <mergeCell ref="M6:N6"/>
    <mergeCell ref="O6:P6"/>
    <mergeCell ref="Q6:R6"/>
    <mergeCell ref="I7:J7"/>
    <mergeCell ref="K7:L7"/>
    <mergeCell ref="M7:N7"/>
    <mergeCell ref="O7:P7"/>
    <mergeCell ref="Q7:R7"/>
    <mergeCell ref="I8:J8"/>
    <mergeCell ref="K8:L8"/>
    <mergeCell ref="M8:N8"/>
    <mergeCell ref="O8:P8"/>
    <mergeCell ref="Q8:R8"/>
    <mergeCell ref="D7:H7"/>
    <mergeCell ref="D8:H8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tabColor theme="0" tint="-0.14999847407452621"/>
  </sheetPr>
  <dimension ref="A1:AE30"/>
  <sheetViews>
    <sheetView zoomScaleNormal="100" zoomScaleSheetLayoutView="85" workbookViewId="0">
      <selection activeCell="U19" sqref="U19"/>
    </sheetView>
  </sheetViews>
  <sheetFormatPr defaultColWidth="7.28515625" defaultRowHeight="15" x14ac:dyDescent="0.25"/>
  <cols>
    <col min="1" max="16384" width="7.28515625" style="6"/>
  </cols>
  <sheetData>
    <row r="1" spans="1:31" ht="69" customHeight="1" x14ac:dyDescent="0.25">
      <c r="A1" s="123" t="s">
        <v>162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31" ht="15" customHeight="1" x14ac:dyDescent="0.25"/>
    <row r="3" spans="1:31" s="7" customFormat="1" ht="15" customHeight="1" thickBot="1" x14ac:dyDescent="0.3">
      <c r="A3" s="52" t="str">
        <f>Índice!F63</f>
        <v>G C3.1</v>
      </c>
      <c r="B3" s="47" t="str">
        <f>Índice!G63</f>
        <v>Composição do financiamento obtido pelas empresas da Região Autónoma da Madeira junto do sistema bancário residente (valores em fim de período)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3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31" s="9" customFormat="1" ht="15" customHeight="1" x14ac:dyDescent="0.25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31" s="13" customFormat="1" ht="27" customHeight="1" thickBot="1" x14ac:dyDescent="0.3">
      <c r="A6" s="18"/>
      <c r="L6" s="124" t="s">
        <v>145</v>
      </c>
      <c r="M6" s="125"/>
      <c r="N6" s="125" t="s">
        <v>163</v>
      </c>
      <c r="O6" s="126"/>
      <c r="P6" s="9"/>
      <c r="Q6" s="9"/>
      <c r="R6" s="83"/>
      <c r="S6" s="83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s="13" customFormat="1" ht="22.9" customHeight="1" x14ac:dyDescent="0.25">
      <c r="G7" s="163" t="s">
        <v>117</v>
      </c>
      <c r="H7" s="163"/>
      <c r="I7" s="155" t="s">
        <v>0</v>
      </c>
      <c r="J7" s="155"/>
      <c r="K7" s="156"/>
      <c r="L7" s="127">
        <v>0.41099999999999998</v>
      </c>
      <c r="M7" s="128"/>
      <c r="N7" s="128">
        <v>0.316</v>
      </c>
      <c r="O7" s="141"/>
      <c r="P7" s="9"/>
      <c r="Q7" s="9"/>
      <c r="R7" s="83"/>
      <c r="S7" s="83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</row>
    <row r="8" spans="1:31" s="13" customFormat="1" ht="22.9" customHeight="1" x14ac:dyDescent="0.25">
      <c r="G8" s="224"/>
      <c r="H8" s="224"/>
      <c r="I8" s="155" t="s">
        <v>7</v>
      </c>
      <c r="J8" s="155"/>
      <c r="K8" s="156"/>
      <c r="L8" s="127">
        <v>0.44700000000000001</v>
      </c>
      <c r="M8" s="128"/>
      <c r="N8" s="128">
        <v>0.54400000000000004</v>
      </c>
      <c r="O8" s="141"/>
      <c r="P8" s="9"/>
      <c r="Q8" s="9"/>
      <c r="R8" s="83"/>
      <c r="S8" s="83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spans="1:31" s="13" customFormat="1" ht="22.9" customHeight="1" thickBot="1" x14ac:dyDescent="0.3">
      <c r="G9" s="226"/>
      <c r="H9" s="226"/>
      <c r="I9" s="125" t="s">
        <v>1</v>
      </c>
      <c r="J9" s="125"/>
      <c r="K9" s="126"/>
      <c r="L9" s="335">
        <v>0.14199999999999999</v>
      </c>
      <c r="M9" s="332"/>
      <c r="N9" s="332">
        <v>0.14000000000000001</v>
      </c>
      <c r="O9" s="333"/>
      <c r="P9" s="9"/>
      <c r="Q9" s="9"/>
      <c r="R9" s="83"/>
      <c r="S9" s="83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1:31" s="13" customFormat="1" ht="22.9" customHeight="1" x14ac:dyDescent="0.25">
      <c r="G10" s="222" t="s">
        <v>118</v>
      </c>
      <c r="H10" s="223"/>
      <c r="I10" s="132" t="s">
        <v>84</v>
      </c>
      <c r="J10" s="132"/>
      <c r="K10" s="133"/>
      <c r="L10" s="334">
        <v>6.0000000000000001E-3</v>
      </c>
      <c r="M10" s="129"/>
      <c r="N10" s="129">
        <v>7.0000000000000001E-3</v>
      </c>
      <c r="O10" s="130"/>
      <c r="P10" s="9"/>
      <c r="Q10" s="9"/>
      <c r="R10" s="83"/>
      <c r="S10" s="83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</row>
    <row r="11" spans="1:31" s="13" customFormat="1" ht="22.9" customHeight="1" x14ac:dyDescent="0.25">
      <c r="G11" s="224"/>
      <c r="H11" s="225"/>
      <c r="I11" s="155" t="s">
        <v>85</v>
      </c>
      <c r="J11" s="155"/>
      <c r="K11" s="156"/>
      <c r="L11" s="127">
        <v>4.7E-2</v>
      </c>
      <c r="M11" s="128"/>
      <c r="N11" s="128">
        <v>3.3000000000000002E-2</v>
      </c>
      <c r="O11" s="141"/>
      <c r="P11" s="9"/>
      <c r="Q11" s="9"/>
      <c r="R11" s="83"/>
      <c r="S11" s="83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</row>
    <row r="12" spans="1:31" s="13" customFormat="1" ht="22.9" customHeight="1" x14ac:dyDescent="0.25">
      <c r="G12" s="224"/>
      <c r="H12" s="225"/>
      <c r="I12" s="155" t="s">
        <v>86</v>
      </c>
      <c r="J12" s="155"/>
      <c r="K12" s="156"/>
      <c r="L12" s="127">
        <v>0.03</v>
      </c>
      <c r="M12" s="128"/>
      <c r="N12" s="128">
        <v>8.1000000000000003E-2</v>
      </c>
      <c r="O12" s="141"/>
      <c r="P12" s="9"/>
      <c r="Q12" s="9"/>
      <c r="R12" s="83"/>
      <c r="S12" s="83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</row>
    <row r="13" spans="1:31" s="13" customFormat="1" ht="22.9" customHeight="1" x14ac:dyDescent="0.25">
      <c r="G13" s="224"/>
      <c r="H13" s="225"/>
      <c r="I13" s="155" t="s">
        <v>87</v>
      </c>
      <c r="J13" s="155"/>
      <c r="K13" s="156"/>
      <c r="L13" s="127">
        <v>0.17399999999999999</v>
      </c>
      <c r="M13" s="128"/>
      <c r="N13" s="128">
        <v>0.105</v>
      </c>
      <c r="O13" s="141"/>
      <c r="P13" s="9"/>
      <c r="Q13" s="9"/>
      <c r="R13" s="83"/>
      <c r="S13" s="83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</row>
    <row r="14" spans="1:31" s="13" customFormat="1" ht="22.9" customHeight="1" x14ac:dyDescent="0.25">
      <c r="G14" s="224"/>
      <c r="H14" s="225"/>
      <c r="I14" s="155" t="s">
        <v>88</v>
      </c>
      <c r="J14" s="155"/>
      <c r="K14" s="156"/>
      <c r="L14" s="127">
        <v>0.10199999999999999</v>
      </c>
      <c r="M14" s="128"/>
      <c r="N14" s="128">
        <v>0.127</v>
      </c>
      <c r="O14" s="141"/>
      <c r="P14" s="9"/>
      <c r="Q14" s="9"/>
      <c r="R14" s="83"/>
      <c r="S14" s="83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spans="1:31" s="13" customFormat="1" ht="22.9" customHeight="1" thickBot="1" x14ac:dyDescent="0.3">
      <c r="G15" s="226"/>
      <c r="H15" s="227"/>
      <c r="I15" s="125" t="s">
        <v>89</v>
      </c>
      <c r="J15" s="125"/>
      <c r="K15" s="126"/>
      <c r="L15" s="335">
        <v>0.64300000000000002</v>
      </c>
      <c r="M15" s="332"/>
      <c r="N15" s="332">
        <v>0.64700000000000002</v>
      </c>
      <c r="O15" s="333"/>
      <c r="P15" s="9"/>
      <c r="Q15" s="9"/>
      <c r="R15" s="83"/>
      <c r="S15" s="83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</row>
    <row r="16" spans="1:31" s="9" customFormat="1" ht="15" customHeight="1" x14ac:dyDescent="0.2">
      <c r="A16" s="8"/>
      <c r="C16" s="23"/>
      <c r="K16" s="23"/>
      <c r="L16" s="23"/>
      <c r="M16" s="23"/>
    </row>
    <row r="17" spans="1:21" s="9" customFormat="1" ht="15" customHeight="1" x14ac:dyDescent="0.2">
      <c r="A17" s="8"/>
      <c r="C17" s="23"/>
      <c r="L17" s="23"/>
      <c r="M17" s="23"/>
      <c r="N17" s="23"/>
    </row>
    <row r="18" spans="1:21" ht="19.5" customHeight="1" x14ac:dyDescent="0.25">
      <c r="A18" s="134" t="str">
        <f>Índice!$A$73</f>
        <v>ESTUDO 45 | ANÁLISE DAS EMPRESAS DA REGIÃO AUTÓNOMA DA MADEIRA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</row>
    <row r="19" spans="1:21" x14ac:dyDescent="0.25">
      <c r="U19" s="51" t="s">
        <v>17</v>
      </c>
    </row>
    <row r="22" spans="1:21" ht="17.25" customHeight="1" x14ac:dyDescent="0.25"/>
    <row r="23" spans="1:21" ht="17.25" customHeight="1" x14ac:dyDescent="0.25"/>
    <row r="26" spans="1:21" x14ac:dyDescent="0.25">
      <c r="G26" s="31"/>
      <c r="H26" s="31"/>
      <c r="I26" s="31"/>
      <c r="J26" s="31"/>
      <c r="K26" s="31"/>
      <c r="L26" s="31"/>
    </row>
    <row r="27" spans="1:21" x14ac:dyDescent="0.25">
      <c r="G27" s="31"/>
      <c r="H27" s="31"/>
      <c r="I27" s="31"/>
      <c r="J27" s="31"/>
      <c r="K27" s="31"/>
      <c r="L27" s="31"/>
    </row>
    <row r="28" spans="1:21" x14ac:dyDescent="0.25">
      <c r="G28" s="31"/>
      <c r="H28" s="31"/>
      <c r="I28" s="31"/>
      <c r="J28" s="31"/>
      <c r="K28" s="31"/>
      <c r="L28" s="31"/>
    </row>
    <row r="29" spans="1:21" x14ac:dyDescent="0.25">
      <c r="G29" s="31"/>
      <c r="H29" s="31"/>
      <c r="I29" s="31"/>
      <c r="J29" s="31"/>
      <c r="K29" s="31"/>
      <c r="L29" s="31"/>
    </row>
    <row r="30" spans="1:21" x14ac:dyDescent="0.25">
      <c r="G30" s="31"/>
      <c r="H30" s="31"/>
      <c r="I30" s="31"/>
      <c r="J30" s="31"/>
      <c r="K30" s="31"/>
      <c r="L30" s="31"/>
    </row>
  </sheetData>
  <sheetProtection algorithmName="SHA-512" hashValue="3L+yiBo/1mbyD1mPV4HzD6GD2i1OfWw6ETPa1pZMjP1m8SVAdJhJFCikVX4KdKQpAD8iUNkYKyweHZPum9eXlQ==" saltValue="vqohVRbi6rJ4jKmHN9WTSg==" spinCount="100000" sheet="1" objects="1" scenarios="1"/>
  <mergeCells count="33">
    <mergeCell ref="A1:U1"/>
    <mergeCell ref="I9:K9"/>
    <mergeCell ref="G7:H9"/>
    <mergeCell ref="I7:K7"/>
    <mergeCell ref="I8:K8"/>
    <mergeCell ref="L6:M6"/>
    <mergeCell ref="N6:O6"/>
    <mergeCell ref="L7:M7"/>
    <mergeCell ref="N7:O7"/>
    <mergeCell ref="L8:M8"/>
    <mergeCell ref="N8:O8"/>
    <mergeCell ref="L9:M9"/>
    <mergeCell ref="L11:M11"/>
    <mergeCell ref="N12:O12"/>
    <mergeCell ref="L13:M13"/>
    <mergeCell ref="N13:O13"/>
    <mergeCell ref="N11:O11"/>
    <mergeCell ref="L12:M12"/>
    <mergeCell ref="N9:O9"/>
    <mergeCell ref="I12:K12"/>
    <mergeCell ref="A18:U18"/>
    <mergeCell ref="I13:K13"/>
    <mergeCell ref="I14:K14"/>
    <mergeCell ref="I15:K15"/>
    <mergeCell ref="G10:H15"/>
    <mergeCell ref="I10:K10"/>
    <mergeCell ref="I11:K11"/>
    <mergeCell ref="L10:M10"/>
    <mergeCell ref="N10:O10"/>
    <mergeCell ref="L14:M14"/>
    <mergeCell ref="N14:O14"/>
    <mergeCell ref="L15:M15"/>
    <mergeCell ref="N15:O15"/>
  </mergeCells>
  <hyperlinks>
    <hyperlink ref="U19" location="Índice!A1" display="Voltar ao índice"/>
    <hyperlink ref="Q16" location="'G C2.2 II'!A1" display="(continuação)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tabColor theme="0" tint="-0.14999847407452621"/>
  </sheetPr>
  <dimension ref="A1:U34"/>
  <sheetViews>
    <sheetView zoomScaleNormal="100" zoomScaleSheetLayoutView="85" workbookViewId="0"/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23" t="s">
        <v>162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Índice!F64</f>
        <v>G C3.2</v>
      </c>
      <c r="B3" s="47" t="str">
        <f>Índice!G64</f>
        <v>Rácio de empréstimos vencidos | Por classes de dimensão (% do total, valores em fim de período)</v>
      </c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</row>
    <row r="5" spans="1:21" s="9" customFormat="1" ht="15" customHeight="1" thickBot="1" x14ac:dyDescent="0.3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1" s="9" customFormat="1" ht="27" customHeight="1" x14ac:dyDescent="0.2">
      <c r="A6" s="8"/>
      <c r="D6" s="23"/>
      <c r="E6" s="23"/>
      <c r="F6" s="23"/>
      <c r="G6" s="23"/>
      <c r="H6" s="259" t="s">
        <v>14</v>
      </c>
      <c r="I6" s="260"/>
      <c r="J6" s="259" t="s">
        <v>168</v>
      </c>
      <c r="K6" s="260"/>
      <c r="L6" s="290" t="s">
        <v>117</v>
      </c>
      <c r="M6" s="132"/>
      <c r="N6" s="132"/>
      <c r="O6" s="132"/>
      <c r="P6" s="132"/>
      <c r="Q6" s="133"/>
    </row>
    <row r="7" spans="1:21" s="13" customFormat="1" ht="27" customHeight="1" thickBot="1" x14ac:dyDescent="0.3">
      <c r="F7" s="33"/>
      <c r="G7" s="54"/>
      <c r="H7" s="337"/>
      <c r="I7" s="338"/>
      <c r="J7" s="337"/>
      <c r="K7" s="338"/>
      <c r="L7" s="116" t="s">
        <v>0</v>
      </c>
      <c r="M7" s="125"/>
      <c r="N7" s="125" t="s">
        <v>7</v>
      </c>
      <c r="O7" s="125"/>
      <c r="P7" s="126" t="s">
        <v>1</v>
      </c>
      <c r="Q7" s="339"/>
    </row>
    <row r="8" spans="1:21" s="13" customFormat="1" ht="22.9" customHeight="1" x14ac:dyDescent="0.25">
      <c r="F8" s="169">
        <v>2014</v>
      </c>
      <c r="G8" s="84" t="s">
        <v>67</v>
      </c>
      <c r="H8" s="342">
        <v>0.13700000000000001</v>
      </c>
      <c r="I8" s="343"/>
      <c r="J8" s="344">
        <v>0.17399999999999999</v>
      </c>
      <c r="K8" s="286"/>
      <c r="L8" s="345">
        <v>0.222</v>
      </c>
      <c r="M8" s="128"/>
      <c r="N8" s="128">
        <v>0.182</v>
      </c>
      <c r="O8" s="128"/>
      <c r="P8" s="141">
        <v>3.6999999999999998E-2</v>
      </c>
      <c r="Q8" s="346"/>
    </row>
    <row r="9" spans="1:21" s="13" customFormat="1" ht="22.9" customHeight="1" x14ac:dyDescent="0.25">
      <c r="F9" s="191"/>
      <c r="G9" s="84" t="s">
        <v>68</v>
      </c>
      <c r="H9" s="340">
        <v>0.14599999999999999</v>
      </c>
      <c r="I9" s="341"/>
      <c r="J9" s="161">
        <v>0.22600000000000001</v>
      </c>
      <c r="K9" s="284"/>
      <c r="L9" s="162">
        <v>0.23400000000000001</v>
      </c>
      <c r="M9" s="118"/>
      <c r="N9" s="118">
        <v>0.26700000000000002</v>
      </c>
      <c r="O9" s="118"/>
      <c r="P9" s="119">
        <v>6.9000000000000006E-2</v>
      </c>
      <c r="Q9" s="336"/>
    </row>
    <row r="10" spans="1:21" s="13" customFormat="1" ht="22.9" customHeight="1" x14ac:dyDescent="0.25">
      <c r="F10" s="169">
        <f>F8+1</f>
        <v>2015</v>
      </c>
      <c r="G10" s="84" t="s">
        <v>67</v>
      </c>
      <c r="H10" s="340">
        <v>0.16</v>
      </c>
      <c r="I10" s="341"/>
      <c r="J10" s="161">
        <v>0.215</v>
      </c>
      <c r="K10" s="284"/>
      <c r="L10" s="162">
        <v>0.27300000000000002</v>
      </c>
      <c r="M10" s="118"/>
      <c r="N10" s="118">
        <v>0.187</v>
      </c>
      <c r="O10" s="118"/>
      <c r="P10" s="119">
        <v>6.0999999999999999E-2</v>
      </c>
      <c r="Q10" s="336"/>
    </row>
    <row r="11" spans="1:21" s="13" customFormat="1" ht="22.9" customHeight="1" x14ac:dyDescent="0.25">
      <c r="F11" s="191"/>
      <c r="G11" s="84" t="s">
        <v>68</v>
      </c>
      <c r="H11" s="340">
        <v>0.157</v>
      </c>
      <c r="I11" s="341"/>
      <c r="J11" s="161">
        <v>0.20699999999999999</v>
      </c>
      <c r="K11" s="284"/>
      <c r="L11" s="162">
        <v>0.28100000000000003</v>
      </c>
      <c r="M11" s="118"/>
      <c r="N11" s="118">
        <v>0.17699999999999999</v>
      </c>
      <c r="O11" s="118"/>
      <c r="P11" s="119">
        <v>6.3E-2</v>
      </c>
      <c r="Q11" s="336"/>
    </row>
    <row r="12" spans="1:21" s="13" customFormat="1" ht="22.9" customHeight="1" x14ac:dyDescent="0.25">
      <c r="F12" s="169">
        <f>F10+1</f>
        <v>2016</v>
      </c>
      <c r="G12" s="84" t="s">
        <v>67</v>
      </c>
      <c r="H12" s="340">
        <v>0.161</v>
      </c>
      <c r="I12" s="341"/>
      <c r="J12" s="161">
        <v>0.219</v>
      </c>
      <c r="K12" s="284"/>
      <c r="L12" s="162">
        <v>0.315</v>
      </c>
      <c r="M12" s="118"/>
      <c r="N12" s="118">
        <v>0.20100000000000001</v>
      </c>
      <c r="O12" s="118"/>
      <c r="P12" s="119">
        <v>4.1000000000000002E-2</v>
      </c>
      <c r="Q12" s="336"/>
    </row>
    <row r="13" spans="1:21" s="13" customFormat="1" ht="22.9" customHeight="1" x14ac:dyDescent="0.25">
      <c r="F13" s="191"/>
      <c r="G13" s="84" t="s">
        <v>68</v>
      </c>
      <c r="H13" s="340">
        <v>0.152</v>
      </c>
      <c r="I13" s="341"/>
      <c r="J13" s="161">
        <v>0.2</v>
      </c>
      <c r="K13" s="284"/>
      <c r="L13" s="162">
        <v>0.27700000000000002</v>
      </c>
      <c r="M13" s="118"/>
      <c r="N13" s="118">
        <v>0.189</v>
      </c>
      <c r="O13" s="118"/>
      <c r="P13" s="119">
        <v>4.5999999999999999E-2</v>
      </c>
      <c r="Q13" s="336"/>
    </row>
    <row r="14" spans="1:21" s="13" customFormat="1" ht="22.9" customHeight="1" x14ac:dyDescent="0.25">
      <c r="F14" s="169">
        <f>F12+1</f>
        <v>2017</v>
      </c>
      <c r="G14" s="84" t="s">
        <v>67</v>
      </c>
      <c r="H14" s="340">
        <v>0.14199999999999999</v>
      </c>
      <c r="I14" s="341"/>
      <c r="J14" s="161">
        <v>0.19700000000000001</v>
      </c>
      <c r="K14" s="284"/>
      <c r="L14" s="162">
        <v>0.27400000000000002</v>
      </c>
      <c r="M14" s="118"/>
      <c r="N14" s="118">
        <v>0.187</v>
      </c>
      <c r="O14" s="118"/>
      <c r="P14" s="119">
        <v>0</v>
      </c>
      <c r="Q14" s="336"/>
    </row>
    <row r="15" spans="1:21" s="13" customFormat="1" ht="22.9" customHeight="1" x14ac:dyDescent="0.25">
      <c r="F15" s="191"/>
      <c r="G15" s="84" t="s">
        <v>68</v>
      </c>
      <c r="H15" s="340">
        <v>0.128</v>
      </c>
      <c r="I15" s="341"/>
      <c r="J15" s="161">
        <v>0.20599999999999999</v>
      </c>
      <c r="K15" s="284"/>
      <c r="L15" s="162">
        <v>0.314</v>
      </c>
      <c r="M15" s="118"/>
      <c r="N15" s="118">
        <v>0.17499999999999999</v>
      </c>
      <c r="O15" s="118"/>
      <c r="P15" s="119">
        <v>0</v>
      </c>
      <c r="Q15" s="336"/>
    </row>
    <row r="16" spans="1:21" s="13" customFormat="1" ht="22.9" customHeight="1" x14ac:dyDescent="0.25">
      <c r="F16" s="169">
        <f>F14+1</f>
        <v>2018</v>
      </c>
      <c r="G16" s="84" t="s">
        <v>67</v>
      </c>
      <c r="H16" s="340">
        <v>0.115</v>
      </c>
      <c r="I16" s="341"/>
      <c r="J16" s="161">
        <v>0.189</v>
      </c>
      <c r="K16" s="284"/>
      <c r="L16" s="162">
        <v>0.27800000000000002</v>
      </c>
      <c r="M16" s="118"/>
      <c r="N16" s="118">
        <v>0.16400000000000001</v>
      </c>
      <c r="O16" s="118"/>
      <c r="P16" s="119">
        <v>0</v>
      </c>
      <c r="Q16" s="336"/>
    </row>
    <row r="17" spans="1:21" s="13" customFormat="1" ht="22.9" customHeight="1" x14ac:dyDescent="0.25">
      <c r="F17" s="191"/>
      <c r="G17" s="84" t="s">
        <v>68</v>
      </c>
      <c r="H17" s="340">
        <v>7.9000000000000001E-2</v>
      </c>
      <c r="I17" s="341"/>
      <c r="J17" s="161">
        <v>0.154</v>
      </c>
      <c r="K17" s="284"/>
      <c r="L17" s="162">
        <v>0.24199999999999999</v>
      </c>
      <c r="M17" s="118"/>
      <c r="N17" s="118">
        <v>0.13600000000000001</v>
      </c>
      <c r="O17" s="118"/>
      <c r="P17" s="119">
        <v>0</v>
      </c>
      <c r="Q17" s="336"/>
    </row>
    <row r="18" spans="1:21" s="13" customFormat="1" ht="22.9" customHeight="1" x14ac:dyDescent="0.25">
      <c r="F18" s="169">
        <f>F16+1</f>
        <v>2019</v>
      </c>
      <c r="G18" s="84" t="s">
        <v>67</v>
      </c>
      <c r="H18" s="340">
        <v>7.0999999999999994E-2</v>
      </c>
      <c r="I18" s="341"/>
      <c r="J18" s="161">
        <v>0.125</v>
      </c>
      <c r="K18" s="284"/>
      <c r="L18" s="162">
        <v>0.161</v>
      </c>
      <c r="M18" s="118"/>
      <c r="N18" s="118">
        <v>0.13400000000000001</v>
      </c>
      <c r="O18" s="118"/>
      <c r="P18" s="119">
        <v>0</v>
      </c>
      <c r="Q18" s="336"/>
    </row>
    <row r="19" spans="1:21" s="13" customFormat="1" ht="22.9" customHeight="1" x14ac:dyDescent="0.25">
      <c r="F19" s="191"/>
      <c r="G19" s="84" t="s">
        <v>68</v>
      </c>
      <c r="H19" s="340">
        <v>4.7E-2</v>
      </c>
      <c r="I19" s="341"/>
      <c r="J19" s="161">
        <v>8.1000000000000003E-2</v>
      </c>
      <c r="K19" s="284"/>
      <c r="L19" s="162">
        <v>0.14000000000000001</v>
      </c>
      <c r="M19" s="118"/>
      <c r="N19" s="118">
        <v>6.8000000000000005E-2</v>
      </c>
      <c r="O19" s="118"/>
      <c r="P19" s="119">
        <v>0</v>
      </c>
      <c r="Q19" s="336"/>
    </row>
    <row r="20" spans="1:21" s="9" customFormat="1" ht="15" customHeight="1" x14ac:dyDescent="0.2">
      <c r="A20" s="8"/>
      <c r="C20" s="23"/>
      <c r="K20" s="23"/>
      <c r="L20" s="23"/>
      <c r="M20" s="23"/>
    </row>
    <row r="21" spans="1:21" s="9" customFormat="1" ht="15" customHeight="1" x14ac:dyDescent="0.2">
      <c r="A21" s="8"/>
      <c r="C21" s="23"/>
      <c r="L21" s="23"/>
      <c r="M21" s="23"/>
      <c r="N21" s="23"/>
    </row>
    <row r="22" spans="1:21" ht="19.5" customHeight="1" x14ac:dyDescent="0.25">
      <c r="A22" s="134" t="str">
        <f>Índice!$A$73</f>
        <v>ESTUDO 45 | ANÁLISE DAS EMPRESAS DA REGIÃO AUTÓNOMA DA MADEIRA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</row>
    <row r="23" spans="1:21" x14ac:dyDescent="0.25">
      <c r="U23" s="51" t="s">
        <v>17</v>
      </c>
    </row>
    <row r="26" spans="1:21" ht="17.25" customHeight="1" x14ac:dyDescent="0.25"/>
    <row r="27" spans="1:21" ht="17.25" customHeight="1" x14ac:dyDescent="0.25"/>
    <row r="30" spans="1:21" x14ac:dyDescent="0.25">
      <c r="G30" s="31"/>
      <c r="H30" s="31"/>
      <c r="I30" s="31"/>
      <c r="J30" s="31"/>
      <c r="K30" s="31"/>
      <c r="L30" s="31"/>
    </row>
    <row r="31" spans="1:21" x14ac:dyDescent="0.25">
      <c r="G31" s="31"/>
      <c r="H31" s="31"/>
      <c r="I31" s="31"/>
      <c r="J31" s="31"/>
      <c r="K31" s="31"/>
      <c r="L31" s="31"/>
    </row>
    <row r="32" spans="1:21" x14ac:dyDescent="0.25">
      <c r="G32" s="31"/>
      <c r="H32" s="31"/>
      <c r="I32" s="31"/>
      <c r="J32" s="31"/>
      <c r="K32" s="31"/>
      <c r="L32" s="31"/>
    </row>
    <row r="33" spans="7:12" x14ac:dyDescent="0.25">
      <c r="G33" s="31"/>
      <c r="H33" s="31"/>
      <c r="I33" s="31"/>
      <c r="J33" s="31"/>
      <c r="K33" s="31"/>
      <c r="L33" s="31"/>
    </row>
    <row r="34" spans="7:12" x14ac:dyDescent="0.25">
      <c r="G34" s="31"/>
      <c r="H34" s="31"/>
      <c r="I34" s="31"/>
      <c r="J34" s="31"/>
      <c r="K34" s="31"/>
      <c r="L34" s="31"/>
    </row>
  </sheetData>
  <sheetProtection algorithmName="SHA-512" hashValue="5RE5pYwY4uCnDiZ1ofHTMl614WUMIYdin2xmTPlA4xphVoPuPKbW+3Nm+jxJSchII4VCce/mEPUUE4otsGrIdg==" saltValue="+9Xa97mDuuoGMLeE89NIJA==" spinCount="100000" sheet="1" objects="1" scenarios="1"/>
  <mergeCells count="74">
    <mergeCell ref="A22:U22"/>
    <mergeCell ref="P18:Q18"/>
    <mergeCell ref="H19:I19"/>
    <mergeCell ref="J19:K19"/>
    <mergeCell ref="L19:M19"/>
    <mergeCell ref="N19:O19"/>
    <mergeCell ref="P19:Q19"/>
    <mergeCell ref="F18:F19"/>
    <mergeCell ref="H18:I18"/>
    <mergeCell ref="J18:K18"/>
    <mergeCell ref="L18:M18"/>
    <mergeCell ref="N18:O18"/>
    <mergeCell ref="P16:Q16"/>
    <mergeCell ref="H17:I17"/>
    <mergeCell ref="J17:K17"/>
    <mergeCell ref="L17:M17"/>
    <mergeCell ref="N17:O17"/>
    <mergeCell ref="P17:Q17"/>
    <mergeCell ref="F16:F17"/>
    <mergeCell ref="H16:I16"/>
    <mergeCell ref="J16:K16"/>
    <mergeCell ref="L16:M16"/>
    <mergeCell ref="N16:O16"/>
    <mergeCell ref="P14:Q14"/>
    <mergeCell ref="H15:I15"/>
    <mergeCell ref="J15:K15"/>
    <mergeCell ref="L15:M15"/>
    <mergeCell ref="N15:O15"/>
    <mergeCell ref="P15:Q15"/>
    <mergeCell ref="F14:F15"/>
    <mergeCell ref="H14:I14"/>
    <mergeCell ref="J14:K14"/>
    <mergeCell ref="L14:M14"/>
    <mergeCell ref="N14:O14"/>
    <mergeCell ref="P12:Q12"/>
    <mergeCell ref="H13:I13"/>
    <mergeCell ref="J13:K13"/>
    <mergeCell ref="L13:M13"/>
    <mergeCell ref="N13:O13"/>
    <mergeCell ref="P13:Q13"/>
    <mergeCell ref="F12:F13"/>
    <mergeCell ref="H12:I12"/>
    <mergeCell ref="J12:K12"/>
    <mergeCell ref="L12:M12"/>
    <mergeCell ref="N12:O12"/>
    <mergeCell ref="P10:Q10"/>
    <mergeCell ref="H11:I11"/>
    <mergeCell ref="J11:K11"/>
    <mergeCell ref="L11:M11"/>
    <mergeCell ref="F8:F9"/>
    <mergeCell ref="H8:I8"/>
    <mergeCell ref="J8:K8"/>
    <mergeCell ref="L8:M8"/>
    <mergeCell ref="N8:O8"/>
    <mergeCell ref="P8:Q8"/>
    <mergeCell ref="N11:O11"/>
    <mergeCell ref="P11:Q11"/>
    <mergeCell ref="F10:F11"/>
    <mergeCell ref="H10:I10"/>
    <mergeCell ref="J10:K10"/>
    <mergeCell ref="L10:M10"/>
    <mergeCell ref="N10:O10"/>
    <mergeCell ref="H9:I9"/>
    <mergeCell ref="J9:K9"/>
    <mergeCell ref="L9:M9"/>
    <mergeCell ref="N9:O9"/>
    <mergeCell ref="P9:Q9"/>
    <mergeCell ref="A1:U1"/>
    <mergeCell ref="H6:I7"/>
    <mergeCell ref="J6:K7"/>
    <mergeCell ref="L6:Q6"/>
    <mergeCell ref="L7:M7"/>
    <mergeCell ref="N7:O7"/>
    <mergeCell ref="P7:Q7"/>
  </mergeCells>
  <hyperlinks>
    <hyperlink ref="U23" location="Índice!A1" display="Voltar ao índice"/>
    <hyperlink ref="Q20" location="'G C3.2 II'!A1" display="(continuação)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">
    <tabColor theme="0" tint="-0.14999847407452621"/>
  </sheetPr>
  <dimension ref="A1:W34"/>
  <sheetViews>
    <sheetView zoomScaleNormal="100" zoomScaleSheetLayoutView="85" workbookViewId="0"/>
  </sheetViews>
  <sheetFormatPr defaultColWidth="7.28515625" defaultRowHeight="15" x14ac:dyDescent="0.25"/>
  <cols>
    <col min="1" max="16384" width="7.28515625" style="6"/>
  </cols>
  <sheetData>
    <row r="1" spans="1:23" ht="69" customHeight="1" x14ac:dyDescent="0.25">
      <c r="A1" s="123" t="s">
        <v>162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3" ht="15" customHeight="1" x14ac:dyDescent="0.25"/>
    <row r="3" spans="1:23" s="7" customFormat="1" ht="15" customHeight="1" thickBot="1" x14ac:dyDescent="0.3">
      <c r="A3" s="52" t="str">
        <f>Índice!F65</f>
        <v>G C3.3</v>
      </c>
      <c r="B3" s="47" t="str">
        <f>Índice!G65</f>
        <v>Percentagem de devedores com empréstimos vencidos (valores em fim de período)</v>
      </c>
      <c r="C3" s="19"/>
      <c r="D3" s="19"/>
      <c r="E3" s="19"/>
      <c r="F3" s="19"/>
      <c r="G3" s="19"/>
      <c r="H3" s="19"/>
      <c r="I3" s="19"/>
      <c r="J3" s="19"/>
      <c r="K3" s="19"/>
    </row>
    <row r="4" spans="1:23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</row>
    <row r="5" spans="1:23" s="9" customFormat="1" ht="15" customHeight="1" thickBot="1" x14ac:dyDescent="0.3">
      <c r="A5" s="8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6"/>
      <c r="P5" s="6"/>
      <c r="Q5" s="16"/>
    </row>
    <row r="6" spans="1:23" s="9" customFormat="1" ht="27" customHeight="1" x14ac:dyDescent="0.25">
      <c r="A6" s="8"/>
      <c r="E6" s="23"/>
      <c r="F6" s="23"/>
      <c r="G6" s="23"/>
      <c r="H6" s="282" t="s">
        <v>14</v>
      </c>
      <c r="I6" s="282"/>
      <c r="J6" s="282" t="s">
        <v>177</v>
      </c>
      <c r="K6" s="282"/>
      <c r="L6" s="290" t="s">
        <v>117</v>
      </c>
      <c r="M6" s="132"/>
      <c r="N6" s="132"/>
      <c r="O6" s="132"/>
      <c r="P6" s="132"/>
      <c r="Q6" s="133"/>
      <c r="W6" s="13"/>
    </row>
    <row r="7" spans="1:23" s="13" customFormat="1" ht="27" customHeight="1" thickBot="1" x14ac:dyDescent="0.3">
      <c r="F7" s="33"/>
      <c r="G7" s="54"/>
      <c r="H7" s="339"/>
      <c r="I7" s="339"/>
      <c r="J7" s="339"/>
      <c r="K7" s="339"/>
      <c r="L7" s="116" t="s">
        <v>0</v>
      </c>
      <c r="M7" s="125"/>
      <c r="N7" s="125" t="s">
        <v>7</v>
      </c>
      <c r="O7" s="125"/>
      <c r="P7" s="126" t="s">
        <v>1</v>
      </c>
      <c r="Q7" s="339"/>
    </row>
    <row r="8" spans="1:23" s="13" customFormat="1" ht="22.9" customHeight="1" x14ac:dyDescent="0.25">
      <c r="F8" s="169">
        <v>2014</v>
      </c>
      <c r="G8" s="84" t="s">
        <v>67</v>
      </c>
      <c r="H8" s="348">
        <v>0.3</v>
      </c>
      <c r="I8" s="212"/>
      <c r="J8" s="346">
        <v>0.38200000000000001</v>
      </c>
      <c r="K8" s="346"/>
      <c r="L8" s="345">
        <v>0.39900000000000002</v>
      </c>
      <c r="M8" s="128"/>
      <c r="N8" s="128">
        <v>0.312</v>
      </c>
      <c r="O8" s="128"/>
      <c r="P8" s="141">
        <v>5.8999999999999997E-2</v>
      </c>
      <c r="Q8" s="346"/>
    </row>
    <row r="9" spans="1:23" s="13" customFormat="1" ht="22.9" customHeight="1" x14ac:dyDescent="0.25">
      <c r="F9" s="191"/>
      <c r="G9" s="84" t="s">
        <v>68</v>
      </c>
      <c r="H9" s="341">
        <v>0.29499999999999998</v>
      </c>
      <c r="I9" s="347"/>
      <c r="J9" s="336">
        <v>0.376</v>
      </c>
      <c r="K9" s="336"/>
      <c r="L9" s="162">
        <v>0.38900000000000001</v>
      </c>
      <c r="M9" s="118"/>
      <c r="N9" s="118">
        <v>0.32200000000000001</v>
      </c>
      <c r="O9" s="118"/>
      <c r="P9" s="119">
        <v>0.125</v>
      </c>
      <c r="Q9" s="336"/>
    </row>
    <row r="10" spans="1:23" s="13" customFormat="1" ht="22.9" customHeight="1" x14ac:dyDescent="0.25">
      <c r="F10" s="169">
        <f>F8+1</f>
        <v>2015</v>
      </c>
      <c r="G10" s="84" t="s">
        <v>67</v>
      </c>
      <c r="H10" s="341">
        <v>0.29599999999999999</v>
      </c>
      <c r="I10" s="347"/>
      <c r="J10" s="336">
        <v>0.372</v>
      </c>
      <c r="K10" s="336"/>
      <c r="L10" s="162">
        <v>0.39100000000000001</v>
      </c>
      <c r="M10" s="118"/>
      <c r="N10" s="118">
        <v>0.29099999999999998</v>
      </c>
      <c r="O10" s="118"/>
      <c r="P10" s="119">
        <v>6.3E-2</v>
      </c>
      <c r="Q10" s="336"/>
    </row>
    <row r="11" spans="1:23" s="13" customFormat="1" ht="22.9" customHeight="1" x14ac:dyDescent="0.25">
      <c r="F11" s="191"/>
      <c r="G11" s="84" t="s">
        <v>68</v>
      </c>
      <c r="H11" s="341">
        <v>0.27300000000000002</v>
      </c>
      <c r="I11" s="347"/>
      <c r="J11" s="336">
        <v>0.33500000000000002</v>
      </c>
      <c r="K11" s="336"/>
      <c r="L11" s="162">
        <v>0.35099999999999998</v>
      </c>
      <c r="M11" s="118"/>
      <c r="N11" s="118">
        <v>0.27200000000000002</v>
      </c>
      <c r="O11" s="118"/>
      <c r="P11" s="119">
        <v>6.3E-2</v>
      </c>
      <c r="Q11" s="336"/>
    </row>
    <row r="12" spans="1:23" s="13" customFormat="1" ht="22.9" customHeight="1" x14ac:dyDescent="0.25">
      <c r="F12" s="169">
        <f>F10+1</f>
        <v>2016</v>
      </c>
      <c r="G12" s="84" t="s">
        <v>67</v>
      </c>
      <c r="H12" s="341">
        <v>0.26900000000000002</v>
      </c>
      <c r="I12" s="347"/>
      <c r="J12" s="336">
        <v>0.33500000000000002</v>
      </c>
      <c r="K12" s="336"/>
      <c r="L12" s="162">
        <v>0.35299999999999998</v>
      </c>
      <c r="M12" s="118"/>
      <c r="N12" s="118">
        <v>0.26500000000000001</v>
      </c>
      <c r="O12" s="118"/>
      <c r="P12" s="119">
        <v>5.8999999999999997E-2</v>
      </c>
      <c r="Q12" s="336"/>
    </row>
    <row r="13" spans="1:23" s="13" customFormat="1" ht="22.9" customHeight="1" x14ac:dyDescent="0.25">
      <c r="F13" s="191"/>
      <c r="G13" s="84" t="s">
        <v>68</v>
      </c>
      <c r="H13" s="341">
        <v>0.253</v>
      </c>
      <c r="I13" s="347"/>
      <c r="J13" s="336">
        <v>0.32800000000000001</v>
      </c>
      <c r="K13" s="336"/>
      <c r="L13" s="162">
        <v>0.34599999999999997</v>
      </c>
      <c r="M13" s="118"/>
      <c r="N13" s="118">
        <v>0.26300000000000001</v>
      </c>
      <c r="O13" s="118"/>
      <c r="P13" s="119">
        <v>0.11799999999999999</v>
      </c>
      <c r="Q13" s="336"/>
    </row>
    <row r="14" spans="1:23" s="13" customFormat="1" ht="22.9" customHeight="1" x14ac:dyDescent="0.25">
      <c r="F14" s="169">
        <f>F12+1</f>
        <v>2017</v>
      </c>
      <c r="G14" s="84" t="s">
        <v>67</v>
      </c>
      <c r="H14" s="341">
        <v>0.24299999999999999</v>
      </c>
      <c r="I14" s="347"/>
      <c r="J14" s="336">
        <v>0.29299999999999998</v>
      </c>
      <c r="K14" s="336"/>
      <c r="L14" s="162">
        <v>0.312</v>
      </c>
      <c r="M14" s="118"/>
      <c r="N14" s="118">
        <v>0.22900000000000001</v>
      </c>
      <c r="O14" s="118"/>
      <c r="P14" s="119">
        <v>5.6000000000000001E-2</v>
      </c>
      <c r="Q14" s="336"/>
    </row>
    <row r="15" spans="1:23" s="13" customFormat="1" ht="22.9" customHeight="1" x14ac:dyDescent="0.25">
      <c r="F15" s="191"/>
      <c r="G15" s="84" t="s">
        <v>68</v>
      </c>
      <c r="H15" s="341">
        <v>0.22600000000000001</v>
      </c>
      <c r="I15" s="347"/>
      <c r="J15" s="336">
        <v>0.27600000000000002</v>
      </c>
      <c r="K15" s="336"/>
      <c r="L15" s="162">
        <v>0.29799999999999999</v>
      </c>
      <c r="M15" s="118"/>
      <c r="N15" s="118">
        <v>0.20699999999999999</v>
      </c>
      <c r="O15" s="118"/>
      <c r="P15" s="119">
        <v>0</v>
      </c>
      <c r="Q15" s="336"/>
    </row>
    <row r="16" spans="1:23" s="13" customFormat="1" ht="22.9" customHeight="1" x14ac:dyDescent="0.25">
      <c r="F16" s="169">
        <f>F14+1</f>
        <v>2018</v>
      </c>
      <c r="G16" s="84" t="s">
        <v>67</v>
      </c>
      <c r="H16" s="341">
        <v>0.193</v>
      </c>
      <c r="I16" s="347"/>
      <c r="J16" s="336">
        <v>0.219</v>
      </c>
      <c r="K16" s="336"/>
      <c r="L16" s="162">
        <v>0.23300000000000001</v>
      </c>
      <c r="M16" s="118"/>
      <c r="N16" s="118">
        <v>0.17399999999999999</v>
      </c>
      <c r="O16" s="118"/>
      <c r="P16" s="119">
        <v>0</v>
      </c>
      <c r="Q16" s="336"/>
    </row>
    <row r="17" spans="1:21" s="13" customFormat="1" ht="22.9" customHeight="1" x14ac:dyDescent="0.25">
      <c r="F17" s="191"/>
      <c r="G17" s="84" t="s">
        <v>68</v>
      </c>
      <c r="H17" s="341">
        <v>0.19400000000000001</v>
      </c>
      <c r="I17" s="347"/>
      <c r="J17" s="336">
        <v>0.20799999999999999</v>
      </c>
      <c r="K17" s="336"/>
      <c r="L17" s="162">
        <v>0.221</v>
      </c>
      <c r="M17" s="118"/>
      <c r="N17" s="118">
        <v>0.16400000000000001</v>
      </c>
      <c r="O17" s="118"/>
      <c r="P17" s="119">
        <v>0</v>
      </c>
      <c r="Q17" s="336"/>
    </row>
    <row r="18" spans="1:21" s="13" customFormat="1" ht="22.9" customHeight="1" x14ac:dyDescent="0.25">
      <c r="F18" s="169">
        <f>F16+1</f>
        <v>2019</v>
      </c>
      <c r="G18" s="84" t="s">
        <v>67</v>
      </c>
      <c r="H18" s="341">
        <v>0.19900000000000001</v>
      </c>
      <c r="I18" s="347"/>
      <c r="J18" s="336">
        <v>0.223</v>
      </c>
      <c r="K18" s="336"/>
      <c r="L18" s="162">
        <v>0.23899999999999999</v>
      </c>
      <c r="M18" s="118"/>
      <c r="N18" s="118">
        <v>0.17</v>
      </c>
      <c r="O18" s="118"/>
      <c r="P18" s="119">
        <v>0</v>
      </c>
      <c r="Q18" s="336"/>
    </row>
    <row r="19" spans="1:21" s="13" customFormat="1" ht="22.9" customHeight="1" x14ac:dyDescent="0.25">
      <c r="F19" s="191"/>
      <c r="G19" s="84" t="s">
        <v>68</v>
      </c>
      <c r="H19" s="341">
        <v>0.185</v>
      </c>
      <c r="I19" s="347"/>
      <c r="J19" s="336">
        <v>0.20499999999999999</v>
      </c>
      <c r="K19" s="336"/>
      <c r="L19" s="162">
        <v>0.224</v>
      </c>
      <c r="M19" s="118"/>
      <c r="N19" s="118">
        <v>0.14099999999999999</v>
      </c>
      <c r="O19" s="118"/>
      <c r="P19" s="119">
        <v>0</v>
      </c>
      <c r="Q19" s="336"/>
    </row>
    <row r="20" spans="1:21" s="9" customFormat="1" ht="15" customHeight="1" x14ac:dyDescent="0.2">
      <c r="A20" s="8"/>
      <c r="C20" s="23"/>
      <c r="K20" s="23"/>
      <c r="L20" s="23"/>
      <c r="M20" s="23"/>
    </row>
    <row r="21" spans="1:21" s="9" customFormat="1" ht="15" customHeight="1" x14ac:dyDescent="0.2">
      <c r="A21" s="8"/>
      <c r="C21" s="23"/>
      <c r="L21" s="23"/>
      <c r="M21" s="23"/>
      <c r="N21" s="23"/>
    </row>
    <row r="22" spans="1:21" ht="19.5" customHeight="1" x14ac:dyDescent="0.25">
      <c r="A22" s="134" t="str">
        <f>Índice!$A$73</f>
        <v>ESTUDO 45 | ANÁLISE DAS EMPRESAS DA REGIÃO AUTÓNOMA DA MADEIRA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</row>
    <row r="23" spans="1:21" x14ac:dyDescent="0.25">
      <c r="U23" s="51" t="s">
        <v>17</v>
      </c>
    </row>
    <row r="26" spans="1:21" ht="17.25" customHeight="1" x14ac:dyDescent="0.25"/>
    <row r="27" spans="1:21" ht="17.25" customHeight="1" x14ac:dyDescent="0.25"/>
    <row r="30" spans="1:21" x14ac:dyDescent="0.25">
      <c r="G30" s="31"/>
      <c r="H30" s="31"/>
      <c r="I30" s="31"/>
      <c r="J30" s="31"/>
      <c r="K30" s="31"/>
      <c r="L30" s="31"/>
    </row>
    <row r="31" spans="1:21" x14ac:dyDescent="0.25">
      <c r="G31" s="31"/>
      <c r="H31" s="31"/>
      <c r="I31" s="31"/>
      <c r="J31" s="31"/>
      <c r="K31" s="31"/>
      <c r="L31" s="31"/>
    </row>
    <row r="32" spans="1:21" x14ac:dyDescent="0.25">
      <c r="G32" s="31"/>
      <c r="H32" s="31"/>
      <c r="I32" s="31"/>
      <c r="J32" s="31"/>
      <c r="K32" s="31"/>
      <c r="L32" s="31"/>
    </row>
    <row r="33" spans="7:12" x14ac:dyDescent="0.25">
      <c r="G33" s="31"/>
      <c r="H33" s="31"/>
      <c r="I33" s="31"/>
      <c r="J33" s="31"/>
      <c r="K33" s="31"/>
      <c r="L33" s="31"/>
    </row>
    <row r="34" spans="7:12" x14ac:dyDescent="0.25">
      <c r="G34" s="31"/>
      <c r="H34" s="31"/>
      <c r="I34" s="31"/>
      <c r="J34" s="31"/>
      <c r="K34" s="31"/>
      <c r="L34" s="31"/>
    </row>
  </sheetData>
  <sheetProtection algorithmName="SHA-512" hashValue="jwQxlm3ieJ+uSJYKwQfWZAj/2jE3r7qxVlEiOhxYLLGSs+Nvhjd7fi9RGfPo7IAb88f1bhEkjuv5jhkloKhURA==" saltValue="82Pe5wg0rZ7LgxivU4ekrQ==" spinCount="100000" sheet="1" objects="1" scenarios="1"/>
  <mergeCells count="74">
    <mergeCell ref="A22:U22"/>
    <mergeCell ref="P18:Q18"/>
    <mergeCell ref="H19:I19"/>
    <mergeCell ref="J19:K19"/>
    <mergeCell ref="L19:M19"/>
    <mergeCell ref="N19:O19"/>
    <mergeCell ref="P19:Q19"/>
    <mergeCell ref="F18:F19"/>
    <mergeCell ref="H18:I18"/>
    <mergeCell ref="J18:K18"/>
    <mergeCell ref="L18:M18"/>
    <mergeCell ref="N18:O18"/>
    <mergeCell ref="P16:Q16"/>
    <mergeCell ref="H17:I17"/>
    <mergeCell ref="J17:K17"/>
    <mergeCell ref="L17:M17"/>
    <mergeCell ref="N17:O17"/>
    <mergeCell ref="P17:Q17"/>
    <mergeCell ref="F16:F17"/>
    <mergeCell ref="H16:I16"/>
    <mergeCell ref="J16:K16"/>
    <mergeCell ref="L16:M16"/>
    <mergeCell ref="N16:O16"/>
    <mergeCell ref="P14:Q14"/>
    <mergeCell ref="H15:I15"/>
    <mergeCell ref="J15:K15"/>
    <mergeCell ref="L15:M15"/>
    <mergeCell ref="N15:O15"/>
    <mergeCell ref="P15:Q15"/>
    <mergeCell ref="F14:F15"/>
    <mergeCell ref="H14:I14"/>
    <mergeCell ref="J14:K14"/>
    <mergeCell ref="L14:M14"/>
    <mergeCell ref="N14:O14"/>
    <mergeCell ref="P12:Q12"/>
    <mergeCell ref="H13:I13"/>
    <mergeCell ref="J13:K13"/>
    <mergeCell ref="L13:M13"/>
    <mergeCell ref="N13:O13"/>
    <mergeCell ref="P13:Q13"/>
    <mergeCell ref="F12:F13"/>
    <mergeCell ref="H12:I12"/>
    <mergeCell ref="J12:K12"/>
    <mergeCell ref="L12:M12"/>
    <mergeCell ref="N12:O12"/>
    <mergeCell ref="P10:Q10"/>
    <mergeCell ref="H11:I11"/>
    <mergeCell ref="J11:K11"/>
    <mergeCell ref="L11:M11"/>
    <mergeCell ref="F8:F9"/>
    <mergeCell ref="H8:I8"/>
    <mergeCell ref="J8:K8"/>
    <mergeCell ref="L8:M8"/>
    <mergeCell ref="N8:O8"/>
    <mergeCell ref="P8:Q8"/>
    <mergeCell ref="N11:O11"/>
    <mergeCell ref="P11:Q11"/>
    <mergeCell ref="F10:F11"/>
    <mergeCell ref="H10:I10"/>
    <mergeCell ref="J10:K10"/>
    <mergeCell ref="L10:M10"/>
    <mergeCell ref="N10:O10"/>
    <mergeCell ref="H9:I9"/>
    <mergeCell ref="J9:K9"/>
    <mergeCell ref="L9:M9"/>
    <mergeCell ref="N9:O9"/>
    <mergeCell ref="P9:Q9"/>
    <mergeCell ref="A1:U1"/>
    <mergeCell ref="H6:I7"/>
    <mergeCell ref="J6:K7"/>
    <mergeCell ref="L6:Q6"/>
    <mergeCell ref="L7:M7"/>
    <mergeCell ref="N7:O7"/>
    <mergeCell ref="P7:Q7"/>
  </mergeCells>
  <hyperlinks>
    <hyperlink ref="U23" location="Índice!A1" display="Voltar ao índice"/>
    <hyperlink ref="Q20" location="'G I.2.8 II'!A1" display="(continuação)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>
    <tabColor rgb="FFABABAB"/>
  </sheetPr>
  <dimension ref="A1:U23"/>
  <sheetViews>
    <sheetView showGridLines="0" zoomScaleNormal="100" zoomScaleSheetLayoutView="85" workbookViewId="0"/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23" t="s">
        <v>184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Índice!F68</f>
        <v>G C4.1</v>
      </c>
      <c r="B3" s="47" t="str">
        <f>Índice!G68</f>
        <v>Peso das empresas da Zona Franca da Madeira no total da Região Autónoma da Madeira</v>
      </c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</row>
    <row r="5" spans="1:21" s="9" customFormat="1" ht="15" customHeight="1" x14ac:dyDescent="0.2">
      <c r="A5" s="8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21" ht="27" customHeight="1" thickBot="1" x14ac:dyDescent="0.3">
      <c r="G6" s="55"/>
      <c r="H6" s="55"/>
      <c r="I6" s="124" t="s">
        <v>8</v>
      </c>
      <c r="J6" s="125"/>
      <c r="K6" s="125" t="s">
        <v>6</v>
      </c>
      <c r="L6" s="125"/>
      <c r="M6" s="125" t="s">
        <v>57</v>
      </c>
      <c r="N6" s="126"/>
    </row>
    <row r="7" spans="1:21" ht="22.9" customHeight="1" x14ac:dyDescent="0.25">
      <c r="G7" s="113">
        <f>+G8-1</f>
        <v>2014</v>
      </c>
      <c r="H7" s="114"/>
      <c r="I7" s="127">
        <v>4.4999999999999998E-2</v>
      </c>
      <c r="J7" s="128"/>
      <c r="K7" s="128">
        <v>0.442</v>
      </c>
      <c r="L7" s="128"/>
      <c r="M7" s="128">
        <v>0.06</v>
      </c>
      <c r="N7" s="141"/>
    </row>
    <row r="8" spans="1:21" ht="22.9" customHeight="1" x14ac:dyDescent="0.25">
      <c r="G8" s="113">
        <f>+G9-1</f>
        <v>2015</v>
      </c>
      <c r="H8" s="114"/>
      <c r="I8" s="117">
        <v>6.4000000000000001E-2</v>
      </c>
      <c r="J8" s="118"/>
      <c r="K8" s="118">
        <v>0.40600000000000003</v>
      </c>
      <c r="L8" s="118"/>
      <c r="M8" s="118">
        <v>8.5999999999999993E-2</v>
      </c>
      <c r="N8" s="119"/>
    </row>
    <row r="9" spans="1:21" ht="22.9" customHeight="1" x14ac:dyDescent="0.25">
      <c r="G9" s="113">
        <f>+G10-1</f>
        <v>2016</v>
      </c>
      <c r="H9" s="114"/>
      <c r="I9" s="117">
        <v>6.5000000000000002E-2</v>
      </c>
      <c r="J9" s="118"/>
      <c r="K9" s="118">
        <v>0.33400000000000002</v>
      </c>
      <c r="L9" s="118"/>
      <c r="M9" s="118">
        <v>0.107</v>
      </c>
      <c r="N9" s="119"/>
    </row>
    <row r="10" spans="1:21" ht="22.9" customHeight="1" x14ac:dyDescent="0.25">
      <c r="G10" s="113">
        <f>+G11-1</f>
        <v>2017</v>
      </c>
      <c r="H10" s="114"/>
      <c r="I10" s="117">
        <v>7.2999999999999995E-2</v>
      </c>
      <c r="J10" s="118"/>
      <c r="K10" s="118">
        <v>0.32200000000000001</v>
      </c>
      <c r="L10" s="118"/>
      <c r="M10" s="118">
        <v>9.0999999999999998E-2</v>
      </c>
      <c r="N10" s="119"/>
    </row>
    <row r="11" spans="1:21" ht="22.9" customHeight="1" thickBot="1" x14ac:dyDescent="0.3">
      <c r="B11" s="23"/>
      <c r="C11" s="23"/>
      <c r="D11" s="23"/>
      <c r="E11" s="23"/>
      <c r="F11" s="23"/>
      <c r="G11" s="115">
        <v>2018</v>
      </c>
      <c r="H11" s="116"/>
      <c r="I11" s="120">
        <v>6.9000000000000006E-2</v>
      </c>
      <c r="J11" s="121"/>
      <c r="K11" s="121">
        <v>0.32700000000000001</v>
      </c>
      <c r="L11" s="121"/>
      <c r="M11" s="121">
        <v>9.6000000000000002E-2</v>
      </c>
      <c r="N11" s="122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x14ac:dyDescent="0.2">
      <c r="A13" s="8"/>
      <c r="C13" s="23"/>
      <c r="L13" s="23"/>
      <c r="M13" s="23"/>
      <c r="N13" s="23"/>
    </row>
    <row r="14" spans="1:21" ht="19.5" customHeight="1" x14ac:dyDescent="0.25">
      <c r="A14" s="90" t="str">
        <f>NOTA!$A$24</f>
        <v>ESTUDO 45 | ANÁLISE DAS EMPRESAS DA REGIÃO AUTÓNOMA DA MADEIRA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</row>
    <row r="15" spans="1:21" x14ac:dyDescent="0.25">
      <c r="U15" s="51" t="s">
        <v>17</v>
      </c>
    </row>
    <row r="21" spans="9:11" x14ac:dyDescent="0.25">
      <c r="I21" s="35"/>
      <c r="J21" s="35"/>
      <c r="K21" s="35"/>
    </row>
    <row r="22" spans="9:11" x14ac:dyDescent="0.25">
      <c r="I22" s="85"/>
      <c r="J22" s="85"/>
      <c r="K22" s="85"/>
    </row>
    <row r="23" spans="9:11" x14ac:dyDescent="0.25">
      <c r="I23" s="112"/>
      <c r="J23" s="112"/>
      <c r="K23" s="112"/>
    </row>
  </sheetData>
  <sheetProtection algorithmName="SHA-512" hashValue="+WDEJrRlHd2Q1EpsCtFp8JK94MgN/cvt0Acn1GsXAQDyRJwuTSTOQOlNeu4DdDlnKoi/L6IKqNB627bI3FgMIg==" saltValue="+I78fngU2ZdpAbHaKQSPIw==" spinCount="100000" sheet="1" objects="1" scenarios="1"/>
  <mergeCells count="26">
    <mergeCell ref="A14:U14"/>
    <mergeCell ref="I23:K23"/>
    <mergeCell ref="G11:H11"/>
    <mergeCell ref="I11:J11"/>
    <mergeCell ref="K11:L11"/>
    <mergeCell ref="M11:N11"/>
    <mergeCell ref="G10:H10"/>
    <mergeCell ref="I10:J10"/>
    <mergeCell ref="K10:L10"/>
    <mergeCell ref="M10:N10"/>
    <mergeCell ref="G9:H9"/>
    <mergeCell ref="I9:J9"/>
    <mergeCell ref="K9:L9"/>
    <mergeCell ref="M9:N9"/>
    <mergeCell ref="A1:U1"/>
    <mergeCell ref="I6:J6"/>
    <mergeCell ref="K6:L6"/>
    <mergeCell ref="M6:N6"/>
    <mergeCell ref="G8:H8"/>
    <mergeCell ref="I8:J8"/>
    <mergeCell ref="K8:L8"/>
    <mergeCell ref="M8:N8"/>
    <mergeCell ref="G7:H7"/>
    <mergeCell ref="I7:J7"/>
    <mergeCell ref="K7:L7"/>
    <mergeCell ref="M7:N7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>
    <tabColor rgb="FFABABAB"/>
  </sheetPr>
  <dimension ref="A1:U23"/>
  <sheetViews>
    <sheetView showGridLines="0" zoomScaleNormal="100" zoomScaleSheetLayoutView="85" workbookViewId="0"/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23" t="s">
        <v>184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Índice!F69</f>
        <v>G C4.2</v>
      </c>
      <c r="B3" s="47" t="str">
        <f>Índice!G69</f>
        <v>Peso das empresas da Zona Franca da Madeira no total da Região Autónoma da Madeira | Componente exportada do volume de negócios e componente importada das compras e FSE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</row>
    <row r="5" spans="1:21" s="9" customFormat="1" ht="15" customHeight="1" x14ac:dyDescent="0.2">
      <c r="A5" s="8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21" ht="27" customHeight="1" thickBot="1" x14ac:dyDescent="0.3">
      <c r="G6" s="55"/>
      <c r="H6" s="55"/>
      <c r="I6" s="124" t="s">
        <v>186</v>
      </c>
      <c r="J6" s="125"/>
      <c r="K6" s="125"/>
      <c r="L6" s="125" t="s">
        <v>187</v>
      </c>
      <c r="M6" s="125"/>
      <c r="N6" s="126"/>
    </row>
    <row r="7" spans="1:21" ht="22.9" customHeight="1" x14ac:dyDescent="0.25">
      <c r="G7" s="113">
        <f>+G8-1</f>
        <v>2014</v>
      </c>
      <c r="H7" s="114"/>
      <c r="I7" s="344">
        <v>0.91600000000000004</v>
      </c>
      <c r="J7" s="349"/>
      <c r="K7" s="350"/>
      <c r="L7" s="285">
        <v>0.95199999999999996</v>
      </c>
      <c r="M7" s="349"/>
      <c r="N7" s="286"/>
    </row>
    <row r="8" spans="1:21" ht="22.9" customHeight="1" x14ac:dyDescent="0.25">
      <c r="G8" s="113">
        <f>+G9-1</f>
        <v>2015</v>
      </c>
      <c r="H8" s="114"/>
      <c r="I8" s="161">
        <v>0.874</v>
      </c>
      <c r="J8" s="351"/>
      <c r="K8" s="162"/>
      <c r="L8" s="283">
        <v>0.92400000000000004</v>
      </c>
      <c r="M8" s="351"/>
      <c r="N8" s="284"/>
    </row>
    <row r="9" spans="1:21" ht="22.9" customHeight="1" x14ac:dyDescent="0.25">
      <c r="G9" s="113">
        <f>+G10-1</f>
        <v>2016</v>
      </c>
      <c r="H9" s="114"/>
      <c r="I9" s="161">
        <v>0.84599999999999997</v>
      </c>
      <c r="J9" s="351"/>
      <c r="K9" s="162"/>
      <c r="L9" s="283">
        <v>0.86199999999999999</v>
      </c>
      <c r="M9" s="351"/>
      <c r="N9" s="284"/>
    </row>
    <row r="10" spans="1:21" ht="22.9" customHeight="1" x14ac:dyDescent="0.25">
      <c r="G10" s="113">
        <f>+G11-1</f>
        <v>2017</v>
      </c>
      <c r="H10" s="114"/>
      <c r="I10" s="161">
        <v>0.79900000000000004</v>
      </c>
      <c r="J10" s="351"/>
      <c r="K10" s="162"/>
      <c r="L10" s="283">
        <v>0.82499999999999996</v>
      </c>
      <c r="M10" s="351"/>
      <c r="N10" s="284"/>
    </row>
    <row r="11" spans="1:21" ht="22.9" customHeight="1" thickBot="1" x14ac:dyDescent="0.3">
      <c r="B11" s="23"/>
      <c r="C11" s="23"/>
      <c r="D11" s="23"/>
      <c r="E11" s="23"/>
      <c r="F11" s="23"/>
      <c r="G11" s="115">
        <v>2018</v>
      </c>
      <c r="H11" s="116"/>
      <c r="I11" s="352">
        <v>0.82199999999999995</v>
      </c>
      <c r="J11" s="353"/>
      <c r="K11" s="354"/>
      <c r="L11" s="355">
        <v>0.88500000000000001</v>
      </c>
      <c r="M11" s="353"/>
      <c r="N11" s="356"/>
    </row>
    <row r="12" spans="1:21" s="9" customFormat="1" ht="15" customHeight="1" x14ac:dyDescent="0.2">
      <c r="A12" s="8"/>
      <c r="C12" s="23"/>
      <c r="L12" s="23"/>
      <c r="M12" s="23"/>
      <c r="N12" s="23"/>
    </row>
    <row r="13" spans="1:21" s="9" customFormat="1" ht="15" customHeight="1" x14ac:dyDescent="0.2">
      <c r="A13" s="8"/>
      <c r="C13" s="23"/>
      <c r="L13" s="23"/>
      <c r="M13" s="23"/>
      <c r="N13" s="23"/>
    </row>
    <row r="14" spans="1:21" ht="19.5" customHeight="1" x14ac:dyDescent="0.25">
      <c r="A14" s="90" t="str">
        <f>NOTA!$A$24</f>
        <v>ESTUDO 45 | ANÁLISE DAS EMPRESAS DA REGIÃO AUTÓNOMA DA MADEIRA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</row>
    <row r="15" spans="1:21" x14ac:dyDescent="0.25">
      <c r="U15" s="51" t="s">
        <v>17</v>
      </c>
    </row>
    <row r="21" spans="9:11" x14ac:dyDescent="0.25">
      <c r="I21" s="35"/>
      <c r="J21" s="35"/>
      <c r="K21" s="35"/>
    </row>
    <row r="22" spans="9:11" x14ac:dyDescent="0.25">
      <c r="I22" s="85"/>
      <c r="J22" s="85"/>
      <c r="K22" s="85"/>
    </row>
    <row r="23" spans="9:11" x14ac:dyDescent="0.25">
      <c r="I23" s="112"/>
      <c r="J23" s="112"/>
      <c r="K23" s="112"/>
    </row>
  </sheetData>
  <sheetProtection algorithmName="SHA-512" hashValue="bw8jLPy8515MS4+ARqTR8xC/pv2ezA8X1kz4RWJVGyIFnE3cHkgRO8klpDbnv/RiNnozjxkozf2JxYalFIKYPw==" saltValue="4QOpu+0IvZQjIPfUttO5GA==" spinCount="100000" sheet="1" objects="1" scenarios="1"/>
  <mergeCells count="20">
    <mergeCell ref="I23:K23"/>
    <mergeCell ref="I6:K6"/>
    <mergeCell ref="L6:N6"/>
    <mergeCell ref="I7:K7"/>
    <mergeCell ref="I8:K8"/>
    <mergeCell ref="I9:K9"/>
    <mergeCell ref="I10:K10"/>
    <mergeCell ref="I11:K11"/>
    <mergeCell ref="L7:N7"/>
    <mergeCell ref="L10:N10"/>
    <mergeCell ref="L11:N11"/>
    <mergeCell ref="L8:N8"/>
    <mergeCell ref="L9:N9"/>
    <mergeCell ref="A1:U1"/>
    <mergeCell ref="G7:H7"/>
    <mergeCell ref="A14:U14"/>
    <mergeCell ref="G10:H10"/>
    <mergeCell ref="G11:H11"/>
    <mergeCell ref="G8:H8"/>
    <mergeCell ref="G9:H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>
    <tabColor rgb="FFABABAB"/>
  </sheetPr>
  <dimension ref="A1:U32"/>
  <sheetViews>
    <sheetView showGridLines="0" zoomScaleNormal="100" zoomScaleSheetLayoutView="85" workbookViewId="0"/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23" t="s">
        <v>184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Índice!F70</f>
        <v>G C4.3</v>
      </c>
      <c r="B3" s="47" t="str">
        <f>Índice!G70</f>
        <v>Indicadores económico-financeiros das empresas com sede na Região Autónoma da Madeira | Com e sem a inclusão das empresas com sede na Zona Franca da Madeira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</row>
    <row r="5" spans="1:21" s="9" customFormat="1" ht="15" customHeight="1" x14ac:dyDescent="0.2">
      <c r="A5" s="8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21" s="9" customFormat="1" ht="30.75" customHeight="1" x14ac:dyDescent="0.2">
      <c r="A6" s="8"/>
      <c r="D6" s="23"/>
      <c r="E6" s="23"/>
      <c r="F6" s="357" t="s">
        <v>190</v>
      </c>
      <c r="G6" s="224"/>
      <c r="H6" s="224"/>
      <c r="I6" s="224"/>
      <c r="J6" s="224"/>
      <c r="K6" s="224"/>
      <c r="L6" s="147" t="s">
        <v>191</v>
      </c>
      <c r="M6" s="148"/>
      <c r="N6" s="148"/>
      <c r="O6" s="148"/>
      <c r="P6" s="148"/>
      <c r="Q6" s="173"/>
    </row>
    <row r="7" spans="1:21" ht="37.5" customHeight="1" thickBot="1" x14ac:dyDescent="0.3">
      <c r="D7" s="55"/>
      <c r="E7" s="55"/>
      <c r="F7" s="124" t="s">
        <v>14</v>
      </c>
      <c r="G7" s="125"/>
      <c r="H7" s="125" t="s">
        <v>167</v>
      </c>
      <c r="I7" s="125"/>
      <c r="J7" s="125" t="s">
        <v>189</v>
      </c>
      <c r="K7" s="126"/>
      <c r="L7" s="124" t="s">
        <v>14</v>
      </c>
      <c r="M7" s="125"/>
      <c r="N7" s="125" t="s">
        <v>167</v>
      </c>
      <c r="O7" s="125"/>
      <c r="P7" s="125" t="s">
        <v>189</v>
      </c>
      <c r="Q7" s="126"/>
    </row>
    <row r="8" spans="1:21" ht="22.9" customHeight="1" x14ac:dyDescent="0.25">
      <c r="D8" s="113">
        <f>+D9-1</f>
        <v>2014</v>
      </c>
      <c r="E8" s="114"/>
      <c r="F8" s="127">
        <v>0.02</v>
      </c>
      <c r="G8" s="128"/>
      <c r="H8" s="128">
        <v>0.115</v>
      </c>
      <c r="I8" s="128"/>
      <c r="J8" s="128">
        <v>1.2999999999999999E-2</v>
      </c>
      <c r="K8" s="141"/>
      <c r="L8" s="127">
        <v>0.224</v>
      </c>
      <c r="M8" s="128"/>
      <c r="N8" s="128">
        <v>0.46200000000000002</v>
      </c>
      <c r="O8" s="128"/>
      <c r="P8" s="128">
        <v>6.9000000000000006E-2</v>
      </c>
      <c r="Q8" s="141"/>
    </row>
    <row r="9" spans="1:21" ht="22.9" customHeight="1" x14ac:dyDescent="0.25">
      <c r="D9" s="113">
        <f>+D10-1</f>
        <v>2015</v>
      </c>
      <c r="E9" s="114"/>
      <c r="F9" s="117">
        <v>2.4E-2</v>
      </c>
      <c r="G9" s="118"/>
      <c r="H9" s="118">
        <v>-9.7000000000000003E-2</v>
      </c>
      <c r="I9" s="118"/>
      <c r="J9" s="118">
        <v>-3.9E-2</v>
      </c>
      <c r="K9" s="119"/>
      <c r="L9" s="117">
        <v>0.22</v>
      </c>
      <c r="M9" s="118"/>
      <c r="N9" s="118">
        <v>0.439</v>
      </c>
      <c r="O9" s="118"/>
      <c r="P9" s="118">
        <v>9.2999999999999999E-2</v>
      </c>
      <c r="Q9" s="119"/>
    </row>
    <row r="10" spans="1:21" ht="22.9" customHeight="1" x14ac:dyDescent="0.25">
      <c r="D10" s="113">
        <f>+D11-1</f>
        <v>2016</v>
      </c>
      <c r="E10" s="114"/>
      <c r="F10" s="117">
        <v>2.4E-2</v>
      </c>
      <c r="G10" s="118"/>
      <c r="H10" s="118">
        <v>-7.5999999999999998E-2</v>
      </c>
      <c r="I10" s="118"/>
      <c r="J10" s="118">
        <v>3.5999999999999997E-2</v>
      </c>
      <c r="K10" s="119"/>
      <c r="L10" s="117">
        <v>0.215</v>
      </c>
      <c r="M10" s="118"/>
      <c r="N10" s="118">
        <v>0.36299999999999999</v>
      </c>
      <c r="O10" s="118"/>
      <c r="P10" s="118">
        <v>8.4000000000000005E-2</v>
      </c>
      <c r="Q10" s="119"/>
    </row>
    <row r="11" spans="1:21" ht="22.9" customHeight="1" x14ac:dyDescent="0.25">
      <c r="D11" s="113">
        <f>+D12-1</f>
        <v>2017</v>
      </c>
      <c r="E11" s="114"/>
      <c r="F11" s="117">
        <v>9.5000000000000001E-2</v>
      </c>
      <c r="G11" s="118"/>
      <c r="H11" s="118">
        <v>7.6999999999999999E-2</v>
      </c>
      <c r="I11" s="118"/>
      <c r="J11" s="118">
        <v>9.7000000000000003E-2</v>
      </c>
      <c r="K11" s="119"/>
      <c r="L11" s="117">
        <v>0.218</v>
      </c>
      <c r="M11" s="118"/>
      <c r="N11" s="118">
        <v>0.35699999999999998</v>
      </c>
      <c r="O11" s="118"/>
      <c r="P11" s="118">
        <v>0.106</v>
      </c>
      <c r="Q11" s="119"/>
    </row>
    <row r="12" spans="1:21" ht="22.9" customHeight="1" thickBot="1" x14ac:dyDescent="0.3">
      <c r="B12" s="23"/>
      <c r="C12" s="23"/>
      <c r="D12" s="115">
        <v>2018</v>
      </c>
      <c r="E12" s="116"/>
      <c r="F12" s="120">
        <v>6.5000000000000002E-2</v>
      </c>
      <c r="G12" s="121"/>
      <c r="H12" s="121">
        <v>4.7E-2</v>
      </c>
      <c r="I12" s="121"/>
      <c r="J12" s="121">
        <v>0.04</v>
      </c>
      <c r="K12" s="122"/>
      <c r="L12" s="120">
        <v>0.21299999999999999</v>
      </c>
      <c r="M12" s="121"/>
      <c r="N12" s="121">
        <v>0.34300000000000003</v>
      </c>
      <c r="O12" s="121"/>
      <c r="P12" s="121">
        <v>9.0999999999999998E-2</v>
      </c>
      <c r="Q12" s="122"/>
    </row>
    <row r="13" spans="1:21" s="9" customFormat="1" ht="15" customHeight="1" x14ac:dyDescent="0.2">
      <c r="A13" s="8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21" s="9" customFormat="1" ht="30.75" customHeight="1" x14ac:dyDescent="0.2">
      <c r="A14" s="8"/>
      <c r="D14" s="23"/>
      <c r="E14" s="23"/>
      <c r="F14" s="357" t="s">
        <v>192</v>
      </c>
      <c r="G14" s="224"/>
      <c r="H14" s="224"/>
      <c r="I14" s="224"/>
      <c r="J14" s="224"/>
      <c r="K14" s="224"/>
      <c r="L14" s="147" t="s">
        <v>193</v>
      </c>
      <c r="M14" s="148"/>
      <c r="N14" s="148"/>
      <c r="O14" s="148"/>
      <c r="P14" s="148"/>
      <c r="Q14" s="173"/>
    </row>
    <row r="15" spans="1:21" ht="37.5" customHeight="1" thickBot="1" x14ac:dyDescent="0.3">
      <c r="D15" s="55"/>
      <c r="E15" s="55"/>
      <c r="F15" s="124" t="s">
        <v>14</v>
      </c>
      <c r="G15" s="125"/>
      <c r="H15" s="125" t="s">
        <v>167</v>
      </c>
      <c r="I15" s="125"/>
      <c r="J15" s="125" t="s">
        <v>189</v>
      </c>
      <c r="K15" s="126"/>
      <c r="L15" s="124" t="s">
        <v>14</v>
      </c>
      <c r="M15" s="125"/>
      <c r="N15" s="125" t="s">
        <v>167</v>
      </c>
      <c r="O15" s="125"/>
      <c r="P15" s="125" t="s">
        <v>189</v>
      </c>
      <c r="Q15" s="126"/>
    </row>
    <row r="16" spans="1:21" ht="22.9" customHeight="1" x14ac:dyDescent="0.25">
      <c r="D16" s="113">
        <f>+D17-1</f>
        <v>2014</v>
      </c>
      <c r="E16" s="114"/>
      <c r="F16" s="127">
        <v>0.25600000000000001</v>
      </c>
      <c r="G16" s="128"/>
      <c r="H16" s="128">
        <v>0.49</v>
      </c>
      <c r="I16" s="128"/>
      <c r="J16" s="128">
        <v>0.312</v>
      </c>
      <c r="K16" s="141"/>
      <c r="L16" s="127">
        <v>4.0000000000000001E-3</v>
      </c>
      <c r="M16" s="128"/>
      <c r="N16" s="128">
        <v>9.1999999999999998E-2</v>
      </c>
      <c r="O16" s="128"/>
      <c r="P16" s="128">
        <v>0.13300000000000001</v>
      </c>
      <c r="Q16" s="141"/>
    </row>
    <row r="17" spans="1:21" ht="22.9" customHeight="1" x14ac:dyDescent="0.25">
      <c r="D17" s="113">
        <f>+D18-1</f>
        <v>2015</v>
      </c>
      <c r="E17" s="114"/>
      <c r="F17" s="117">
        <v>0.25600000000000001</v>
      </c>
      <c r="G17" s="118"/>
      <c r="H17" s="118">
        <v>0.45300000000000001</v>
      </c>
      <c r="I17" s="118"/>
      <c r="J17" s="118">
        <v>0.30599999999999999</v>
      </c>
      <c r="K17" s="119"/>
      <c r="L17" s="117">
        <v>0.22900000000000001</v>
      </c>
      <c r="M17" s="118"/>
      <c r="N17" s="118">
        <v>1.4999999999999999E-2</v>
      </c>
      <c r="O17" s="118"/>
      <c r="P17" s="118">
        <v>-4.3999999999999997E-2</v>
      </c>
      <c r="Q17" s="119"/>
    </row>
    <row r="18" spans="1:21" ht="22.9" customHeight="1" x14ac:dyDescent="0.25">
      <c r="D18" s="113">
        <f>+D19-1</f>
        <v>2016</v>
      </c>
      <c r="E18" s="114"/>
      <c r="F18" s="117">
        <v>0.25600000000000001</v>
      </c>
      <c r="G18" s="118"/>
      <c r="H18" s="118">
        <v>0.38</v>
      </c>
      <c r="I18" s="118"/>
      <c r="J18" s="118">
        <v>0.29699999999999999</v>
      </c>
      <c r="K18" s="119"/>
      <c r="L18" s="117">
        <v>3.2000000000000001E-2</v>
      </c>
      <c r="M18" s="118"/>
      <c r="N18" s="118">
        <v>-0.45600000000000002</v>
      </c>
      <c r="O18" s="118"/>
      <c r="P18" s="118">
        <v>0.23799999999999999</v>
      </c>
      <c r="Q18" s="119"/>
    </row>
    <row r="19" spans="1:21" ht="22.9" customHeight="1" x14ac:dyDescent="0.25">
      <c r="D19" s="113">
        <f>+D20-1</f>
        <v>2017</v>
      </c>
      <c r="E19" s="114"/>
      <c r="F19" s="117">
        <v>0.253</v>
      </c>
      <c r="G19" s="118"/>
      <c r="H19" s="118">
        <v>0.36099999999999999</v>
      </c>
      <c r="I19" s="118"/>
      <c r="J19" s="118">
        <v>0.30099999999999999</v>
      </c>
      <c r="K19" s="119"/>
      <c r="L19" s="117">
        <v>0.14799999999999999</v>
      </c>
      <c r="M19" s="118"/>
      <c r="N19" s="118">
        <v>0.92100000000000004</v>
      </c>
      <c r="O19" s="118"/>
      <c r="P19" s="118">
        <v>6.7000000000000004E-2</v>
      </c>
      <c r="Q19" s="119"/>
    </row>
    <row r="20" spans="1:21" ht="22.9" customHeight="1" thickBot="1" x14ac:dyDescent="0.3">
      <c r="B20" s="23"/>
      <c r="C20" s="23"/>
      <c r="D20" s="115">
        <v>2018</v>
      </c>
      <c r="E20" s="116"/>
      <c r="F20" s="120">
        <v>0.251</v>
      </c>
      <c r="G20" s="121"/>
      <c r="H20" s="121">
        <v>0.36499999999999999</v>
      </c>
      <c r="I20" s="121"/>
      <c r="J20" s="121">
        <v>0.30499999999999999</v>
      </c>
      <c r="K20" s="122"/>
      <c r="L20" s="120">
        <v>2.1999999999999999E-2</v>
      </c>
      <c r="M20" s="121"/>
      <c r="N20" s="121">
        <v>0.02</v>
      </c>
      <c r="O20" s="121"/>
      <c r="P20" s="121">
        <v>1.7000000000000001E-2</v>
      </c>
      <c r="Q20" s="122"/>
    </row>
    <row r="21" spans="1:21" s="9" customFormat="1" ht="15" customHeight="1" x14ac:dyDescent="0.2">
      <c r="A21" s="8"/>
      <c r="C21" s="23"/>
      <c r="L21" s="23"/>
      <c r="M21" s="23"/>
      <c r="N21" s="23"/>
      <c r="Q21" s="78" t="s">
        <v>170</v>
      </c>
    </row>
    <row r="22" spans="1:21" s="9" customFormat="1" ht="15" customHeight="1" x14ac:dyDescent="0.2">
      <c r="A22" s="8"/>
      <c r="C22" s="23"/>
      <c r="L22" s="23"/>
      <c r="M22" s="23"/>
      <c r="N22" s="23"/>
    </row>
    <row r="23" spans="1:21" ht="19.5" customHeight="1" x14ac:dyDescent="0.25">
      <c r="A23" s="90" t="str">
        <f>NOTA!$A$24</f>
        <v>ESTUDO 45 | ANÁLISE DAS EMPRESAS DA REGIÃO AUTÓNOMA DA MADEIRA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</row>
    <row r="24" spans="1:21" x14ac:dyDescent="0.25">
      <c r="U24" s="51" t="s">
        <v>17</v>
      </c>
    </row>
    <row r="30" spans="1:21" x14ac:dyDescent="0.25">
      <c r="I30" s="35"/>
      <c r="J30" s="35"/>
      <c r="K30" s="35"/>
    </row>
    <row r="31" spans="1:21" x14ac:dyDescent="0.25">
      <c r="I31" s="85"/>
      <c r="J31" s="85"/>
      <c r="K31" s="85"/>
    </row>
    <row r="32" spans="1:21" x14ac:dyDescent="0.25">
      <c r="I32" s="112"/>
      <c r="J32" s="112"/>
      <c r="K32" s="112"/>
    </row>
  </sheetData>
  <sheetProtection algorithmName="SHA-512" hashValue="HyXp6KLShVR5Pi8pTUiABKf46c8DcQuCoOseragpYEqmVdTVzZHwULBxLKBvnF0vCgpagXn9km4HiXDf6eQ4cg==" saltValue="EGRYEVnF+EmrxN8+BRuj5g==" spinCount="100000" sheet="1" objects="1" scenarios="1"/>
  <mergeCells count="89">
    <mergeCell ref="P20:Q20"/>
    <mergeCell ref="A23:U23"/>
    <mergeCell ref="I32:K32"/>
    <mergeCell ref="D20:E20"/>
    <mergeCell ref="F20:G20"/>
    <mergeCell ref="H20:I20"/>
    <mergeCell ref="J20:K20"/>
    <mergeCell ref="L20:M20"/>
    <mergeCell ref="N20:O20"/>
    <mergeCell ref="P18:Q18"/>
    <mergeCell ref="D19:E19"/>
    <mergeCell ref="F19:G19"/>
    <mergeCell ref="H19:I19"/>
    <mergeCell ref="J19:K19"/>
    <mergeCell ref="L19:M19"/>
    <mergeCell ref="N19:O19"/>
    <mergeCell ref="P19:Q19"/>
    <mergeCell ref="D18:E18"/>
    <mergeCell ref="F18:G18"/>
    <mergeCell ref="H18:I18"/>
    <mergeCell ref="J18:K18"/>
    <mergeCell ref="L18:M18"/>
    <mergeCell ref="N18:O18"/>
    <mergeCell ref="P16:Q16"/>
    <mergeCell ref="D17:E17"/>
    <mergeCell ref="F17:G17"/>
    <mergeCell ref="H17:I17"/>
    <mergeCell ref="J17:K17"/>
    <mergeCell ref="L17:M17"/>
    <mergeCell ref="N17:O17"/>
    <mergeCell ref="P17:Q17"/>
    <mergeCell ref="D16:E16"/>
    <mergeCell ref="F16:G16"/>
    <mergeCell ref="H16:I16"/>
    <mergeCell ref="J16:K16"/>
    <mergeCell ref="L16:M16"/>
    <mergeCell ref="N16:O16"/>
    <mergeCell ref="P12:Q12"/>
    <mergeCell ref="F14:K14"/>
    <mergeCell ref="L14:Q14"/>
    <mergeCell ref="F15:G15"/>
    <mergeCell ref="H15:I15"/>
    <mergeCell ref="J15:K15"/>
    <mergeCell ref="L15:M15"/>
    <mergeCell ref="N15:O15"/>
    <mergeCell ref="P15:Q15"/>
    <mergeCell ref="N12:O12"/>
    <mergeCell ref="D12:E12"/>
    <mergeCell ref="F12:G12"/>
    <mergeCell ref="H12:I12"/>
    <mergeCell ref="J12:K12"/>
    <mergeCell ref="L12:M12"/>
    <mergeCell ref="P10:Q10"/>
    <mergeCell ref="D11:E11"/>
    <mergeCell ref="F11:G11"/>
    <mergeCell ref="H11:I11"/>
    <mergeCell ref="J11:K11"/>
    <mergeCell ref="L11:M11"/>
    <mergeCell ref="N11:O11"/>
    <mergeCell ref="P11:Q11"/>
    <mergeCell ref="D10:E10"/>
    <mergeCell ref="F10:G10"/>
    <mergeCell ref="H10:I10"/>
    <mergeCell ref="J10:K10"/>
    <mergeCell ref="L10:M10"/>
    <mergeCell ref="N10:O10"/>
    <mergeCell ref="P8:Q8"/>
    <mergeCell ref="D9:E9"/>
    <mergeCell ref="F9:G9"/>
    <mergeCell ref="H9:I9"/>
    <mergeCell ref="J9:K9"/>
    <mergeCell ref="L9:M9"/>
    <mergeCell ref="N9:O9"/>
    <mergeCell ref="P9:Q9"/>
    <mergeCell ref="D8:E8"/>
    <mergeCell ref="F8:G8"/>
    <mergeCell ref="H8:I8"/>
    <mergeCell ref="J8:K8"/>
    <mergeCell ref="L8:M8"/>
    <mergeCell ref="N8:O8"/>
    <mergeCell ref="A1:U1"/>
    <mergeCell ref="F6:K6"/>
    <mergeCell ref="L6:Q6"/>
    <mergeCell ref="F7:G7"/>
    <mergeCell ref="H7:I7"/>
    <mergeCell ref="J7:K7"/>
    <mergeCell ref="L7:M7"/>
    <mergeCell ref="N7:O7"/>
    <mergeCell ref="P7:Q7"/>
  </mergeCells>
  <hyperlinks>
    <hyperlink ref="U24" location="Índice!A1" display="Voltar ao índice"/>
    <hyperlink ref="Q21" location="'G I.4.3 II'!A1" display="(continuação)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">
    <tabColor rgb="FFABABAB"/>
  </sheetPr>
  <dimension ref="A1:U32"/>
  <sheetViews>
    <sheetView showGridLines="0" zoomScaleNormal="100" zoomScaleSheetLayoutView="85" workbookViewId="0"/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23" t="s">
        <v>184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</row>
    <row r="2" spans="1:21" ht="15" customHeight="1" x14ac:dyDescent="0.25"/>
    <row r="3" spans="1:21" s="7" customFormat="1" ht="15" customHeight="1" thickBot="1" x14ac:dyDescent="0.3">
      <c r="A3" s="52" t="str">
        <f>Índice!F70</f>
        <v>G C4.3</v>
      </c>
      <c r="B3" s="47" t="str">
        <f>Índice!G70</f>
        <v>Indicadores económico-financeiros das empresas com sede na Região Autónoma da Madeira | Com e sem a inclusão das empresas com sede na Zona Franca da Madeira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21" s="9" customFormat="1" ht="15" customHeight="1" x14ac:dyDescent="0.2">
      <c r="A4" s="8" t="s">
        <v>5</v>
      </c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</row>
    <row r="5" spans="1:21" s="9" customFormat="1" ht="15" customHeight="1" x14ac:dyDescent="0.2">
      <c r="A5" s="8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21" s="9" customFormat="1" ht="30.75" customHeight="1" x14ac:dyDescent="0.2">
      <c r="A6" s="8"/>
      <c r="D6" s="23"/>
      <c r="E6" s="23"/>
      <c r="F6" s="357" t="s">
        <v>19</v>
      </c>
      <c r="G6" s="224"/>
      <c r="H6" s="224"/>
      <c r="I6" s="224"/>
      <c r="J6" s="224"/>
      <c r="K6" s="224"/>
      <c r="L6" s="147" t="s">
        <v>116</v>
      </c>
      <c r="M6" s="148"/>
      <c r="N6" s="148"/>
      <c r="O6" s="148"/>
      <c r="P6" s="148"/>
      <c r="Q6" s="173"/>
    </row>
    <row r="7" spans="1:21" ht="37.5" customHeight="1" thickBot="1" x14ac:dyDescent="0.3">
      <c r="D7" s="55"/>
      <c r="E7" s="55"/>
      <c r="F7" s="124" t="s">
        <v>14</v>
      </c>
      <c r="G7" s="125"/>
      <c r="H7" s="125" t="s">
        <v>167</v>
      </c>
      <c r="I7" s="125"/>
      <c r="J7" s="125" t="s">
        <v>189</v>
      </c>
      <c r="K7" s="126"/>
      <c r="L7" s="124" t="s">
        <v>14</v>
      </c>
      <c r="M7" s="125"/>
      <c r="N7" s="125" t="s">
        <v>167</v>
      </c>
      <c r="O7" s="125"/>
      <c r="P7" s="125" t="s">
        <v>189</v>
      </c>
      <c r="Q7" s="126"/>
    </row>
    <row r="8" spans="1:21" ht="22.9" customHeight="1" x14ac:dyDescent="0.25">
      <c r="D8" s="113">
        <f>+D9-1</f>
        <v>2014</v>
      </c>
      <c r="E8" s="114"/>
      <c r="F8" s="127">
        <v>1.9E-2</v>
      </c>
      <c r="G8" s="128"/>
      <c r="H8" s="128">
        <v>3.5000000000000003E-2</v>
      </c>
      <c r="I8" s="128"/>
      <c r="J8" s="128">
        <v>1.4999999999999999E-2</v>
      </c>
      <c r="K8" s="141"/>
      <c r="L8" s="127">
        <v>0.29199999999999998</v>
      </c>
      <c r="M8" s="128"/>
      <c r="N8" s="128">
        <v>0.41</v>
      </c>
      <c r="O8" s="128"/>
      <c r="P8" s="128">
        <v>0.29499999999999998</v>
      </c>
      <c r="Q8" s="141"/>
    </row>
    <row r="9" spans="1:21" ht="22.9" customHeight="1" x14ac:dyDescent="0.25">
      <c r="D9" s="113">
        <f>+D10-1</f>
        <v>2015</v>
      </c>
      <c r="E9" s="114"/>
      <c r="F9" s="117">
        <v>6.3E-2</v>
      </c>
      <c r="G9" s="118"/>
      <c r="H9" s="118">
        <v>4.8000000000000001E-2</v>
      </c>
      <c r="I9" s="118"/>
      <c r="J9" s="118">
        <v>2.4E-2</v>
      </c>
      <c r="K9" s="119"/>
      <c r="L9" s="117">
        <v>0.313</v>
      </c>
      <c r="M9" s="118"/>
      <c r="N9" s="118">
        <v>0.44</v>
      </c>
      <c r="O9" s="118"/>
      <c r="P9" s="118">
        <v>0.30599999999999999</v>
      </c>
      <c r="Q9" s="119"/>
    </row>
    <row r="10" spans="1:21" ht="22.9" customHeight="1" x14ac:dyDescent="0.25">
      <c r="D10" s="113">
        <f>+D11-1</f>
        <v>2016</v>
      </c>
      <c r="E10" s="114"/>
      <c r="F10" s="117">
        <v>6.7000000000000004E-2</v>
      </c>
      <c r="G10" s="118"/>
      <c r="H10" s="118">
        <v>-2.1999999999999999E-2</v>
      </c>
      <c r="I10" s="118"/>
      <c r="J10" s="118">
        <v>6.2E-2</v>
      </c>
      <c r="K10" s="119"/>
      <c r="L10" s="117">
        <v>0.32100000000000001</v>
      </c>
      <c r="M10" s="118"/>
      <c r="N10" s="118">
        <v>0.41899999999999998</v>
      </c>
      <c r="O10" s="118"/>
      <c r="P10" s="118">
        <v>0.33600000000000002</v>
      </c>
      <c r="Q10" s="119"/>
    </row>
    <row r="11" spans="1:21" ht="22.9" customHeight="1" x14ac:dyDescent="0.25">
      <c r="D11" s="113">
        <f>+D12-1</f>
        <v>2017</v>
      </c>
      <c r="E11" s="114"/>
      <c r="F11" s="117">
        <v>8.7999999999999995E-2</v>
      </c>
      <c r="G11" s="118"/>
      <c r="H11" s="118">
        <v>6.8000000000000005E-2</v>
      </c>
      <c r="I11" s="118"/>
      <c r="J11" s="118">
        <v>6.8000000000000005E-2</v>
      </c>
      <c r="K11" s="119"/>
      <c r="L11" s="117">
        <v>0.33200000000000002</v>
      </c>
      <c r="M11" s="118"/>
      <c r="N11" s="118">
        <v>0.436</v>
      </c>
      <c r="O11" s="118"/>
      <c r="P11" s="118">
        <v>0.35299999999999998</v>
      </c>
      <c r="Q11" s="119"/>
    </row>
    <row r="12" spans="1:21" ht="22.9" customHeight="1" thickBot="1" x14ac:dyDescent="0.3">
      <c r="B12" s="23"/>
      <c r="C12" s="23"/>
      <c r="D12" s="115">
        <v>2018</v>
      </c>
      <c r="E12" s="116"/>
      <c r="F12" s="120">
        <v>8.4000000000000005E-2</v>
      </c>
      <c r="G12" s="121"/>
      <c r="H12" s="121">
        <v>7.9000000000000001E-2</v>
      </c>
      <c r="I12" s="121"/>
      <c r="J12" s="121">
        <v>6.8000000000000005E-2</v>
      </c>
      <c r="K12" s="122"/>
      <c r="L12" s="120">
        <v>0.35399999999999998</v>
      </c>
      <c r="M12" s="121"/>
      <c r="N12" s="121">
        <v>0.45</v>
      </c>
      <c r="O12" s="121"/>
      <c r="P12" s="121">
        <v>0.375</v>
      </c>
      <c r="Q12" s="122"/>
    </row>
    <row r="13" spans="1:21" s="9" customFormat="1" ht="15" customHeight="1" x14ac:dyDescent="0.2">
      <c r="A13" s="8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21" s="9" customFormat="1" ht="30.75" customHeight="1" x14ac:dyDescent="0.2">
      <c r="A14" s="8"/>
      <c r="D14" s="23"/>
      <c r="E14" s="23"/>
      <c r="F14" s="357" t="s">
        <v>194</v>
      </c>
      <c r="G14" s="224"/>
      <c r="H14" s="224"/>
      <c r="I14" s="224"/>
      <c r="J14" s="224"/>
      <c r="K14" s="224"/>
      <c r="L14" s="147" t="s">
        <v>195</v>
      </c>
      <c r="M14" s="148"/>
      <c r="N14" s="148"/>
      <c r="O14" s="148"/>
      <c r="P14" s="148"/>
      <c r="Q14" s="173"/>
    </row>
    <row r="15" spans="1:21" ht="37.5" customHeight="1" thickBot="1" x14ac:dyDescent="0.3">
      <c r="D15" s="55"/>
      <c r="E15" s="55"/>
      <c r="F15" s="124" t="s">
        <v>14</v>
      </c>
      <c r="G15" s="125"/>
      <c r="H15" s="125" t="s">
        <v>167</v>
      </c>
      <c r="I15" s="125"/>
      <c r="J15" s="125" t="s">
        <v>189</v>
      </c>
      <c r="K15" s="126"/>
      <c r="L15" s="124" t="s">
        <v>14</v>
      </c>
      <c r="M15" s="125"/>
      <c r="N15" s="125" t="s">
        <v>167</v>
      </c>
      <c r="O15" s="125"/>
      <c r="P15" s="125" t="s">
        <v>189</v>
      </c>
      <c r="Q15" s="126"/>
    </row>
    <row r="16" spans="1:21" ht="22.9" customHeight="1" x14ac:dyDescent="0.25">
      <c r="D16" s="113">
        <f>+D17-1</f>
        <v>2014</v>
      </c>
      <c r="E16" s="114"/>
      <c r="F16" s="127">
        <v>0.55400000000000005</v>
      </c>
      <c r="G16" s="128"/>
      <c r="H16" s="128">
        <v>0.47899999999999998</v>
      </c>
      <c r="I16" s="128"/>
      <c r="J16" s="128">
        <v>0.53</v>
      </c>
      <c r="K16" s="141"/>
      <c r="L16" s="127">
        <v>0.312</v>
      </c>
      <c r="M16" s="128"/>
      <c r="N16" s="128">
        <v>0.16600000000000001</v>
      </c>
      <c r="O16" s="128"/>
      <c r="P16" s="128">
        <v>0.28899999999999998</v>
      </c>
      <c r="Q16" s="141"/>
    </row>
    <row r="17" spans="1:21" ht="22.9" customHeight="1" x14ac:dyDescent="0.25">
      <c r="D17" s="113">
        <f>+D18-1</f>
        <v>2015</v>
      </c>
      <c r="E17" s="114"/>
      <c r="F17" s="117">
        <v>0.55400000000000005</v>
      </c>
      <c r="G17" s="118"/>
      <c r="H17" s="118">
        <v>0.46</v>
      </c>
      <c r="I17" s="118"/>
      <c r="J17" s="118">
        <v>0.502</v>
      </c>
      <c r="K17" s="119"/>
      <c r="L17" s="117">
        <v>0.23200000000000001</v>
      </c>
      <c r="M17" s="118"/>
      <c r="N17" s="118">
        <v>0.124</v>
      </c>
      <c r="O17" s="118"/>
      <c r="P17" s="118">
        <v>0.23</v>
      </c>
      <c r="Q17" s="119"/>
    </row>
    <row r="18" spans="1:21" ht="22.9" customHeight="1" x14ac:dyDescent="0.25">
      <c r="D18" s="113">
        <f>+D19-1</f>
        <v>2016</v>
      </c>
      <c r="E18" s="114"/>
      <c r="F18" s="117">
        <v>0.54600000000000004</v>
      </c>
      <c r="G18" s="118"/>
      <c r="H18" s="118">
        <v>0.48699999999999999</v>
      </c>
      <c r="I18" s="118"/>
      <c r="J18" s="118">
        <v>0.46200000000000002</v>
      </c>
      <c r="K18" s="119"/>
      <c r="L18" s="117">
        <v>0.2</v>
      </c>
      <c r="M18" s="118"/>
      <c r="N18" s="118">
        <v>0.224</v>
      </c>
      <c r="O18" s="118"/>
      <c r="P18" s="118">
        <v>0.14599999999999999</v>
      </c>
      <c r="Q18" s="119"/>
    </row>
    <row r="19" spans="1:21" ht="22.9" customHeight="1" x14ac:dyDescent="0.25">
      <c r="D19" s="113">
        <f>+D20-1</f>
        <v>2017</v>
      </c>
      <c r="E19" s="114"/>
      <c r="F19" s="117">
        <v>0.54</v>
      </c>
      <c r="G19" s="118"/>
      <c r="H19" s="118">
        <v>0.46600000000000003</v>
      </c>
      <c r="I19" s="118"/>
      <c r="J19" s="118">
        <v>0.45300000000000001</v>
      </c>
      <c r="K19" s="119"/>
      <c r="L19" s="117">
        <v>0.161</v>
      </c>
      <c r="M19" s="118"/>
      <c r="N19" s="118">
        <v>0.126</v>
      </c>
      <c r="O19" s="118"/>
      <c r="P19" s="118">
        <v>0.112</v>
      </c>
      <c r="Q19" s="119"/>
    </row>
    <row r="20" spans="1:21" ht="22.9" customHeight="1" thickBot="1" x14ac:dyDescent="0.3">
      <c r="B20" s="23"/>
      <c r="C20" s="23"/>
      <c r="D20" s="115">
        <v>2018</v>
      </c>
      <c r="E20" s="116"/>
      <c r="F20" s="120">
        <v>0.52600000000000002</v>
      </c>
      <c r="G20" s="121"/>
      <c r="H20" s="121">
        <v>0.45800000000000002</v>
      </c>
      <c r="I20" s="121"/>
      <c r="J20" s="121">
        <v>0.47</v>
      </c>
      <c r="K20" s="122"/>
      <c r="L20" s="120">
        <v>0.14199999999999999</v>
      </c>
      <c r="M20" s="121"/>
      <c r="N20" s="121">
        <v>9.5000000000000001E-2</v>
      </c>
      <c r="O20" s="121"/>
      <c r="P20" s="121">
        <v>9.2999999999999999E-2</v>
      </c>
      <c r="Q20" s="122"/>
    </row>
    <row r="21" spans="1:21" s="9" customFormat="1" ht="15" customHeight="1" x14ac:dyDescent="0.2">
      <c r="A21" s="8"/>
      <c r="C21" s="23"/>
      <c r="L21" s="23"/>
      <c r="M21" s="23"/>
      <c r="N21" s="23"/>
    </row>
    <row r="22" spans="1:21" s="9" customFormat="1" ht="15" customHeight="1" x14ac:dyDescent="0.2">
      <c r="A22" s="8"/>
      <c r="C22" s="23"/>
      <c r="L22" s="23"/>
      <c r="M22" s="23"/>
      <c r="N22" s="23"/>
    </row>
    <row r="23" spans="1:21" ht="19.5" customHeight="1" x14ac:dyDescent="0.25">
      <c r="A23" s="90" t="str">
        <f>NOTA!$A$24</f>
        <v>ESTUDO 45 | ANÁLISE DAS EMPRESAS DA REGIÃO AUTÓNOMA DA MADEIRA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</row>
    <row r="24" spans="1:21" x14ac:dyDescent="0.25">
      <c r="U24" s="51" t="s">
        <v>17</v>
      </c>
    </row>
    <row r="30" spans="1:21" x14ac:dyDescent="0.25">
      <c r="I30" s="35"/>
      <c r="J30" s="35"/>
      <c r="K30" s="35"/>
    </row>
    <row r="31" spans="1:21" x14ac:dyDescent="0.25">
      <c r="I31" s="85"/>
      <c r="J31" s="85"/>
      <c r="K31" s="85"/>
    </row>
    <row r="32" spans="1:21" x14ac:dyDescent="0.25">
      <c r="I32" s="112"/>
      <c r="J32" s="112"/>
      <c r="K32" s="112"/>
    </row>
  </sheetData>
  <sheetProtection algorithmName="SHA-512" hashValue="7hCV2S9/XUK1/34vHyvdWA0bK8FhlEdX8eRDktf9movg+73YCf7JiunzokHgd874tiq88tCOX/sAQ3mNAlVe0w==" saltValue="o0/6RrefX2afXbZUjZA2iQ==" spinCount="100000" sheet="1" objects="1" scenarios="1"/>
  <mergeCells count="89">
    <mergeCell ref="P20:Q20"/>
    <mergeCell ref="D20:E20"/>
    <mergeCell ref="F20:G20"/>
    <mergeCell ref="H20:I20"/>
    <mergeCell ref="J20:K20"/>
    <mergeCell ref="L20:M20"/>
    <mergeCell ref="N20:O20"/>
    <mergeCell ref="P18:Q18"/>
    <mergeCell ref="D19:E19"/>
    <mergeCell ref="F19:G19"/>
    <mergeCell ref="H19:I19"/>
    <mergeCell ref="J19:K19"/>
    <mergeCell ref="L19:M19"/>
    <mergeCell ref="N19:O19"/>
    <mergeCell ref="P19:Q19"/>
    <mergeCell ref="D18:E18"/>
    <mergeCell ref="F18:G18"/>
    <mergeCell ref="H18:I18"/>
    <mergeCell ref="J18:K18"/>
    <mergeCell ref="L18:M18"/>
    <mergeCell ref="N18:O18"/>
    <mergeCell ref="P16:Q16"/>
    <mergeCell ref="D17:E17"/>
    <mergeCell ref="F17:G17"/>
    <mergeCell ref="H17:I17"/>
    <mergeCell ref="J17:K17"/>
    <mergeCell ref="L17:M17"/>
    <mergeCell ref="N17:O17"/>
    <mergeCell ref="P17:Q17"/>
    <mergeCell ref="D16:E16"/>
    <mergeCell ref="F16:G16"/>
    <mergeCell ref="H16:I16"/>
    <mergeCell ref="J16:K16"/>
    <mergeCell ref="L16:M16"/>
    <mergeCell ref="N16:O16"/>
    <mergeCell ref="F14:K14"/>
    <mergeCell ref="L14:Q14"/>
    <mergeCell ref="F15:G15"/>
    <mergeCell ref="H15:I15"/>
    <mergeCell ref="J15:K15"/>
    <mergeCell ref="L15:M15"/>
    <mergeCell ref="N15:O15"/>
    <mergeCell ref="P15:Q15"/>
    <mergeCell ref="L12:M12"/>
    <mergeCell ref="N12:O12"/>
    <mergeCell ref="P12:Q12"/>
    <mergeCell ref="F6:K6"/>
    <mergeCell ref="L6:Q6"/>
    <mergeCell ref="P9:Q9"/>
    <mergeCell ref="L10:M10"/>
    <mergeCell ref="N10:O10"/>
    <mergeCell ref="P10:Q10"/>
    <mergeCell ref="L11:M11"/>
    <mergeCell ref="N11:O11"/>
    <mergeCell ref="P11:Q11"/>
    <mergeCell ref="H12:I12"/>
    <mergeCell ref="J12:K12"/>
    <mergeCell ref="A23:U23"/>
    <mergeCell ref="I32:K32"/>
    <mergeCell ref="L7:M7"/>
    <mergeCell ref="N7:O7"/>
    <mergeCell ref="P7:Q7"/>
    <mergeCell ref="L8:M8"/>
    <mergeCell ref="N8:O8"/>
    <mergeCell ref="P8:Q8"/>
    <mergeCell ref="L9:M9"/>
    <mergeCell ref="N9:O9"/>
    <mergeCell ref="D11:E11"/>
    <mergeCell ref="F11:G11"/>
    <mergeCell ref="H11:I11"/>
    <mergeCell ref="J11:K11"/>
    <mergeCell ref="D12:E12"/>
    <mergeCell ref="F12:G12"/>
    <mergeCell ref="D9:E9"/>
    <mergeCell ref="F9:G9"/>
    <mergeCell ref="H9:I9"/>
    <mergeCell ref="J9:K9"/>
    <mergeCell ref="D10:E10"/>
    <mergeCell ref="F10:G10"/>
    <mergeCell ref="H10:I10"/>
    <mergeCell ref="J10:K10"/>
    <mergeCell ref="A1:U1"/>
    <mergeCell ref="F7:G7"/>
    <mergeCell ref="H7:I7"/>
    <mergeCell ref="J7:K7"/>
    <mergeCell ref="D8:E8"/>
    <mergeCell ref="F8:G8"/>
    <mergeCell ref="H8:I8"/>
    <mergeCell ref="J8:K8"/>
  </mergeCells>
  <hyperlinks>
    <hyperlink ref="U2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headerFooter scaleWithDoc="0"/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XMLData TextToDisplay="%DOCUMENTGUID%">{00000000-0000-0000-0000-000000000000}</XMLData>
</file>

<file path=customXml/item2.xml><?xml version="1.0" encoding="utf-8"?>
<XMLData TextToDisplay="%CLASSIFICATIONDATETIME%">08:58 07/07/2020</XMLData>
</file>

<file path=customXml/item3.xml><?xml version="1.0" encoding="utf-8"?>
<XMLData TextToDisplay="RightsWATCHMark">12|BDP-Externo-Público|{00000000-0000-0000-0000-000000000000}</XMLData>
</file>

<file path=customXml/itemProps1.xml><?xml version="1.0" encoding="utf-8"?>
<ds:datastoreItem xmlns:ds="http://schemas.openxmlformats.org/officeDocument/2006/customXml" ds:itemID="{5E2F2DAC-11D5-4082-BF8A-4B794B86E882}">
  <ds:schemaRefs/>
</ds:datastoreItem>
</file>

<file path=customXml/itemProps2.xml><?xml version="1.0" encoding="utf-8"?>
<ds:datastoreItem xmlns:ds="http://schemas.openxmlformats.org/officeDocument/2006/customXml" ds:itemID="{2FFB9BB0-5535-4AB2-961F-8BDC837D1F4B}">
  <ds:schemaRefs/>
</ds:datastoreItem>
</file>

<file path=customXml/itemProps3.xml><?xml version="1.0" encoding="utf-8"?>
<ds:datastoreItem xmlns:ds="http://schemas.openxmlformats.org/officeDocument/2006/customXml" ds:itemID="{8F68D921-8A60-43F6-8299-CBAD502B388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52</vt:i4>
      </vt:variant>
      <vt:variant>
        <vt:lpstr>Named Ranges</vt:lpstr>
      </vt:variant>
      <vt:variant>
        <vt:i4>52</vt:i4>
      </vt:variant>
    </vt:vector>
  </HeadingPairs>
  <TitlesOfParts>
    <vt:vector size="104" baseType="lpstr">
      <vt:lpstr>NOTA</vt:lpstr>
      <vt:lpstr>Índice</vt:lpstr>
      <vt:lpstr>G I.2.1</vt:lpstr>
      <vt:lpstr>G I.2.2</vt:lpstr>
      <vt:lpstr>G I.2.3</vt:lpstr>
      <vt:lpstr>G I.2.4</vt:lpstr>
      <vt:lpstr>G I.2.5</vt:lpstr>
      <vt:lpstr>G I.2.6</vt:lpstr>
      <vt:lpstr>G I.2.7</vt:lpstr>
      <vt:lpstr>G I.2.8</vt:lpstr>
      <vt:lpstr>G I.2.9</vt:lpstr>
      <vt:lpstr>G I.2.10</vt:lpstr>
      <vt:lpstr>G I.2.11</vt:lpstr>
      <vt:lpstr>G I.2.12</vt:lpstr>
      <vt:lpstr>G I.2.13</vt:lpstr>
      <vt:lpstr>G I.3.1</vt:lpstr>
      <vt:lpstr>G I.3.2</vt:lpstr>
      <vt:lpstr>G I.3.3</vt:lpstr>
      <vt:lpstr>G I.3.4</vt:lpstr>
      <vt:lpstr>G I.3.5</vt:lpstr>
      <vt:lpstr>G I.3.6</vt:lpstr>
      <vt:lpstr>G I.3.7</vt:lpstr>
      <vt:lpstr>G I.3.8</vt:lpstr>
      <vt:lpstr>G C1.1</vt:lpstr>
      <vt:lpstr>G C1.2</vt:lpstr>
      <vt:lpstr>G C1.3</vt:lpstr>
      <vt:lpstr>G C1.4</vt:lpstr>
      <vt:lpstr>G C1.5</vt:lpstr>
      <vt:lpstr>G C2.1</vt:lpstr>
      <vt:lpstr>G C2.2</vt:lpstr>
      <vt:lpstr>G C2.3</vt:lpstr>
      <vt:lpstr>G C2.4</vt:lpstr>
      <vt:lpstr>G C2.5</vt:lpstr>
      <vt:lpstr>G C2.6</vt:lpstr>
      <vt:lpstr>G C2.7</vt:lpstr>
      <vt:lpstr>G C2.8</vt:lpstr>
      <vt:lpstr>G I.3.9</vt:lpstr>
      <vt:lpstr>G I.3.10</vt:lpstr>
      <vt:lpstr>G I.3.11</vt:lpstr>
      <vt:lpstr>Q I.3.1</vt:lpstr>
      <vt:lpstr>G I.3.12</vt:lpstr>
      <vt:lpstr>G I.3.13</vt:lpstr>
      <vt:lpstr>G I.3.14</vt:lpstr>
      <vt:lpstr>G I.3.15</vt:lpstr>
      <vt:lpstr>G I.3.16</vt:lpstr>
      <vt:lpstr>G C3.1</vt:lpstr>
      <vt:lpstr>G C3.2</vt:lpstr>
      <vt:lpstr>G C3.3</vt:lpstr>
      <vt:lpstr>G C4.1</vt:lpstr>
      <vt:lpstr>G C4.2</vt:lpstr>
      <vt:lpstr>G C4.3 I</vt:lpstr>
      <vt:lpstr>G C4.3 II</vt:lpstr>
      <vt:lpstr>'G C1.1'!Print_Area</vt:lpstr>
      <vt:lpstr>'G C1.2'!Print_Area</vt:lpstr>
      <vt:lpstr>'G C1.3'!Print_Area</vt:lpstr>
      <vt:lpstr>'G C1.4'!Print_Area</vt:lpstr>
      <vt:lpstr>'G C1.5'!Print_Area</vt:lpstr>
      <vt:lpstr>'G C2.1'!Print_Area</vt:lpstr>
      <vt:lpstr>'G C2.2'!Print_Area</vt:lpstr>
      <vt:lpstr>'G C2.3'!Print_Area</vt:lpstr>
      <vt:lpstr>'G C2.4'!Print_Area</vt:lpstr>
      <vt:lpstr>'G C2.5'!Print_Area</vt:lpstr>
      <vt:lpstr>'G C2.6'!Print_Area</vt:lpstr>
      <vt:lpstr>'G C2.7'!Print_Area</vt:lpstr>
      <vt:lpstr>'G C2.8'!Print_Area</vt:lpstr>
      <vt:lpstr>'G C3.1'!Print_Area</vt:lpstr>
      <vt:lpstr>'G C3.2'!Print_Area</vt:lpstr>
      <vt:lpstr>'G C3.3'!Print_Area</vt:lpstr>
      <vt:lpstr>'G C4.1'!Print_Area</vt:lpstr>
      <vt:lpstr>'G C4.2'!Print_Area</vt:lpstr>
      <vt:lpstr>'G C4.3 I'!Print_Area</vt:lpstr>
      <vt:lpstr>'G C4.3 II'!Print_Area</vt:lpstr>
      <vt:lpstr>'G I.2.1'!Print_Area</vt:lpstr>
      <vt:lpstr>'G I.2.10'!Print_Area</vt:lpstr>
      <vt:lpstr>'G I.2.11'!Print_Area</vt:lpstr>
      <vt:lpstr>'G I.2.12'!Print_Area</vt:lpstr>
      <vt:lpstr>'G I.2.13'!Print_Area</vt:lpstr>
      <vt:lpstr>'G I.2.2'!Print_Area</vt:lpstr>
      <vt:lpstr>'G I.2.3'!Print_Area</vt:lpstr>
      <vt:lpstr>'G I.2.4'!Print_Area</vt:lpstr>
      <vt:lpstr>'G I.2.5'!Print_Area</vt:lpstr>
      <vt:lpstr>'G I.2.6'!Print_Area</vt:lpstr>
      <vt:lpstr>'G I.2.7'!Print_Area</vt:lpstr>
      <vt:lpstr>'G I.2.8'!Print_Area</vt:lpstr>
      <vt:lpstr>'G I.2.9'!Print_Area</vt:lpstr>
      <vt:lpstr>'G I.3.1'!Print_Area</vt:lpstr>
      <vt:lpstr>'G I.3.10'!Print_Area</vt:lpstr>
      <vt:lpstr>'G I.3.11'!Print_Area</vt:lpstr>
      <vt:lpstr>'G I.3.12'!Print_Area</vt:lpstr>
      <vt:lpstr>'G I.3.13'!Print_Area</vt:lpstr>
      <vt:lpstr>'G I.3.14'!Print_Area</vt:lpstr>
      <vt:lpstr>'G I.3.15'!Print_Area</vt:lpstr>
      <vt:lpstr>'G I.3.16'!Print_Area</vt:lpstr>
      <vt:lpstr>'G I.3.2'!Print_Area</vt:lpstr>
      <vt:lpstr>'G I.3.3'!Print_Area</vt:lpstr>
      <vt:lpstr>'G I.3.4'!Print_Area</vt:lpstr>
      <vt:lpstr>'G I.3.5'!Print_Area</vt:lpstr>
      <vt:lpstr>'G I.3.6'!Print_Area</vt:lpstr>
      <vt:lpstr>'G I.3.7'!Print_Area</vt:lpstr>
      <vt:lpstr>'G I.3.8'!Print_Area</vt:lpstr>
      <vt:lpstr>'G I.3.9'!Print_Area</vt:lpstr>
      <vt:lpstr>Índice!Print_Area</vt:lpstr>
      <vt:lpstr>NOTA!Print_Area</vt:lpstr>
      <vt:lpstr>'Q I.3.1'!Print_Area</vt:lpstr>
    </vt:vector>
  </TitlesOfParts>
  <Company>Banco de Portugal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Banco de Portugal</dc:creator>
  <cp:lastModifiedBy>M. Manuela Raminhos</cp:lastModifiedBy>
  <cp:lastPrinted>2020-07-06T20:18:12Z</cp:lastPrinted>
  <dcterms:created xsi:type="dcterms:W3CDTF">2011-07-04T17:45:26Z</dcterms:created>
  <dcterms:modified xsi:type="dcterms:W3CDTF">2020-08-02T19:49:21Z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ightsWATCHMark">
    <vt:lpwstr>12|BDP-Externo-Público|{00000000-0000-0000-0000-000000000000}</vt:lpwstr>
  </property>
  <property fmtid="{D5CDD505-2E9C-101B-9397-08002B2CF9AE}" pid="3" name="MSIP_Label_f9d4c66a-7c8a-4c88-a41a-dc132491a08a_Enabled">
    <vt:lpwstr>true</vt:lpwstr>
  </property>
  <property fmtid="{D5CDD505-2E9C-101B-9397-08002B2CF9AE}" pid="4" name="MSIP_Label_f9d4c66a-7c8a-4c88-a41a-dc132491a08a_SetDate">
    <vt:lpwstr>2020-07-29T09:08:54Z</vt:lpwstr>
  </property>
  <property fmtid="{D5CDD505-2E9C-101B-9397-08002B2CF9AE}" pid="5" name="MSIP_Label_f9d4c66a-7c8a-4c88-a41a-dc132491a08a_Method">
    <vt:lpwstr>Privileged</vt:lpwstr>
  </property>
  <property fmtid="{D5CDD505-2E9C-101B-9397-08002B2CF9AE}" pid="6" name="MSIP_Label_f9d4c66a-7c8a-4c88-a41a-dc132491a08a_Name">
    <vt:lpwstr>Público - Sem marca de água</vt:lpwstr>
  </property>
  <property fmtid="{D5CDD505-2E9C-101B-9397-08002B2CF9AE}" pid="7" name="MSIP_Label_f9d4c66a-7c8a-4c88-a41a-dc132491a08a_SiteId">
    <vt:lpwstr>f92c299d-3d5a-4621-abd4-755e52e5161d</vt:lpwstr>
  </property>
  <property fmtid="{D5CDD505-2E9C-101B-9397-08002B2CF9AE}" pid="8" name="MSIP_Label_f9d4c66a-7c8a-4c88-a41a-dc132491a08a_ActionId">
    <vt:lpwstr>df1f3bbf-066e-4399-b4ad-00009ee2c8ba</vt:lpwstr>
  </property>
  <property fmtid="{D5CDD505-2E9C-101B-9397-08002B2CF9AE}" pid="9" name="MSIP_Label_f9d4c66a-7c8a-4c88-a41a-dc132491a08a_ContentBits">
    <vt:lpwstr>0</vt:lpwstr>
  </property>
</Properties>
</file>