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PUB\Publicacoes\internet\Site\documentos\Central Balancos\PT\excel\"/>
    </mc:Choice>
  </mc:AlternateContent>
  <bookViews>
    <workbookView xWindow="-15" yWindow="-15" windowWidth="10260" windowHeight="7935" tabRatio="914"/>
  </bookViews>
  <sheets>
    <sheet name="NOTA" sheetId="46" r:id="rId1"/>
    <sheet name="Índice" sheetId="45" r:id="rId2"/>
    <sheet name="G I.2.1" sheetId="159" r:id="rId3"/>
    <sheet name="G I.2.2" sheetId="163" r:id="rId4"/>
    <sheet name="G I.2.3" sheetId="4" r:id="rId5"/>
    <sheet name="G I.2.4" sheetId="207" r:id="rId6"/>
    <sheet name="G I.2.5" sheetId="208" r:id="rId7"/>
    <sheet name="G I.2.6" sheetId="242" r:id="rId8"/>
    <sheet name="G I.2.7" sheetId="238" r:id="rId9"/>
    <sheet name="G I.2.8" sheetId="273" r:id="rId10"/>
    <sheet name="G I.2.9" sheetId="259" r:id="rId11"/>
    <sheet name="G I.2.10" sheetId="243" r:id="rId12"/>
    <sheet name="G I.2.11" sheetId="244" r:id="rId13"/>
    <sheet name="G I.2.12" sheetId="274" r:id="rId14"/>
    <sheet name="G I.2.13" sheetId="247" r:id="rId15"/>
    <sheet name="G I.3.1" sheetId="198" r:id="rId16"/>
    <sheet name="G I.3.2" sheetId="199" r:id="rId17"/>
    <sheet name="G I.3.3" sheetId="162" r:id="rId18"/>
    <sheet name="G I.3.4" sheetId="224" r:id="rId19"/>
    <sheet name="G I.3.5" sheetId="225" r:id="rId20"/>
    <sheet name="G I.3.6" sheetId="144" r:id="rId21"/>
    <sheet name="G I.3.7" sheetId="200" r:id="rId22"/>
    <sheet name="G I.3.8" sheetId="194" r:id="rId23"/>
    <sheet name="G C1.1" sheetId="175" r:id="rId24"/>
    <sheet name="G C1.2" sheetId="177" r:id="rId25"/>
    <sheet name="G C1.3" sheetId="248" r:id="rId26"/>
    <sheet name="G C1.4" sheetId="249" r:id="rId27"/>
    <sheet name="G C1.5" sheetId="250" r:id="rId28"/>
    <sheet name="G C2.1" sheetId="263" r:id="rId29"/>
    <sheet name="G C2.2" sheetId="264" r:id="rId30"/>
    <sheet name="G C2.3" sheetId="265" r:id="rId31"/>
    <sheet name="G C2.4" sheetId="266" r:id="rId32"/>
    <sheet name="G C2.5" sheetId="267" r:id="rId33"/>
    <sheet name="G C2.6" sheetId="268" r:id="rId34"/>
    <sheet name="G C2.7" sheetId="269" r:id="rId35"/>
    <sheet name="G C2.8" sheetId="270" r:id="rId36"/>
    <sheet name="G I.3.9" sheetId="227" r:id="rId37"/>
    <sheet name="G I.3.10" sheetId="228" r:id="rId38"/>
    <sheet name="G I.3.11" sheetId="229" r:id="rId39"/>
    <sheet name="Q I.3.1" sheetId="196" r:id="rId40"/>
    <sheet name="G I.3.12" sheetId="230" r:id="rId41"/>
    <sheet name="G I.3.13" sheetId="239" r:id="rId42"/>
    <sheet name="G I.3.14" sheetId="241" r:id="rId43"/>
    <sheet name="G I.3.15" sheetId="252" r:id="rId44"/>
    <sheet name="G I.3.16" sheetId="253" r:id="rId45"/>
    <sheet name="G C3.1" sheetId="260" r:id="rId46"/>
    <sheet name="G C3.2" sheetId="215" r:id="rId47"/>
    <sheet name="G C3.3" sheetId="262" r:id="rId48"/>
  </sheets>
  <definedNames>
    <definedName name="_xlnm._FilterDatabase" localSheetId="23" hidden="1">'G C1.1'!#REF!</definedName>
    <definedName name="_xlnm._FilterDatabase" localSheetId="24" hidden="1">'G C1.2'!#REF!</definedName>
    <definedName name="_xlnm._FilterDatabase" localSheetId="25" hidden="1">'G C1.3'!#REF!</definedName>
    <definedName name="_xlnm._FilterDatabase" localSheetId="26" hidden="1">'G C1.4'!#REF!</definedName>
    <definedName name="_xlnm._FilterDatabase" localSheetId="27" hidden="1">'G C1.5'!#REF!</definedName>
    <definedName name="_xlnm._FilterDatabase" localSheetId="28" hidden="1">'G C2.1'!#REF!</definedName>
    <definedName name="_xlnm._FilterDatabase" localSheetId="29" hidden="1">'G C2.2'!#REF!</definedName>
    <definedName name="_xlnm._FilterDatabase" localSheetId="30" hidden="1">'G C2.3'!#REF!</definedName>
    <definedName name="_xlnm._FilterDatabase" localSheetId="31" hidden="1">'G C2.4'!#REF!</definedName>
    <definedName name="_xlnm._FilterDatabase" localSheetId="32" hidden="1">'G C2.5'!#REF!</definedName>
    <definedName name="_xlnm._FilterDatabase" localSheetId="33" hidden="1">'G C2.6'!#REF!</definedName>
    <definedName name="_xlnm._FilterDatabase" localSheetId="34" hidden="1">'G C2.7'!#REF!</definedName>
    <definedName name="_xlnm._FilterDatabase" localSheetId="35" hidden="1">'G C2.8'!#REF!</definedName>
    <definedName name="_xlnm._FilterDatabase" localSheetId="45" hidden="1">'G C3.1'!#REF!</definedName>
    <definedName name="_xlnm._FilterDatabase" localSheetId="46" hidden="1">'G C3.2'!#REF!</definedName>
    <definedName name="_xlnm._FilterDatabase" localSheetId="47" hidden="1">'G C3.3'!#REF!</definedName>
    <definedName name="_xlnm._FilterDatabase" localSheetId="2" hidden="1">'G I.2.1'!#REF!</definedName>
    <definedName name="_xlnm._FilterDatabase" localSheetId="11" hidden="1">'G I.2.10'!#REF!</definedName>
    <definedName name="_xlnm._FilterDatabase" localSheetId="12" hidden="1">'G I.2.11'!#REF!</definedName>
    <definedName name="_xlnm._FilterDatabase" localSheetId="13" hidden="1">'G I.2.12'!#REF!</definedName>
    <definedName name="_xlnm._FilterDatabase" localSheetId="14" hidden="1">'G I.2.13'!#REF!</definedName>
    <definedName name="_xlnm._FilterDatabase" localSheetId="3" hidden="1">'G I.2.2'!#REF!</definedName>
    <definedName name="_xlnm._FilterDatabase" localSheetId="4" hidden="1">'G I.2.3'!#REF!</definedName>
    <definedName name="_xlnm._FilterDatabase" localSheetId="5" hidden="1">'G I.2.4'!#REF!</definedName>
    <definedName name="_xlnm._FilterDatabase" localSheetId="6" hidden="1">'G I.2.5'!#REF!</definedName>
    <definedName name="_xlnm._FilterDatabase" localSheetId="7" hidden="1">'G I.2.6'!#REF!</definedName>
    <definedName name="_xlnm._FilterDatabase" localSheetId="8" hidden="1">'G I.2.7'!#REF!</definedName>
    <definedName name="_xlnm._FilterDatabase" localSheetId="9" hidden="1">'G I.2.8'!#REF!</definedName>
    <definedName name="_xlnm._FilterDatabase" localSheetId="10" hidden="1">'G I.2.9'!#REF!</definedName>
    <definedName name="_xlnm._FilterDatabase" localSheetId="15" hidden="1">'G I.3.1'!#REF!</definedName>
    <definedName name="_xlnm._FilterDatabase" localSheetId="37" hidden="1">'G I.3.10'!#REF!</definedName>
    <definedName name="_xlnm._FilterDatabase" localSheetId="38" hidden="1">'G I.3.11'!#REF!</definedName>
    <definedName name="_xlnm._FilterDatabase" localSheetId="40" hidden="1">'G I.3.12'!#REF!</definedName>
    <definedName name="_xlnm._FilterDatabase" localSheetId="41" hidden="1">'G I.3.13'!#REF!</definedName>
    <definedName name="_xlnm._FilterDatabase" localSheetId="42" hidden="1">'G I.3.14'!#REF!</definedName>
    <definedName name="_xlnm._FilterDatabase" localSheetId="43" hidden="1">'G I.3.15'!#REF!</definedName>
    <definedName name="_xlnm._FilterDatabase" localSheetId="44" hidden="1">'G I.3.16'!#REF!</definedName>
    <definedName name="_xlnm._FilterDatabase" localSheetId="16" hidden="1">'G I.3.2'!#REF!</definedName>
    <definedName name="_xlnm._FilterDatabase" localSheetId="17" hidden="1">'G I.3.3'!#REF!</definedName>
    <definedName name="_xlnm._FilterDatabase" localSheetId="19" hidden="1">'G I.3.5'!#REF!</definedName>
    <definedName name="_xlnm._FilterDatabase" localSheetId="21" hidden="1">'G I.3.7'!#REF!</definedName>
    <definedName name="_xlnm._FilterDatabase" localSheetId="22" hidden="1">'G I.3.8'!#REF!</definedName>
    <definedName name="_xlnm._FilterDatabase" localSheetId="36" hidden="1">'G I.3.9'!#REF!</definedName>
    <definedName name="_xlnm.Print_Area" localSheetId="23">'G C1.1'!$A$1:$U$13</definedName>
    <definedName name="_xlnm.Print_Area" localSheetId="24">'G C1.2'!$A$1:$U$15</definedName>
    <definedName name="_xlnm.Print_Area" localSheetId="25">'G C1.3'!$A$1:$U$12</definedName>
    <definedName name="_xlnm.Print_Area" localSheetId="26">'G C1.4'!$A$1:$U$14</definedName>
    <definedName name="_xlnm.Print_Area" localSheetId="27">'G C1.5'!$A$1:$U$12</definedName>
    <definedName name="_xlnm.Print_Area" localSheetId="28">'G C2.1'!$A$1:$U$14</definedName>
    <definedName name="_xlnm.Print_Area" localSheetId="29">'G C2.2'!$A$1:$U$14</definedName>
    <definedName name="_xlnm.Print_Area" localSheetId="30">'G C2.3'!$A$1:$U$14</definedName>
    <definedName name="_xlnm.Print_Area" localSheetId="31">'G C2.4'!$A$1:$U$14</definedName>
    <definedName name="_xlnm.Print_Area" localSheetId="32">'G C2.5'!$A$1:$U$14</definedName>
    <definedName name="_xlnm.Print_Area" localSheetId="33">'G C2.6'!$A$1:$U$14</definedName>
    <definedName name="_xlnm.Print_Area" localSheetId="34">'G C2.7'!$A$1:$U$14</definedName>
    <definedName name="_xlnm.Print_Area" localSheetId="35">'G C2.8'!$A$1:$U$14</definedName>
    <definedName name="_xlnm.Print_Area" localSheetId="45">'G C3.1'!$A$1:$U$18</definedName>
    <definedName name="_xlnm.Print_Area" localSheetId="46">'G C3.2'!$A$1:$U$22</definedName>
    <definedName name="_xlnm.Print_Area" localSheetId="47">'G C3.3'!$A$1:$U$22</definedName>
    <definedName name="_xlnm.Print_Area" localSheetId="2">'G I.2.1'!$A$1:$U$14</definedName>
    <definedName name="_xlnm.Print_Area" localSheetId="11">'G I.2.10'!$A$1:$U$11</definedName>
    <definedName name="_xlnm.Print_Area" localSheetId="12">'G I.2.11'!$A$1:$U$14</definedName>
    <definedName name="_xlnm.Print_Area" localSheetId="13">'G I.2.12'!$A$1:$U$14</definedName>
    <definedName name="_xlnm.Print_Area" localSheetId="14">'G I.2.13'!$A$1:$U$16</definedName>
    <definedName name="_xlnm.Print_Area" localSheetId="3">'G I.2.2'!$A$1:$U$16</definedName>
    <definedName name="_xlnm.Print_Area" localSheetId="4">'G I.2.3'!$A$1:$U$17</definedName>
    <definedName name="_xlnm.Print_Area" localSheetId="5">'G I.2.4'!$A$1:$U$11</definedName>
    <definedName name="_xlnm.Print_Area" localSheetId="6">'G I.2.5'!$A$1:$U$11</definedName>
    <definedName name="_xlnm.Print_Area" localSheetId="7">'G I.2.6'!$A$1:$U$13</definedName>
    <definedName name="_xlnm.Print_Area" localSheetId="8">'G I.2.7'!$A$1:$U$16</definedName>
    <definedName name="_xlnm.Print_Area" localSheetId="9">'G I.2.8'!$A$1:$U$16</definedName>
    <definedName name="_xlnm.Print_Area" localSheetId="10">'G I.2.9'!$A$1:$U$17</definedName>
    <definedName name="_xlnm.Print_Area" localSheetId="15">'G I.3.1'!$A$1:$U$17</definedName>
    <definedName name="_xlnm.Print_Area" localSheetId="37">'G I.3.10'!$A$1:$U$11</definedName>
    <definedName name="_xlnm.Print_Area" localSheetId="38">'G I.3.11'!$A$1:$U$17</definedName>
    <definedName name="_xlnm.Print_Area" localSheetId="40">'G I.3.12'!$A$1:$U$12</definedName>
    <definedName name="_xlnm.Print_Area" localSheetId="41">'G I.3.13'!$A$1:$U$11</definedName>
    <definedName name="_xlnm.Print_Area" localSheetId="42">'G I.3.14'!$A$1:$U$11</definedName>
    <definedName name="_xlnm.Print_Area" localSheetId="43">'G I.3.15'!$A$1:$U$11</definedName>
    <definedName name="_xlnm.Print_Area" localSheetId="44">'G I.3.16'!$A$1:$U$11</definedName>
    <definedName name="_xlnm.Print_Area" localSheetId="16">'G I.3.2'!$A$1:$U$11</definedName>
    <definedName name="_xlnm.Print_Area" localSheetId="17">'G I.3.3'!$A$1:$U$14</definedName>
    <definedName name="_xlnm.Print_Area" localSheetId="18">'G I.3.4'!$A$1:$U$11</definedName>
    <definedName name="_xlnm.Print_Area" localSheetId="19">'G I.3.5'!$A$1:$U$11</definedName>
    <definedName name="_xlnm.Print_Area" localSheetId="20">'G I.3.6'!$A$1:$U$14</definedName>
    <definedName name="_xlnm.Print_Area" localSheetId="21">'G I.3.7'!$A$1:$U$12</definedName>
    <definedName name="_xlnm.Print_Area" localSheetId="22">'G I.3.8'!$A$1:$U$11</definedName>
    <definedName name="_xlnm.Print_Area" localSheetId="36">'G I.3.9'!$A$1:$U$12</definedName>
    <definedName name="_xlnm.Print_Area" localSheetId="1">Índice!$A$1:$U$68</definedName>
    <definedName name="_xlnm.Print_Area" localSheetId="0">NOTA!$A$1:$O$24</definedName>
    <definedName name="_xlnm.Print_Area" localSheetId="39">'Q I.3.1'!$A$1:$U$11</definedName>
  </definedNames>
  <calcPr calcId="152511" fullPrecision="0"/>
</workbook>
</file>

<file path=xl/calcChain.xml><?xml version="1.0" encoding="utf-8"?>
<calcChain xmlns="http://schemas.openxmlformats.org/spreadsheetml/2006/main">
  <c r="H10" i="269" l="1"/>
  <c r="H9" i="269" s="1"/>
  <c r="H8" i="269" s="1"/>
  <c r="H7" i="269" s="1"/>
  <c r="H10" i="267"/>
  <c r="H9" i="267" s="1"/>
  <c r="H8" i="267" s="1"/>
  <c r="H7" i="267" s="1"/>
  <c r="G10" i="265"/>
  <c r="G9" i="265" s="1"/>
  <c r="G8" i="265" s="1"/>
  <c r="G7" i="265" s="1"/>
  <c r="B3" i="177" l="1"/>
  <c r="A3" i="177"/>
  <c r="P6" i="274" l="1"/>
  <c r="N6" i="274" s="1"/>
  <c r="L6" i="274" s="1"/>
  <c r="J6" i="274" s="1"/>
  <c r="B3" i="274"/>
  <c r="A3" i="274"/>
  <c r="B3" i="244"/>
  <c r="A3" i="244"/>
  <c r="B3" i="243" l="1"/>
  <c r="A3" i="243"/>
  <c r="B3" i="259" l="1"/>
  <c r="A3" i="259"/>
  <c r="B3" i="273"/>
  <c r="A3" i="273"/>
  <c r="B3" i="270" l="1"/>
  <c r="A3" i="270"/>
  <c r="B3" i="269"/>
  <c r="A3" i="269"/>
  <c r="B3" i="268" l="1"/>
  <c r="A3" i="268"/>
  <c r="B3" i="267"/>
  <c r="A3" i="267"/>
  <c r="B3" i="266"/>
  <c r="A3" i="266"/>
  <c r="B3" i="265"/>
  <c r="A3" i="265"/>
  <c r="B3" i="264" l="1"/>
  <c r="A3" i="264"/>
  <c r="H10" i="263"/>
  <c r="H9" i="263" s="1"/>
  <c r="H8" i="263" s="1"/>
  <c r="H7" i="263" s="1"/>
  <c r="B3" i="263" l="1"/>
  <c r="A3" i="263"/>
  <c r="B3" i="262" l="1"/>
  <c r="A3" i="262"/>
  <c r="F10" i="262"/>
  <c r="F12" i="262" s="1"/>
  <c r="F14" i="262" s="1"/>
  <c r="F16" i="262" s="1"/>
  <c r="F18" i="262" s="1"/>
  <c r="B3" i="260"/>
  <c r="A3" i="260"/>
  <c r="A68" i="45" l="1"/>
  <c r="A14" i="159"/>
  <c r="A17" i="4"/>
  <c r="A11" i="207"/>
  <c r="A14" i="162"/>
  <c r="A11" i="224"/>
  <c r="A14" i="144"/>
  <c r="A11" i="196"/>
  <c r="L6" i="228"/>
  <c r="A14" i="274" l="1"/>
  <c r="A16" i="273"/>
  <c r="A14" i="269"/>
  <c r="A14" i="270"/>
  <c r="A14" i="268"/>
  <c r="A14" i="266"/>
  <c r="A14" i="267"/>
  <c r="A14" i="265"/>
  <c r="A14" i="264"/>
  <c r="A14" i="263"/>
  <c r="A22" i="262"/>
  <c r="A18" i="260"/>
  <c r="L6" i="239"/>
  <c r="M7" i="4"/>
  <c r="I7" i="4"/>
  <c r="H10" i="159"/>
  <c r="H9" i="159" s="1"/>
  <c r="H8" i="159" s="1"/>
  <c r="H7" i="159" s="1"/>
  <c r="O6" i="253" l="1"/>
  <c r="M6" i="253" s="1"/>
  <c r="K6" i="253" s="1"/>
  <c r="I6" i="253" s="1"/>
  <c r="F10" i="215"/>
  <c r="F12" i="215" s="1"/>
  <c r="F14" i="215" s="1"/>
  <c r="F16" i="215" s="1"/>
  <c r="F18" i="215" s="1"/>
  <c r="O6" i="250" l="1"/>
  <c r="M6" i="250" s="1"/>
  <c r="K6" i="250" s="1"/>
  <c r="I6" i="250" s="1"/>
  <c r="N6" i="224" l="1"/>
  <c r="L6" i="224" s="1"/>
  <c r="J6" i="224" s="1"/>
  <c r="H6" i="224" s="1"/>
  <c r="P6" i="162"/>
  <c r="N6" i="162" s="1"/>
  <c r="L6" i="162" s="1"/>
  <c r="J6" i="162" s="1"/>
  <c r="P6" i="198"/>
  <c r="N6" i="198" s="1"/>
  <c r="L6" i="198" s="1"/>
  <c r="J6" i="198" l="1"/>
  <c r="B3" i="253" l="1"/>
  <c r="A3" i="253"/>
  <c r="B3" i="252"/>
  <c r="A3" i="252"/>
  <c r="B3" i="241"/>
  <c r="A3" i="241"/>
  <c r="B3" i="250"/>
  <c r="A3" i="250"/>
  <c r="B3" i="249"/>
  <c r="A3" i="249"/>
  <c r="B3" i="248"/>
  <c r="A3" i="248"/>
  <c r="B3" i="247" l="1"/>
  <c r="A3" i="247"/>
  <c r="B3" i="238"/>
  <c r="A3" i="238"/>
  <c r="B3" i="242"/>
  <c r="A3" i="242"/>
  <c r="H10" i="144" l="1"/>
  <c r="H9" i="144" s="1"/>
  <c r="H8" i="144" l="1"/>
  <c r="H7" i="144" l="1"/>
  <c r="B3" i="239" l="1"/>
  <c r="A3" i="239"/>
  <c r="B3" i="230"/>
  <c r="A3" i="230"/>
  <c r="B3" i="196"/>
  <c r="A3" i="196"/>
  <c r="B3" i="229"/>
  <c r="A3" i="229"/>
  <c r="B3" i="228"/>
  <c r="A3" i="228"/>
  <c r="B3" i="227"/>
  <c r="A3" i="227"/>
  <c r="B3" i="194"/>
  <c r="A3" i="194"/>
  <c r="B3" i="200"/>
  <c r="A3" i="200"/>
  <c r="B3" i="144"/>
  <c r="A3" i="144"/>
  <c r="B3" i="225"/>
  <c r="A3" i="225"/>
  <c r="B3" i="224"/>
  <c r="A3" i="224"/>
  <c r="B3" i="162"/>
  <c r="A3" i="162"/>
  <c r="A3" i="199"/>
  <c r="B3" i="199"/>
  <c r="B3" i="215" l="1"/>
  <c r="A3" i="215"/>
  <c r="B3" i="207" l="1"/>
  <c r="A3" i="207"/>
  <c r="B3" i="175" l="1"/>
  <c r="A3" i="175"/>
  <c r="B3" i="198" l="1"/>
  <c r="A3" i="198"/>
  <c r="B3" i="208"/>
  <c r="A3" i="208"/>
  <c r="B3" i="4"/>
  <c r="A3" i="4"/>
  <c r="B3" i="163"/>
  <c r="A3" i="163"/>
  <c r="B3" i="159"/>
  <c r="A3" i="159"/>
  <c r="A17" i="259" l="1"/>
  <c r="A11" i="241" l="1"/>
  <c r="A11" i="225"/>
  <c r="A13" i="242"/>
  <c r="A11" i="253"/>
  <c r="A14" i="249"/>
  <c r="A11" i="252"/>
  <c r="A12" i="248"/>
  <c r="A12" i="250"/>
  <c r="A14" i="244"/>
  <c r="A16" i="247"/>
  <c r="A11" i="243"/>
  <c r="A11" i="239"/>
  <c r="A16" i="238"/>
  <c r="A12" i="230"/>
  <c r="A17" i="229"/>
  <c r="A12" i="227"/>
  <c r="A11" i="228"/>
  <c r="A22" i="215"/>
  <c r="A11" i="208"/>
  <c r="A12" i="200"/>
  <c r="A11" i="199"/>
  <c r="A17" i="198"/>
  <c r="A11" i="194"/>
  <c r="A15" i="177"/>
  <c r="A16" i="163"/>
  <c r="A13" i="175"/>
</calcChain>
</file>

<file path=xl/sharedStrings.xml><?xml version="1.0" encoding="utf-8"?>
<sst xmlns="http://schemas.openxmlformats.org/spreadsheetml/2006/main" count="548" uniqueCount="199">
  <si>
    <t>Microempresas</t>
  </si>
  <si>
    <t>Grandes empresas</t>
  </si>
  <si>
    <t>SITUAÇÃO FINANCEIRA</t>
  </si>
  <si>
    <t>ÍNDICE</t>
  </si>
  <si>
    <t>ATIVIDADE E RENDIBILIDADE</t>
  </si>
  <si>
    <t>Fonte: Banco de Portugal</t>
  </si>
  <si>
    <t>Volume de negócios</t>
  </si>
  <si>
    <t>Pequenas e médias empresas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</si>
  <si>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</si>
  <si>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</si>
  <si>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</si>
  <si>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</si>
  <si>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t>ANÁLISE ECONÓMICA E FINANCEIRA</t>
  </si>
  <si>
    <t>ESTRUTURA</t>
  </si>
  <si>
    <t>Total das empresas</t>
  </si>
  <si>
    <t>DEMOGRAFIA</t>
  </si>
  <si>
    <t>Passivo</t>
  </si>
  <si>
    <t>Voltar ao índice</t>
  </si>
  <si>
    <t>ESTRUTURA E DEMOGRAFIA</t>
  </si>
  <si>
    <t>Rendibilidade dos capitais próprios</t>
  </si>
  <si>
    <r>
      <t xml:space="preserve">ESTRUTURA E DEMOGRAFIA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</si>
  <si>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DEMOGRAFIA
- </t>
    </r>
    <r>
      <rPr>
        <sz val="10"/>
        <color theme="0"/>
        <rFont val="Calibri"/>
        <family val="2"/>
        <scheme val="minor"/>
      </rPr>
      <t>DEMOGRAFIA</t>
    </r>
    <r>
      <rPr>
        <b/>
        <sz val="11"/>
        <color theme="0"/>
        <rFont val="Calibri"/>
        <family val="2"/>
        <scheme val="minor"/>
      </rPr>
      <t xml:space="preserve"> -</t>
    </r>
  </si>
  <si>
    <t>Dívida remunerada</t>
  </si>
  <si>
    <t>Número de pessoas ao serviço</t>
  </si>
  <si>
    <t>G I.2.1</t>
  </si>
  <si>
    <t>G I.2.2</t>
  </si>
  <si>
    <t>G I.2.3</t>
  </si>
  <si>
    <t>G I.2.4</t>
  </si>
  <si>
    <t>G I.2.5</t>
  </si>
  <si>
    <t>G I.2.6</t>
  </si>
  <si>
    <t>G I.2.7</t>
  </si>
  <si>
    <t>G I.3.1</t>
  </si>
  <si>
    <t>G I.3.2</t>
  </si>
  <si>
    <t>G I.3.3</t>
  </si>
  <si>
    <t>Q I.3.1</t>
  </si>
  <si>
    <t>G I.3.4</t>
  </si>
  <si>
    <t>G I.3.5</t>
  </si>
  <si>
    <t>G I.3.6</t>
  </si>
  <si>
    <t>G I.3.7</t>
  </si>
  <si>
    <t>G I.3.8</t>
  </si>
  <si>
    <t>G I.3.9</t>
  </si>
  <si>
    <t>G I.3.10</t>
  </si>
  <si>
    <t>G C1.1</t>
  </si>
  <si>
    <t>G C1.2</t>
  </si>
  <si>
    <t>G C1.3</t>
  </si>
  <si>
    <t>G I.2.8</t>
  </si>
  <si>
    <t>G I.2.9</t>
  </si>
  <si>
    <t>G I.2.10</t>
  </si>
  <si>
    <t>G I.2.11</t>
  </si>
  <si>
    <t>Volume de negócios | Contributos (em pp) para a taxa de crescimento anual (em percentagem)</t>
  </si>
  <si>
    <t>Autonomia financeira | Proporção de empresas com capitais próprios negativos</t>
  </si>
  <si>
    <t>G I.3.11</t>
  </si>
  <si>
    <t>G I.3.13</t>
  </si>
  <si>
    <t>G I.3.14</t>
  </si>
  <si>
    <t>Peso dos gastos de financiamento no EBITDA</t>
  </si>
  <si>
    <t>G I.3.15</t>
  </si>
  <si>
    <t>G I.3.16</t>
  </si>
  <si>
    <t>Número de pessoas
ao serviço</t>
  </si>
  <si>
    <t>Média ponderada</t>
  </si>
  <si>
    <t>Mediana</t>
  </si>
  <si>
    <t>Saldo</t>
  </si>
  <si>
    <t>Empresas com taxa de crescimento do EBITDA positiva</t>
  </si>
  <si>
    <t>EBITDA/
Rendimentos</t>
  </si>
  <si>
    <t>RLP/
Rendimentos</t>
  </si>
  <si>
    <t>Títulos de dívida</t>
  </si>
  <si>
    <t>Fornecedores</t>
  </si>
  <si>
    <t>Outros passivos</t>
  </si>
  <si>
    <t>Jun.</t>
  </si>
  <si>
    <t>Dez.</t>
  </si>
  <si>
    <t>Empréstimos bancários</t>
  </si>
  <si>
    <t>Financiamentos de empresas do grupo</t>
  </si>
  <si>
    <t>Outros financiamentos obtidos</t>
  </si>
  <si>
    <t>Até 50%</t>
  </si>
  <si>
    <t>De 50% a 100%</t>
  </si>
  <si>
    <t>Acima de 100%</t>
  </si>
  <si>
    <t>Prazo médio de pagamentos</t>
  </si>
  <si>
    <t>Prazo médio de recebimentos</t>
  </si>
  <si>
    <t>G C2.1</t>
  </si>
  <si>
    <t>G I.2.12</t>
  </si>
  <si>
    <t>G I.2.13</t>
  </si>
  <si>
    <t>Gastos da atividade operacional | Contributos (em pp) para a taxa de crescimento anual (em percentagem)</t>
  </si>
  <si>
    <t>G C1.4</t>
  </si>
  <si>
    <t>G C1.5</t>
  </si>
  <si>
    <t>Financiamento líquido por dívida comercial | Em percentagem do volume de negócios</t>
  </si>
  <si>
    <t>Agricultura e pescas</t>
  </si>
  <si>
    <t>Indústria</t>
  </si>
  <si>
    <t>Eletricidade e água</t>
  </si>
  <si>
    <t>Construção</t>
  </si>
  <si>
    <t>Comércio</t>
  </si>
  <si>
    <t>Outros serviços</t>
  </si>
  <si>
    <t>Índice de Theil normalizado</t>
  </si>
  <si>
    <t>Número médio de pessoas ao serviço</t>
  </si>
  <si>
    <t>Volume de negócios gerado pelas 10% maiores empresas</t>
  </si>
  <si>
    <t>Volume de negócios gerado pelas 1% maiores empresas</t>
  </si>
  <si>
    <t>Até 5 anos</t>
  </si>
  <si>
    <t>De 6 a 10 anos</t>
  </si>
  <si>
    <t>De 11 a 20 anos</t>
  </si>
  <si>
    <t>Mais de 20 anos</t>
  </si>
  <si>
    <t>Nascimentos</t>
  </si>
  <si>
    <t>Mortes</t>
  </si>
  <si>
    <t>Outras variações</t>
  </si>
  <si>
    <t>Taxa de crescimento anual do volume de negócios (%)</t>
  </si>
  <si>
    <t>Taxa de variação do número de empresas (%)</t>
  </si>
  <si>
    <t>Contributos (pp) por setores de atividade económica</t>
  </si>
  <si>
    <t>Custo das mercadorias vendidas e das matérias consumidas (CMVMC)</t>
  </si>
  <si>
    <t>Fornecimentos e serviços externos (FSE)</t>
  </si>
  <si>
    <t>Gastos com o
pessoal</t>
  </si>
  <si>
    <t>Taxa de crescimento anual dos gastos da atividade operacional (%)</t>
  </si>
  <si>
    <t>Efeito de composição</t>
  </si>
  <si>
    <t>Efeito intrínseco</t>
  </si>
  <si>
    <t>Total</t>
  </si>
  <si>
    <t>Setor exportador</t>
  </si>
  <si>
    <t>Restantes empresas exportadoras</t>
  </si>
  <si>
    <t>Restantes empresas</t>
  </si>
  <si>
    <t>Mercado interno</t>
  </si>
  <si>
    <t>Mercado externo</t>
  </si>
  <si>
    <t>Autonomia financeira</t>
  </si>
  <si>
    <t>Por classes de dimensão</t>
  </si>
  <si>
    <t>Por setores de atividade económica</t>
  </si>
  <si>
    <t>Taxa de variação anual dos gastos de financiamento</t>
  </si>
  <si>
    <t>Estruturas | Por setores de atividade económica (2018)</t>
  </si>
  <si>
    <t>Estruturas | Por classes de dimensão (2018)</t>
  </si>
  <si>
    <t>Volume de negócios gerado pelas 10% e 1% maiores empresas | Em percentagem do volume de negócios total (2018)</t>
  </si>
  <si>
    <t>Estruturas | Por classes de maturidade (2018)</t>
  </si>
  <si>
    <t>Número de empresas | Contributos (em pp) para a taxa de variação (em percentagem), por setores de atividade económica (2018)</t>
  </si>
  <si>
    <t>Gastos da atividade operacional | Estrutura (2018)</t>
  </si>
  <si>
    <t>EBITDA | Proporção de empresas com taxa de crescimento do EBITDA positiva e com EBITDA negativo (2018)</t>
  </si>
  <si>
    <t>Rendibilidade dos capitais próprios | Média ponderada e mediana da distribuição (2018)</t>
  </si>
  <si>
    <t>Resultados | Peso face aos rendimentos (2018)</t>
  </si>
  <si>
    <t>Estruturas | Atendendo à integração no setor exportador (2018)</t>
  </si>
  <si>
    <t>Componente exportada do volume de negócios e componente importada das compras e FSE | Em percentagem do volume de negócios (2018)</t>
  </si>
  <si>
    <t>Autonomia financeira | Média ponderada e mediana da distribuição (2018)</t>
  </si>
  <si>
    <t>Passivo | Taxa de crescimento anual (2018)</t>
  </si>
  <si>
    <t>Gastos de financiamento | Média ponderada e mediana da taxa de crescimento anual (2018)</t>
  </si>
  <si>
    <t>Prazos médios de pagamentos e de recebimentos | Em dias (2018)</t>
  </si>
  <si>
    <t>Estruturas | Por classes de dimensão e por setores de atividade económica (volume de negócios, 2018)</t>
  </si>
  <si>
    <t>Passivo | Estrutura (2018)</t>
  </si>
  <si>
    <t>G I.3.12</t>
  </si>
  <si>
    <t>G C2.2</t>
  </si>
  <si>
    <t>G C2.3</t>
  </si>
  <si>
    <t>-</t>
  </si>
  <si>
    <t>Volume de negócios médio (milhões de euros)</t>
  </si>
  <si>
    <t>Componente exportada do volume de negócios (exportações / volume de negócios)</t>
  </si>
  <si>
    <t>Componente importada das compras e FSE (importações / volume de negócios)</t>
  </si>
  <si>
    <t>Gastos com o pessoal</t>
  </si>
  <si>
    <t>Dez. 2014</t>
  </si>
  <si>
    <t>Volume de negócios médio
(milhões de euros)</t>
  </si>
  <si>
    <t xml:space="preserve">Taxa de variação
do número de empresas (%) </t>
  </si>
  <si>
    <t>CAIXA 2: ANÁLISE DUPONT DA RENDIBILIDADE DOS CAPITAIS PRÓPRIOS</t>
  </si>
  <si>
    <t>CAIXA 3: EMPRÉSTIMOS CONCEDIDOS PELO SISTEMA BANCÁRIO RESIDENTE</t>
  </si>
  <si>
    <t>G C3.1</t>
  </si>
  <si>
    <t>G C3.2</t>
  </si>
  <si>
    <t>G C3.3</t>
  </si>
  <si>
    <t>Rendibilidade das vendas</t>
  </si>
  <si>
    <t>G C2.4</t>
  </si>
  <si>
    <t>G C2.5</t>
  </si>
  <si>
    <t>Rotação do ativo</t>
  </si>
  <si>
    <t>G C2.6</t>
  </si>
  <si>
    <t>Alavancagem financeira</t>
  </si>
  <si>
    <t>G C2.7</t>
  </si>
  <si>
    <t>G C2.8</t>
  </si>
  <si>
    <t>Percentagem de devedores com empréstimos vencidos (valores em fim de período)</t>
  </si>
  <si>
    <r>
      <t xml:space="preserve">CAIXA 3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EMPRÉSTIMOS CONCEDIDOS PELO SISTEMA BANCÁRIO RESIDENTE</t>
    </r>
    <r>
      <rPr>
        <b/>
        <sz val="10"/>
        <color theme="0"/>
        <rFont val="Calibri"/>
        <family val="2"/>
        <scheme val="minor"/>
      </rPr>
      <t xml:space="preserve"> -</t>
    </r>
  </si>
  <si>
    <t>Dez. 2019</t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</si>
  <si>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ANÁLISE DUPONT DA RENDIBILIDADE DOS CAPITAIS PRÓPRIOS</t>
    </r>
    <r>
      <rPr>
        <b/>
        <sz val="10"/>
        <color theme="0"/>
        <rFont val="Calibri"/>
        <family val="2"/>
        <scheme val="minor"/>
      </rPr>
      <t xml:space="preserve"> -</t>
    </r>
  </si>
  <si>
    <t>Grau de especialização setorial, por localização geográfica | Índice de Theil normalizado (volume de negócios, 2018)</t>
  </si>
  <si>
    <t>Grau de especialização setorial, por localização geográfica | Índice de Theil normalizado (número de pessoas ao serviço, 2018)</t>
  </si>
  <si>
    <t>Região Autónoma dos Açores</t>
  </si>
  <si>
    <t>Região Autónoma
da Madeira</t>
  </si>
  <si>
    <t>Peso da região no total
das empresas</t>
  </si>
  <si>
    <t>Contributos (pp) para a taxa de variação do número de empresas da Região Autónoma dos Açores</t>
  </si>
  <si>
    <t>Contributos (pp) para a taxa de crescimento anual do volume de negócios da Região Autónoma dos Açores
(por setores de atividade económica)</t>
  </si>
  <si>
    <t>Contributos (pp) para a taxa de crescimento anual dos gastos da atividade operacional da Região Autónoma dos Açores</t>
  </si>
  <si>
    <t>Região autónoma dos Açores</t>
  </si>
  <si>
    <t>Taxa de crescimento anual do volume de negócios da Região Autónoma dos Açores (%)</t>
  </si>
  <si>
    <t>Contributos (pp) para a taxa de crescimento anual do volume de negócios da Região Autónoma dos Açores</t>
  </si>
  <si>
    <t>Empresas com
EBITDA negativo</t>
  </si>
  <si>
    <t>Região Autónoma
dos Açores</t>
  </si>
  <si>
    <t>Pressão financeira | Distribuição das empresas por classes (2018)</t>
  </si>
  <si>
    <t>Apresentam-se nesta publicação os dados que serviram de base ao Estudo da Central de Balanços n.º 44 - Análise das empresas da Região Autónoma dos Açores. Estes dados foram recolhidos através da Informação Empresarial Simplificada (IES) e tratados pela Central de Balanços do Banco de Portugal. A data de referência desta informação é outubro de 2019. Atualizações posteriores a esta data são divulgadas nos Quadros do Setor.</t>
  </si>
  <si>
    <t>ESTUDO 44 | ANÁLISE DAS EMPRESAS DA REGIÃO AUTÓNOMA DOS AÇORES</t>
  </si>
  <si>
    <t>Peso da Região Autónoma dos Açores no total das empresas</t>
  </si>
  <si>
    <t>Peso da Região Autónoma dos Açores no total das empresas | Por setores de atividade económica</t>
  </si>
  <si>
    <t>Número de empresas da Região Autónoma dos Açores | Contributos (em pp) para a taxa de variação (em percentagem)</t>
  </si>
  <si>
    <t>Estruturas | Atendendo à integração no setor exportador e por setores de atividade económica (Região Autónoma dos Açores, número de empresas, 2018)</t>
  </si>
  <si>
    <t>Rendibilidade dos capitais próprios da Região Autónoma dos Açores | Decomposição do diferencial face ao total das empresas (em pp)</t>
  </si>
  <si>
    <t>Rendibilidade das vendas da Região Autónoma dos Açores | Decomposição do diferencial face ao total das empresas (em pp)</t>
  </si>
  <si>
    <t>Rotação do ativo da Região Autónoma dos Açores | Decomposição do diferencial face ao total das empresas (em pp)</t>
  </si>
  <si>
    <t>Alavancagem financeira da Região Autónoma dos Açores | Decomposição do diferencial face ao total das empresas (em unidades)</t>
  </si>
  <si>
    <t>Composição do financiamento obtido pelas empresas da Região Autónoma dos Açores junto do sistema bancário residente (valores em fim de período)</t>
  </si>
  <si>
    <t>Rácio de empréstimos vencidos | Por classes de dimensão (% do total, valores em fim de período)</t>
  </si>
  <si>
    <t>Volume de negócios médio e número médio de pessoas ao serviço das empresas da Região Autónoma dos Açores, por setores de atividade económica (2018)</t>
  </si>
  <si>
    <t>Volume de negócios médio e número médio de pessoas ao serviço, por setores de atividade económica (2018)</t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</si>
  <si>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A RELEVÂNCIA DO MERCADO EXTERNO PARA A REGIÃO AUTÓNOMA DOS AÇORES</t>
    </r>
    <r>
      <rPr>
        <b/>
        <sz val="10"/>
        <color theme="0"/>
        <rFont val="Calibri"/>
        <family val="2"/>
        <scheme val="minor"/>
      </rPr>
      <t xml:space="preserve"> -</t>
    </r>
  </si>
  <si>
    <t>CAIXA 1: A RELEVÂNCIA DO MERCADO EXTERNO PARA A REGIÃO AUTÓNOMA DOS AÇORES</t>
  </si>
  <si>
    <t>Peso das exportações no volume de negócios das empresas da Região Autónoma dos Açores| Decomposição do diferencial face ao total das empresas (em pp)</t>
  </si>
  <si>
    <t>EBITDA | Taxa de crescimento anual</t>
  </si>
  <si>
    <t>Volume de negócios | Contributos (em pp) para a taxa de crescimento anual (Região Autónoma dos Açores, em percentagem)</t>
  </si>
  <si>
    <t>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</si>
</sst>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  <font>
      <sz val="9"/>
      <color rgb="FF000000"/>
      <name val="Open Sans Light"/>
      <family val="2"/>
    </font>
    <font>
      <b/>
      <u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6"/>
      <color theme="2" tint="-9.9978637043366805E-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535353"/>
        <bgColor indexed="64"/>
      </patternFill>
    </fill>
    <fill>
      <patternFill patternType="solid">
        <fgColor rgb="FF9B7D40"/>
        <bgColor indexed="64"/>
      </patternFill>
    </fill>
    <fill>
      <patternFill patternType="solid">
        <fgColor rgb="FFB6716E"/>
        <bgColor indexed="64"/>
      </patternFill>
    </fill>
  </fills>
  <borders count="77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832326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330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24" fillId="2" borderId="5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0" fillId="2" borderId="1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164" fontId="0" fillId="2" borderId="0" xfId="1" applyNumberFormat="1" applyFont="1" applyFill="1"/>
    <xf numFmtId="0" fontId="21" fillId="2" borderId="0" xfId="0" applyFont="1" applyFill="1" applyBorder="1"/>
    <xf numFmtId="0" fontId="0" fillId="2" borderId="18" xfId="0" applyFont="1" applyFill="1" applyBorder="1" applyAlignment="1">
      <alignment horizontal="center" vertical="center"/>
    </xf>
    <xf numFmtId="0" fontId="0" fillId="2" borderId="18" xfId="0" applyFont="1" applyFill="1" applyBorder="1"/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left" vertical="top" wrapText="1" indent="1"/>
    </xf>
    <xf numFmtId="164" fontId="0" fillId="2" borderId="0" xfId="1" applyNumberFormat="1" applyFont="1" applyFill="1" applyBorder="1" applyAlignment="1">
      <alignment horizontal="center" vertical="center"/>
    </xf>
    <xf numFmtId="0" fontId="10" fillId="8" borderId="10" xfId="0" applyFont="1" applyFill="1" applyBorder="1"/>
    <xf numFmtId="0" fontId="10" fillId="8" borderId="0" xfId="0" applyFont="1" applyFill="1" applyBorder="1"/>
    <xf numFmtId="0" fontId="10" fillId="8" borderId="11" xfId="0" applyFont="1" applyFill="1" applyBorder="1"/>
    <xf numFmtId="0" fontId="9" fillId="8" borderId="9" xfId="0" applyFont="1" applyFill="1" applyBorder="1"/>
    <xf numFmtId="0" fontId="9" fillId="8" borderId="9" xfId="0" applyFont="1" applyFill="1" applyBorder="1" applyAlignment="1">
      <alignment horizontal="center" vertical="center"/>
    </xf>
    <xf numFmtId="0" fontId="10" fillId="9" borderId="0" xfId="0" applyFont="1" applyFill="1"/>
    <xf numFmtId="0" fontId="17" fillId="9" borderId="0" xfId="0" applyFont="1" applyFill="1" applyAlignment="1"/>
    <xf numFmtId="0" fontId="10" fillId="9" borderId="0" xfId="0" applyFont="1" applyFill="1" applyAlignment="1">
      <alignment vertical="justify" wrapText="1"/>
    </xf>
    <xf numFmtId="0" fontId="35" fillId="2" borderId="11" xfId="0" applyFont="1" applyFill="1" applyBorder="1" applyAlignment="1">
      <alignment horizontal="left" vertical="center"/>
    </xf>
    <xf numFmtId="0" fontId="0" fillId="2" borderId="28" xfId="0" applyFont="1" applyFill="1" applyBorder="1"/>
    <xf numFmtId="0" fontId="0" fillId="2" borderId="13" xfId="0" applyFont="1" applyFill="1" applyBorder="1"/>
    <xf numFmtId="0" fontId="0" fillId="2" borderId="25" xfId="0" applyFont="1" applyFill="1" applyBorder="1" applyAlignment="1">
      <alignment horizontal="center"/>
    </xf>
    <xf numFmtId="0" fontId="37" fillId="2" borderId="0" xfId="1132" applyFont="1" applyFill="1" applyAlignment="1" applyProtection="1">
      <alignment horizontal="right"/>
    </xf>
    <xf numFmtId="0" fontId="35" fillId="2" borderId="11" xfId="0" applyFont="1" applyFill="1" applyBorder="1" applyAlignment="1">
      <alignment horizontal="center" vertical="center"/>
    </xf>
    <xf numFmtId="0" fontId="23" fillId="2" borderId="11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0" fillId="2" borderId="5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6" xfId="0" applyFont="1" applyFill="1" applyBorder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64" fontId="0" fillId="2" borderId="0" xfId="0" applyNumberFormat="1" applyFont="1" applyFill="1"/>
    <xf numFmtId="164" fontId="0" fillId="2" borderId="0" xfId="0" applyNumberFormat="1" applyFont="1" applyFill="1" applyAlignment="1">
      <alignment horizontal="center" vertical="center"/>
    </xf>
    <xf numFmtId="0" fontId="24" fillId="2" borderId="18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left" vertical="center"/>
    </xf>
    <xf numFmtId="0" fontId="6" fillId="5" borderId="2" xfId="1132" applyFill="1" applyBorder="1" applyAlignment="1" applyProtection="1">
      <alignment horizontal="left" vertical="center"/>
    </xf>
    <xf numFmtId="0" fontId="6" fillId="4" borderId="1" xfId="1132" applyFill="1" applyBorder="1" applyAlignment="1" applyProtection="1">
      <alignment horizontal="left" vertical="center"/>
    </xf>
    <xf numFmtId="0" fontId="31" fillId="2" borderId="0" xfId="0" applyFont="1" applyFill="1" applyAlignment="1">
      <alignment horizontal="left" vertical="center"/>
    </xf>
    <xf numFmtId="0" fontId="23" fillId="2" borderId="65" xfId="0" applyFont="1" applyFill="1" applyBorder="1"/>
    <xf numFmtId="0" fontId="21" fillId="2" borderId="65" xfId="0" applyFont="1" applyFill="1" applyBorder="1"/>
    <xf numFmtId="0" fontId="24" fillId="2" borderId="65" xfId="0" applyFont="1" applyFill="1" applyBorder="1" applyAlignment="1">
      <alignment vertical="top" wrapText="1"/>
    </xf>
    <xf numFmtId="0" fontId="0" fillId="2" borderId="19" xfId="0" applyFont="1" applyFill="1" applyBorder="1" applyAlignment="1">
      <alignment horizontal="center"/>
    </xf>
    <xf numFmtId="0" fontId="0" fillId="2" borderId="0" xfId="0" applyFill="1"/>
    <xf numFmtId="0" fontId="38" fillId="2" borderId="0" xfId="0" applyFont="1" applyFill="1"/>
    <xf numFmtId="0" fontId="39" fillId="2" borderId="0" xfId="0" applyFont="1" applyFill="1" applyAlignment="1">
      <alignment horizontal="right"/>
    </xf>
    <xf numFmtId="0" fontId="40" fillId="0" borderId="0" xfId="0" applyFont="1"/>
    <xf numFmtId="0" fontId="41" fillId="0" borderId="0" xfId="0" applyFont="1"/>
    <xf numFmtId="0" fontId="40" fillId="0" borderId="0" xfId="0" applyFont="1" applyAlignment="1"/>
    <xf numFmtId="165" fontId="40" fillId="0" borderId="0" xfId="1" applyNumberFormat="1" applyFont="1"/>
    <xf numFmtId="0" fontId="19" fillId="8" borderId="24" xfId="0" applyFont="1" applyFill="1" applyBorder="1" applyAlignment="1">
      <alignment horizontal="center" vertical="center" wrapText="1"/>
    </xf>
    <xf numFmtId="0" fontId="19" fillId="8" borderId="24" xfId="0" applyFont="1" applyFill="1" applyBorder="1" applyAlignment="1">
      <alignment horizontal="center" vertical="center" wrapText="1"/>
    </xf>
    <xf numFmtId="0" fontId="23" fillId="2" borderId="0" xfId="0" applyFont="1" applyFill="1" applyBorder="1"/>
    <xf numFmtId="0" fontId="12" fillId="8" borderId="9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/>
    </xf>
    <xf numFmtId="0" fontId="42" fillId="9" borderId="0" xfId="0" applyFont="1" applyFill="1" applyAlignment="1">
      <alignment horizontal="justify" vertical="center" wrapText="1"/>
    </xf>
    <xf numFmtId="0" fontId="12" fillId="8" borderId="0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 indent="1"/>
    </xf>
    <xf numFmtId="0" fontId="12" fillId="8" borderId="2" xfId="0" applyFont="1" applyFill="1" applyBorder="1" applyAlignment="1">
      <alignment horizontal="left" vertical="center" indent="1"/>
    </xf>
    <xf numFmtId="0" fontId="12" fillId="8" borderId="3" xfId="0" applyFont="1" applyFill="1" applyBorder="1" applyAlignment="1">
      <alignment horizontal="left" vertical="center" indent="1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16" fillId="4" borderId="2" xfId="0" applyFont="1" applyFill="1" applyBorder="1" applyAlignment="1">
      <alignment horizontal="left" vertical="center" wrapText="1"/>
    </xf>
    <xf numFmtId="0" fontId="27" fillId="7" borderId="1" xfId="0" applyFont="1" applyFill="1" applyBorder="1" applyAlignment="1">
      <alignment horizontal="left" vertical="center"/>
    </xf>
    <xf numFmtId="0" fontId="27" fillId="7" borderId="2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left" vertical="center"/>
    </xf>
    <xf numFmtId="0" fontId="27" fillId="10" borderId="1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3" xfId="0" applyFont="1" applyFill="1" applyBorder="1" applyAlignment="1">
      <alignment horizontal="left" vertical="center"/>
    </xf>
    <xf numFmtId="0" fontId="33" fillId="0" borderId="0" xfId="0" applyFont="1" applyAlignment="1">
      <alignment vertical="top" wrapText="1"/>
    </xf>
    <xf numFmtId="164" fontId="25" fillId="9" borderId="17" xfId="1" applyNumberFormat="1" applyFont="1" applyFill="1" applyBorder="1" applyAlignment="1">
      <alignment horizontal="center" vertical="center" wrapText="1"/>
    </xf>
    <xf numFmtId="164" fontId="25" fillId="9" borderId="18" xfId="1" applyNumberFormat="1" applyFont="1" applyFill="1" applyBorder="1" applyAlignment="1">
      <alignment horizontal="center" vertical="center" wrapText="1"/>
    </xf>
    <xf numFmtId="164" fontId="25" fillId="9" borderId="37" xfId="1" applyNumberFormat="1" applyFont="1" applyFill="1" applyBorder="1" applyAlignment="1">
      <alignment horizontal="center" vertical="center" wrapText="1"/>
    </xf>
    <xf numFmtId="164" fontId="25" fillId="9" borderId="14" xfId="1" applyNumberFormat="1" applyFont="1" applyFill="1" applyBorder="1" applyAlignment="1">
      <alignment horizontal="center" vertical="center" wrapText="1"/>
    </xf>
    <xf numFmtId="164" fontId="25" fillId="9" borderId="24" xfId="1" applyNumberFormat="1" applyFont="1" applyFill="1" applyBorder="1" applyAlignment="1">
      <alignment horizontal="center" vertical="center" wrapText="1"/>
    </xf>
    <xf numFmtId="164" fontId="25" fillId="9" borderId="32" xfId="1" applyNumberFormat="1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0" fontId="19" fillId="8" borderId="29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19" fillId="8" borderId="37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horizontal="center" vertical="center" wrapText="1"/>
    </xf>
    <xf numFmtId="164" fontId="25" fillId="9" borderId="38" xfId="1" applyNumberFormat="1" applyFont="1" applyFill="1" applyBorder="1" applyAlignment="1">
      <alignment horizontal="center" vertical="center" wrapText="1"/>
    </xf>
    <xf numFmtId="164" fontId="25" fillId="9" borderId="31" xfId="1" applyNumberFormat="1" applyFont="1" applyFill="1" applyBorder="1" applyAlignment="1">
      <alignment horizontal="center" vertical="center" wrapText="1"/>
    </xf>
    <xf numFmtId="164" fontId="25" fillId="9" borderId="30" xfId="1" applyNumberFormat="1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164" fontId="19" fillId="11" borderId="38" xfId="1" applyNumberFormat="1" applyFont="1" applyFill="1" applyBorder="1" applyAlignment="1">
      <alignment horizontal="center" vertical="center" wrapText="1"/>
    </xf>
    <xf numFmtId="164" fontId="19" fillId="11" borderId="31" xfId="1" applyNumberFormat="1" applyFont="1" applyFill="1" applyBorder="1" applyAlignment="1">
      <alignment horizontal="center" vertical="center" wrapText="1"/>
    </xf>
    <xf numFmtId="164" fontId="19" fillId="11" borderId="17" xfId="1" applyNumberFormat="1" applyFont="1" applyFill="1" applyBorder="1" applyAlignment="1">
      <alignment horizontal="center" vertical="center" wrapText="1"/>
    </xf>
    <xf numFmtId="164" fontId="19" fillId="11" borderId="18" xfId="1" applyNumberFormat="1" applyFont="1" applyFill="1" applyBorder="1" applyAlignment="1">
      <alignment horizontal="center" vertical="center" wrapText="1"/>
    </xf>
    <xf numFmtId="164" fontId="19" fillId="11" borderId="48" xfId="1" applyNumberFormat="1" applyFont="1" applyFill="1" applyBorder="1" applyAlignment="1">
      <alignment horizontal="center" vertical="center" wrapText="1"/>
    </xf>
    <xf numFmtId="164" fontId="19" fillId="11" borderId="26" xfId="1" applyNumberFormat="1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42" xfId="0" applyFont="1" applyFill="1" applyBorder="1" applyAlignment="1">
      <alignment horizontal="center" vertical="center" wrapText="1"/>
    </xf>
    <xf numFmtId="0" fontId="19" fillId="8" borderId="40" xfId="0" applyFont="1" applyFill="1" applyBorder="1" applyAlignment="1">
      <alignment horizontal="center" vertical="center" wrapText="1"/>
    </xf>
    <xf numFmtId="0" fontId="19" fillId="8" borderId="54" xfId="0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164" fontId="25" fillId="9" borderId="26" xfId="1" applyNumberFormat="1" applyFont="1" applyFill="1" applyBorder="1" applyAlignment="1">
      <alignment horizontal="center" vertical="center" wrapText="1"/>
    </xf>
    <xf numFmtId="0" fontId="19" fillId="8" borderId="61" xfId="0" applyFont="1" applyFill="1" applyBorder="1" applyAlignment="1">
      <alignment horizontal="center" vertical="center" wrapText="1"/>
    </xf>
    <xf numFmtId="164" fontId="25" fillId="9" borderId="43" xfId="1" applyNumberFormat="1" applyFont="1" applyFill="1" applyBorder="1" applyAlignment="1">
      <alignment horizontal="center" vertical="center" wrapText="1"/>
    </xf>
    <xf numFmtId="164" fontId="25" fillId="9" borderId="22" xfId="1" applyNumberFormat="1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19" fillId="8" borderId="36" xfId="0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19" fillId="8" borderId="24" xfId="0" applyFont="1" applyFill="1" applyBorder="1" applyAlignment="1">
      <alignment horizontal="center" vertical="center" wrapText="1"/>
    </xf>
    <xf numFmtId="164" fontId="19" fillId="12" borderId="38" xfId="1" quotePrefix="1" applyNumberFormat="1" applyFont="1" applyFill="1" applyBorder="1" applyAlignment="1">
      <alignment horizontal="center" vertical="center" wrapText="1"/>
    </xf>
    <xf numFmtId="164" fontId="19" fillId="12" borderId="31" xfId="1" applyNumberFormat="1" applyFont="1" applyFill="1" applyBorder="1" applyAlignment="1">
      <alignment horizontal="center" vertical="center" wrapText="1"/>
    </xf>
    <xf numFmtId="164" fontId="19" fillId="12" borderId="30" xfId="1" applyNumberFormat="1" applyFont="1" applyFill="1" applyBorder="1" applyAlignment="1">
      <alignment horizontal="center" vertical="center" wrapText="1"/>
    </xf>
    <xf numFmtId="164" fontId="19" fillId="12" borderId="23" xfId="1" quotePrefix="1" applyNumberFormat="1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62" xfId="0" applyFont="1" applyFill="1" applyBorder="1" applyAlignment="1">
      <alignment horizontal="center" vertical="center" wrapText="1"/>
    </xf>
    <xf numFmtId="0" fontId="19" fillId="8" borderId="51" xfId="0" applyFont="1" applyFill="1" applyBorder="1" applyAlignment="1">
      <alignment horizontal="center" vertical="center" wrapText="1"/>
    </xf>
    <xf numFmtId="0" fontId="19" fillId="8" borderId="49" xfId="0" applyFont="1" applyFill="1" applyBorder="1" applyAlignment="1">
      <alignment horizontal="center" vertical="center" wrapText="1"/>
    </xf>
    <xf numFmtId="2" fontId="19" fillId="11" borderId="42" xfId="1" applyNumberFormat="1" applyFont="1" applyFill="1" applyBorder="1" applyAlignment="1">
      <alignment horizontal="center" vertical="center" wrapText="1"/>
    </xf>
    <xf numFmtId="2" fontId="19" fillId="11" borderId="21" xfId="1" applyNumberFormat="1" applyFont="1" applyFill="1" applyBorder="1" applyAlignment="1">
      <alignment horizontal="center" vertical="center" wrapText="1"/>
    </xf>
    <xf numFmtId="2" fontId="25" fillId="9" borderId="43" xfId="1" applyNumberFormat="1" applyFont="1" applyFill="1" applyBorder="1" applyAlignment="1">
      <alignment horizontal="center" vertical="center" wrapText="1"/>
    </xf>
    <xf numFmtId="2" fontId="25" fillId="9" borderId="22" xfId="1" applyNumberFormat="1" applyFont="1" applyFill="1" applyBorder="1" applyAlignment="1">
      <alignment horizontal="center" vertical="center" wrapText="1"/>
    </xf>
    <xf numFmtId="0" fontId="19" fillId="8" borderId="26" xfId="0" applyFont="1" applyFill="1" applyBorder="1" applyAlignment="1">
      <alignment horizontal="center" vertical="center" wrapText="1"/>
    </xf>
    <xf numFmtId="0" fontId="19" fillId="8" borderId="33" xfId="0" applyFont="1" applyFill="1" applyBorder="1" applyAlignment="1">
      <alignment horizontal="center" vertical="center" wrapText="1"/>
    </xf>
    <xf numFmtId="164" fontId="36" fillId="9" borderId="18" xfId="1" applyNumberFormat="1" applyFont="1" applyFill="1" applyBorder="1" applyAlignment="1">
      <alignment horizontal="center" vertical="center" wrapText="1"/>
    </xf>
    <xf numFmtId="164" fontId="36" fillId="9" borderId="24" xfId="1" applyNumberFormat="1" applyFont="1" applyFill="1" applyBorder="1" applyAlignment="1">
      <alignment horizontal="center" vertical="center" wrapText="1"/>
    </xf>
    <xf numFmtId="164" fontId="36" fillId="9" borderId="15" xfId="1" applyNumberFormat="1" applyFont="1" applyFill="1" applyBorder="1" applyAlignment="1">
      <alignment horizontal="center" vertical="center" wrapText="1"/>
    </xf>
    <xf numFmtId="164" fontId="36" fillId="9" borderId="34" xfId="1" applyNumberFormat="1" applyFont="1" applyFill="1" applyBorder="1" applyAlignment="1">
      <alignment horizontal="center" vertical="center" wrapText="1"/>
    </xf>
    <xf numFmtId="164" fontId="36" fillId="9" borderId="46" xfId="1" applyNumberFormat="1" applyFont="1" applyFill="1" applyBorder="1" applyAlignment="1">
      <alignment horizontal="center" vertical="center" wrapText="1"/>
    </xf>
    <xf numFmtId="164" fontId="19" fillId="11" borderId="46" xfId="1" applyNumberFormat="1" applyFont="1" applyFill="1" applyBorder="1" applyAlignment="1">
      <alignment horizontal="center" vertical="center" wrapText="1"/>
    </xf>
    <xf numFmtId="164" fontId="19" fillId="11" borderId="15" xfId="1" applyNumberFormat="1" applyFont="1" applyFill="1" applyBorder="1" applyAlignment="1">
      <alignment horizontal="center" vertical="center" wrapText="1"/>
    </xf>
    <xf numFmtId="164" fontId="19" fillId="11" borderId="34" xfId="1" applyNumberFormat="1" applyFont="1" applyFill="1" applyBorder="1" applyAlignment="1">
      <alignment horizontal="center" vertical="center" wrapText="1"/>
    </xf>
    <xf numFmtId="164" fontId="36" fillId="9" borderId="17" xfId="1" applyNumberFormat="1" applyFont="1" applyFill="1" applyBorder="1" applyAlignment="1">
      <alignment horizontal="center" vertical="center" wrapText="1"/>
    </xf>
    <xf numFmtId="164" fontId="19" fillId="11" borderId="24" xfId="1" applyNumberFormat="1" applyFont="1" applyFill="1" applyBorder="1" applyAlignment="1">
      <alignment horizontal="center" vertical="center" wrapText="1"/>
    </xf>
    <xf numFmtId="165" fontId="25" fillId="9" borderId="37" xfId="1" applyNumberFormat="1" applyFont="1" applyFill="1" applyBorder="1" applyAlignment="1">
      <alignment horizontal="center" vertical="center" wrapText="1"/>
    </xf>
    <xf numFmtId="165" fontId="25" fillId="9" borderId="14" xfId="1" applyNumberFormat="1" applyFont="1" applyFill="1" applyBorder="1" applyAlignment="1">
      <alignment horizontal="center" vertical="center" wrapText="1"/>
    </xf>
    <xf numFmtId="165" fontId="25" fillId="9" borderId="32" xfId="1" applyNumberFormat="1" applyFont="1" applyFill="1" applyBorder="1" applyAlignment="1">
      <alignment horizontal="center" vertical="center" wrapText="1"/>
    </xf>
    <xf numFmtId="0" fontId="19" fillId="8" borderId="72" xfId="0" applyFont="1" applyFill="1" applyBorder="1" applyAlignment="1">
      <alignment horizontal="center" vertical="center" wrapText="1"/>
    </xf>
    <xf numFmtId="0" fontId="19" fillId="8" borderId="69" xfId="0" applyFont="1" applyFill="1" applyBorder="1" applyAlignment="1">
      <alignment horizontal="center" vertical="center" wrapText="1"/>
    </xf>
    <xf numFmtId="0" fontId="19" fillId="8" borderId="70" xfId="0" applyFont="1" applyFill="1" applyBorder="1" applyAlignment="1">
      <alignment horizontal="center" vertical="center" wrapText="1"/>
    </xf>
    <xf numFmtId="165" fontId="19" fillId="11" borderId="38" xfId="1" applyNumberFormat="1" applyFont="1" applyFill="1" applyBorder="1" applyAlignment="1">
      <alignment horizontal="center" vertical="center" wrapText="1"/>
    </xf>
    <xf numFmtId="165" fontId="19" fillId="11" borderId="31" xfId="1" applyNumberFormat="1" applyFont="1" applyFill="1" applyBorder="1" applyAlignment="1">
      <alignment horizontal="center" vertical="center" wrapText="1"/>
    </xf>
    <xf numFmtId="165" fontId="19" fillId="11" borderId="30" xfId="1" applyNumberFormat="1" applyFont="1" applyFill="1" applyBorder="1" applyAlignment="1">
      <alignment horizontal="center" vertical="center" wrapText="1"/>
    </xf>
    <xf numFmtId="0" fontId="19" fillId="8" borderId="27" xfId="0" applyFont="1" applyFill="1" applyBorder="1" applyAlignment="1">
      <alignment horizontal="center" vertical="center" wrapText="1"/>
    </xf>
    <xf numFmtId="165" fontId="19" fillId="12" borderId="38" xfId="1" applyNumberFormat="1" applyFont="1" applyFill="1" applyBorder="1" applyAlignment="1">
      <alignment horizontal="center" vertical="center" wrapText="1"/>
    </xf>
    <xf numFmtId="165" fontId="19" fillId="12" borderId="31" xfId="1" applyNumberFormat="1" applyFont="1" applyFill="1" applyBorder="1" applyAlignment="1">
      <alignment horizontal="center" vertical="center" wrapText="1"/>
    </xf>
    <xf numFmtId="165" fontId="19" fillId="12" borderId="30" xfId="1" applyNumberFormat="1" applyFont="1" applyFill="1" applyBorder="1" applyAlignment="1">
      <alignment horizontal="center" vertical="center" wrapText="1"/>
    </xf>
    <xf numFmtId="165" fontId="25" fillId="9" borderId="17" xfId="1" applyNumberFormat="1" applyFont="1" applyFill="1" applyBorder="1" applyAlignment="1">
      <alignment horizontal="center" vertical="center" wrapText="1"/>
    </xf>
    <xf numFmtId="165" fontId="25" fillId="9" borderId="18" xfId="1" applyNumberFormat="1" applyFont="1" applyFill="1" applyBorder="1" applyAlignment="1">
      <alignment horizontal="center" vertical="center" wrapText="1"/>
    </xf>
    <xf numFmtId="165" fontId="25" fillId="9" borderId="24" xfId="1" applyNumberFormat="1" applyFont="1" applyFill="1" applyBorder="1" applyAlignment="1">
      <alignment horizontal="center" vertical="center" wrapText="1"/>
    </xf>
    <xf numFmtId="0" fontId="19" fillId="8" borderId="39" xfId="0" applyFont="1" applyFill="1" applyBorder="1" applyAlignment="1">
      <alignment horizontal="center" vertical="center" wrapText="1"/>
    </xf>
    <xf numFmtId="165" fontId="19" fillId="11" borderId="17" xfId="1" applyNumberFormat="1" applyFont="1" applyFill="1" applyBorder="1" applyAlignment="1">
      <alignment horizontal="center" vertical="center" wrapText="1"/>
    </xf>
    <xf numFmtId="165" fontId="19" fillId="11" borderId="18" xfId="1" applyNumberFormat="1" applyFont="1" applyFill="1" applyBorder="1" applyAlignment="1">
      <alignment horizontal="center" vertical="center" wrapText="1"/>
    </xf>
    <xf numFmtId="165" fontId="25" fillId="9" borderId="31" xfId="1" applyNumberFormat="1" applyFont="1" applyFill="1" applyBorder="1" applyAlignment="1">
      <alignment horizontal="center" vertical="center" wrapText="1"/>
    </xf>
    <xf numFmtId="165" fontId="19" fillId="11" borderId="48" xfId="1" applyNumberFormat="1" applyFont="1" applyFill="1" applyBorder="1" applyAlignment="1">
      <alignment horizontal="center" vertical="center" wrapText="1"/>
    </xf>
    <xf numFmtId="165" fontId="19" fillId="11" borderId="26" xfId="1" applyNumberFormat="1" applyFont="1" applyFill="1" applyBorder="1" applyAlignment="1">
      <alignment horizontal="center" vertical="center" wrapText="1"/>
    </xf>
    <xf numFmtId="165" fontId="25" fillId="9" borderId="26" xfId="1" applyNumberFormat="1" applyFont="1" applyFill="1" applyBorder="1" applyAlignment="1">
      <alignment horizontal="center" vertical="center" wrapText="1"/>
    </xf>
    <xf numFmtId="0" fontId="19" fillId="8" borderId="74" xfId="0" applyFont="1" applyFill="1" applyBorder="1" applyAlignment="1">
      <alignment horizontal="center" vertical="center" wrapText="1"/>
    </xf>
    <xf numFmtId="164" fontId="19" fillId="11" borderId="66" xfId="1" applyNumberFormat="1" applyFont="1" applyFill="1" applyBorder="1" applyAlignment="1">
      <alignment horizontal="center" vertical="center" wrapText="1"/>
    </xf>
    <xf numFmtId="0" fontId="19" fillId="8" borderId="73" xfId="0" applyFont="1" applyFill="1" applyBorder="1" applyAlignment="1">
      <alignment horizontal="center" vertical="center" wrapText="1"/>
    </xf>
    <xf numFmtId="164" fontId="36" fillId="9" borderId="44" xfId="1" applyNumberFormat="1" applyFont="1" applyFill="1" applyBorder="1" applyAlignment="1">
      <alignment horizontal="center" vertical="center" wrapText="1"/>
    </xf>
    <xf numFmtId="164" fontId="36" fillId="9" borderId="31" xfId="1" applyNumberFormat="1" applyFont="1" applyFill="1" applyBorder="1" applyAlignment="1">
      <alignment horizontal="center" vertical="center" wrapText="1"/>
    </xf>
    <xf numFmtId="0" fontId="19" fillId="8" borderId="56" xfId="0" applyFont="1" applyFill="1" applyBorder="1" applyAlignment="1">
      <alignment horizontal="center" vertical="center" wrapText="1"/>
    </xf>
    <xf numFmtId="0" fontId="19" fillId="8" borderId="57" xfId="0" applyFont="1" applyFill="1" applyBorder="1" applyAlignment="1">
      <alignment horizontal="center" vertical="center" wrapText="1"/>
    </xf>
    <xf numFmtId="0" fontId="19" fillId="8" borderId="58" xfId="0" applyFont="1" applyFill="1" applyBorder="1" applyAlignment="1">
      <alignment horizontal="center" vertical="center" wrapText="1"/>
    </xf>
    <xf numFmtId="166" fontId="36" fillId="9" borderId="31" xfId="1" applyNumberFormat="1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71" xfId="0" applyFont="1" applyFill="1" applyBorder="1" applyAlignment="1">
      <alignment horizontal="center" vertical="center" wrapText="1"/>
    </xf>
    <xf numFmtId="0" fontId="19" fillId="8" borderId="75" xfId="0" applyFont="1" applyFill="1" applyBorder="1" applyAlignment="1">
      <alignment horizontal="center" vertical="center" wrapText="1"/>
    </xf>
    <xf numFmtId="0" fontId="19" fillId="8" borderId="35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19" fillId="8" borderId="34" xfId="0" applyFont="1" applyFill="1" applyBorder="1" applyAlignment="1">
      <alignment horizontal="center" vertical="center" wrapText="1"/>
    </xf>
    <xf numFmtId="166" fontId="19" fillId="11" borderId="46" xfId="1" applyNumberFormat="1" applyFont="1" applyFill="1" applyBorder="1" applyAlignment="1">
      <alignment horizontal="center" vertical="center" wrapText="1"/>
    </xf>
    <xf numFmtId="166" fontId="19" fillId="11" borderId="15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6" fillId="9" borderId="14" xfId="1" applyNumberFormat="1" applyFont="1" applyFill="1" applyBorder="1" applyAlignment="1">
      <alignment horizontal="center" vertical="center" wrapText="1"/>
    </xf>
    <xf numFmtId="166" fontId="19" fillId="11" borderId="34" xfId="1" applyNumberFormat="1" applyFont="1" applyFill="1" applyBorder="1" applyAlignment="1">
      <alignment horizontal="center" vertical="center" wrapText="1"/>
    </xf>
    <xf numFmtId="166" fontId="36" fillId="9" borderId="32" xfId="1" applyNumberFormat="1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 wrapText="1"/>
    </xf>
    <xf numFmtId="0" fontId="19" fillId="8" borderId="64" xfId="0" applyFont="1" applyFill="1" applyBorder="1" applyAlignment="1">
      <alignment horizontal="center" vertical="center" wrapText="1"/>
    </xf>
    <xf numFmtId="166" fontId="36" fillId="9" borderId="30" xfId="1" applyNumberFormat="1" applyFont="1" applyFill="1" applyBorder="1" applyAlignment="1">
      <alignment horizontal="center" vertical="center" wrapText="1"/>
    </xf>
    <xf numFmtId="166" fontId="36" fillId="9" borderId="17" xfId="1" applyNumberFormat="1" applyFont="1" applyFill="1" applyBorder="1" applyAlignment="1">
      <alignment horizontal="center" vertical="center" wrapText="1"/>
    </xf>
    <xf numFmtId="166" fontId="36" fillId="9" borderId="18" xfId="1" applyNumberFormat="1" applyFont="1" applyFill="1" applyBorder="1" applyAlignment="1">
      <alignment horizontal="center" vertical="center" wrapText="1"/>
    </xf>
    <xf numFmtId="166" fontId="36" fillId="9" borderId="24" xfId="1" applyNumberFormat="1" applyFont="1" applyFill="1" applyBorder="1" applyAlignment="1">
      <alignment horizontal="center" vertical="center" wrapText="1"/>
    </xf>
    <xf numFmtId="0" fontId="19" fillId="8" borderId="31" xfId="0" applyFont="1" applyFill="1" applyBorder="1" applyAlignment="1">
      <alignment horizontal="center" vertical="center" wrapText="1"/>
    </xf>
    <xf numFmtId="0" fontId="19" fillId="8" borderId="30" xfId="0" applyFont="1" applyFill="1" applyBorder="1" applyAlignment="1">
      <alignment horizontal="center" vertical="center" wrapText="1"/>
    </xf>
    <xf numFmtId="166" fontId="36" fillId="9" borderId="38" xfId="1" applyNumberFormat="1" applyFont="1" applyFill="1" applyBorder="1" applyAlignment="1">
      <alignment horizontal="center" vertical="center" wrapText="1"/>
    </xf>
    <xf numFmtId="0" fontId="19" fillId="8" borderId="60" xfId="0" applyFont="1" applyFill="1" applyBorder="1" applyAlignment="1">
      <alignment horizontal="center" vertical="center" wrapText="1"/>
    </xf>
    <xf numFmtId="165" fontId="19" fillId="11" borderId="52" xfId="1" applyNumberFormat="1" applyFont="1" applyFill="1" applyBorder="1" applyAlignment="1">
      <alignment horizontal="center" vertical="center" wrapText="1"/>
    </xf>
    <xf numFmtId="165" fontId="19" fillId="11" borderId="49" xfId="1" applyNumberFormat="1" applyFont="1" applyFill="1" applyBorder="1" applyAlignment="1">
      <alignment horizontal="center" vertical="center" wrapText="1"/>
    </xf>
    <xf numFmtId="165" fontId="19" fillId="11" borderId="22" xfId="1" applyNumberFormat="1" applyFont="1" applyFill="1" applyBorder="1" applyAlignment="1">
      <alignment horizontal="center" vertical="center" wrapText="1"/>
    </xf>
    <xf numFmtId="165" fontId="36" fillId="9" borderId="22" xfId="1" applyNumberFormat="1" applyFont="1" applyFill="1" applyBorder="1" applyAlignment="1">
      <alignment horizontal="center" vertical="center" wrapText="1"/>
    </xf>
    <xf numFmtId="165" fontId="36" fillId="9" borderId="18" xfId="1" applyNumberFormat="1" applyFont="1" applyFill="1" applyBorder="1" applyAlignment="1">
      <alignment horizontal="center" vertical="center" wrapText="1"/>
    </xf>
    <xf numFmtId="165" fontId="36" fillId="9" borderId="52" xfId="1" applyNumberFormat="1" applyFont="1" applyFill="1" applyBorder="1" applyAlignment="1">
      <alignment horizontal="center" vertical="center" wrapText="1"/>
    </xf>
    <xf numFmtId="165" fontId="36" fillId="9" borderId="49" xfId="1" applyNumberFormat="1" applyFont="1" applyFill="1" applyBorder="1" applyAlignment="1">
      <alignment horizontal="center" vertical="center" wrapText="1"/>
    </xf>
    <xf numFmtId="0" fontId="19" fillId="8" borderId="28" xfId="0" applyFont="1" applyFill="1" applyBorder="1" applyAlignment="1">
      <alignment horizontal="center" vertical="center" wrapText="1"/>
    </xf>
    <xf numFmtId="165" fontId="36" fillId="9" borderId="23" xfId="1" applyNumberFormat="1" applyFont="1" applyFill="1" applyBorder="1" applyAlignment="1">
      <alignment horizontal="center" vertical="center" wrapText="1"/>
    </xf>
    <xf numFmtId="165" fontId="36" fillId="9" borderId="31" xfId="1" applyNumberFormat="1" applyFont="1" applyFill="1" applyBorder="1" applyAlignment="1">
      <alignment horizontal="center" vertical="center" wrapText="1"/>
    </xf>
    <xf numFmtId="165" fontId="19" fillId="11" borderId="23" xfId="1" applyNumberFormat="1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166" fontId="43" fillId="9" borderId="14" xfId="1" applyNumberFormat="1" applyFont="1" applyFill="1" applyBorder="1" applyAlignment="1">
      <alignment horizontal="center" vertical="center" wrapText="1"/>
    </xf>
    <xf numFmtId="166" fontId="43" fillId="9" borderId="32" xfId="1" applyNumberFormat="1" applyFont="1" applyFill="1" applyBorder="1" applyAlignment="1">
      <alignment horizontal="center" vertical="center" wrapText="1"/>
    </xf>
    <xf numFmtId="0" fontId="19" fillId="8" borderId="48" xfId="0" applyFont="1" applyFill="1" applyBorder="1" applyAlignment="1">
      <alignment horizontal="center" vertical="center" wrapText="1"/>
    </xf>
    <xf numFmtId="166" fontId="43" fillId="9" borderId="37" xfId="1" applyNumberFormat="1" applyFont="1" applyFill="1" applyBorder="1" applyAlignment="1">
      <alignment horizontal="center" vertical="center" wrapText="1"/>
    </xf>
    <xf numFmtId="0" fontId="19" fillId="8" borderId="55" xfId="0" applyFont="1" applyFill="1" applyBorder="1" applyAlignment="1">
      <alignment horizontal="center" vertical="center" wrapText="1"/>
    </xf>
    <xf numFmtId="0" fontId="19" fillId="8" borderId="68" xfId="0" applyFont="1" applyFill="1" applyBorder="1" applyAlignment="1">
      <alignment horizontal="center" vertical="center" wrapText="1"/>
    </xf>
    <xf numFmtId="164" fontId="19" fillId="11" borderId="63" xfId="1" applyNumberFormat="1" applyFont="1" applyFill="1" applyBorder="1" applyAlignment="1">
      <alignment horizontal="center" vertical="center" wrapText="1"/>
    </xf>
    <xf numFmtId="164" fontId="36" fillId="9" borderId="22" xfId="1" applyNumberFormat="1" applyFont="1" applyFill="1" applyBorder="1" applyAlignment="1">
      <alignment horizontal="center" vertical="center" wrapText="1"/>
    </xf>
    <xf numFmtId="166" fontId="19" fillId="11" borderId="16" xfId="1" applyNumberFormat="1" applyFont="1" applyFill="1" applyBorder="1" applyAlignment="1">
      <alignment horizontal="center" vertical="center" wrapText="1"/>
    </xf>
    <xf numFmtId="166" fontId="19" fillId="11" borderId="21" xfId="1" applyNumberFormat="1" applyFont="1" applyFill="1" applyBorder="1" applyAlignment="1">
      <alignment horizontal="center" vertical="center" wrapText="1"/>
    </xf>
    <xf numFmtId="166" fontId="19" fillId="11" borderId="8" xfId="1" applyNumberFormat="1" applyFont="1" applyFill="1" applyBorder="1" applyAlignment="1">
      <alignment horizontal="center" vertical="center" wrapText="1"/>
    </xf>
    <xf numFmtId="166" fontId="36" fillId="9" borderId="61" xfId="1" applyNumberFormat="1" applyFont="1" applyFill="1" applyBorder="1" applyAlignment="1">
      <alignment horizontal="center" vertical="center" wrapText="1"/>
    </xf>
    <xf numFmtId="166" fontId="36" fillId="9" borderId="20" xfId="1" applyNumberFormat="1" applyFont="1" applyFill="1" applyBorder="1" applyAlignment="1">
      <alignment horizontal="center" vertical="center" wrapText="1"/>
    </xf>
    <xf numFmtId="166" fontId="36" fillId="9" borderId="29" xfId="1" applyNumberFormat="1" applyFont="1" applyFill="1" applyBorder="1" applyAlignment="1">
      <alignment horizontal="center" vertical="center" wrapText="1"/>
    </xf>
    <xf numFmtId="166" fontId="36" fillId="9" borderId="19" xfId="1" applyNumberFormat="1" applyFont="1" applyFill="1" applyBorder="1" applyAlignment="1">
      <alignment horizontal="center" vertical="center" wrapText="1"/>
    </xf>
    <xf numFmtId="166" fontId="36" fillId="9" borderId="22" xfId="1" applyNumberFormat="1" applyFont="1" applyFill="1" applyBorder="1" applyAlignment="1">
      <alignment horizontal="center" vertical="center" wrapText="1"/>
    </xf>
    <xf numFmtId="166" fontId="36" fillId="9" borderId="27" xfId="1" applyNumberFormat="1" applyFont="1" applyFill="1" applyBorder="1" applyAlignment="1">
      <alignment horizontal="center" vertical="center" wrapText="1"/>
    </xf>
    <xf numFmtId="166" fontId="36" fillId="9" borderId="23" xfId="1" applyNumberFormat="1" applyFont="1" applyFill="1" applyBorder="1" applyAlignment="1">
      <alignment horizontal="center" vertical="center" wrapText="1"/>
    </xf>
    <xf numFmtId="166" fontId="36" fillId="9" borderId="12" xfId="1" applyNumberFormat="1" applyFont="1" applyFill="1" applyBorder="1" applyAlignment="1">
      <alignment horizontal="center" vertical="center" wrapText="1"/>
    </xf>
    <xf numFmtId="166" fontId="36" fillId="9" borderId="7" xfId="1" applyNumberFormat="1" applyFont="1" applyFill="1" applyBorder="1" applyAlignment="1">
      <alignment horizontal="center" vertical="center" wrapText="1"/>
    </xf>
    <xf numFmtId="166" fontId="19" fillId="11" borderId="40" xfId="1" applyNumberFormat="1" applyFont="1" applyFill="1" applyBorder="1" applyAlignment="1">
      <alignment horizontal="center" vertical="center" wrapText="1"/>
    </xf>
    <xf numFmtId="166" fontId="36" fillId="9" borderId="43" xfId="1" applyNumberFormat="1" applyFont="1" applyFill="1" applyBorder="1" applyAlignment="1">
      <alignment horizontal="center" vertical="center" wrapText="1"/>
    </xf>
    <xf numFmtId="166" fontId="36" fillId="9" borderId="36" xfId="1" applyNumberFormat="1" applyFont="1" applyFill="1" applyBorder="1" applyAlignment="1">
      <alignment horizontal="center" vertical="center" wrapText="1"/>
    </xf>
    <xf numFmtId="0" fontId="19" fillId="8" borderId="47" xfId="0" applyFont="1" applyFill="1" applyBorder="1" applyAlignment="1">
      <alignment horizontal="center" vertical="center" wrapText="1"/>
    </xf>
    <xf numFmtId="0" fontId="19" fillId="8" borderId="46" xfId="0" applyFont="1" applyFill="1" applyBorder="1" applyAlignment="1">
      <alignment horizontal="center" vertical="center" wrapText="1"/>
    </xf>
    <xf numFmtId="0" fontId="19" fillId="8" borderId="53" xfId="0" applyFont="1" applyFill="1" applyBorder="1" applyAlignment="1">
      <alignment horizontal="center" vertical="center" wrapText="1"/>
    </xf>
    <xf numFmtId="0" fontId="19" fillId="8" borderId="76" xfId="0" applyFont="1" applyFill="1" applyBorder="1" applyAlignment="1">
      <alignment horizontal="center" vertical="center" wrapText="1"/>
    </xf>
    <xf numFmtId="0" fontId="19" fillId="8" borderId="67" xfId="0" applyFont="1" applyFill="1" applyBorder="1" applyAlignment="1">
      <alignment horizontal="center" vertical="center" wrapText="1"/>
    </xf>
    <xf numFmtId="166" fontId="25" fillId="9" borderId="31" xfId="1" applyNumberFormat="1" applyFont="1" applyFill="1" applyBorder="1" applyAlignment="1">
      <alignment horizontal="center" vertical="center" wrapText="1"/>
    </xf>
    <xf numFmtId="166" fontId="25" fillId="9" borderId="30" xfId="1" applyNumberFormat="1" applyFont="1" applyFill="1" applyBorder="1" applyAlignment="1">
      <alignment horizontal="center" vertical="center" wrapText="1"/>
    </xf>
    <xf numFmtId="166" fontId="25" fillId="9" borderId="38" xfId="1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166" fontId="25" fillId="9" borderId="46" xfId="1" applyNumberFormat="1" applyFont="1" applyFill="1" applyBorder="1" applyAlignment="1">
      <alignment horizontal="center" vertical="center" wrapText="1"/>
    </xf>
    <xf numFmtId="166" fontId="25" fillId="9" borderId="15" xfId="1" applyNumberFormat="1" applyFont="1" applyFill="1" applyBorder="1" applyAlignment="1">
      <alignment horizontal="center" vertical="center" wrapText="1"/>
    </xf>
    <xf numFmtId="166" fontId="25" fillId="9" borderId="34" xfId="1" applyNumberFormat="1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52" xfId="0" applyFont="1" applyFill="1" applyBorder="1" applyAlignment="1">
      <alignment horizontal="center" vertical="center" wrapText="1"/>
    </xf>
    <xf numFmtId="166" fontId="36" fillId="9" borderId="50" xfId="1" applyNumberFormat="1" applyFont="1" applyFill="1" applyBorder="1" applyAlignment="1">
      <alignment horizontal="center" vertical="center" wrapText="1"/>
    </xf>
    <xf numFmtId="166" fontId="36" fillId="9" borderId="52" xfId="1" applyNumberFormat="1" applyFont="1" applyFill="1" applyBorder="1" applyAlignment="1">
      <alignment horizontal="center" vertical="center" wrapText="1"/>
    </xf>
    <xf numFmtId="166" fontId="36" fillId="9" borderId="49" xfId="1" applyNumberFormat="1" applyFont="1" applyFill="1" applyBorder="1" applyAlignment="1">
      <alignment horizontal="center" vertical="center" wrapText="1"/>
    </xf>
    <xf numFmtId="166" fontId="36" fillId="9" borderId="47" xfId="1" applyNumberFormat="1" applyFont="1" applyFill="1" applyBorder="1" applyAlignment="1">
      <alignment horizontal="center" vertical="center" wrapText="1"/>
    </xf>
    <xf numFmtId="166" fontId="36" fillId="9" borderId="53" xfId="1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164" fontId="36" fillId="9" borderId="19" xfId="1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164" fontId="36" fillId="9" borderId="16" xfId="1" applyNumberFormat="1" applyFont="1" applyFill="1" applyBorder="1" applyAlignment="1">
      <alignment horizontal="center" vertical="center" wrapText="1"/>
    </xf>
    <xf numFmtId="164" fontId="36" fillId="9" borderId="21" xfId="1" applyNumberFormat="1" applyFont="1" applyFill="1" applyBorder="1" applyAlignment="1">
      <alignment horizontal="center" vertical="center" wrapText="1"/>
    </xf>
    <xf numFmtId="166" fontId="25" fillId="9" borderId="43" xfId="1" applyNumberFormat="1" applyFont="1" applyFill="1" applyBorder="1" applyAlignment="1">
      <alignment horizontal="center" vertical="center" wrapText="1"/>
    </xf>
    <xf numFmtId="166" fontId="25" fillId="9" borderId="22" xfId="1" applyNumberFormat="1" applyFont="1" applyFill="1" applyBorder="1" applyAlignment="1">
      <alignment horizontal="center" vertical="center" wrapText="1"/>
    </xf>
    <xf numFmtId="166" fontId="25" fillId="9" borderId="19" xfId="1" applyNumberFormat="1" applyFont="1" applyFill="1" applyBorder="1" applyAlignment="1">
      <alignment horizontal="center" vertical="center" wrapText="1"/>
    </xf>
    <xf numFmtId="166" fontId="25" fillId="9" borderId="36" xfId="1" applyNumberFormat="1" applyFont="1" applyFill="1" applyBorder="1" applyAlignment="1">
      <alignment horizontal="center" vertical="center" wrapText="1"/>
    </xf>
    <xf numFmtId="166" fontId="25" fillId="9" borderId="42" xfId="1" applyNumberFormat="1" applyFont="1" applyFill="1" applyBorder="1" applyAlignment="1">
      <alignment horizontal="center" vertical="center" wrapText="1"/>
    </xf>
    <xf numFmtId="166" fontId="25" fillId="9" borderId="21" xfId="1" applyNumberFormat="1" applyFont="1" applyFill="1" applyBorder="1" applyAlignment="1">
      <alignment horizontal="center" vertical="center" wrapText="1"/>
    </xf>
    <xf numFmtId="166" fontId="25" fillId="9" borderId="16" xfId="1" applyNumberFormat="1" applyFont="1" applyFill="1" applyBorder="1" applyAlignment="1">
      <alignment horizontal="center" vertical="center" wrapText="1"/>
    </xf>
    <xf numFmtId="166" fontId="25" fillId="9" borderId="40" xfId="1" applyNumberFormat="1" applyFont="1" applyFill="1" applyBorder="1" applyAlignment="1">
      <alignment horizontal="center" vertical="center" wrapText="1"/>
    </xf>
    <xf numFmtId="0" fontId="19" fillId="8" borderId="41" xfId="0" applyFont="1" applyFill="1" applyBorder="1" applyAlignment="1">
      <alignment horizontal="center" vertical="center" wrapText="1"/>
    </xf>
    <xf numFmtId="166" fontId="19" fillId="11" borderId="17" xfId="1" applyNumberFormat="1" applyFont="1" applyFill="1" applyBorder="1" applyAlignment="1">
      <alignment horizontal="center" vertical="center" wrapText="1"/>
    </xf>
    <xf numFmtId="166" fontId="19" fillId="11" borderId="18" xfId="1" applyNumberFormat="1" applyFont="1" applyFill="1" applyBorder="1" applyAlignment="1">
      <alignment horizontal="center" vertical="center" wrapText="1"/>
    </xf>
    <xf numFmtId="166" fontId="36" fillId="9" borderId="16" xfId="1" applyNumberFormat="1" applyFont="1" applyFill="1" applyBorder="1" applyAlignment="1">
      <alignment horizontal="center" vertical="center" wrapText="1"/>
    </xf>
    <xf numFmtId="166" fontId="36" fillId="9" borderId="21" xfId="1" applyNumberFormat="1" applyFont="1" applyFill="1" applyBorder="1" applyAlignment="1">
      <alignment horizontal="center" vertical="center" wrapText="1"/>
    </xf>
    <xf numFmtId="164" fontId="19" fillId="11" borderId="21" xfId="1" applyNumberFormat="1" applyFont="1" applyFill="1" applyBorder="1" applyAlignment="1">
      <alignment horizontal="center" vertical="center" wrapText="1"/>
    </xf>
    <xf numFmtId="3" fontId="36" fillId="9" borderId="17" xfId="1" applyNumberFormat="1" applyFont="1" applyFill="1" applyBorder="1" applyAlignment="1">
      <alignment horizontal="center" vertical="center" wrapText="1"/>
    </xf>
    <xf numFmtId="3" fontId="36" fillId="9" borderId="18" xfId="1" applyNumberFormat="1" applyFont="1" applyFill="1" applyBorder="1" applyAlignment="1">
      <alignment horizontal="center" vertical="center" wrapText="1"/>
    </xf>
    <xf numFmtId="3" fontId="36" fillId="9" borderId="24" xfId="1" applyNumberFormat="1" applyFont="1" applyFill="1" applyBorder="1" applyAlignment="1">
      <alignment horizontal="center" vertical="center" wrapText="1"/>
    </xf>
    <xf numFmtId="3" fontId="19" fillId="11" borderId="46" xfId="1" applyNumberFormat="1" applyFont="1" applyFill="1" applyBorder="1" applyAlignment="1">
      <alignment horizontal="center" vertical="center" wrapText="1"/>
    </xf>
    <xf numFmtId="3" fontId="19" fillId="11" borderId="15" xfId="1" applyNumberFormat="1" applyFont="1" applyFill="1" applyBorder="1" applyAlignment="1">
      <alignment horizontal="center" vertical="center" wrapText="1"/>
    </xf>
    <xf numFmtId="3" fontId="19" fillId="11" borderId="34" xfId="1" applyNumberFormat="1" applyFont="1" applyFill="1" applyBorder="1" applyAlignment="1">
      <alignment horizontal="center" vertical="center" wrapText="1"/>
    </xf>
    <xf numFmtId="164" fontId="25" fillId="9" borderId="46" xfId="1" applyNumberFormat="1" applyFont="1" applyFill="1" applyBorder="1" applyAlignment="1">
      <alignment horizontal="center" vertical="center" wrapText="1"/>
    </xf>
    <xf numFmtId="164" fontId="25" fillId="9" borderId="15" xfId="1" applyNumberFormat="1" applyFont="1" applyFill="1" applyBorder="1" applyAlignment="1">
      <alignment horizontal="center" vertical="center" wrapText="1"/>
    </xf>
    <xf numFmtId="164" fontId="25" fillId="9" borderId="72" xfId="1" applyNumberFormat="1" applyFont="1" applyFill="1" applyBorder="1" applyAlignment="1">
      <alignment horizontal="center" vertical="center" wrapText="1"/>
    </xf>
    <xf numFmtId="164" fontId="25" fillId="9" borderId="69" xfId="1" applyNumberFormat="1" applyFont="1" applyFill="1" applyBorder="1" applyAlignment="1">
      <alignment horizontal="center" vertical="center" wrapText="1"/>
    </xf>
    <xf numFmtId="164" fontId="25" fillId="9" borderId="70" xfId="1" applyNumberFormat="1" applyFont="1" applyFill="1" applyBorder="1" applyAlignment="1">
      <alignment horizontal="center" vertical="center" wrapText="1"/>
    </xf>
    <xf numFmtId="164" fontId="25" fillId="9" borderId="34" xfId="1" applyNumberFormat="1" applyFont="1" applyFill="1" applyBorder="1" applyAlignment="1">
      <alignment horizontal="center" vertical="center" wrapText="1"/>
    </xf>
    <xf numFmtId="164" fontId="25" fillId="9" borderId="66" xfId="1" applyNumberFormat="1" applyFont="1" applyFill="1" applyBorder="1" applyAlignment="1">
      <alignment horizontal="center" vertical="center" wrapText="1"/>
    </xf>
    <xf numFmtId="164" fontId="25" fillId="9" borderId="44" xfId="1" applyNumberFormat="1" applyFont="1" applyFill="1" applyBorder="1" applyAlignment="1">
      <alignment horizontal="center" vertical="center" wrapText="1"/>
    </xf>
    <xf numFmtId="164" fontId="19" fillId="11" borderId="42" xfId="1" applyNumberFormat="1" applyFont="1" applyFill="1" applyBorder="1" applyAlignment="1">
      <alignment horizontal="center" vertical="center" wrapText="1"/>
    </xf>
    <xf numFmtId="164" fontId="19" fillId="11" borderId="40" xfId="1" applyNumberFormat="1" applyFont="1" applyFill="1" applyBorder="1" applyAlignment="1">
      <alignment horizontal="center" vertical="center" wrapText="1"/>
    </xf>
    <xf numFmtId="164" fontId="25" fillId="9" borderId="23" xfId="1" applyNumberFormat="1" applyFont="1" applyFill="1" applyBorder="1" applyAlignment="1">
      <alignment horizontal="center" vertical="center" wrapText="1"/>
    </xf>
    <xf numFmtId="164" fontId="19" fillId="11" borderId="43" xfId="1" applyNumberFormat="1" applyFont="1" applyFill="1" applyBorder="1" applyAlignment="1">
      <alignment horizontal="center" vertical="center" wrapText="1"/>
    </xf>
    <xf numFmtId="164" fontId="19" fillId="11" borderId="36" xfId="1" applyNumberFormat="1" applyFont="1" applyFill="1" applyBorder="1" applyAlignment="1">
      <alignment horizontal="center" vertical="center" wrapText="1"/>
    </xf>
    <xf numFmtId="164" fontId="25" fillId="9" borderId="42" xfId="1" applyNumberFormat="1" applyFont="1" applyFill="1" applyBorder="1" applyAlignment="1">
      <alignment horizontal="center" vertical="center" wrapText="1"/>
    </xf>
    <xf numFmtId="164" fontId="25" fillId="9" borderId="40" xfId="1" applyNumberFormat="1" applyFont="1" applyFill="1" applyBorder="1" applyAlignment="1">
      <alignment horizontal="center" vertical="center" wrapText="1"/>
    </xf>
    <xf numFmtId="164" fontId="25" fillId="9" borderId="36" xfId="1" applyNumberFormat="1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9" fillId="8" borderId="59" xfId="0" applyFont="1" applyFill="1" applyBorder="1" applyAlignment="1">
      <alignment horizontal="center" vertical="center" wrapText="1"/>
    </xf>
    <xf numFmtId="164" fontId="19" fillId="11" borderId="44" xfId="1" applyNumberFormat="1" applyFont="1" applyFill="1" applyBorder="1" applyAlignment="1">
      <alignment horizontal="center" vertical="center" wrapText="1"/>
    </xf>
    <xf numFmtId="164" fontId="19" fillId="11" borderId="53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ABABAB"/>
      <color rgb="FF9B7D40"/>
      <color rgb="FFCFA2A0"/>
      <color rgb="FFB6716E"/>
      <color rgb="FF011F2C"/>
      <color rgb="FF832326"/>
      <color rgb="FFB6B6B6"/>
      <color rgb="FF535353"/>
      <color rgb="FFC0CFD6"/>
      <color rgb="FF416F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DAS EMPRESAS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DA REGIÃO AUTÓNOMA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DOS AÇORES</a:t>
          </a: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85406</xdr:colOff>
      <xdr:row>0</xdr:row>
      <xdr:rowOff>60960</xdr:rowOff>
    </xdr:from>
    <xdr:to>
      <xdr:col>9</xdr:col>
      <xdr:colOff>504826</xdr:colOff>
      <xdr:row>0</xdr:row>
      <xdr:rowOff>857250</xdr:rowOff>
    </xdr:to>
    <xdr:sp macro="" textlink="">
      <xdr:nvSpPr>
        <xdr:cNvPr id="2" name="TextBox 1"/>
        <xdr:cNvSpPr txBox="1"/>
      </xdr:nvSpPr>
      <xdr:spPr>
        <a:xfrm>
          <a:off x="1599881" y="60960"/>
          <a:ext cx="3029270" cy="796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1400" b="0">
              <a:solidFill>
                <a:schemeClr val="bg1"/>
              </a:solidFill>
            </a:rPr>
            <a:t>ANÁLISE DAS EMPRESAS</a:t>
          </a:r>
        </a:p>
        <a:p>
          <a:r>
            <a:rPr lang="pt-PT" sz="1400" b="0">
              <a:solidFill>
                <a:schemeClr val="bg1"/>
              </a:solidFill>
            </a:rPr>
            <a:t>DA REGIÃO AUTÓNOMA</a:t>
          </a:r>
        </a:p>
        <a:p>
          <a:r>
            <a:rPr lang="pt-PT" sz="1400" b="0">
              <a:solidFill>
                <a:schemeClr val="bg1"/>
              </a:solidFill>
            </a:rPr>
            <a:t>DOS AÇORES</a:t>
          </a:r>
        </a:p>
      </xdr:txBody>
    </xdr:sp>
    <xdr:clientData/>
  </xdr:twoCellAnchor>
  <xdr:twoCellAnchor editAs="oneCell">
    <xdr:from>
      <xdr:col>0</xdr:col>
      <xdr:colOff>266700</xdr:colOff>
      <xdr:row>0</xdr:row>
      <xdr:rowOff>57243</xdr:rowOff>
    </xdr:from>
    <xdr:to>
      <xdr:col>3</xdr:col>
      <xdr:colOff>78105</xdr:colOff>
      <xdr:row>0</xdr:row>
      <xdr:rowOff>832224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243"/>
          <a:ext cx="1168137" cy="7749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/>
  </sheetViews>
  <sheetFormatPr defaultColWidth="9.140625" defaultRowHeight="12.75" x14ac:dyDescent="0.2"/>
  <cols>
    <col min="1" max="16384" width="9.140625" style="2"/>
  </cols>
  <sheetData>
    <row r="1" spans="1:1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5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x14ac:dyDescent="0.2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x14ac:dyDescent="0.2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ht="13.5" thickBot="1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9.5" customHeight="1" x14ac:dyDescent="0.2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5" ht="21" customHeight="1" x14ac:dyDescent="0.2">
      <c r="A19" s="44"/>
      <c r="B19" s="45" t="s">
        <v>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2.5" customHeight="1" x14ac:dyDescent="0.2">
      <c r="A20" s="44"/>
      <c r="B20" s="88" t="s">
        <v>179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44"/>
    </row>
    <row r="21" spans="1:15" ht="48.75" customHeight="1" x14ac:dyDescent="0.2">
      <c r="A21" s="44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44"/>
    </row>
    <row r="22" spans="1:15" ht="31.5" customHeight="1" x14ac:dyDescent="0.2">
      <c r="A22" s="44"/>
      <c r="B22" s="46"/>
      <c r="C22" s="46"/>
      <c r="D22" s="46"/>
      <c r="E22" s="46"/>
      <c r="F22" s="46"/>
      <c r="G22" s="46"/>
      <c r="H22" s="46"/>
      <c r="I22" s="46"/>
      <c r="J22" s="46"/>
      <c r="K22" s="44"/>
      <c r="L22" s="87" t="s">
        <v>198</v>
      </c>
      <c r="M22" s="87"/>
      <c r="N22" s="87"/>
      <c r="O22" s="44"/>
    </row>
    <row r="23" spans="1:15" ht="19.5" customHeight="1" thickBot="1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ht="19.5" customHeight="1" thickBot="1" x14ac:dyDescent="0.25">
      <c r="A24" s="86" t="s">
        <v>180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algorithmName="SHA-512" hashValue="exY86DDlH2FLETunA5muFphJFG8LzA26vtRaNMYZeV6EIQd0KXUUAw4qkAHBr2XT2F6mbF5G+axR5atk2W1QCg==" saltValue="+eyOZmbi2qlV3e9Zn6zZ8g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AB2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8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8" ht="15" customHeight="1" x14ac:dyDescent="0.25"/>
    <row r="3" spans="1:28" s="7" customFormat="1" ht="15" customHeight="1" thickBot="1" x14ac:dyDescent="0.3">
      <c r="A3" s="52" t="str">
        <f>Índice!F13</f>
        <v>G I.2.8</v>
      </c>
      <c r="B3" s="47" t="str">
        <f>Índice!G13</f>
        <v>Volume de negócios médio e número médio de pessoas ao serviço das empresas da Região Autónoma dos Açores, por setores de atividade económica (2018)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  <c r="O3" s="53"/>
      <c r="P3" s="53"/>
      <c r="Q3" s="53"/>
      <c r="R3" s="53"/>
      <c r="S3" s="53"/>
    </row>
    <row r="4" spans="1:28" s="9" customFormat="1" ht="15" customHeight="1" x14ac:dyDescent="0.25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  <c r="Q4" s="6"/>
      <c r="R4" s="6"/>
      <c r="S4" s="6"/>
    </row>
    <row r="5" spans="1:28" s="9" customFormat="1" ht="15" customHeight="1" x14ac:dyDescent="0.25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8" s="13" customFormat="1" ht="27" customHeight="1" thickBot="1" x14ac:dyDescent="0.3">
      <c r="C6" s="18"/>
      <c r="D6" s="18"/>
      <c r="E6" s="18"/>
      <c r="F6" s="18"/>
      <c r="K6" s="179" t="s">
        <v>141</v>
      </c>
      <c r="L6" s="180"/>
      <c r="M6" s="180"/>
      <c r="N6" s="180" t="s">
        <v>91</v>
      </c>
      <c r="O6" s="180"/>
      <c r="P6" s="181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13" customFormat="1" ht="22.9" customHeight="1" x14ac:dyDescent="0.25">
      <c r="F7" s="185" t="s">
        <v>14</v>
      </c>
      <c r="G7" s="142"/>
      <c r="H7" s="142"/>
      <c r="I7" s="142"/>
      <c r="J7" s="142"/>
      <c r="K7" s="182">
        <v>0.8</v>
      </c>
      <c r="L7" s="183"/>
      <c r="M7" s="183"/>
      <c r="N7" s="183">
        <v>6.8</v>
      </c>
      <c r="O7" s="183"/>
      <c r="P7" s="184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s="13" customFormat="1" ht="22.9" customHeight="1" x14ac:dyDescent="0.25">
      <c r="F8" s="118" t="s">
        <v>167</v>
      </c>
      <c r="G8" s="138"/>
      <c r="H8" s="138"/>
      <c r="I8" s="138"/>
      <c r="J8" s="138"/>
      <c r="K8" s="186">
        <v>0.8</v>
      </c>
      <c r="L8" s="187"/>
      <c r="M8" s="187"/>
      <c r="N8" s="187">
        <v>7.3</v>
      </c>
      <c r="O8" s="187"/>
      <c r="P8" s="188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s="13" customFormat="1" ht="22.9" customHeight="1" x14ac:dyDescent="0.25">
      <c r="F9" s="118" t="s">
        <v>118</v>
      </c>
      <c r="G9" s="138"/>
      <c r="H9" s="118" t="s">
        <v>84</v>
      </c>
      <c r="I9" s="138"/>
      <c r="J9" s="138"/>
      <c r="K9" s="189">
        <v>0.3</v>
      </c>
      <c r="L9" s="190"/>
      <c r="M9" s="190"/>
      <c r="N9" s="190">
        <v>4.9000000000000004</v>
      </c>
      <c r="O9" s="190"/>
      <c r="P9" s="191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s="13" customFormat="1" ht="22.9" customHeight="1" x14ac:dyDescent="0.25">
      <c r="F10" s="118"/>
      <c r="G10" s="138"/>
      <c r="H10" s="118" t="s">
        <v>85</v>
      </c>
      <c r="I10" s="138"/>
      <c r="J10" s="138"/>
      <c r="K10" s="189">
        <v>2</v>
      </c>
      <c r="L10" s="190"/>
      <c r="M10" s="190"/>
      <c r="N10" s="190">
        <v>14.7</v>
      </c>
      <c r="O10" s="190"/>
      <c r="P10" s="191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13" customFormat="1" ht="22.9" customHeight="1" x14ac:dyDescent="0.25">
      <c r="F11" s="118"/>
      <c r="G11" s="138"/>
      <c r="H11" s="118" t="s">
        <v>86</v>
      </c>
      <c r="I11" s="138"/>
      <c r="J11" s="138"/>
      <c r="K11" s="189">
        <v>8.4</v>
      </c>
      <c r="L11" s="190"/>
      <c r="M11" s="190"/>
      <c r="N11" s="190">
        <v>53.4</v>
      </c>
      <c r="O11" s="190"/>
      <c r="P11" s="191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s="13" customFormat="1" ht="22.9" customHeight="1" x14ac:dyDescent="0.25">
      <c r="F12" s="118"/>
      <c r="G12" s="138"/>
      <c r="H12" s="118" t="s">
        <v>87</v>
      </c>
      <c r="I12" s="138"/>
      <c r="J12" s="138"/>
      <c r="K12" s="189">
        <v>0.6</v>
      </c>
      <c r="L12" s="190"/>
      <c r="M12" s="190"/>
      <c r="N12" s="190">
        <v>11.4</v>
      </c>
      <c r="O12" s="190"/>
      <c r="P12" s="191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s="13" customFormat="1" ht="22.9" customHeight="1" x14ac:dyDescent="0.25">
      <c r="F13" s="118"/>
      <c r="G13" s="138"/>
      <c r="H13" s="118" t="s">
        <v>88</v>
      </c>
      <c r="I13" s="138"/>
      <c r="J13" s="138"/>
      <c r="K13" s="189">
        <v>1.4</v>
      </c>
      <c r="L13" s="190"/>
      <c r="M13" s="190"/>
      <c r="N13" s="190">
        <v>7.8</v>
      </c>
      <c r="O13" s="190"/>
      <c r="P13" s="191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s="13" customFormat="1" ht="22.9" customHeight="1" thickBot="1" x14ac:dyDescent="0.3">
      <c r="F14" s="120"/>
      <c r="G14" s="144"/>
      <c r="H14" s="120" t="s">
        <v>89</v>
      </c>
      <c r="I14" s="144"/>
      <c r="J14" s="192"/>
      <c r="K14" s="176">
        <v>0.3</v>
      </c>
      <c r="L14" s="177"/>
      <c r="M14" s="177"/>
      <c r="N14" s="177">
        <v>5.2</v>
      </c>
      <c r="O14" s="177"/>
      <c r="P14" s="178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s="9" customFormat="1" ht="15" customHeight="1" x14ac:dyDescent="0.2">
      <c r="A15" s="8"/>
      <c r="C15" s="23"/>
      <c r="L15" s="23"/>
      <c r="M15" s="23"/>
      <c r="N15" s="23"/>
    </row>
    <row r="16" spans="1:28" ht="19.5" customHeight="1" x14ac:dyDescent="0.25">
      <c r="A16" s="129" t="str">
        <f>Índice!$A$68</f>
        <v>ESTUDO 44 | ANÁLISE DAS EMPRESAS DA REGIÃO AUTÓNOMA DOS AÇORES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</row>
    <row r="17" spans="21:21" x14ac:dyDescent="0.25">
      <c r="U17" s="51" t="s">
        <v>17</v>
      </c>
    </row>
    <row r="20" spans="21:21" ht="17.25" customHeight="1" x14ac:dyDescent="0.25"/>
  </sheetData>
  <sheetProtection algorithmName="SHA-512" hashValue="cMnCnx3ZPcOXEZLFGYRqwNqEsDx+Mo8C2JtWTsm2GIEB9lFWjsk5SH/L/F/UnMLJb7eHwXrw0Ek8sNlCOq9chw==" saltValue="3nYNk4Vyg2M4kV85riCN3A==" spinCount="100000" sheet="1" objects="1" scenarios="1"/>
  <mergeCells count="29">
    <mergeCell ref="A16:U16"/>
    <mergeCell ref="F9:G14"/>
    <mergeCell ref="K12:M12"/>
    <mergeCell ref="N12:P12"/>
    <mergeCell ref="K13:M13"/>
    <mergeCell ref="N13:P13"/>
    <mergeCell ref="K10:M10"/>
    <mergeCell ref="N10:P10"/>
    <mergeCell ref="K11:M11"/>
    <mergeCell ref="N11:P11"/>
    <mergeCell ref="H9:J9"/>
    <mergeCell ref="H10:J10"/>
    <mergeCell ref="H11:J11"/>
    <mergeCell ref="H12:J12"/>
    <mergeCell ref="H13:J13"/>
    <mergeCell ref="H14:J14"/>
    <mergeCell ref="K14:M14"/>
    <mergeCell ref="N14:P14"/>
    <mergeCell ref="A1:U1"/>
    <mergeCell ref="K6:M6"/>
    <mergeCell ref="N6:P6"/>
    <mergeCell ref="K7:M7"/>
    <mergeCell ref="N7:P7"/>
    <mergeCell ref="F7:J7"/>
    <mergeCell ref="K8:M8"/>
    <mergeCell ref="N8:P8"/>
    <mergeCell ref="K9:M9"/>
    <mergeCell ref="N9:P9"/>
    <mergeCell ref="F8:J8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U21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Índice!F14</f>
        <v>G I.2.9</v>
      </c>
      <c r="B3" s="47" t="str">
        <f>Índice!G14</f>
        <v>Volume de negócios médio e número médio de pessoas ao serviço, por setores de atividade económica (2018)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1" s="9" customFormat="1" ht="15" customHeight="1" thickBot="1" x14ac:dyDescent="0.3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1" s="13" customFormat="1" ht="27" customHeight="1" x14ac:dyDescent="0.25">
      <c r="A6" s="18"/>
      <c r="B6" s="18"/>
      <c r="C6" s="18"/>
      <c r="D6" s="18"/>
      <c r="E6" s="18"/>
      <c r="I6" s="139" t="s">
        <v>146</v>
      </c>
      <c r="J6" s="137"/>
      <c r="K6" s="137"/>
      <c r="L6" s="140"/>
      <c r="M6" s="139" t="s">
        <v>91</v>
      </c>
      <c r="N6" s="137"/>
      <c r="O6" s="137"/>
      <c r="P6" s="137"/>
      <c r="Q6" s="9"/>
      <c r="R6" s="9"/>
      <c r="S6" s="9"/>
    </row>
    <row r="7" spans="1:21" s="13" customFormat="1" ht="27" customHeight="1" thickBot="1" x14ac:dyDescent="0.3">
      <c r="A7" s="18"/>
      <c r="B7" s="18"/>
      <c r="C7" s="18"/>
      <c r="D7" s="18"/>
      <c r="E7" s="18"/>
      <c r="I7" s="123" t="s">
        <v>14</v>
      </c>
      <c r="J7" s="124"/>
      <c r="K7" s="124" t="s">
        <v>167</v>
      </c>
      <c r="L7" s="124"/>
      <c r="M7" s="123" t="s">
        <v>14</v>
      </c>
      <c r="N7" s="124"/>
      <c r="O7" s="124" t="s">
        <v>167</v>
      </c>
      <c r="P7" s="124"/>
      <c r="Q7" s="9"/>
      <c r="R7" s="9"/>
      <c r="S7" s="9"/>
    </row>
    <row r="8" spans="1:21" s="13" customFormat="1" ht="22.9" customHeight="1" x14ac:dyDescent="0.25">
      <c r="F8" s="150" t="s">
        <v>84</v>
      </c>
      <c r="G8" s="150"/>
      <c r="H8" s="151"/>
      <c r="I8" s="182">
        <v>0.3</v>
      </c>
      <c r="J8" s="183"/>
      <c r="K8" s="195">
        <v>0.3</v>
      </c>
      <c r="L8" s="195"/>
      <c r="M8" s="182">
        <v>3.8</v>
      </c>
      <c r="N8" s="183"/>
      <c r="O8" s="195">
        <v>4.9000000000000004</v>
      </c>
      <c r="P8" s="195"/>
      <c r="Q8" s="9"/>
      <c r="R8" s="9"/>
      <c r="S8" s="9"/>
    </row>
    <row r="9" spans="1:21" s="13" customFormat="1" ht="22.9" customHeight="1" x14ac:dyDescent="0.25">
      <c r="F9" s="150" t="s">
        <v>85</v>
      </c>
      <c r="G9" s="150"/>
      <c r="H9" s="151"/>
      <c r="I9" s="193">
        <v>2.2000000000000002</v>
      </c>
      <c r="J9" s="194"/>
      <c r="K9" s="190">
        <v>2</v>
      </c>
      <c r="L9" s="190"/>
      <c r="M9" s="193">
        <v>16.100000000000001</v>
      </c>
      <c r="N9" s="194"/>
      <c r="O9" s="190">
        <v>14.7</v>
      </c>
      <c r="P9" s="190"/>
      <c r="Q9" s="9"/>
      <c r="R9" s="9"/>
      <c r="S9" s="9"/>
    </row>
    <row r="10" spans="1:21" s="13" customFormat="1" ht="22.9" customHeight="1" x14ac:dyDescent="0.25">
      <c r="F10" s="150" t="s">
        <v>86</v>
      </c>
      <c r="G10" s="150"/>
      <c r="H10" s="151"/>
      <c r="I10" s="193">
        <v>12</v>
      </c>
      <c r="J10" s="194"/>
      <c r="K10" s="190">
        <v>8.4</v>
      </c>
      <c r="L10" s="190"/>
      <c r="M10" s="193">
        <v>21.4</v>
      </c>
      <c r="N10" s="194"/>
      <c r="O10" s="190">
        <v>53.4</v>
      </c>
      <c r="P10" s="190"/>
      <c r="Q10" s="9"/>
      <c r="R10" s="9"/>
      <c r="S10" s="9"/>
    </row>
    <row r="11" spans="1:21" s="13" customFormat="1" ht="22.9" customHeight="1" x14ac:dyDescent="0.25">
      <c r="F11" s="150" t="s">
        <v>87</v>
      </c>
      <c r="G11" s="150"/>
      <c r="H11" s="151"/>
      <c r="I11" s="193">
        <v>0.4</v>
      </c>
      <c r="J11" s="194"/>
      <c r="K11" s="190">
        <v>0.6</v>
      </c>
      <c r="L11" s="190"/>
      <c r="M11" s="193">
        <v>5.8</v>
      </c>
      <c r="N11" s="194"/>
      <c r="O11" s="190">
        <v>11.4</v>
      </c>
      <c r="P11" s="190"/>
      <c r="Q11" s="9"/>
      <c r="R11" s="9"/>
      <c r="S11" s="9"/>
    </row>
    <row r="12" spans="1:21" s="13" customFormat="1" ht="22.9" customHeight="1" x14ac:dyDescent="0.25">
      <c r="F12" s="150" t="s">
        <v>88</v>
      </c>
      <c r="G12" s="150"/>
      <c r="H12" s="151"/>
      <c r="I12" s="193">
        <v>1.3</v>
      </c>
      <c r="J12" s="194"/>
      <c r="K12" s="190">
        <v>1.4</v>
      </c>
      <c r="L12" s="190"/>
      <c r="M12" s="193">
        <v>5.9</v>
      </c>
      <c r="N12" s="194"/>
      <c r="O12" s="190">
        <v>7.8</v>
      </c>
      <c r="P12" s="190"/>
      <c r="Q12" s="9"/>
      <c r="R12" s="9"/>
      <c r="S12" s="9"/>
    </row>
    <row r="13" spans="1:21" s="13" customFormat="1" ht="22.9" customHeight="1" x14ac:dyDescent="0.25">
      <c r="F13" s="164" t="s">
        <v>89</v>
      </c>
      <c r="G13" s="164"/>
      <c r="H13" s="165"/>
      <c r="I13" s="196">
        <v>0.4</v>
      </c>
      <c r="J13" s="197"/>
      <c r="K13" s="198">
        <v>0.3</v>
      </c>
      <c r="L13" s="198"/>
      <c r="M13" s="196">
        <v>5.7</v>
      </c>
      <c r="N13" s="197"/>
      <c r="O13" s="198">
        <v>5.2</v>
      </c>
      <c r="P13" s="198"/>
      <c r="Q13" s="9"/>
      <c r="R13" s="9"/>
      <c r="S13" s="9"/>
    </row>
    <row r="14" spans="1:21" s="13" customFormat="1" ht="22.9" customHeight="1" x14ac:dyDescent="0.25">
      <c r="F14" s="164" t="s">
        <v>110</v>
      </c>
      <c r="G14" s="164"/>
      <c r="H14" s="165"/>
      <c r="I14" s="196">
        <v>0.8</v>
      </c>
      <c r="J14" s="197"/>
      <c r="K14" s="198">
        <v>0.8</v>
      </c>
      <c r="L14" s="198"/>
      <c r="M14" s="196">
        <v>6.8</v>
      </c>
      <c r="N14" s="197"/>
      <c r="O14" s="198">
        <v>7.3</v>
      </c>
      <c r="P14" s="198"/>
      <c r="Q14" s="9"/>
      <c r="R14" s="9"/>
      <c r="S14" s="9"/>
    </row>
    <row r="15" spans="1:21" s="9" customFormat="1" ht="15" customHeight="1" x14ac:dyDescent="0.25">
      <c r="A15" s="8"/>
      <c r="C15" s="23"/>
      <c r="G15" s="13"/>
      <c r="H15" s="13"/>
      <c r="L15" s="23"/>
      <c r="M15" s="23"/>
      <c r="N15" s="23"/>
    </row>
    <row r="16" spans="1:21" s="9" customFormat="1" ht="15" customHeight="1" x14ac:dyDescent="0.2">
      <c r="A16" s="8"/>
      <c r="C16" s="23"/>
      <c r="L16" s="23"/>
      <c r="M16" s="23"/>
      <c r="N16" s="23"/>
    </row>
    <row r="17" spans="1:21" ht="19.5" customHeight="1" x14ac:dyDescent="0.25">
      <c r="A17" s="129" t="str">
        <f>Índice!$A$68</f>
        <v>ESTUDO 44 | ANÁLISE DAS EMPRESAS DA REGIÃO AUTÓNOMA DOS AÇORES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</row>
    <row r="18" spans="1:21" x14ac:dyDescent="0.25">
      <c r="U18" s="51" t="s">
        <v>17</v>
      </c>
    </row>
    <row r="21" spans="1:21" ht="17.25" customHeight="1" x14ac:dyDescent="0.25"/>
  </sheetData>
  <sheetProtection algorithmName="SHA-512" hashValue="jcagok99xyVZHxwvBSa5S3bcx6WN63aOabZQb6rMOSByDgDXGLkC/jqGrnMmU2pl7sW0rKvYtErC3hfsHJsARw==" saltValue="q8gm/7WEw8o8L3xFlkmXXg==" spinCount="100000" sheet="1" objects="1" scenarios="1"/>
  <mergeCells count="43">
    <mergeCell ref="A17:U17"/>
    <mergeCell ref="F11:H11"/>
    <mergeCell ref="I11:J11"/>
    <mergeCell ref="K11:L11"/>
    <mergeCell ref="F12:H12"/>
    <mergeCell ref="I12:J12"/>
    <mergeCell ref="K12:L12"/>
    <mergeCell ref="F14:H14"/>
    <mergeCell ref="I14:J14"/>
    <mergeCell ref="K14:L14"/>
    <mergeCell ref="F13:H13"/>
    <mergeCell ref="I13:J13"/>
    <mergeCell ref="K13:L13"/>
    <mergeCell ref="O13:P13"/>
    <mergeCell ref="M14:N14"/>
    <mergeCell ref="O14:P14"/>
    <mergeCell ref="M13:N13"/>
    <mergeCell ref="M11:N11"/>
    <mergeCell ref="M12:N12"/>
    <mergeCell ref="O11:P11"/>
    <mergeCell ref="O12:P12"/>
    <mergeCell ref="A1:U1"/>
    <mergeCell ref="I7:J7"/>
    <mergeCell ref="K7:L7"/>
    <mergeCell ref="M9:N9"/>
    <mergeCell ref="O9:P9"/>
    <mergeCell ref="K9:L9"/>
    <mergeCell ref="F9:H9"/>
    <mergeCell ref="I9:J9"/>
    <mergeCell ref="F8:H8"/>
    <mergeCell ref="I8:J8"/>
    <mergeCell ref="M7:N7"/>
    <mergeCell ref="O7:P7"/>
    <mergeCell ref="M8:N8"/>
    <mergeCell ref="M6:P6"/>
    <mergeCell ref="I6:L6"/>
    <mergeCell ref="F10:H10"/>
    <mergeCell ref="I10:J10"/>
    <mergeCell ref="K10:L10"/>
    <mergeCell ref="O8:P8"/>
    <mergeCell ref="K8:L8"/>
    <mergeCell ref="M10:N10"/>
    <mergeCell ref="O10:P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4"/>
  </sheetPr>
  <dimension ref="A1:U15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Índice!F15</f>
        <v>G I.2.10</v>
      </c>
      <c r="B3" s="47" t="str">
        <f>Índice!G15</f>
        <v>Volume de negócios gerado pelas 10% e 1% maiores empresas | Em percentagem do volume de negócios total (2018)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1" s="9" customFormat="1" ht="15" customHeight="1" x14ac:dyDescent="0.25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1" s="13" customFormat="1" ht="27" customHeight="1" thickBot="1" x14ac:dyDescent="0.3">
      <c r="A6" s="18"/>
      <c r="F6" s="14"/>
      <c r="G6" s="14"/>
      <c r="H6" s="14"/>
      <c r="I6" s="14"/>
      <c r="J6" s="57"/>
      <c r="K6" s="199" t="s">
        <v>93</v>
      </c>
      <c r="L6" s="199"/>
      <c r="M6" s="199"/>
      <c r="N6" s="199" t="s">
        <v>92</v>
      </c>
      <c r="O6" s="199"/>
      <c r="P6" s="201"/>
    </row>
    <row r="7" spans="1:21" s="13" customFormat="1" ht="22.9" customHeight="1" x14ac:dyDescent="0.25">
      <c r="A7" s="18"/>
      <c r="F7" s="139" t="s">
        <v>14</v>
      </c>
      <c r="G7" s="137"/>
      <c r="H7" s="137"/>
      <c r="I7" s="137"/>
      <c r="J7" s="137"/>
      <c r="K7" s="200">
        <v>0.63100000000000001</v>
      </c>
      <c r="L7" s="200"/>
      <c r="M7" s="200"/>
      <c r="N7" s="200">
        <v>0.88200000000000001</v>
      </c>
      <c r="O7" s="200"/>
      <c r="P7" s="130"/>
    </row>
    <row r="8" spans="1:21" s="13" customFormat="1" ht="22.9" customHeight="1" x14ac:dyDescent="0.25">
      <c r="A8" s="18"/>
      <c r="F8" s="149" t="s">
        <v>167</v>
      </c>
      <c r="G8" s="150"/>
      <c r="H8" s="150"/>
      <c r="I8" s="150"/>
      <c r="J8" s="118"/>
      <c r="K8" s="202">
        <v>0.52700000000000002</v>
      </c>
      <c r="L8" s="202"/>
      <c r="M8" s="202"/>
      <c r="N8" s="202">
        <v>0.83599999999999997</v>
      </c>
      <c r="O8" s="202"/>
      <c r="P8" s="174"/>
    </row>
    <row r="9" spans="1:21" s="9" customFormat="1" ht="15" customHeight="1" x14ac:dyDescent="0.2">
      <c r="A9" s="8"/>
      <c r="C9" s="23"/>
      <c r="L9" s="23"/>
      <c r="M9" s="23"/>
      <c r="N9" s="23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ht="19.5" customHeight="1" x14ac:dyDescent="0.25">
      <c r="A11" s="129" t="str">
        <f>Índice!$A$68</f>
        <v>ESTUDO 44 | ANÁLISE DAS EMPRESAS DA REGIÃO AUTÓNOMA DOS AÇORES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</row>
    <row r="12" spans="1:21" x14ac:dyDescent="0.25">
      <c r="U12" s="51" t="s">
        <v>17</v>
      </c>
    </row>
    <row r="15" spans="1:21" ht="17.25" customHeight="1" x14ac:dyDescent="0.25"/>
  </sheetData>
  <sheetProtection algorithmName="SHA-512" hashValue="xO/xGYHDWm8Fp+q8BcW+4fQecbebpM9qLh+Y1DN7FQSen0O16BjtqbSTC4sLJ+RGgAyFjGJnilRUGsvp6+Pmxg==" saltValue="5i2Pla82rgOSJF2jXTswPg==" spinCount="100000" sheet="1" objects="1" scenarios="1"/>
  <mergeCells count="10">
    <mergeCell ref="A11:U11"/>
    <mergeCell ref="A1:U1"/>
    <mergeCell ref="F7:J7"/>
    <mergeCell ref="F8:J8"/>
    <mergeCell ref="K6:M6"/>
    <mergeCell ref="K7:M7"/>
    <mergeCell ref="N6:P6"/>
    <mergeCell ref="N7:P7"/>
    <mergeCell ref="N8:P8"/>
    <mergeCell ref="K8:M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4"/>
  </sheetPr>
  <dimension ref="A1:AU1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47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47" ht="15" customHeight="1" x14ac:dyDescent="0.25"/>
    <row r="3" spans="1:47" s="7" customFormat="1" ht="15" customHeight="1" thickBot="1" x14ac:dyDescent="0.3">
      <c r="A3" s="52" t="str">
        <f>Índice!F16</f>
        <v>G I.2.11</v>
      </c>
      <c r="B3" s="47" t="str">
        <f>Índice!G16</f>
        <v>Estruturas | Por classes de maturidade (2018)</v>
      </c>
      <c r="C3" s="19"/>
      <c r="D3" s="19"/>
      <c r="E3" s="19"/>
      <c r="F3" s="19"/>
      <c r="G3" s="19"/>
    </row>
    <row r="4" spans="1:47" s="9" customFormat="1" ht="15" customHeight="1" x14ac:dyDescent="0.2">
      <c r="A4" s="8" t="s">
        <v>5</v>
      </c>
      <c r="C4" s="15"/>
      <c r="D4" s="16"/>
      <c r="E4" s="16"/>
      <c r="F4" s="16"/>
      <c r="G4" s="16"/>
      <c r="W4" s="23"/>
    </row>
    <row r="5" spans="1:47" s="9" customFormat="1" ht="15" customHeight="1" thickBot="1" x14ac:dyDescent="0.3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  <c r="W5" s="23"/>
    </row>
    <row r="6" spans="1:47" s="9" customFormat="1" ht="27" customHeight="1" x14ac:dyDescent="0.25">
      <c r="D6" s="8"/>
      <c r="E6" s="66"/>
      <c r="F6" s="75"/>
      <c r="G6" s="139" t="s">
        <v>8</v>
      </c>
      <c r="H6" s="137"/>
      <c r="I6" s="137"/>
      <c r="J6" s="140"/>
      <c r="K6" s="139" t="s">
        <v>6</v>
      </c>
      <c r="L6" s="137"/>
      <c r="M6" s="137"/>
      <c r="N6" s="140"/>
      <c r="O6" s="139" t="s">
        <v>23</v>
      </c>
      <c r="P6" s="137"/>
      <c r="Q6" s="137"/>
      <c r="R6" s="137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</row>
    <row r="7" spans="1:47" s="13" customFormat="1" ht="27" customHeight="1" thickBot="1" x14ac:dyDescent="0.3">
      <c r="D7" s="18"/>
      <c r="E7" s="34"/>
      <c r="F7" s="75"/>
      <c r="G7" s="123" t="s">
        <v>14</v>
      </c>
      <c r="H7" s="124"/>
      <c r="I7" s="124" t="s">
        <v>167</v>
      </c>
      <c r="J7" s="124"/>
      <c r="K7" s="123" t="s">
        <v>14</v>
      </c>
      <c r="L7" s="124"/>
      <c r="M7" s="124" t="s">
        <v>167</v>
      </c>
      <c r="N7" s="124"/>
      <c r="O7" s="123" t="s">
        <v>14</v>
      </c>
      <c r="P7" s="124"/>
      <c r="Q7" s="124" t="s">
        <v>167</v>
      </c>
      <c r="R7" s="12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</row>
    <row r="8" spans="1:47" s="13" customFormat="1" ht="22.9" customHeight="1" x14ac:dyDescent="0.25">
      <c r="D8" s="18"/>
      <c r="E8" s="150" t="s">
        <v>94</v>
      </c>
      <c r="F8" s="150"/>
      <c r="G8" s="131">
        <v>0.38500000000000001</v>
      </c>
      <c r="H8" s="131"/>
      <c r="I8" s="203">
        <v>0.39200000000000002</v>
      </c>
      <c r="J8" s="203"/>
      <c r="K8" s="130">
        <v>9.9000000000000005E-2</v>
      </c>
      <c r="L8" s="131"/>
      <c r="M8" s="203">
        <v>8.5000000000000006E-2</v>
      </c>
      <c r="N8" s="203"/>
      <c r="O8" s="130">
        <v>0.16900000000000001</v>
      </c>
      <c r="P8" s="131"/>
      <c r="Q8" s="203">
        <v>0.16900000000000001</v>
      </c>
      <c r="R8" s="20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</row>
    <row r="9" spans="1:47" s="13" customFormat="1" ht="22.9" customHeight="1" x14ac:dyDescent="0.25">
      <c r="D9" s="18"/>
      <c r="E9" s="150" t="s">
        <v>95</v>
      </c>
      <c r="F9" s="150"/>
      <c r="G9" s="133">
        <v>0.161</v>
      </c>
      <c r="H9" s="133"/>
      <c r="I9" s="166">
        <v>0.16700000000000001</v>
      </c>
      <c r="J9" s="166"/>
      <c r="K9" s="132">
        <v>0.09</v>
      </c>
      <c r="L9" s="133"/>
      <c r="M9" s="166">
        <v>0.06</v>
      </c>
      <c r="N9" s="166"/>
      <c r="O9" s="132">
        <v>0.121</v>
      </c>
      <c r="P9" s="133"/>
      <c r="Q9" s="166">
        <v>8.8999999999999996E-2</v>
      </c>
      <c r="R9" s="166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</row>
    <row r="10" spans="1:47" s="13" customFormat="1" ht="22.9" customHeight="1" x14ac:dyDescent="0.25">
      <c r="D10" s="18"/>
      <c r="E10" s="150" t="s">
        <v>96</v>
      </c>
      <c r="F10" s="150"/>
      <c r="G10" s="133">
        <v>0.24299999999999999</v>
      </c>
      <c r="H10" s="133"/>
      <c r="I10" s="166">
        <v>0.251</v>
      </c>
      <c r="J10" s="166"/>
      <c r="K10" s="132">
        <v>0.23899999999999999</v>
      </c>
      <c r="L10" s="133"/>
      <c r="M10" s="166">
        <v>0.188</v>
      </c>
      <c r="N10" s="166"/>
      <c r="O10" s="132">
        <v>0.25</v>
      </c>
      <c r="P10" s="133"/>
      <c r="Q10" s="166">
        <v>0.23200000000000001</v>
      </c>
      <c r="R10" s="166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</row>
    <row r="11" spans="1:47" s="13" customFormat="1" ht="22.9" customHeight="1" x14ac:dyDescent="0.25">
      <c r="D11" s="18"/>
      <c r="E11" s="150" t="s">
        <v>97</v>
      </c>
      <c r="F11" s="150"/>
      <c r="G11" s="133">
        <v>0.21</v>
      </c>
      <c r="H11" s="133"/>
      <c r="I11" s="166">
        <v>0.191</v>
      </c>
      <c r="J11" s="166"/>
      <c r="K11" s="132">
        <v>0.57199999999999995</v>
      </c>
      <c r="L11" s="133"/>
      <c r="M11" s="166">
        <v>0.66600000000000004</v>
      </c>
      <c r="N11" s="166"/>
      <c r="O11" s="132">
        <v>0.46</v>
      </c>
      <c r="P11" s="133"/>
      <c r="Q11" s="166">
        <v>0.51</v>
      </c>
      <c r="R11" s="166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</row>
    <row r="12" spans="1:47" s="9" customFormat="1" ht="15" customHeight="1" x14ac:dyDescent="0.2">
      <c r="A12" s="8"/>
      <c r="C12" s="23"/>
      <c r="L12" s="23"/>
      <c r="M12" s="23"/>
      <c r="N12" s="23"/>
    </row>
    <row r="13" spans="1:47" s="9" customFormat="1" ht="15" customHeight="1" x14ac:dyDescent="0.2">
      <c r="A13" s="8"/>
      <c r="C13" s="23"/>
      <c r="L13" s="23"/>
      <c r="M13" s="23"/>
      <c r="N13" s="23"/>
    </row>
    <row r="14" spans="1:47" ht="19.5" customHeight="1" x14ac:dyDescent="0.25">
      <c r="A14" s="129" t="str">
        <f>Índice!$A$68</f>
        <v>ESTUDO 44 | ANÁLISE DAS EMPRESAS DA REGIÃO AUTÓNOMA DOS AÇORES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W14" s="9"/>
    </row>
    <row r="15" spans="1:47" x14ac:dyDescent="0.25">
      <c r="U15" s="51" t="s">
        <v>17</v>
      </c>
      <c r="W15" s="9"/>
    </row>
    <row r="18" ht="17.25" customHeight="1" x14ac:dyDescent="0.25"/>
  </sheetData>
  <sheetProtection algorithmName="SHA-512" hashValue="yJAcpdSN/kBUdVyenishXfOhcOmL9WTXDAQt0GHHIwAc2K2B+IXFQHPecAfJTfeZHz5y9BIIVO73Nh7S3iBLfg==" saltValue="LfVFX3SRh8J6EH5CS0Z2Bg==" spinCount="100000" sheet="1" objects="1" scenarios="1"/>
  <mergeCells count="39">
    <mergeCell ref="I7:J7"/>
    <mergeCell ref="Q11:R11"/>
    <mergeCell ref="Q8:R8"/>
    <mergeCell ref="Q9:R9"/>
    <mergeCell ref="Q10:R10"/>
    <mergeCell ref="O7:P7"/>
    <mergeCell ref="Q7:R7"/>
    <mergeCell ref="A14:U14"/>
    <mergeCell ref="G11:H11"/>
    <mergeCell ref="A1:U1"/>
    <mergeCell ref="E8:F8"/>
    <mergeCell ref="E9:F9"/>
    <mergeCell ref="E10:F10"/>
    <mergeCell ref="E11:F11"/>
    <mergeCell ref="G8:H8"/>
    <mergeCell ref="G9:H9"/>
    <mergeCell ref="G10:H10"/>
    <mergeCell ref="O8:P8"/>
    <mergeCell ref="O9:P9"/>
    <mergeCell ref="O10:P10"/>
    <mergeCell ref="O11:P11"/>
    <mergeCell ref="I8:J8"/>
    <mergeCell ref="I9:J9"/>
    <mergeCell ref="G6:J6"/>
    <mergeCell ref="K6:N6"/>
    <mergeCell ref="O6:R6"/>
    <mergeCell ref="M11:N11"/>
    <mergeCell ref="K8:L8"/>
    <mergeCell ref="K9:L9"/>
    <mergeCell ref="K10:L10"/>
    <mergeCell ref="K11:L11"/>
    <mergeCell ref="M8:N8"/>
    <mergeCell ref="M9:N9"/>
    <mergeCell ref="M10:N10"/>
    <mergeCell ref="K7:L7"/>
    <mergeCell ref="M7:N7"/>
    <mergeCell ref="I10:J10"/>
    <mergeCell ref="I11:J11"/>
    <mergeCell ref="G7:H7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U18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21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Índice!F19</f>
        <v>G I.2.12</v>
      </c>
      <c r="B3" s="47" t="str">
        <f>Índice!G19</f>
        <v>Número de empresas da Região Autónoma dos Açores | Contributos (em pp) para a taxa de variação (em percentagem)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  <c r="O3" s="53"/>
    </row>
    <row r="4" spans="1:21" s="9" customFormat="1" ht="15" customHeight="1" x14ac:dyDescent="0.25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</row>
    <row r="5" spans="1:2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s="13" customFormat="1" ht="27" customHeight="1" thickBot="1" x14ac:dyDescent="0.3">
      <c r="A6" s="18"/>
      <c r="B6" s="18"/>
      <c r="E6" s="14"/>
      <c r="F6" s="14"/>
      <c r="G6" s="14"/>
      <c r="H6" s="14"/>
      <c r="I6" s="57"/>
      <c r="J6" s="204">
        <f>+L6-1</f>
        <v>2014</v>
      </c>
      <c r="K6" s="205"/>
      <c r="L6" s="205">
        <f>+N6-1</f>
        <v>2015</v>
      </c>
      <c r="M6" s="205"/>
      <c r="N6" s="205">
        <f>+P6-1</f>
        <v>2016</v>
      </c>
      <c r="O6" s="205"/>
      <c r="P6" s="205">
        <f>+R6-1</f>
        <v>2017</v>
      </c>
      <c r="Q6" s="205"/>
      <c r="R6" s="205">
        <v>2018</v>
      </c>
      <c r="S6" s="206"/>
    </row>
    <row r="7" spans="1:21" s="13" customFormat="1" ht="22.9" customHeight="1" x14ac:dyDescent="0.25">
      <c r="A7" s="18"/>
      <c r="B7" s="18"/>
      <c r="D7" s="208" t="s">
        <v>147</v>
      </c>
      <c r="E7" s="208"/>
      <c r="F7" s="209"/>
      <c r="G7" s="212" t="s">
        <v>14</v>
      </c>
      <c r="H7" s="212"/>
      <c r="I7" s="213"/>
      <c r="J7" s="214">
        <v>1.1000000000000001</v>
      </c>
      <c r="K7" s="215"/>
      <c r="L7" s="215">
        <v>2.8</v>
      </c>
      <c r="M7" s="215"/>
      <c r="N7" s="215">
        <v>1.7</v>
      </c>
      <c r="O7" s="215"/>
      <c r="P7" s="215">
        <v>2.7</v>
      </c>
      <c r="Q7" s="215"/>
      <c r="R7" s="215">
        <v>3.1</v>
      </c>
      <c r="S7" s="218"/>
    </row>
    <row r="8" spans="1:21" s="13" customFormat="1" ht="22.9" customHeight="1" thickBot="1" x14ac:dyDescent="0.3">
      <c r="A8" s="18"/>
      <c r="B8" s="18"/>
      <c r="D8" s="210"/>
      <c r="E8" s="210"/>
      <c r="F8" s="211"/>
      <c r="G8" s="124" t="s">
        <v>167</v>
      </c>
      <c r="H8" s="124"/>
      <c r="I8" s="125"/>
      <c r="J8" s="216">
        <v>4.4000000000000004</v>
      </c>
      <c r="K8" s="217"/>
      <c r="L8" s="217">
        <v>6.2</v>
      </c>
      <c r="M8" s="217"/>
      <c r="N8" s="217">
        <v>1.4</v>
      </c>
      <c r="O8" s="217"/>
      <c r="P8" s="217">
        <v>2.1</v>
      </c>
      <c r="Q8" s="217"/>
      <c r="R8" s="217">
        <v>1.2</v>
      </c>
      <c r="S8" s="219"/>
    </row>
    <row r="9" spans="1:21" s="13" customFormat="1" ht="22.9" customHeight="1" x14ac:dyDescent="0.25">
      <c r="A9" s="18"/>
      <c r="B9" s="18"/>
      <c r="D9" s="208" t="s">
        <v>170</v>
      </c>
      <c r="E9" s="208"/>
      <c r="F9" s="209"/>
      <c r="G9" s="226" t="s">
        <v>98</v>
      </c>
      <c r="H9" s="226"/>
      <c r="I9" s="227"/>
      <c r="J9" s="228">
        <v>9.9</v>
      </c>
      <c r="K9" s="207"/>
      <c r="L9" s="207">
        <v>9.1999999999999993</v>
      </c>
      <c r="M9" s="207"/>
      <c r="N9" s="207">
        <v>5.7</v>
      </c>
      <c r="O9" s="207"/>
      <c r="P9" s="207">
        <v>6.6</v>
      </c>
      <c r="Q9" s="207"/>
      <c r="R9" s="207">
        <v>6.1</v>
      </c>
      <c r="S9" s="222"/>
    </row>
    <row r="10" spans="1:21" s="13" customFormat="1" ht="22.9" customHeight="1" x14ac:dyDescent="0.25">
      <c r="A10" s="18"/>
      <c r="B10" s="18"/>
      <c r="D10" s="220"/>
      <c r="E10" s="220"/>
      <c r="F10" s="221"/>
      <c r="G10" s="150" t="s">
        <v>99</v>
      </c>
      <c r="H10" s="150"/>
      <c r="I10" s="151"/>
      <c r="J10" s="223">
        <v>-5.7</v>
      </c>
      <c r="K10" s="224"/>
      <c r="L10" s="224">
        <v>-4.4000000000000004</v>
      </c>
      <c r="M10" s="224"/>
      <c r="N10" s="224">
        <v>-5.0999999999999996</v>
      </c>
      <c r="O10" s="224"/>
      <c r="P10" s="224">
        <v>-4.8</v>
      </c>
      <c r="Q10" s="224"/>
      <c r="R10" s="224">
        <v>-5.4</v>
      </c>
      <c r="S10" s="225"/>
    </row>
    <row r="11" spans="1:21" s="13" customFormat="1" ht="22.9" customHeight="1" thickBot="1" x14ac:dyDescent="0.3">
      <c r="A11" s="18"/>
      <c r="B11" s="18"/>
      <c r="D11" s="210"/>
      <c r="E11" s="210"/>
      <c r="F11" s="211"/>
      <c r="G11" s="124" t="s">
        <v>100</v>
      </c>
      <c r="H11" s="124"/>
      <c r="I11" s="125"/>
      <c r="J11" s="216">
        <v>0.2</v>
      </c>
      <c r="K11" s="217"/>
      <c r="L11" s="217">
        <v>1.4</v>
      </c>
      <c r="M11" s="217"/>
      <c r="N11" s="217">
        <v>0.8</v>
      </c>
      <c r="O11" s="217"/>
      <c r="P11" s="217">
        <v>0.4</v>
      </c>
      <c r="Q11" s="217"/>
      <c r="R11" s="217">
        <v>0.5</v>
      </c>
      <c r="S11" s="219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x14ac:dyDescent="0.2">
      <c r="A13" s="8"/>
      <c r="C13" s="23"/>
      <c r="L13" s="23"/>
      <c r="M13" s="23"/>
      <c r="N13" s="23"/>
    </row>
    <row r="14" spans="1:21" ht="19.5" customHeight="1" x14ac:dyDescent="0.25">
      <c r="A14" s="129" t="str">
        <f>Índice!$A$68</f>
        <v>ESTUDO 44 | ANÁLISE DAS EMPRESAS DA REGIÃO AUTÓNOMA DOS AÇORES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</row>
    <row r="15" spans="1:21" x14ac:dyDescent="0.25">
      <c r="U15" s="51" t="s">
        <v>17</v>
      </c>
    </row>
    <row r="18" ht="17.25" customHeight="1" x14ac:dyDescent="0.25"/>
  </sheetData>
  <sheetProtection algorithmName="SHA-512" hashValue="acbuvcV8OcnY7Qc/wT2NT6sJTQs6nnh/udz5pmdLMARC0Kc94RMCCCJRcBKFnZk1jbZ8O4HStyl+pTwjPwX5gg==" saltValue="IGRjdsEkGalM3uQ1Dl68/Q==" spinCount="100000" sheet="1" objects="1" scenarios="1"/>
  <mergeCells count="39">
    <mergeCell ref="A14:U14"/>
    <mergeCell ref="D9:F11"/>
    <mergeCell ref="G11:I11"/>
    <mergeCell ref="J11:K11"/>
    <mergeCell ref="L11:M11"/>
    <mergeCell ref="N11:O11"/>
    <mergeCell ref="R9:S9"/>
    <mergeCell ref="G10:I10"/>
    <mergeCell ref="J10:K10"/>
    <mergeCell ref="L10:M10"/>
    <mergeCell ref="N10:O10"/>
    <mergeCell ref="P10:Q10"/>
    <mergeCell ref="R10:S10"/>
    <mergeCell ref="G9:I9"/>
    <mergeCell ref="J9:K9"/>
    <mergeCell ref="L9:M9"/>
    <mergeCell ref="R7:S7"/>
    <mergeCell ref="R8:S8"/>
    <mergeCell ref="P7:Q7"/>
    <mergeCell ref="P11:Q11"/>
    <mergeCell ref="R11:S11"/>
    <mergeCell ref="P8:Q8"/>
    <mergeCell ref="N9:O9"/>
    <mergeCell ref="P9:Q9"/>
    <mergeCell ref="D7:F8"/>
    <mergeCell ref="G7:I7"/>
    <mergeCell ref="J7:K7"/>
    <mergeCell ref="L7:M7"/>
    <mergeCell ref="N7:O7"/>
    <mergeCell ref="G8:I8"/>
    <mergeCell ref="J8:K8"/>
    <mergeCell ref="L8:M8"/>
    <mergeCell ref="N8:O8"/>
    <mergeCell ref="A1:U1"/>
    <mergeCell ref="J6:K6"/>
    <mergeCell ref="L6:M6"/>
    <mergeCell ref="N6:O6"/>
    <mergeCell ref="P6:Q6"/>
    <mergeCell ref="R6:S6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4"/>
  </sheetPr>
  <dimension ref="A1:AD20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0" ht="69" customHeight="1" x14ac:dyDescent="0.25">
      <c r="A1" s="122" t="s">
        <v>21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0" ht="15" customHeight="1" x14ac:dyDescent="0.25"/>
    <row r="3" spans="1:30" s="7" customFormat="1" ht="15" customHeight="1" thickBot="1" x14ac:dyDescent="0.3">
      <c r="A3" s="52" t="str">
        <f>Índice!F20</f>
        <v>G I.2.13</v>
      </c>
      <c r="B3" s="47" t="str">
        <f>Índice!G20</f>
        <v>Número de empresas | Contributos (em pp) para a taxa de variação (em percentagem), por setores de atividade económica (2018)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  <c r="O3" s="53"/>
      <c r="P3" s="72"/>
    </row>
    <row r="4" spans="1:30" s="9" customFormat="1" ht="15" customHeight="1" x14ac:dyDescent="0.25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</row>
    <row r="5" spans="1:30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0" s="13" customFormat="1" ht="27" customHeight="1" thickBot="1" x14ac:dyDescent="0.3">
      <c r="H6" s="61"/>
      <c r="I6" s="61"/>
      <c r="J6" s="57"/>
      <c r="L6" s="124" t="s">
        <v>14</v>
      </c>
      <c r="M6" s="124"/>
      <c r="N6" s="124" t="s">
        <v>167</v>
      </c>
      <c r="O6" s="124"/>
      <c r="AD6" s="23"/>
    </row>
    <row r="7" spans="1:30" s="13" customFormat="1" ht="22.9" customHeight="1" thickBot="1" x14ac:dyDescent="0.3">
      <c r="G7" s="210" t="s">
        <v>102</v>
      </c>
      <c r="H7" s="210"/>
      <c r="I7" s="210"/>
      <c r="J7" s="210"/>
      <c r="K7" s="229"/>
      <c r="L7" s="230">
        <v>3.1</v>
      </c>
      <c r="M7" s="231"/>
      <c r="N7" s="235">
        <v>1.2</v>
      </c>
      <c r="O7" s="236"/>
      <c r="AD7" s="23"/>
    </row>
    <row r="8" spans="1:30" s="13" customFormat="1" ht="22.9" customHeight="1" x14ac:dyDescent="0.25">
      <c r="G8" s="220" t="s">
        <v>103</v>
      </c>
      <c r="H8" s="221"/>
      <c r="I8" s="136" t="s">
        <v>84</v>
      </c>
      <c r="J8" s="137"/>
      <c r="K8" s="140"/>
      <c r="L8" s="240">
        <v>0.1</v>
      </c>
      <c r="M8" s="183"/>
      <c r="N8" s="238">
        <v>0.2</v>
      </c>
      <c r="O8" s="239"/>
      <c r="AD8" s="23"/>
    </row>
    <row r="9" spans="1:30" s="13" customFormat="1" ht="22.9" customHeight="1" x14ac:dyDescent="0.25">
      <c r="G9" s="220"/>
      <c r="H9" s="221"/>
      <c r="I9" s="118" t="s">
        <v>85</v>
      </c>
      <c r="J9" s="138"/>
      <c r="K9" s="148"/>
      <c r="L9" s="232">
        <v>0</v>
      </c>
      <c r="M9" s="194"/>
      <c r="N9" s="233">
        <v>-0.2</v>
      </c>
      <c r="O9" s="234"/>
      <c r="AD9" s="23"/>
    </row>
    <row r="10" spans="1:30" s="13" customFormat="1" ht="22.9" customHeight="1" x14ac:dyDescent="0.25">
      <c r="G10" s="220"/>
      <c r="H10" s="221"/>
      <c r="I10" s="118" t="s">
        <v>86</v>
      </c>
      <c r="J10" s="138"/>
      <c r="K10" s="148"/>
      <c r="L10" s="232">
        <v>0</v>
      </c>
      <c r="M10" s="194"/>
      <c r="N10" s="233">
        <v>0</v>
      </c>
      <c r="O10" s="234"/>
      <c r="AD10" s="23"/>
    </row>
    <row r="11" spans="1:30" s="13" customFormat="1" ht="22.9" customHeight="1" x14ac:dyDescent="0.25">
      <c r="G11" s="220"/>
      <c r="H11" s="221"/>
      <c r="I11" s="118" t="s">
        <v>87</v>
      </c>
      <c r="J11" s="138"/>
      <c r="K11" s="148"/>
      <c r="L11" s="232">
        <v>0.2</v>
      </c>
      <c r="M11" s="194"/>
      <c r="N11" s="233">
        <v>0.1</v>
      </c>
      <c r="O11" s="234"/>
      <c r="AD11" s="23"/>
    </row>
    <row r="12" spans="1:30" s="13" customFormat="1" ht="22.9" customHeight="1" x14ac:dyDescent="0.25">
      <c r="G12" s="220"/>
      <c r="H12" s="221"/>
      <c r="I12" s="118" t="s">
        <v>88</v>
      </c>
      <c r="J12" s="138"/>
      <c r="K12" s="148"/>
      <c r="L12" s="232">
        <v>0</v>
      </c>
      <c r="M12" s="194"/>
      <c r="N12" s="233">
        <v>-0.8</v>
      </c>
      <c r="O12" s="234"/>
      <c r="AD12" s="23"/>
    </row>
    <row r="13" spans="1:30" s="13" customFormat="1" ht="22.9" customHeight="1" x14ac:dyDescent="0.25">
      <c r="G13" s="220"/>
      <c r="H13" s="221"/>
      <c r="I13" s="237" t="s">
        <v>89</v>
      </c>
      <c r="J13" s="156"/>
      <c r="K13" s="157"/>
      <c r="L13" s="232">
        <v>2.7</v>
      </c>
      <c r="M13" s="194"/>
      <c r="N13" s="233">
        <v>1.9</v>
      </c>
      <c r="O13" s="234"/>
      <c r="AD13" s="23"/>
    </row>
    <row r="14" spans="1:30" s="9" customFormat="1" ht="15" customHeight="1" x14ac:dyDescent="0.2">
      <c r="A14" s="8"/>
      <c r="C14" s="23"/>
      <c r="L14" s="23"/>
      <c r="M14" s="23"/>
      <c r="N14" s="23"/>
    </row>
    <row r="15" spans="1:30" s="9" customFormat="1" ht="15" customHeight="1" x14ac:dyDescent="0.2">
      <c r="A15" s="8"/>
      <c r="C15" s="23"/>
      <c r="L15" s="23"/>
      <c r="M15" s="23"/>
      <c r="N15" s="23"/>
    </row>
    <row r="16" spans="1:30" ht="19.5" customHeight="1" x14ac:dyDescent="0.25">
      <c r="A16" s="129" t="str">
        <f>Índice!$A$68</f>
        <v>ESTUDO 44 | ANÁLISE DAS EMPRESAS DA REGIÃO AUTÓNOMA DOS AÇORES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</row>
    <row r="17" spans="21:21" x14ac:dyDescent="0.25">
      <c r="U17" s="51" t="s">
        <v>17</v>
      </c>
    </row>
    <row r="20" spans="21:21" ht="17.25" customHeight="1" x14ac:dyDescent="0.25"/>
  </sheetData>
  <sheetProtection algorithmName="SHA-512" hashValue="qoITcqmKsZ0e9raFQLbA/3SRWf9y2Pcfxb2RsM4sby0swYKSF0wOU04jFm4iqnKd+U4RqSV54/yK+gIfisLsvg==" saltValue="4RdT4qDZUmvdGd+2PcL+Sw==" spinCount="100000" sheet="1" objects="1" scenarios="1"/>
  <mergeCells count="26">
    <mergeCell ref="A16:U16"/>
    <mergeCell ref="A1:U1"/>
    <mergeCell ref="N6:O6"/>
    <mergeCell ref="N7:O7"/>
    <mergeCell ref="N13:O13"/>
    <mergeCell ref="N12:O12"/>
    <mergeCell ref="G8:H13"/>
    <mergeCell ref="I12:K12"/>
    <mergeCell ref="I13:K13"/>
    <mergeCell ref="N11:O11"/>
    <mergeCell ref="N8:O8"/>
    <mergeCell ref="L12:M12"/>
    <mergeCell ref="L13:M13"/>
    <mergeCell ref="L8:M8"/>
    <mergeCell ref="L9:M9"/>
    <mergeCell ref="L10:M10"/>
    <mergeCell ref="N9:O9"/>
    <mergeCell ref="N10:O10"/>
    <mergeCell ref="I8:K8"/>
    <mergeCell ref="I9:K9"/>
    <mergeCell ref="I10:K10"/>
    <mergeCell ref="L6:M6"/>
    <mergeCell ref="I11:K11"/>
    <mergeCell ref="G7:K7"/>
    <mergeCell ref="L7:M7"/>
    <mergeCell ref="L11:M11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AA18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7" ht="69" customHeight="1" x14ac:dyDescent="0.25">
      <c r="A1" s="122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7"/>
      <c r="W1" s="7"/>
      <c r="X1" s="7"/>
      <c r="Y1" s="7"/>
      <c r="Z1" s="7"/>
      <c r="AA1" s="7"/>
    </row>
    <row r="2" spans="1:27" ht="15" customHeight="1" x14ac:dyDescent="0.25">
      <c r="X2" s="7"/>
      <c r="Y2" s="7"/>
      <c r="Z2" s="7"/>
      <c r="AA2" s="7"/>
    </row>
    <row r="3" spans="1:27" s="7" customFormat="1" ht="15" customHeight="1" thickBot="1" x14ac:dyDescent="0.3">
      <c r="A3" s="52" t="str">
        <f>Índice!F25</f>
        <v>G I.3.1</v>
      </c>
      <c r="B3" s="47" t="str">
        <f>Índice!G25</f>
        <v>Volume de negócios | Contributos (em pp) para a taxa de crescimento anual (em percentagem)</v>
      </c>
      <c r="C3" s="19"/>
      <c r="D3" s="19"/>
      <c r="E3" s="19"/>
      <c r="F3" s="19"/>
      <c r="G3" s="19"/>
      <c r="H3" s="19"/>
      <c r="I3" s="19"/>
      <c r="J3" s="19"/>
      <c r="K3" s="19"/>
      <c r="L3" s="53"/>
    </row>
    <row r="4" spans="1:27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7" ht="27" customHeight="1" thickBot="1" x14ac:dyDescent="0.3">
      <c r="F6" s="61"/>
      <c r="G6" s="61"/>
      <c r="H6" s="67"/>
      <c r="I6" s="48"/>
      <c r="J6" s="244">
        <f>+L6-1</f>
        <v>2014</v>
      </c>
      <c r="K6" s="164"/>
      <c r="L6" s="164">
        <f>+N6-1</f>
        <v>2015</v>
      </c>
      <c r="M6" s="164"/>
      <c r="N6" s="164">
        <f>+P6-1</f>
        <v>2016</v>
      </c>
      <c r="O6" s="164"/>
      <c r="P6" s="164">
        <f>+R6-1</f>
        <v>2017</v>
      </c>
      <c r="Q6" s="164"/>
      <c r="R6" s="164">
        <v>2018</v>
      </c>
      <c r="S6" s="165"/>
    </row>
    <row r="7" spans="1:27" ht="22.9" customHeight="1" x14ac:dyDescent="0.25">
      <c r="D7" s="208" t="s">
        <v>101</v>
      </c>
      <c r="E7" s="208"/>
      <c r="F7" s="208"/>
      <c r="G7" s="209"/>
      <c r="H7" s="212" t="s">
        <v>14</v>
      </c>
      <c r="I7" s="136"/>
      <c r="J7" s="214">
        <v>2</v>
      </c>
      <c r="K7" s="215"/>
      <c r="L7" s="215">
        <v>2.4</v>
      </c>
      <c r="M7" s="215"/>
      <c r="N7" s="215">
        <v>2.4</v>
      </c>
      <c r="O7" s="215"/>
      <c r="P7" s="215">
        <v>9.5</v>
      </c>
      <c r="Q7" s="215"/>
      <c r="R7" s="215">
        <v>6.5</v>
      </c>
      <c r="S7" s="218"/>
    </row>
    <row r="8" spans="1:27" ht="22.9" customHeight="1" thickBot="1" x14ac:dyDescent="0.3">
      <c r="D8" s="210"/>
      <c r="E8" s="210"/>
      <c r="F8" s="210"/>
      <c r="G8" s="211"/>
      <c r="H8" s="124" t="s">
        <v>167</v>
      </c>
      <c r="I8" s="120"/>
      <c r="J8" s="245">
        <v>-1.9</v>
      </c>
      <c r="K8" s="242"/>
      <c r="L8" s="242">
        <v>-0.1</v>
      </c>
      <c r="M8" s="242"/>
      <c r="N8" s="242">
        <v>6.1</v>
      </c>
      <c r="O8" s="242"/>
      <c r="P8" s="242">
        <v>6</v>
      </c>
      <c r="Q8" s="242"/>
      <c r="R8" s="242">
        <v>5.6</v>
      </c>
      <c r="S8" s="243"/>
    </row>
    <row r="9" spans="1:27" ht="22.9" customHeight="1" x14ac:dyDescent="0.25">
      <c r="D9" s="220" t="s">
        <v>171</v>
      </c>
      <c r="E9" s="220"/>
      <c r="F9" s="220"/>
      <c r="G9" s="221"/>
      <c r="H9" s="136" t="s">
        <v>84</v>
      </c>
      <c r="I9" s="137"/>
      <c r="J9" s="228">
        <v>0</v>
      </c>
      <c r="K9" s="207"/>
      <c r="L9" s="207">
        <v>0</v>
      </c>
      <c r="M9" s="207"/>
      <c r="N9" s="207">
        <v>0</v>
      </c>
      <c r="O9" s="207"/>
      <c r="P9" s="207">
        <v>0.3</v>
      </c>
      <c r="Q9" s="207"/>
      <c r="R9" s="207">
        <v>0.3</v>
      </c>
      <c r="S9" s="222"/>
    </row>
    <row r="10" spans="1:27" ht="22.9" customHeight="1" x14ac:dyDescent="0.25">
      <c r="D10" s="220"/>
      <c r="E10" s="220"/>
      <c r="F10" s="220"/>
      <c r="G10" s="221"/>
      <c r="H10" s="118" t="s">
        <v>85</v>
      </c>
      <c r="I10" s="138"/>
      <c r="J10" s="223">
        <v>-0.1</v>
      </c>
      <c r="K10" s="224"/>
      <c r="L10" s="224">
        <v>-0.4</v>
      </c>
      <c r="M10" s="224"/>
      <c r="N10" s="224">
        <v>0.5</v>
      </c>
      <c r="O10" s="224"/>
      <c r="P10" s="224">
        <v>0.9</v>
      </c>
      <c r="Q10" s="224"/>
      <c r="R10" s="224">
        <v>0.8</v>
      </c>
      <c r="S10" s="225"/>
    </row>
    <row r="11" spans="1:27" ht="22.9" customHeight="1" x14ac:dyDescent="0.25">
      <c r="D11" s="220"/>
      <c r="E11" s="220"/>
      <c r="F11" s="220"/>
      <c r="G11" s="221"/>
      <c r="H11" s="118" t="s">
        <v>86</v>
      </c>
      <c r="I11" s="138"/>
      <c r="J11" s="223">
        <v>-0.4</v>
      </c>
      <c r="K11" s="224"/>
      <c r="L11" s="224">
        <v>-0.4</v>
      </c>
      <c r="M11" s="224"/>
      <c r="N11" s="224">
        <v>-0.2</v>
      </c>
      <c r="O11" s="224"/>
      <c r="P11" s="224">
        <v>0.3</v>
      </c>
      <c r="Q11" s="224"/>
      <c r="R11" s="224">
        <v>0.5</v>
      </c>
      <c r="S11" s="225"/>
    </row>
    <row r="12" spans="1:27" ht="22.9" customHeight="1" x14ac:dyDescent="0.25">
      <c r="D12" s="220"/>
      <c r="E12" s="220"/>
      <c r="F12" s="220"/>
      <c r="G12" s="221"/>
      <c r="H12" s="118" t="s">
        <v>87</v>
      </c>
      <c r="I12" s="138"/>
      <c r="J12" s="223">
        <v>-1.2</v>
      </c>
      <c r="K12" s="224"/>
      <c r="L12" s="224">
        <v>-0.4</v>
      </c>
      <c r="M12" s="224"/>
      <c r="N12" s="224">
        <v>0.9</v>
      </c>
      <c r="O12" s="224"/>
      <c r="P12" s="224">
        <v>0.6</v>
      </c>
      <c r="Q12" s="224"/>
      <c r="R12" s="224">
        <v>0.3</v>
      </c>
      <c r="S12" s="225"/>
    </row>
    <row r="13" spans="1:27" ht="22.9" customHeight="1" x14ac:dyDescent="0.25">
      <c r="D13" s="220"/>
      <c r="E13" s="220"/>
      <c r="F13" s="220"/>
      <c r="G13" s="221"/>
      <c r="H13" s="118" t="s">
        <v>88</v>
      </c>
      <c r="I13" s="138"/>
      <c r="J13" s="223">
        <v>0</v>
      </c>
      <c r="K13" s="224"/>
      <c r="L13" s="224">
        <v>0.8</v>
      </c>
      <c r="M13" s="224"/>
      <c r="N13" s="224">
        <v>2.2999999999999998</v>
      </c>
      <c r="O13" s="224"/>
      <c r="P13" s="224">
        <v>2.1</v>
      </c>
      <c r="Q13" s="224"/>
      <c r="R13" s="224">
        <v>2.8</v>
      </c>
      <c r="S13" s="225"/>
    </row>
    <row r="14" spans="1:27" ht="22.9" customHeight="1" thickBot="1" x14ac:dyDescent="0.3">
      <c r="D14" s="220"/>
      <c r="E14" s="220"/>
      <c r="F14" s="220"/>
      <c r="G14" s="221"/>
      <c r="H14" s="120" t="s">
        <v>89</v>
      </c>
      <c r="I14" s="144"/>
      <c r="J14" s="223">
        <v>-0.2</v>
      </c>
      <c r="K14" s="224"/>
      <c r="L14" s="224">
        <v>0.2</v>
      </c>
      <c r="M14" s="224"/>
      <c r="N14" s="224">
        <v>2.7</v>
      </c>
      <c r="O14" s="224"/>
      <c r="P14" s="224">
        <v>1.7</v>
      </c>
      <c r="Q14" s="224"/>
      <c r="R14" s="224">
        <v>0.9</v>
      </c>
      <c r="S14" s="225"/>
    </row>
    <row r="15" spans="1:27" s="9" customFormat="1" ht="15" customHeight="1" x14ac:dyDescent="0.2">
      <c r="A15" s="8"/>
      <c r="C15" s="23"/>
      <c r="L15" s="23"/>
      <c r="M15" s="23"/>
      <c r="N15" s="23"/>
    </row>
    <row r="16" spans="1:27" s="9" customFormat="1" ht="15" customHeight="1" thickBot="1" x14ac:dyDescent="0.25">
      <c r="A16" s="8"/>
      <c r="C16" s="23"/>
      <c r="L16" s="23"/>
      <c r="M16" s="23"/>
      <c r="N16" s="23"/>
    </row>
    <row r="17" spans="1:23" ht="19.5" customHeight="1" thickBot="1" x14ac:dyDescent="0.3">
      <c r="A17" s="241" t="str">
        <f>Índice!$A$68</f>
        <v>ESTUDO 44 | ANÁLISE DAS EMPRESAS DA REGIÃO AUTÓNOMA DOS AÇORES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9"/>
      <c r="W17" s="9"/>
    </row>
    <row r="18" spans="1:23" x14ac:dyDescent="0.25">
      <c r="U18" s="51" t="s">
        <v>17</v>
      </c>
    </row>
  </sheetData>
  <sheetProtection algorithmName="SHA-512" hashValue="XgVHitKmQCBFJb1JSNzO0tyJYVAlA7cads9peG3WgW2tu/9Ll/3s/VANGsrIxa2bxuOUxKb/4pEcRKnk6TPebA==" saltValue="Eaggbwo/Fgq2nOD7AaUH5A==" spinCount="100000" sheet="1" objects="1" scenarios="1"/>
  <mergeCells count="57">
    <mergeCell ref="R12:S12"/>
    <mergeCell ref="J13:K13"/>
    <mergeCell ref="L13:M13"/>
    <mergeCell ref="N13:O13"/>
    <mergeCell ref="P13:Q13"/>
    <mergeCell ref="R13:S13"/>
    <mergeCell ref="J14:K14"/>
    <mergeCell ref="L8:M8"/>
    <mergeCell ref="L9:M9"/>
    <mergeCell ref="P14:Q14"/>
    <mergeCell ref="N12:O12"/>
    <mergeCell ref="P12:Q12"/>
    <mergeCell ref="N14:O14"/>
    <mergeCell ref="N6:O6"/>
    <mergeCell ref="J10:K10"/>
    <mergeCell ref="L10:M10"/>
    <mergeCell ref="N10:O10"/>
    <mergeCell ref="J12:K12"/>
    <mergeCell ref="J11:K11"/>
    <mergeCell ref="L11:M11"/>
    <mergeCell ref="N11:O11"/>
    <mergeCell ref="J6:K6"/>
    <mergeCell ref="L6:M6"/>
    <mergeCell ref="J8:K8"/>
    <mergeCell ref="J9:K9"/>
    <mergeCell ref="H13:I13"/>
    <mergeCell ref="R6:S6"/>
    <mergeCell ref="J7:K7"/>
    <mergeCell ref="L7:M7"/>
    <mergeCell ref="N7:O7"/>
    <mergeCell ref="P7:Q7"/>
    <mergeCell ref="R7:S7"/>
    <mergeCell ref="P6:Q6"/>
    <mergeCell ref="P10:Q10"/>
    <mergeCell ref="R10:S10"/>
    <mergeCell ref="P11:Q11"/>
    <mergeCell ref="R11:S11"/>
    <mergeCell ref="H10:I10"/>
    <mergeCell ref="H11:I11"/>
    <mergeCell ref="H12:I12"/>
    <mergeCell ref="L12:M12"/>
    <mergeCell ref="D9:G14"/>
    <mergeCell ref="D7:G8"/>
    <mergeCell ref="A1:U1"/>
    <mergeCell ref="A17:U17"/>
    <mergeCell ref="H7:I7"/>
    <mergeCell ref="H8:I8"/>
    <mergeCell ref="H9:I9"/>
    <mergeCell ref="R14:S14"/>
    <mergeCell ref="N8:O8"/>
    <mergeCell ref="N9:O9"/>
    <mergeCell ref="P8:Q8"/>
    <mergeCell ref="P9:Q9"/>
    <mergeCell ref="R8:S8"/>
    <mergeCell ref="R9:S9"/>
    <mergeCell ref="L14:M14"/>
    <mergeCell ref="H14:I14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U17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Índice!F26</f>
        <v>G I.3.2</v>
      </c>
      <c r="B3" s="47" t="str">
        <f>Índice!G26</f>
        <v>Gastos da atividade operacional | Estrutura (2018)</v>
      </c>
      <c r="C3" s="19"/>
      <c r="D3" s="19"/>
      <c r="E3" s="19"/>
      <c r="F3" s="19"/>
      <c r="G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21" s="9" customFormat="1" ht="15" customHeight="1" x14ac:dyDescent="0.25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1" s="13" customFormat="1" ht="36.75" customHeight="1" thickBot="1" x14ac:dyDescent="0.3">
      <c r="A6" s="18"/>
      <c r="E6" s="14"/>
      <c r="F6" s="14"/>
      <c r="G6" s="14"/>
      <c r="H6" s="14"/>
      <c r="I6" s="57"/>
      <c r="J6" s="226" t="s">
        <v>104</v>
      </c>
      <c r="K6" s="226"/>
      <c r="L6" s="226"/>
      <c r="M6" s="226" t="s">
        <v>105</v>
      </c>
      <c r="N6" s="226"/>
      <c r="O6" s="226"/>
      <c r="P6" s="226" t="s">
        <v>106</v>
      </c>
      <c r="Q6" s="226"/>
      <c r="R6" s="226"/>
    </row>
    <row r="7" spans="1:21" s="13" customFormat="1" ht="22.9" customHeight="1" x14ac:dyDescent="0.25">
      <c r="A7" s="18"/>
      <c r="E7" s="246" t="s">
        <v>14</v>
      </c>
      <c r="F7" s="208"/>
      <c r="G7" s="208"/>
      <c r="H7" s="208"/>
      <c r="I7" s="247"/>
      <c r="J7" s="248">
        <v>0.59</v>
      </c>
      <c r="K7" s="135"/>
      <c r="L7" s="135"/>
      <c r="M7" s="135">
        <v>0.251</v>
      </c>
      <c r="N7" s="135"/>
      <c r="O7" s="135"/>
      <c r="P7" s="135">
        <v>0.159</v>
      </c>
      <c r="Q7" s="135"/>
      <c r="R7" s="135"/>
    </row>
    <row r="8" spans="1:21" s="13" customFormat="1" ht="22.9" customHeight="1" x14ac:dyDescent="0.25">
      <c r="A8" s="18"/>
      <c r="E8" s="150" t="s">
        <v>167</v>
      </c>
      <c r="F8" s="150"/>
      <c r="G8" s="150"/>
      <c r="H8" s="150"/>
      <c r="I8" s="151"/>
      <c r="J8" s="249">
        <v>0.61299999999999999</v>
      </c>
      <c r="K8" s="166"/>
      <c r="L8" s="166"/>
      <c r="M8" s="166">
        <v>0.22900000000000001</v>
      </c>
      <c r="N8" s="166"/>
      <c r="O8" s="166"/>
      <c r="P8" s="166">
        <v>0.158</v>
      </c>
      <c r="Q8" s="166"/>
      <c r="R8" s="166"/>
    </row>
    <row r="9" spans="1:21" s="9" customFormat="1" ht="15" customHeight="1" x14ac:dyDescent="0.2">
      <c r="A9" s="8"/>
      <c r="C9" s="23"/>
      <c r="L9" s="23"/>
      <c r="M9" s="23"/>
      <c r="N9" s="23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ht="19.5" customHeight="1" x14ac:dyDescent="0.25">
      <c r="A11" s="129" t="str">
        <f>Índice!$A$68</f>
        <v>ESTUDO 44 | ANÁLISE DAS EMPRESAS DA REGIÃO AUTÓNOMA DOS AÇORES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</row>
    <row r="12" spans="1:21" x14ac:dyDescent="0.25">
      <c r="U12" s="51" t="s">
        <v>17</v>
      </c>
    </row>
    <row r="15" spans="1:21" ht="17.25" customHeight="1" x14ac:dyDescent="0.25">
      <c r="O15" s="31"/>
      <c r="P15" s="31"/>
      <c r="Q15" s="31"/>
    </row>
    <row r="16" spans="1:21" x14ac:dyDescent="0.25">
      <c r="O16" s="31"/>
      <c r="P16" s="31"/>
      <c r="Q16" s="31"/>
    </row>
    <row r="17" spans="15:17" x14ac:dyDescent="0.25">
      <c r="O17" s="31"/>
      <c r="P17" s="31"/>
      <c r="Q17" s="31"/>
    </row>
  </sheetData>
  <sheetProtection algorithmName="SHA-512" hashValue="IJtVJnwHQdard/mLU+NDJtJuIt2X1IpX61Bd4TkrqcSL2LpIPIo2VKF+lnlJxktjmAckqa8uRNeaEEeVUJXkSg==" saltValue="CvfehgzJXKmbf1xASaxeEQ==" spinCount="100000" sheet="1" objects="1" scenarios="1"/>
  <mergeCells count="13">
    <mergeCell ref="E8:I8"/>
    <mergeCell ref="J8:L8"/>
    <mergeCell ref="M8:O8"/>
    <mergeCell ref="P8:R8"/>
    <mergeCell ref="A11:U11"/>
    <mergeCell ref="A1:U1"/>
    <mergeCell ref="E7:I7"/>
    <mergeCell ref="M6:O6"/>
    <mergeCell ref="M7:O7"/>
    <mergeCell ref="J6:L6"/>
    <mergeCell ref="J7:L7"/>
    <mergeCell ref="P6:R6"/>
    <mergeCell ref="P7:R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J15"/>
  <sheetViews>
    <sheetView showGridLines="0"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6" ht="69" customHeight="1" x14ac:dyDescent="0.25">
      <c r="A1" s="122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6" ht="15" customHeight="1" x14ac:dyDescent="0.25"/>
    <row r="3" spans="1:36" s="7" customFormat="1" ht="15" customHeight="1" thickBot="1" x14ac:dyDescent="0.3">
      <c r="A3" s="52" t="str">
        <f>Índice!F27</f>
        <v>G I.3.3</v>
      </c>
      <c r="B3" s="47" t="str">
        <f>Índice!G27</f>
        <v>Gastos da atividade operacional | Contributos (em pp) para a taxa de crescimento anual (em percentagem)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</row>
    <row r="4" spans="1:36" s="9" customFormat="1" ht="15" customHeight="1" x14ac:dyDescent="0.25">
      <c r="A4" s="8" t="s">
        <v>5</v>
      </c>
      <c r="C4" s="15"/>
      <c r="D4" s="16"/>
      <c r="E4" s="16"/>
      <c r="F4" s="16"/>
      <c r="G4" s="16"/>
      <c r="H4" s="32"/>
      <c r="I4" s="32"/>
      <c r="J4" s="32"/>
      <c r="K4" s="16"/>
      <c r="L4" s="16"/>
      <c r="M4" s="16"/>
    </row>
    <row r="5" spans="1:36" s="9" customFormat="1" ht="15" customHeight="1" x14ac:dyDescent="0.2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spans="1:36" ht="27" customHeight="1" thickBot="1" x14ac:dyDescent="0.3">
      <c r="D6" s="61"/>
      <c r="E6" s="61"/>
      <c r="G6" s="67"/>
      <c r="H6" s="61"/>
      <c r="I6" s="61"/>
      <c r="J6" s="164">
        <f>+L6-1</f>
        <v>2014</v>
      </c>
      <c r="K6" s="164"/>
      <c r="L6" s="164">
        <f>+N6-1</f>
        <v>2015</v>
      </c>
      <c r="M6" s="164"/>
      <c r="N6" s="164">
        <f>+P6-1</f>
        <v>2016</v>
      </c>
      <c r="O6" s="164"/>
      <c r="P6" s="164">
        <f>+R6-1</f>
        <v>2017</v>
      </c>
      <c r="Q6" s="164"/>
      <c r="R6" s="164">
        <v>2018</v>
      </c>
      <c r="S6" s="164"/>
      <c r="AA6" s="80"/>
      <c r="AB6" s="81"/>
      <c r="AC6" s="82"/>
      <c r="AD6" s="82"/>
      <c r="AE6" s="82"/>
      <c r="AF6" s="82"/>
      <c r="AG6" s="82"/>
      <c r="AH6" s="82"/>
      <c r="AI6" s="82"/>
      <c r="AJ6" s="82"/>
    </row>
    <row r="7" spans="1:36" ht="22.9" customHeight="1" x14ac:dyDescent="0.25">
      <c r="C7" s="208" t="s">
        <v>107</v>
      </c>
      <c r="D7" s="208"/>
      <c r="E7" s="209"/>
      <c r="F7" s="136" t="s">
        <v>14</v>
      </c>
      <c r="G7" s="137"/>
      <c r="H7" s="137"/>
      <c r="I7" s="140"/>
      <c r="J7" s="252">
        <v>1.6</v>
      </c>
      <c r="K7" s="251"/>
      <c r="L7" s="250">
        <v>1.8</v>
      </c>
      <c r="M7" s="251"/>
      <c r="N7" s="250">
        <v>1.9</v>
      </c>
      <c r="O7" s="251"/>
      <c r="P7" s="250">
        <v>9.6</v>
      </c>
      <c r="Q7" s="251"/>
      <c r="R7" s="250">
        <v>7</v>
      </c>
      <c r="S7" s="252"/>
      <c r="AA7" s="80"/>
      <c r="AB7" s="79"/>
      <c r="AC7" s="82"/>
      <c r="AD7" s="82"/>
      <c r="AE7" s="82"/>
      <c r="AF7" s="82"/>
      <c r="AG7" s="82"/>
      <c r="AH7" s="82"/>
      <c r="AI7" s="82"/>
      <c r="AJ7" s="82"/>
    </row>
    <row r="8" spans="1:36" ht="22.9" customHeight="1" thickBot="1" x14ac:dyDescent="0.3">
      <c r="C8" s="210"/>
      <c r="D8" s="210"/>
      <c r="E8" s="211"/>
      <c r="F8" s="120" t="s">
        <v>167</v>
      </c>
      <c r="G8" s="144"/>
      <c r="H8" s="144"/>
      <c r="I8" s="192"/>
      <c r="J8" s="253">
        <v>-0.6</v>
      </c>
      <c r="K8" s="254"/>
      <c r="L8" s="255">
        <v>-1.7</v>
      </c>
      <c r="M8" s="254"/>
      <c r="N8" s="255">
        <v>4.3</v>
      </c>
      <c r="O8" s="254"/>
      <c r="P8" s="255">
        <v>6.6</v>
      </c>
      <c r="Q8" s="254"/>
      <c r="R8" s="255">
        <v>6.1</v>
      </c>
      <c r="S8" s="253"/>
      <c r="AA8" s="80"/>
      <c r="AB8" s="79"/>
      <c r="AC8" s="82"/>
      <c r="AD8" s="82"/>
      <c r="AE8" s="82"/>
      <c r="AF8" s="82"/>
      <c r="AG8" s="82"/>
      <c r="AH8" s="82"/>
      <c r="AI8" s="82"/>
      <c r="AJ8" s="82"/>
    </row>
    <row r="9" spans="1:36" ht="22.9" customHeight="1" x14ac:dyDescent="0.25">
      <c r="C9" s="220" t="s">
        <v>172</v>
      </c>
      <c r="D9" s="220"/>
      <c r="E9" s="221"/>
      <c r="F9" s="136" t="s">
        <v>104</v>
      </c>
      <c r="G9" s="137"/>
      <c r="H9" s="137"/>
      <c r="I9" s="140"/>
      <c r="J9" s="260">
        <v>-0.2</v>
      </c>
      <c r="K9" s="259"/>
      <c r="L9" s="258">
        <v>-1.6</v>
      </c>
      <c r="M9" s="259"/>
      <c r="N9" s="258">
        <v>1.5</v>
      </c>
      <c r="O9" s="259"/>
      <c r="P9" s="258">
        <v>3.4</v>
      </c>
      <c r="Q9" s="259"/>
      <c r="R9" s="258">
        <v>3.8</v>
      </c>
      <c r="S9" s="259"/>
      <c r="AA9" s="80"/>
      <c r="AB9" s="79"/>
      <c r="AC9" s="82"/>
      <c r="AD9" s="82"/>
      <c r="AE9" s="82"/>
      <c r="AF9" s="82"/>
      <c r="AG9" s="82"/>
      <c r="AH9" s="82"/>
      <c r="AI9" s="82"/>
      <c r="AJ9" s="82"/>
    </row>
    <row r="10" spans="1:36" ht="22.9" customHeight="1" x14ac:dyDescent="0.25">
      <c r="C10" s="220"/>
      <c r="D10" s="220"/>
      <c r="E10" s="221"/>
      <c r="F10" s="118" t="s">
        <v>105</v>
      </c>
      <c r="G10" s="138"/>
      <c r="H10" s="138"/>
      <c r="I10" s="148"/>
      <c r="J10" s="261">
        <v>-0.2</v>
      </c>
      <c r="K10" s="257"/>
      <c r="L10" s="256">
        <v>-0.1</v>
      </c>
      <c r="M10" s="257"/>
      <c r="N10" s="256">
        <v>1.8</v>
      </c>
      <c r="O10" s="257"/>
      <c r="P10" s="256">
        <v>1.9</v>
      </c>
      <c r="Q10" s="257"/>
      <c r="R10" s="256">
        <v>1.2</v>
      </c>
      <c r="S10" s="257"/>
      <c r="AA10" s="80"/>
      <c r="AB10" s="81"/>
      <c r="AC10" s="82"/>
      <c r="AD10" s="82"/>
      <c r="AE10" s="82"/>
      <c r="AF10" s="82"/>
      <c r="AG10" s="82"/>
      <c r="AH10" s="82"/>
      <c r="AI10" s="82"/>
      <c r="AJ10" s="82"/>
    </row>
    <row r="11" spans="1:36" ht="22.9" customHeight="1" x14ac:dyDescent="0.25">
      <c r="C11" s="220"/>
      <c r="D11" s="220"/>
      <c r="E11" s="221"/>
      <c r="F11" s="118" t="s">
        <v>144</v>
      </c>
      <c r="G11" s="138"/>
      <c r="H11" s="138"/>
      <c r="I11" s="148"/>
      <c r="J11" s="261">
        <v>-0.1</v>
      </c>
      <c r="K11" s="257"/>
      <c r="L11" s="256">
        <v>0</v>
      </c>
      <c r="M11" s="257"/>
      <c r="N11" s="256">
        <v>0.9</v>
      </c>
      <c r="O11" s="257"/>
      <c r="P11" s="256">
        <v>1.3</v>
      </c>
      <c r="Q11" s="257"/>
      <c r="R11" s="256">
        <v>1</v>
      </c>
      <c r="S11" s="257"/>
    </row>
    <row r="12" spans="1:36" s="9" customFormat="1" ht="15" customHeight="1" x14ac:dyDescent="0.2">
      <c r="A12" s="8"/>
      <c r="C12" s="23"/>
      <c r="L12" s="23"/>
      <c r="M12" s="23"/>
      <c r="N12" s="23"/>
    </row>
    <row r="13" spans="1:36" s="9" customFormat="1" ht="15" customHeight="1" thickBot="1" x14ac:dyDescent="0.25">
      <c r="A13" s="8"/>
      <c r="C13" s="23"/>
      <c r="L13" s="23"/>
      <c r="M13" s="23"/>
      <c r="N13" s="23"/>
    </row>
    <row r="14" spans="1:36" ht="19.5" customHeight="1" thickBot="1" x14ac:dyDescent="0.3">
      <c r="A14" s="86" t="str">
        <f>NOTA!$A$24</f>
        <v>ESTUDO 44 | ANÁLISE DAS EMPRESAS DA REGIÃO AUTÓNOMA DOS AÇORES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X14" s="10"/>
      <c r="Y14" s="10"/>
      <c r="Z14" s="10"/>
      <c r="AA14" s="10"/>
      <c r="AB14" s="10"/>
      <c r="AC14" s="10"/>
      <c r="AD14" s="10"/>
      <c r="AE14" s="10"/>
    </row>
    <row r="15" spans="1:36" x14ac:dyDescent="0.25">
      <c r="U15" s="51" t="s">
        <v>17</v>
      </c>
    </row>
  </sheetData>
  <sheetProtection algorithmName="SHA-512" hashValue="AF3hwt8kPK8GkAIsmn+XDqQgkrM2EGTSjNW78MDJY+1lf4bmGrKHjSbNatTxRHquXb4c0mRg1O8ingjE25c8gw==" saltValue="+8OqxFNbuVqcFfErmYLDow==" spinCount="100000" sheet="1" objects="1" scenarios="1"/>
  <mergeCells count="39">
    <mergeCell ref="C7:E8"/>
    <mergeCell ref="C9:E11"/>
    <mergeCell ref="F9:I9"/>
    <mergeCell ref="F8:I8"/>
    <mergeCell ref="F7:I7"/>
    <mergeCell ref="F10:I10"/>
    <mergeCell ref="F11:I11"/>
    <mergeCell ref="J9:K9"/>
    <mergeCell ref="L9:M9"/>
    <mergeCell ref="N9:O9"/>
    <mergeCell ref="J11:K11"/>
    <mergeCell ref="L11:M11"/>
    <mergeCell ref="N11:O11"/>
    <mergeCell ref="J10:K10"/>
    <mergeCell ref="L10:M10"/>
    <mergeCell ref="N10:O10"/>
    <mergeCell ref="P10:Q10"/>
    <mergeCell ref="R10:S10"/>
    <mergeCell ref="N7:O7"/>
    <mergeCell ref="P11:Q11"/>
    <mergeCell ref="R11:S11"/>
    <mergeCell ref="P9:Q9"/>
    <mergeCell ref="R9:S9"/>
    <mergeCell ref="A14:U14"/>
    <mergeCell ref="A1:U1"/>
    <mergeCell ref="J6:K6"/>
    <mergeCell ref="L6:M6"/>
    <mergeCell ref="N6:O6"/>
    <mergeCell ref="P6:Q6"/>
    <mergeCell ref="R6:S6"/>
    <mergeCell ref="P7:Q7"/>
    <mergeCell ref="R7:S7"/>
    <mergeCell ref="J8:K8"/>
    <mergeCell ref="L8:M8"/>
    <mergeCell ref="N8:O8"/>
    <mergeCell ref="P8:Q8"/>
    <mergeCell ref="R8:S8"/>
    <mergeCell ref="J7:K7"/>
    <mergeCell ref="L7:M7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U69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+Índice!F28</f>
        <v>G I.3.4</v>
      </c>
      <c r="B3" s="47" t="str">
        <f>+Índice!G28</f>
        <v>EBITDA | Taxa de crescimento anual</v>
      </c>
      <c r="C3" s="19"/>
      <c r="D3" s="19"/>
      <c r="E3" s="19"/>
      <c r="F3" s="19"/>
      <c r="G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2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ht="27" customHeight="1" thickBot="1" x14ac:dyDescent="0.3">
      <c r="F6" s="67"/>
      <c r="G6" s="48"/>
      <c r="H6" s="158">
        <f>+J6-1</f>
        <v>2014</v>
      </c>
      <c r="I6" s="159"/>
      <c r="J6" s="159">
        <f>+L6-1</f>
        <v>2015</v>
      </c>
      <c r="K6" s="159"/>
      <c r="L6" s="159">
        <f>+N6-1</f>
        <v>2016</v>
      </c>
      <c r="M6" s="159"/>
      <c r="N6" s="159">
        <f>+P6-1</f>
        <v>2017</v>
      </c>
      <c r="O6" s="159"/>
      <c r="P6" s="159">
        <v>2018</v>
      </c>
      <c r="Q6" s="265"/>
    </row>
    <row r="7" spans="1:21" ht="22.9" customHeight="1" x14ac:dyDescent="0.25">
      <c r="E7" s="137" t="s">
        <v>14</v>
      </c>
      <c r="F7" s="137"/>
      <c r="G7" s="140"/>
      <c r="H7" s="252">
        <v>0.4</v>
      </c>
      <c r="I7" s="251"/>
      <c r="J7" s="250">
        <v>22.9</v>
      </c>
      <c r="K7" s="251"/>
      <c r="L7" s="250">
        <v>3.2</v>
      </c>
      <c r="M7" s="251"/>
      <c r="N7" s="250">
        <v>14.8</v>
      </c>
      <c r="O7" s="251"/>
      <c r="P7" s="250">
        <v>2.2000000000000002</v>
      </c>
      <c r="Q7" s="262"/>
    </row>
    <row r="8" spans="1:21" ht="22.9" customHeight="1" x14ac:dyDescent="0.25">
      <c r="E8" s="156" t="s">
        <v>167</v>
      </c>
      <c r="F8" s="156"/>
      <c r="G8" s="157"/>
      <c r="H8" s="263">
        <v>-28.1</v>
      </c>
      <c r="I8" s="257"/>
      <c r="J8" s="256">
        <v>55.4</v>
      </c>
      <c r="K8" s="257"/>
      <c r="L8" s="256">
        <v>38.4</v>
      </c>
      <c r="M8" s="257"/>
      <c r="N8" s="256">
        <v>-2.7</v>
      </c>
      <c r="O8" s="257"/>
      <c r="P8" s="256">
        <v>-2.4</v>
      </c>
      <c r="Q8" s="264"/>
    </row>
    <row r="9" spans="1:21" s="9" customFormat="1" ht="15" customHeight="1" x14ac:dyDescent="0.2">
      <c r="A9" s="8"/>
      <c r="C9" s="23"/>
      <c r="L9" s="23"/>
      <c r="M9" s="23"/>
      <c r="N9" s="23"/>
    </row>
    <row r="10" spans="1:21" s="9" customFormat="1" ht="15" customHeight="1" thickBot="1" x14ac:dyDescent="0.25">
      <c r="A10" s="8"/>
      <c r="C10" s="23"/>
      <c r="L10" s="23"/>
      <c r="M10" s="23"/>
      <c r="N10" s="23"/>
    </row>
    <row r="11" spans="1:21" ht="19.5" customHeight="1" thickBot="1" x14ac:dyDescent="0.3">
      <c r="A11" s="86" t="str">
        <f>NOTA!$A$24</f>
        <v>ESTUDO 44 | ANÁLISE DAS EMPRESAS DA REGIÃO AUTÓNOMA DOS AÇORES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1:21" ht="19.5" customHeight="1" x14ac:dyDescent="0.25">
      <c r="U12" s="51" t="s">
        <v>17</v>
      </c>
    </row>
    <row r="13" spans="1:21" ht="19.5" customHeight="1" x14ac:dyDescent="0.25"/>
    <row r="14" spans="1:21" ht="19.5" customHeight="1" x14ac:dyDescent="0.25"/>
    <row r="15" spans="1:21" ht="19.5" customHeight="1" x14ac:dyDescent="0.25"/>
    <row r="16" spans="1:21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</sheetData>
  <sheetProtection algorithmName="SHA-512" hashValue="H8VkBsxsn8/NpyPFLts5Lnfo2XllTmXx2gptY0kzIpN5knSfkvTbKTh59PMRdabjhJw3egVnTEkfh7bHeSrnTA==" saltValue="UVlfTUI/OSsZFcer02xNbQ==" spinCount="100000" sheet="1" objects="1" scenarios="1"/>
  <mergeCells count="19">
    <mergeCell ref="A1:U1"/>
    <mergeCell ref="H6:I6"/>
    <mergeCell ref="J6:K6"/>
    <mergeCell ref="L6:M6"/>
    <mergeCell ref="N6:O6"/>
    <mergeCell ref="P6:Q6"/>
    <mergeCell ref="A11:U11"/>
    <mergeCell ref="H7:I7"/>
    <mergeCell ref="J7:K7"/>
    <mergeCell ref="L7:M7"/>
    <mergeCell ref="P7:Q7"/>
    <mergeCell ref="N7:O7"/>
    <mergeCell ref="E7:G7"/>
    <mergeCell ref="E8:G8"/>
    <mergeCell ref="H8:I8"/>
    <mergeCell ref="J8:K8"/>
    <mergeCell ref="L8:M8"/>
    <mergeCell ref="N8:O8"/>
    <mergeCell ref="P8:Q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W69"/>
  <sheetViews>
    <sheetView showGridLines="0" zoomScaleNormal="100" zoomScaleSheetLayoutView="115" workbookViewId="0"/>
  </sheetViews>
  <sheetFormatPr defaultColWidth="9.140625" defaultRowHeight="12.75" x14ac:dyDescent="0.2"/>
  <cols>
    <col min="1" max="2" width="9.140625" style="2"/>
    <col min="3" max="3" width="1.5703125" style="2" customWidth="1"/>
    <col min="4" max="4" width="2.85546875" style="2" customWidth="1"/>
    <col min="5" max="5" width="3" style="2" customWidth="1"/>
    <col min="6" max="6" width="8.7109375" style="4" customWidth="1"/>
    <col min="7" max="17" width="9.140625" style="2"/>
    <col min="18" max="18" width="43.5703125" style="2" customWidth="1"/>
    <col min="19" max="19" width="9.140625" style="2" customWidth="1"/>
    <col min="20" max="16384" width="9.140625" style="2"/>
  </cols>
  <sheetData>
    <row r="1" spans="1:23" s="1" customFormat="1" ht="69" customHeight="1" thickBot="1" x14ac:dyDescent="0.25">
      <c r="A1" s="42"/>
      <c r="B1" s="42"/>
      <c r="C1" s="42"/>
      <c r="D1" s="43"/>
      <c r="E1" s="42"/>
      <c r="F1" s="68"/>
      <c r="G1" s="42"/>
      <c r="H1" s="42"/>
      <c r="I1" s="42"/>
      <c r="J1" s="42"/>
      <c r="K1" s="90" t="s">
        <v>3</v>
      </c>
      <c r="L1" s="90"/>
      <c r="M1" s="90"/>
      <c r="N1" s="90"/>
      <c r="O1" s="90"/>
      <c r="P1" s="90"/>
      <c r="Q1" s="90"/>
      <c r="R1" s="90"/>
      <c r="S1" s="42"/>
      <c r="T1" s="42"/>
      <c r="U1" s="42"/>
    </row>
    <row r="2" spans="1:23" ht="15.75" thickBot="1" x14ac:dyDescent="0.3">
      <c r="S2" s="76"/>
      <c r="T2" s="76"/>
      <c r="U2" s="76"/>
    </row>
    <row r="3" spans="1:23" s="3" customFormat="1" ht="30.75" customHeight="1" thickBot="1" x14ac:dyDescent="0.3">
      <c r="C3" s="91" t="s">
        <v>18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3"/>
      <c r="S3" s="76"/>
      <c r="T3" s="76"/>
      <c r="U3" s="76"/>
      <c r="W3" s="76"/>
    </row>
    <row r="4" spans="1:23" s="4" customFormat="1" ht="6" customHeight="1" thickBot="1" x14ac:dyDescent="0.3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76"/>
      <c r="T4" s="76"/>
      <c r="U4" s="76"/>
    </row>
    <row r="5" spans="1:23" s="4" customFormat="1" ht="21" customHeight="1" thickBot="1" x14ac:dyDescent="0.3">
      <c r="C5" s="29"/>
      <c r="D5" s="20"/>
      <c r="E5" s="30"/>
      <c r="F5" s="101" t="s">
        <v>13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  <c r="S5" s="76"/>
      <c r="T5" s="76"/>
      <c r="U5" s="76"/>
      <c r="W5" s="76"/>
    </row>
    <row r="6" spans="1:23" s="4" customFormat="1" ht="18" customHeight="1" thickBot="1" x14ac:dyDescent="0.3">
      <c r="C6" s="20"/>
      <c r="D6" s="20"/>
      <c r="E6" s="20"/>
      <c r="F6" s="69" t="s">
        <v>24</v>
      </c>
      <c r="G6" s="94" t="s">
        <v>181</v>
      </c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  <c r="S6" s="76"/>
      <c r="T6" s="76"/>
      <c r="U6" s="76"/>
    </row>
    <row r="7" spans="1:23" s="4" customFormat="1" ht="18" customHeight="1" thickBot="1" x14ac:dyDescent="0.3">
      <c r="C7" s="20"/>
      <c r="D7" s="20"/>
      <c r="E7" s="20"/>
      <c r="F7" s="69" t="s">
        <v>25</v>
      </c>
      <c r="G7" s="94" t="s">
        <v>120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S7" s="76"/>
      <c r="T7" s="76"/>
      <c r="U7" s="76"/>
    </row>
    <row r="8" spans="1:23" s="4" customFormat="1" ht="18" customHeight="1" thickBot="1" x14ac:dyDescent="0.3">
      <c r="C8" s="20"/>
      <c r="D8" s="20"/>
      <c r="E8" s="20"/>
      <c r="F8" s="69" t="s">
        <v>26</v>
      </c>
      <c r="G8" s="96" t="s">
        <v>182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5"/>
      <c r="S8" s="76"/>
      <c r="T8" s="76"/>
      <c r="U8" s="76"/>
    </row>
    <row r="9" spans="1:23" s="4" customFormat="1" ht="18" customHeight="1" thickBot="1" x14ac:dyDescent="0.3">
      <c r="C9" s="20"/>
      <c r="D9" s="20"/>
      <c r="E9" s="20"/>
      <c r="F9" s="69" t="s">
        <v>27</v>
      </c>
      <c r="G9" s="96" t="s">
        <v>165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  <c r="S9" s="76"/>
      <c r="T9" s="76"/>
      <c r="U9" s="76"/>
    </row>
    <row r="10" spans="1:23" s="4" customFormat="1" ht="18" customHeight="1" thickBot="1" x14ac:dyDescent="0.3">
      <c r="C10" s="20"/>
      <c r="D10" s="20"/>
      <c r="E10" s="20"/>
      <c r="F10" s="69" t="s">
        <v>28</v>
      </c>
      <c r="G10" s="94" t="s">
        <v>166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76"/>
      <c r="T10" s="76"/>
      <c r="U10" s="76"/>
    </row>
    <row r="11" spans="1:23" s="4" customFormat="1" ht="18" customHeight="1" thickBot="1" x14ac:dyDescent="0.3">
      <c r="C11" s="20"/>
      <c r="D11" s="20"/>
      <c r="E11" s="20"/>
      <c r="F11" s="69" t="s">
        <v>29</v>
      </c>
      <c r="G11" s="94" t="s">
        <v>121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5"/>
      <c r="S11" s="76"/>
      <c r="T11" s="76"/>
      <c r="U11" s="76"/>
    </row>
    <row r="12" spans="1:23" s="4" customFormat="1" ht="18" customHeight="1" thickBot="1" x14ac:dyDescent="0.3">
      <c r="C12" s="20"/>
      <c r="D12" s="20"/>
      <c r="E12" s="20"/>
      <c r="F12" s="69" t="s">
        <v>30</v>
      </c>
      <c r="G12" s="94" t="s">
        <v>135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5"/>
      <c r="S12" s="76"/>
      <c r="T12" s="76"/>
      <c r="U12" s="76"/>
    </row>
    <row r="13" spans="1:23" s="4" customFormat="1" ht="18" customHeight="1" thickBot="1" x14ac:dyDescent="0.3">
      <c r="C13" s="20"/>
      <c r="D13" s="20"/>
      <c r="E13" s="20"/>
      <c r="F13" s="69" t="s">
        <v>45</v>
      </c>
      <c r="G13" s="94" t="s">
        <v>191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5"/>
      <c r="S13" s="76"/>
      <c r="T13" s="76"/>
      <c r="U13" s="76"/>
    </row>
    <row r="14" spans="1:23" s="4" customFormat="1" ht="18" customHeight="1" thickBot="1" x14ac:dyDescent="0.3">
      <c r="C14" s="20"/>
      <c r="D14" s="20"/>
      <c r="E14" s="20"/>
      <c r="F14" s="69" t="s">
        <v>46</v>
      </c>
      <c r="G14" s="94" t="s">
        <v>192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5"/>
      <c r="S14" s="76"/>
      <c r="T14" s="76"/>
      <c r="U14" s="76"/>
    </row>
    <row r="15" spans="1:23" s="4" customFormat="1" ht="18" customHeight="1" thickBot="1" x14ac:dyDescent="0.3">
      <c r="C15" s="20"/>
      <c r="D15" s="20"/>
      <c r="E15" s="20"/>
      <c r="F15" s="69" t="s">
        <v>47</v>
      </c>
      <c r="G15" s="94" t="s">
        <v>122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5"/>
      <c r="S15" s="76"/>
      <c r="T15" s="76"/>
      <c r="U15" s="76"/>
    </row>
    <row r="16" spans="1:23" s="4" customFormat="1" ht="18" customHeight="1" thickBot="1" x14ac:dyDescent="0.3">
      <c r="C16" s="20"/>
      <c r="D16" s="20"/>
      <c r="E16" s="20"/>
      <c r="F16" s="69" t="s">
        <v>48</v>
      </c>
      <c r="G16" s="94" t="s">
        <v>123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5"/>
      <c r="S16" s="76"/>
      <c r="T16" s="76"/>
      <c r="U16" s="76"/>
    </row>
    <row r="17" spans="3:21" s="5" customFormat="1" ht="6" customHeight="1" thickBot="1" x14ac:dyDescent="0.3">
      <c r="C17" s="22"/>
      <c r="D17" s="22"/>
      <c r="E17" s="22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76"/>
      <c r="T17" s="76"/>
      <c r="U17" s="76"/>
    </row>
    <row r="18" spans="3:21" s="4" customFormat="1" ht="21" customHeight="1" thickBot="1" x14ac:dyDescent="0.3">
      <c r="C18" s="20"/>
      <c r="D18" s="20"/>
      <c r="E18" s="30"/>
      <c r="F18" s="101" t="s">
        <v>15</v>
      </c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3"/>
      <c r="S18" s="76"/>
      <c r="T18" s="76"/>
      <c r="U18" s="76"/>
    </row>
    <row r="19" spans="3:21" s="4" customFormat="1" ht="18" customHeight="1" thickBot="1" x14ac:dyDescent="0.3">
      <c r="C19" s="20"/>
      <c r="D19" s="20"/>
      <c r="E19" s="20"/>
      <c r="F19" s="69" t="s">
        <v>78</v>
      </c>
      <c r="G19" s="94" t="s">
        <v>183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5"/>
      <c r="S19" s="76"/>
      <c r="T19" s="76"/>
      <c r="U19" s="76"/>
    </row>
    <row r="20" spans="3:21" s="4" customFormat="1" ht="18" customHeight="1" thickBot="1" x14ac:dyDescent="0.3">
      <c r="C20" s="20"/>
      <c r="D20" s="20"/>
      <c r="E20" s="20"/>
      <c r="F20" s="69" t="s">
        <v>79</v>
      </c>
      <c r="G20" s="94" t="s">
        <v>124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5"/>
      <c r="S20" s="76"/>
      <c r="T20" s="76"/>
      <c r="U20" s="76"/>
    </row>
    <row r="21" spans="3:21" s="5" customFormat="1" ht="6" customHeight="1" thickBot="1" x14ac:dyDescent="0.3">
      <c r="C21" s="22"/>
      <c r="D21" s="22"/>
      <c r="E21" s="22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76"/>
      <c r="T21" s="76"/>
      <c r="U21" s="76"/>
    </row>
    <row r="22" spans="3:21" s="3" customFormat="1" ht="30.75" customHeight="1" thickBot="1" x14ac:dyDescent="0.3">
      <c r="C22" s="91" t="s">
        <v>12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3"/>
      <c r="S22" s="76"/>
      <c r="T22" s="76"/>
      <c r="U22" s="76"/>
    </row>
    <row r="23" spans="3:21" s="5" customFormat="1" ht="6" customHeight="1" thickBot="1" x14ac:dyDescent="0.3">
      <c r="C23" s="22"/>
      <c r="D23" s="22"/>
      <c r="E23" s="22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76"/>
      <c r="T23" s="76"/>
      <c r="U23" s="76"/>
    </row>
    <row r="24" spans="3:21" s="5" customFormat="1" ht="21" customHeight="1" thickBot="1" x14ac:dyDescent="0.3">
      <c r="C24" s="24"/>
      <c r="D24" s="25"/>
      <c r="E24" s="26"/>
      <c r="F24" s="99" t="s">
        <v>4</v>
      </c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100"/>
      <c r="S24" s="76"/>
      <c r="T24" s="76"/>
      <c r="U24" s="76"/>
    </row>
    <row r="25" spans="3:21" s="5" customFormat="1" ht="18" customHeight="1" thickBot="1" x14ac:dyDescent="0.3">
      <c r="C25" s="22"/>
      <c r="D25" s="22"/>
      <c r="E25" s="22"/>
      <c r="F25" s="70" t="s">
        <v>31</v>
      </c>
      <c r="G25" s="97" t="s">
        <v>49</v>
      </c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8"/>
      <c r="S25" s="76"/>
      <c r="T25" s="76"/>
      <c r="U25" s="76"/>
    </row>
    <row r="26" spans="3:21" s="5" customFormat="1" ht="18" customHeight="1" thickBot="1" x14ac:dyDescent="0.3">
      <c r="C26" s="22"/>
      <c r="D26" s="22"/>
      <c r="E26" s="22"/>
      <c r="F26" s="70" t="s">
        <v>32</v>
      </c>
      <c r="G26" s="97" t="s">
        <v>125</v>
      </c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8"/>
      <c r="S26" s="76"/>
      <c r="T26" s="76"/>
      <c r="U26" s="76"/>
    </row>
    <row r="27" spans="3:21" s="5" customFormat="1" ht="18" customHeight="1" thickBot="1" x14ac:dyDescent="0.3">
      <c r="C27" s="22"/>
      <c r="D27" s="22"/>
      <c r="E27" s="22"/>
      <c r="F27" s="70" t="s">
        <v>33</v>
      </c>
      <c r="G27" s="97" t="s">
        <v>80</v>
      </c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8"/>
      <c r="S27" s="76"/>
      <c r="T27" s="76"/>
      <c r="U27" s="76"/>
    </row>
    <row r="28" spans="3:21" s="5" customFormat="1" ht="18" customHeight="1" thickBot="1" x14ac:dyDescent="0.3">
      <c r="C28" s="22"/>
      <c r="D28" s="22"/>
      <c r="E28" s="22"/>
      <c r="F28" s="70" t="s">
        <v>35</v>
      </c>
      <c r="G28" s="104" t="s">
        <v>196</v>
      </c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8"/>
      <c r="S28" s="76"/>
      <c r="T28" s="76"/>
      <c r="U28" s="76"/>
    </row>
    <row r="29" spans="3:21" s="5" customFormat="1" ht="18" customHeight="1" thickBot="1" x14ac:dyDescent="0.3">
      <c r="C29" s="22"/>
      <c r="D29" s="22"/>
      <c r="E29" s="22"/>
      <c r="F29" s="70" t="s">
        <v>36</v>
      </c>
      <c r="G29" s="97" t="s">
        <v>126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8"/>
      <c r="S29" s="76"/>
      <c r="T29" s="76"/>
      <c r="U29" s="76"/>
    </row>
    <row r="30" spans="3:21" s="5" customFormat="1" ht="18" customHeight="1" thickBot="1" x14ac:dyDescent="0.3">
      <c r="C30" s="22"/>
      <c r="D30" s="22"/>
      <c r="E30" s="22"/>
      <c r="F30" s="70" t="s">
        <v>37</v>
      </c>
      <c r="G30" s="97" t="s">
        <v>19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8"/>
      <c r="S30" s="76"/>
      <c r="T30" s="76"/>
      <c r="U30" s="76"/>
    </row>
    <row r="31" spans="3:21" s="5" customFormat="1" ht="18" customHeight="1" thickBot="1" x14ac:dyDescent="0.3">
      <c r="C31" s="22"/>
      <c r="D31" s="22"/>
      <c r="E31" s="22"/>
      <c r="F31" s="70" t="s">
        <v>38</v>
      </c>
      <c r="G31" s="97" t="s">
        <v>127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8"/>
      <c r="S31" s="76"/>
      <c r="T31" s="76"/>
      <c r="U31" s="76"/>
    </row>
    <row r="32" spans="3:21" s="5" customFormat="1" ht="18" customHeight="1" thickBot="1" x14ac:dyDescent="0.3">
      <c r="C32" s="22"/>
      <c r="D32" s="22"/>
      <c r="E32" s="22"/>
      <c r="F32" s="70" t="s">
        <v>39</v>
      </c>
      <c r="G32" s="104" t="s">
        <v>128</v>
      </c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8"/>
      <c r="S32" s="76"/>
      <c r="T32" s="76"/>
      <c r="U32" s="76"/>
    </row>
    <row r="33" spans="1:21" s="5" customFormat="1" ht="6" customHeight="1" thickBot="1" x14ac:dyDescent="0.3">
      <c r="C33" s="22"/>
      <c r="D33" s="22"/>
      <c r="E33" s="22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76"/>
      <c r="T33" s="76"/>
      <c r="U33" s="76"/>
    </row>
    <row r="34" spans="1:21" s="5" customFormat="1" ht="21" customHeight="1" thickBot="1" x14ac:dyDescent="0.3">
      <c r="C34" s="24"/>
      <c r="D34" s="25"/>
      <c r="E34" s="22"/>
      <c r="F34" s="108" t="s">
        <v>194</v>
      </c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10"/>
      <c r="S34" s="76"/>
      <c r="T34" s="76"/>
      <c r="U34" s="76"/>
    </row>
    <row r="35" spans="1:21" s="4" customFormat="1" ht="18" customHeight="1" thickBot="1" x14ac:dyDescent="0.3">
      <c r="A35" s="20"/>
      <c r="B35" s="62"/>
      <c r="C35" s="63"/>
      <c r="D35" s="63"/>
      <c r="E35" s="63"/>
      <c r="F35" s="70" t="s">
        <v>42</v>
      </c>
      <c r="G35" s="104" t="s">
        <v>129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8"/>
      <c r="S35" s="76"/>
      <c r="T35" s="76"/>
      <c r="U35" s="76"/>
    </row>
    <row r="36" spans="1:21" s="4" customFormat="1" ht="18" customHeight="1" thickBot="1" x14ac:dyDescent="0.3">
      <c r="A36" s="20"/>
      <c r="B36" s="5"/>
      <c r="C36" s="20"/>
      <c r="D36" s="20"/>
      <c r="E36" s="22"/>
      <c r="F36" s="70" t="s">
        <v>43</v>
      </c>
      <c r="G36" s="104" t="s">
        <v>184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8"/>
      <c r="S36" s="76"/>
      <c r="T36" s="76"/>
      <c r="U36" s="76"/>
    </row>
    <row r="37" spans="1:21" s="4" customFormat="1" ht="18" customHeight="1" thickBot="1" x14ac:dyDescent="0.3">
      <c r="A37" s="20"/>
      <c r="B37" s="5"/>
      <c r="C37" s="20"/>
      <c r="D37" s="20"/>
      <c r="E37" s="22"/>
      <c r="F37" s="70" t="s">
        <v>44</v>
      </c>
      <c r="G37" s="104" t="s">
        <v>130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8"/>
      <c r="S37" s="76"/>
      <c r="T37" s="76"/>
      <c r="U37" s="76"/>
    </row>
    <row r="38" spans="1:21" s="4" customFormat="1" ht="18" customHeight="1" thickBot="1" x14ac:dyDescent="0.3">
      <c r="A38" s="20"/>
      <c r="B38" s="5"/>
      <c r="C38" s="20"/>
      <c r="D38" s="20"/>
      <c r="E38" s="22"/>
      <c r="F38" s="70" t="s">
        <v>81</v>
      </c>
      <c r="G38" s="104" t="s">
        <v>195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  <c r="S38" s="76"/>
      <c r="T38" s="76"/>
      <c r="U38" s="76"/>
    </row>
    <row r="39" spans="1:21" s="4" customFormat="1" ht="18" customHeight="1" thickBot="1" x14ac:dyDescent="0.3">
      <c r="A39" s="20"/>
      <c r="B39" s="5"/>
      <c r="C39" s="20"/>
      <c r="D39" s="20"/>
      <c r="E39" s="22"/>
      <c r="F39" s="70" t="s">
        <v>82</v>
      </c>
      <c r="G39" s="104" t="s">
        <v>197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8"/>
      <c r="S39" s="76"/>
      <c r="T39" s="76"/>
      <c r="U39" s="76"/>
    </row>
    <row r="40" spans="1:21" s="5" customFormat="1" ht="6" customHeight="1" thickBot="1" x14ac:dyDescent="0.3">
      <c r="C40" s="22"/>
      <c r="D40" s="22"/>
      <c r="E40" s="22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8"/>
      <c r="S40" s="76"/>
      <c r="T40" s="76"/>
      <c r="U40" s="76"/>
    </row>
    <row r="41" spans="1:21" s="5" customFormat="1" ht="21" customHeight="1" thickBot="1" x14ac:dyDescent="0.3">
      <c r="C41" s="24"/>
      <c r="D41" s="25"/>
      <c r="E41" s="22"/>
      <c r="F41" s="108" t="s">
        <v>148</v>
      </c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10"/>
      <c r="S41" s="76"/>
      <c r="T41" s="76"/>
      <c r="U41" s="76"/>
    </row>
    <row r="42" spans="1:21" s="4" customFormat="1" ht="18" customHeight="1" thickBot="1" x14ac:dyDescent="0.3">
      <c r="A42" s="20"/>
      <c r="B42" s="62"/>
      <c r="C42" s="63"/>
      <c r="D42" s="63"/>
      <c r="E42" s="63"/>
      <c r="F42" s="70" t="s">
        <v>77</v>
      </c>
      <c r="G42" s="104" t="s">
        <v>19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8"/>
      <c r="S42" s="76"/>
      <c r="T42" s="76"/>
      <c r="U42" s="76"/>
    </row>
    <row r="43" spans="1:21" s="4" customFormat="1" ht="18" customHeight="1" thickBot="1" x14ac:dyDescent="0.3">
      <c r="A43" s="20"/>
      <c r="B43" s="5"/>
      <c r="C43" s="20"/>
      <c r="D43" s="20"/>
      <c r="E43" s="22"/>
      <c r="F43" s="70" t="s">
        <v>138</v>
      </c>
      <c r="G43" s="104" t="s">
        <v>185</v>
      </c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8"/>
      <c r="S43" s="76"/>
      <c r="T43" s="76"/>
      <c r="U43" s="76"/>
    </row>
    <row r="44" spans="1:21" s="4" customFormat="1" ht="18" customHeight="1" thickBot="1" x14ac:dyDescent="0.3">
      <c r="A44" s="20"/>
      <c r="B44" s="5"/>
      <c r="C44" s="20"/>
      <c r="D44" s="20"/>
      <c r="E44" s="22"/>
      <c r="F44" s="70" t="s">
        <v>139</v>
      </c>
      <c r="G44" s="104" t="s">
        <v>153</v>
      </c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8"/>
      <c r="S44" s="76"/>
      <c r="T44" s="76"/>
      <c r="U44" s="76"/>
    </row>
    <row r="45" spans="1:21" s="4" customFormat="1" ht="18" customHeight="1" thickBot="1" x14ac:dyDescent="0.3">
      <c r="A45" s="20"/>
      <c r="B45" s="5"/>
      <c r="C45" s="20"/>
      <c r="D45" s="20"/>
      <c r="E45" s="22"/>
      <c r="F45" s="70" t="s">
        <v>154</v>
      </c>
      <c r="G45" s="104" t="s">
        <v>186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8"/>
      <c r="S45" s="76"/>
      <c r="T45" s="76"/>
      <c r="U45" s="76"/>
    </row>
    <row r="46" spans="1:21" s="4" customFormat="1" ht="18" customHeight="1" thickBot="1" x14ac:dyDescent="0.3">
      <c r="A46" s="20"/>
      <c r="B46" s="62"/>
      <c r="C46" s="63"/>
      <c r="D46" s="63"/>
      <c r="E46" s="63"/>
      <c r="F46" s="70" t="s">
        <v>155</v>
      </c>
      <c r="G46" s="104" t="s">
        <v>156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8"/>
      <c r="S46" s="76"/>
      <c r="T46" s="76"/>
      <c r="U46" s="76"/>
    </row>
    <row r="47" spans="1:21" s="4" customFormat="1" ht="18" customHeight="1" thickBot="1" x14ac:dyDescent="0.3">
      <c r="A47" s="20"/>
      <c r="B47" s="5"/>
      <c r="C47" s="20"/>
      <c r="D47" s="20"/>
      <c r="E47" s="22"/>
      <c r="F47" s="70" t="s">
        <v>157</v>
      </c>
      <c r="G47" s="104" t="s">
        <v>187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8"/>
      <c r="S47" s="76"/>
      <c r="T47" s="76"/>
      <c r="U47" s="76"/>
    </row>
    <row r="48" spans="1:21" s="4" customFormat="1" ht="18" customHeight="1" thickBot="1" x14ac:dyDescent="0.3">
      <c r="A48" s="20"/>
      <c r="B48" s="5"/>
      <c r="C48" s="20"/>
      <c r="D48" s="20"/>
      <c r="E48" s="22"/>
      <c r="F48" s="70" t="s">
        <v>159</v>
      </c>
      <c r="G48" s="104" t="s">
        <v>158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8"/>
      <c r="S48" s="76"/>
      <c r="T48" s="76"/>
      <c r="U48" s="76"/>
    </row>
    <row r="49" spans="1:21" s="4" customFormat="1" ht="18" customHeight="1" thickBot="1" x14ac:dyDescent="0.3">
      <c r="A49" s="20"/>
      <c r="B49" s="5"/>
      <c r="C49" s="20"/>
      <c r="D49" s="20"/>
      <c r="E49" s="22"/>
      <c r="F49" s="70" t="s">
        <v>160</v>
      </c>
      <c r="G49" s="104" t="s">
        <v>188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8"/>
      <c r="S49" s="76"/>
      <c r="T49" s="76"/>
      <c r="U49" s="76"/>
    </row>
    <row r="50" spans="1:21" s="5" customFormat="1" ht="6" customHeight="1" thickBot="1" x14ac:dyDescent="0.3">
      <c r="C50" s="22"/>
      <c r="D50" s="22"/>
      <c r="E50" s="22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8"/>
      <c r="S50" s="76"/>
      <c r="T50" s="76"/>
      <c r="U50" s="76"/>
    </row>
    <row r="51" spans="1:21" s="5" customFormat="1" ht="21" customHeight="1" thickBot="1" x14ac:dyDescent="0.3">
      <c r="C51" s="24"/>
      <c r="D51" s="25"/>
      <c r="E51" s="26"/>
      <c r="F51" s="99" t="s">
        <v>2</v>
      </c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100"/>
      <c r="S51" s="76"/>
      <c r="T51" s="76"/>
      <c r="U51" s="76"/>
    </row>
    <row r="52" spans="1:21" s="5" customFormat="1" ht="18" customHeight="1" thickBot="1" x14ac:dyDescent="0.3">
      <c r="C52" s="22"/>
      <c r="D52" s="22"/>
      <c r="E52" s="22"/>
      <c r="F52" s="70" t="s">
        <v>40</v>
      </c>
      <c r="G52" s="104" t="s">
        <v>131</v>
      </c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8"/>
      <c r="S52" s="76"/>
      <c r="T52" s="76"/>
      <c r="U52" s="76"/>
    </row>
    <row r="53" spans="1:21" s="5" customFormat="1" ht="18" customHeight="1" thickBot="1" x14ac:dyDescent="0.3">
      <c r="C53" s="22"/>
      <c r="D53" s="22"/>
      <c r="E53" s="22"/>
      <c r="F53" s="70" t="s">
        <v>41</v>
      </c>
      <c r="G53" s="104" t="s">
        <v>50</v>
      </c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8"/>
      <c r="S53" s="76"/>
      <c r="T53" s="76"/>
      <c r="U53" s="76"/>
    </row>
    <row r="54" spans="1:21" s="5" customFormat="1" ht="18" customHeight="1" thickBot="1" x14ac:dyDescent="0.3">
      <c r="C54" s="22"/>
      <c r="D54" s="22"/>
      <c r="E54" s="22"/>
      <c r="F54" s="70" t="s">
        <v>51</v>
      </c>
      <c r="G54" s="104" t="s">
        <v>136</v>
      </c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8"/>
      <c r="S54" s="76"/>
      <c r="T54" s="76"/>
      <c r="U54" s="76"/>
    </row>
    <row r="55" spans="1:21" s="5" customFormat="1" ht="18" customHeight="1" thickBot="1" x14ac:dyDescent="0.3">
      <c r="C55" s="22"/>
      <c r="D55" s="22"/>
      <c r="E55" s="22"/>
      <c r="F55" s="70" t="s">
        <v>34</v>
      </c>
      <c r="G55" s="104" t="s">
        <v>132</v>
      </c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8"/>
      <c r="S55" s="76"/>
      <c r="T55" s="76"/>
      <c r="U55" s="76"/>
    </row>
    <row r="56" spans="1:21" s="5" customFormat="1" ht="18" customHeight="1" thickBot="1" x14ac:dyDescent="0.3">
      <c r="C56" s="22"/>
      <c r="D56" s="22"/>
      <c r="E56" s="22"/>
      <c r="F56" s="70" t="s">
        <v>137</v>
      </c>
      <c r="G56" s="104" t="s">
        <v>133</v>
      </c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8"/>
      <c r="S56" s="76"/>
      <c r="T56" s="76"/>
      <c r="U56" s="76"/>
    </row>
    <row r="57" spans="1:21" s="5" customFormat="1" ht="18" customHeight="1" thickBot="1" x14ac:dyDescent="0.3">
      <c r="C57" s="22"/>
      <c r="D57" s="22"/>
      <c r="E57" s="22"/>
      <c r="F57" s="70" t="s">
        <v>52</v>
      </c>
      <c r="G57" s="104" t="s">
        <v>54</v>
      </c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8"/>
      <c r="S57" s="76"/>
      <c r="T57" s="76"/>
      <c r="U57" s="76"/>
    </row>
    <row r="58" spans="1:21" s="5" customFormat="1" ht="18" customHeight="1" thickBot="1" x14ac:dyDescent="0.3">
      <c r="C58" s="22"/>
      <c r="D58" s="22"/>
      <c r="E58" s="22"/>
      <c r="F58" s="70" t="s">
        <v>53</v>
      </c>
      <c r="G58" s="104" t="s">
        <v>178</v>
      </c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8"/>
      <c r="S58" s="76"/>
      <c r="T58" s="76"/>
      <c r="U58" s="76"/>
    </row>
    <row r="59" spans="1:21" s="4" customFormat="1" ht="18" customHeight="1" thickBot="1" x14ac:dyDescent="0.3">
      <c r="A59" s="20"/>
      <c r="B59" s="5"/>
      <c r="C59" s="20"/>
      <c r="D59" s="20"/>
      <c r="E59" s="22"/>
      <c r="F59" s="70" t="s">
        <v>55</v>
      </c>
      <c r="G59" s="104" t="s">
        <v>134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8"/>
      <c r="S59" s="76"/>
      <c r="T59" s="76"/>
      <c r="U59" s="76"/>
    </row>
    <row r="60" spans="1:21" s="4" customFormat="1" ht="18" customHeight="1" thickBot="1" x14ac:dyDescent="0.3">
      <c r="A60" s="20"/>
      <c r="B60" s="5"/>
      <c r="C60" s="20"/>
      <c r="D60" s="20"/>
      <c r="E60" s="22"/>
      <c r="F60" s="70" t="s">
        <v>56</v>
      </c>
      <c r="G60" s="104" t="s">
        <v>83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8"/>
      <c r="S60" s="76"/>
      <c r="T60" s="76"/>
      <c r="U60" s="76"/>
    </row>
    <row r="61" spans="1:21" s="5" customFormat="1" ht="6" customHeight="1" thickBot="1" x14ac:dyDescent="0.3">
      <c r="C61" s="22"/>
      <c r="D61" s="22"/>
      <c r="E61" s="22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  <c r="S61" s="76"/>
      <c r="T61" s="76"/>
      <c r="U61" s="76"/>
    </row>
    <row r="62" spans="1:21" s="4" customFormat="1" ht="21" customHeight="1" thickBot="1" x14ac:dyDescent="0.3">
      <c r="A62" s="20"/>
      <c r="B62" s="5"/>
      <c r="C62" s="20"/>
      <c r="D62" s="20"/>
      <c r="E62" s="22"/>
      <c r="F62" s="105" t="s">
        <v>149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7"/>
      <c r="S62" s="76"/>
      <c r="T62" s="76"/>
      <c r="U62" s="76"/>
    </row>
    <row r="63" spans="1:21" s="4" customFormat="1" ht="18" customHeight="1" thickBot="1" x14ac:dyDescent="0.35">
      <c r="A63" s="20"/>
      <c r="B63" s="5"/>
      <c r="C63" s="20"/>
      <c r="D63" s="20"/>
      <c r="E63" s="22"/>
      <c r="F63" s="70" t="s">
        <v>150</v>
      </c>
      <c r="G63" s="104" t="s">
        <v>189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8"/>
      <c r="S63" s="77"/>
      <c r="T63" s="77"/>
      <c r="U63" s="76"/>
    </row>
    <row r="64" spans="1:21" s="4" customFormat="1" ht="18" customHeight="1" thickBot="1" x14ac:dyDescent="0.3">
      <c r="A64" s="20"/>
      <c r="B64" s="5"/>
      <c r="C64" s="20"/>
      <c r="D64" s="20"/>
      <c r="E64" s="22"/>
      <c r="F64" s="70" t="s">
        <v>151</v>
      </c>
      <c r="G64" s="104" t="s">
        <v>190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8"/>
      <c r="S64" s="76"/>
      <c r="T64" s="76"/>
      <c r="U64" s="76"/>
    </row>
    <row r="65" spans="1:21" s="4" customFormat="1" ht="18" customHeight="1" thickBot="1" x14ac:dyDescent="0.3">
      <c r="A65" s="20"/>
      <c r="B65" s="5"/>
      <c r="C65" s="20"/>
      <c r="D65" s="20"/>
      <c r="E65" s="22"/>
      <c r="F65" s="70" t="s">
        <v>152</v>
      </c>
      <c r="G65" s="104" t="s">
        <v>161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8"/>
      <c r="S65" s="76"/>
      <c r="T65" s="76"/>
      <c r="U65" s="76"/>
    </row>
    <row r="66" spans="1:21" s="5" customFormat="1" ht="15" customHeight="1" x14ac:dyDescent="0.25">
      <c r="C66" s="22"/>
      <c r="D66" s="22"/>
      <c r="E66" s="22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8"/>
      <c r="S66" s="76"/>
      <c r="T66" s="76"/>
      <c r="U66" s="76"/>
    </row>
    <row r="67" spans="1:21" s="4" customFormat="1" ht="15" customHeight="1" x14ac:dyDescent="0.25">
      <c r="F67" s="71"/>
      <c r="S67" s="76"/>
      <c r="T67" s="76"/>
      <c r="U67" s="76"/>
    </row>
    <row r="68" spans="1:21" ht="30" customHeight="1" x14ac:dyDescent="0.2">
      <c r="A68" s="89" t="str">
        <f>NOTA!$A$24</f>
        <v>ESTUDO 44 | ANÁLISE DAS EMPRESAS DA REGIÃO AUTÓNOMA DOS AÇORES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</row>
    <row r="69" spans="1:21" ht="30" customHeight="1" x14ac:dyDescent="0.2"/>
  </sheetData>
  <sheetProtection algorithmName="SHA-512" hashValue="MNS3OPULLXKOWLBCOvkkrS9ksOIH7ZZ78271QohAPwBNbaH8FMRkuYlN4vKW98vx0KX7xc7WZOO2dgLDIu3nFw==" saltValue="UHzVzKbe9dq2mmyBvhUo+g==" spinCount="100000" sheet="1" objects="1" scenarios="1"/>
  <mergeCells count="57">
    <mergeCell ref="G49:R49"/>
    <mergeCell ref="G63:R63"/>
    <mergeCell ref="G64:R64"/>
    <mergeCell ref="G59:R59"/>
    <mergeCell ref="G52:R52"/>
    <mergeCell ref="G58:R58"/>
    <mergeCell ref="G56:R56"/>
    <mergeCell ref="G57:R57"/>
    <mergeCell ref="F51:R51"/>
    <mergeCell ref="G53:R53"/>
    <mergeCell ref="G55:R55"/>
    <mergeCell ref="G54:R54"/>
    <mergeCell ref="G46:R46"/>
    <mergeCell ref="G47:R47"/>
    <mergeCell ref="G48:R48"/>
    <mergeCell ref="G36:R36"/>
    <mergeCell ref="G35:R35"/>
    <mergeCell ref="G38:R38"/>
    <mergeCell ref="G37:R37"/>
    <mergeCell ref="G39:R39"/>
    <mergeCell ref="F41:R41"/>
    <mergeCell ref="G42:R42"/>
    <mergeCell ref="G43:R43"/>
    <mergeCell ref="G44:R44"/>
    <mergeCell ref="G45:R45"/>
    <mergeCell ref="G10:R10"/>
    <mergeCell ref="G9:R9"/>
    <mergeCell ref="G14:R14"/>
    <mergeCell ref="G13:R13"/>
    <mergeCell ref="F34:R34"/>
    <mergeCell ref="G11:R11"/>
    <mergeCell ref="G12:R12"/>
    <mergeCell ref="G15:R15"/>
    <mergeCell ref="G32:R32"/>
    <mergeCell ref="G30:R30"/>
    <mergeCell ref="G29:R29"/>
    <mergeCell ref="G31:R31"/>
    <mergeCell ref="G16:R16"/>
    <mergeCell ref="G19:R19"/>
    <mergeCell ref="G20:R20"/>
    <mergeCell ref="G27:R27"/>
    <mergeCell ref="A68:U68"/>
    <mergeCell ref="K1:R1"/>
    <mergeCell ref="C3:R3"/>
    <mergeCell ref="G6:R6"/>
    <mergeCell ref="G8:R8"/>
    <mergeCell ref="G25:R25"/>
    <mergeCell ref="F24:R24"/>
    <mergeCell ref="C22:R22"/>
    <mergeCell ref="F5:R5"/>
    <mergeCell ref="G7:R7"/>
    <mergeCell ref="G26:R26"/>
    <mergeCell ref="G28:R28"/>
    <mergeCell ref="F18:R18"/>
    <mergeCell ref="G65:R65"/>
    <mergeCell ref="G60:R60"/>
    <mergeCell ref="F62:R62"/>
  </mergeCells>
  <hyperlinks>
    <hyperlink ref="F6" location="'G I.2.1'!A1" display="G I.2.1"/>
    <hyperlink ref="F8" location="'G I.2.3'!A1" display="G I.2.3"/>
    <hyperlink ref="F35" location="'G C1.1'!A1" display="G C1.1"/>
    <hyperlink ref="F36" location="'G C1.2'!A1" display="G C1.2"/>
    <hyperlink ref="F7" location="'G I.2.2'!A1" display="G I.2.2"/>
    <hyperlink ref="F10" location="'G I.2.5'!A1" display="G I.2.5"/>
    <hyperlink ref="F53" location="'G I.3.10'!A1" display="G I.3.10"/>
    <hyperlink ref="F25" location="'G I.3.1'!A1" display="G I.3.1"/>
    <hyperlink ref="F26" location="'G I.3.2'!A1" display="G I.3.2"/>
    <hyperlink ref="F28" location="'G I.3.4'!A1" display="G I.3.4"/>
    <hyperlink ref="F30" location="'G I.3.6'!A1" display="G I.3.6"/>
    <hyperlink ref="F52" location="'G I.3.9'!A1" display="G I.3.9"/>
    <hyperlink ref="F58" location="'G I.3.14'!A1" display="G I.3.14"/>
    <hyperlink ref="F63" location="'G C3.1'!A1" display="G C3.1"/>
    <hyperlink ref="F60" location="'G I.3.16'!A1" display="G I.3.16"/>
    <hyperlink ref="F64" location="'G C3.2'!A1" display="G C3.2"/>
    <hyperlink ref="F9" location="'G I.2.4'!A1" display="G I.2.4"/>
    <hyperlink ref="F29" location="'G I.3.5'!A1" display="G I.3.5"/>
    <hyperlink ref="F31" location="'G I.3.7'!A1" display="G I.3.7"/>
    <hyperlink ref="F32" location="'G I.3.8'!A1" display="G I.3.8"/>
    <hyperlink ref="F55" location="'Q I.3.1'!A1" display="Q I.3.1"/>
    <hyperlink ref="F19" location="'G I.2.12'!A1" display="G I.2.12"/>
    <hyperlink ref="F20" location="'G I.2.13'!A1" display="G I.2.13"/>
    <hyperlink ref="F27" location="'G I.3.3'!A1" display="G I.3.3"/>
    <hyperlink ref="F54" location="'G I.3.11'!A1" display="G I.3.11"/>
    <hyperlink ref="F56" location="'G I.3.12'!A1" display="G I.3.12"/>
    <hyperlink ref="F57" location="'G I.3.13'!A1" display="G I.3.13"/>
    <hyperlink ref="F11" location="'G I.2.6'!A1" display="G I.2.6"/>
    <hyperlink ref="F12" location="'G I.2.7'!A1" display="G I.2.7"/>
    <hyperlink ref="F15" location="'G I.2.10'!A1" display="G I.2.10"/>
    <hyperlink ref="F38" location="'G C1.4'!A1" display="G C1.4"/>
    <hyperlink ref="F37" location="'G C1.3'!A1" display="G C1.3"/>
    <hyperlink ref="F39" location="'G C1.5'!A1" display="G C1.5"/>
    <hyperlink ref="F59" location="'G I.3.15'!A1" display="G I.3.15"/>
    <hyperlink ref="F65" location="'G C3.3'!A1" display="G C3.3"/>
    <hyperlink ref="F14" location="'G I.2.9'!A1" display="G I.2.9"/>
    <hyperlink ref="F13" location="'G I.2.8 I'!A1" display="G I.2.8"/>
    <hyperlink ref="F16" location="'G I.2.11'!A1" display="G I.2.11"/>
    <hyperlink ref="F42" location="'G C2.1'!A1" display="G C2.1"/>
    <hyperlink ref="F43" location="'G C2.2'!A1" display="G C2.2"/>
    <hyperlink ref="F44" location="'G C2.3'!A1" display="G C2.3"/>
    <hyperlink ref="F45" location="'G C2.4'!A1" display="G C2.4"/>
    <hyperlink ref="F46" location="'G C2.5'!A1" display="G C2.5"/>
    <hyperlink ref="F47" location="'G C2.6'!A1" display="G C2.6"/>
    <hyperlink ref="F48" location="'G C2.7'!A1" display="G C2.7"/>
    <hyperlink ref="F49" location="'G C2.8'!A1" display="G C2.8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AC1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2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52" t="str">
        <f>+Índice!F29</f>
        <v>G I.3.5</v>
      </c>
      <c r="B3" s="47" t="str">
        <f>+Índice!G29</f>
        <v>EBITDA | Proporção de empresas com taxa de crescimento do EBITDA positiva e com EBITDA negativo (2018)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</row>
    <row r="4" spans="1:29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9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9" s="9" customFormat="1" ht="27" customHeight="1" thickBot="1" x14ac:dyDescent="0.3">
      <c r="A6" s="23"/>
      <c r="B6" s="23"/>
      <c r="C6" s="23"/>
      <c r="D6" s="23"/>
      <c r="F6" s="48"/>
      <c r="G6" s="49"/>
      <c r="H6" s="49"/>
      <c r="I6" s="49"/>
      <c r="J6" s="49"/>
      <c r="K6" s="158" t="s">
        <v>61</v>
      </c>
      <c r="L6" s="159"/>
      <c r="M6" s="159"/>
      <c r="N6" s="159" t="s">
        <v>176</v>
      </c>
      <c r="O6" s="159"/>
      <c r="P6" s="265"/>
      <c r="Q6" s="13"/>
      <c r="R6" s="13"/>
      <c r="S6" s="13"/>
      <c r="T6" s="13"/>
      <c r="U6" s="13"/>
      <c r="V6" s="13"/>
    </row>
    <row r="7" spans="1:29" s="13" customFormat="1" ht="22.9" customHeight="1" x14ac:dyDescent="0.25">
      <c r="A7" s="18"/>
      <c r="B7" s="9"/>
      <c r="C7" s="9"/>
      <c r="D7" s="9"/>
      <c r="F7" s="266" t="s">
        <v>14</v>
      </c>
      <c r="G7" s="212"/>
      <c r="H7" s="212"/>
      <c r="I7" s="212"/>
      <c r="J7" s="136"/>
      <c r="K7" s="171">
        <v>0.41599999999999998</v>
      </c>
      <c r="L7" s="172"/>
      <c r="M7" s="172"/>
      <c r="N7" s="172">
        <v>0.308</v>
      </c>
      <c r="O7" s="172"/>
      <c r="P7" s="173"/>
      <c r="Z7" s="9"/>
      <c r="AA7" s="9"/>
      <c r="AB7" s="9"/>
      <c r="AC7" s="9"/>
    </row>
    <row r="8" spans="1:29" s="13" customFormat="1" ht="22.9" customHeight="1" x14ac:dyDescent="0.25">
      <c r="A8" s="18"/>
      <c r="B8" s="9"/>
      <c r="C8" s="9"/>
      <c r="D8" s="9"/>
      <c r="F8" s="149" t="s">
        <v>167</v>
      </c>
      <c r="G8" s="150"/>
      <c r="H8" s="150"/>
      <c r="I8" s="150"/>
      <c r="J8" s="118"/>
      <c r="K8" s="174">
        <v>0.432</v>
      </c>
      <c r="L8" s="166"/>
      <c r="M8" s="166"/>
      <c r="N8" s="166">
        <v>0.27900000000000003</v>
      </c>
      <c r="O8" s="166"/>
      <c r="P8" s="167"/>
      <c r="Z8" s="9"/>
      <c r="AA8" s="9"/>
      <c r="AB8" s="9"/>
      <c r="AC8" s="9"/>
    </row>
    <row r="9" spans="1:29" s="9" customFormat="1" ht="15" customHeight="1" x14ac:dyDescent="0.2">
      <c r="A9" s="8"/>
      <c r="C9" s="23"/>
      <c r="L9" s="23"/>
      <c r="M9" s="23"/>
      <c r="N9" s="23"/>
    </row>
    <row r="10" spans="1:29" s="9" customFormat="1" ht="15" customHeight="1" thickBot="1" x14ac:dyDescent="0.25">
      <c r="A10" s="8"/>
      <c r="C10" s="23"/>
      <c r="L10" s="23"/>
      <c r="M10" s="23"/>
      <c r="N10" s="23"/>
    </row>
    <row r="11" spans="1:29" ht="16.5" thickBot="1" x14ac:dyDescent="0.3">
      <c r="A11" s="241" t="str">
        <f>Índice!$A$68</f>
        <v>ESTUDO 44 | ANÁLISE DAS EMPRESAS DA REGIÃO AUTÓNOMA DOS AÇORES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X11" s="9"/>
      <c r="Y11" s="9"/>
      <c r="Z11" s="9"/>
      <c r="AA11" s="9"/>
    </row>
    <row r="12" spans="1:29" x14ac:dyDescent="0.25">
      <c r="U12" s="51" t="s">
        <v>17</v>
      </c>
      <c r="X12" s="9"/>
      <c r="Y12" s="9"/>
      <c r="Z12" s="9"/>
      <c r="AA12" s="9"/>
    </row>
    <row r="13" spans="1:29" x14ac:dyDescent="0.25">
      <c r="X13" s="9"/>
      <c r="Y13" s="9"/>
      <c r="Z13" s="9"/>
      <c r="AA13" s="9"/>
    </row>
    <row r="14" spans="1:29" ht="17.25" customHeight="1" x14ac:dyDescent="0.25"/>
  </sheetData>
  <sheetProtection algorithmName="SHA-512" hashValue="anTWVByAe5YA8jqaysH12BGmceJyGOCGQtq+tjClq5TrbJCaJ51CawWd/lB8wWtGu2yogvTx/zwElcQ+I6n9Iw==" saltValue="1eNMREwrjtS2ZybT7E3z/A==" spinCount="100000" sheet="1" objects="1" scenarios="1"/>
  <mergeCells count="10">
    <mergeCell ref="A11:U11"/>
    <mergeCell ref="A1:U1"/>
    <mergeCell ref="K6:M6"/>
    <mergeCell ref="N6:P6"/>
    <mergeCell ref="F7:J7"/>
    <mergeCell ref="K7:M7"/>
    <mergeCell ref="N7:P7"/>
    <mergeCell ref="F8:J8"/>
    <mergeCell ref="K8:M8"/>
    <mergeCell ref="N8:P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G72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3" ht="69" customHeight="1" x14ac:dyDescent="0.25">
      <c r="A1" s="122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3" ht="15" customHeight="1" x14ac:dyDescent="0.25"/>
    <row r="3" spans="1:33" s="7" customFormat="1" ht="15" customHeight="1" thickBot="1" x14ac:dyDescent="0.3">
      <c r="A3" s="52" t="str">
        <f>+Índice!F30</f>
        <v>G I.3.6</v>
      </c>
      <c r="B3" s="47" t="str">
        <f>+Índice!G30</f>
        <v>Rendibilidade dos capitais próprios</v>
      </c>
      <c r="C3" s="19"/>
      <c r="D3" s="19"/>
      <c r="E3" s="19"/>
      <c r="F3" s="19"/>
    </row>
    <row r="4" spans="1:33" s="9" customFormat="1" ht="15" customHeight="1" x14ac:dyDescent="0.2">
      <c r="A4" s="8" t="s">
        <v>5</v>
      </c>
      <c r="C4" s="15"/>
      <c r="D4" s="16"/>
      <c r="E4" s="16"/>
      <c r="F4" s="16"/>
    </row>
    <row r="5" spans="1:33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3" s="13" customFormat="1" ht="27" customHeight="1" thickBot="1" x14ac:dyDescent="0.3">
      <c r="A6" s="17"/>
      <c r="B6" s="17"/>
      <c r="C6" s="17"/>
      <c r="D6" s="17"/>
      <c r="H6" s="14"/>
      <c r="I6" s="14"/>
      <c r="J6" s="50"/>
      <c r="K6" s="123" t="s">
        <v>14</v>
      </c>
      <c r="L6" s="124"/>
      <c r="M6" s="124" t="s">
        <v>167</v>
      </c>
      <c r="N6" s="124"/>
      <c r="Z6" s="38"/>
      <c r="AA6" s="38"/>
      <c r="AB6" s="17"/>
      <c r="AC6" s="17"/>
      <c r="AD6" s="17"/>
      <c r="AE6" s="17"/>
      <c r="AF6" s="17"/>
      <c r="AG6" s="17"/>
    </row>
    <row r="7" spans="1:33" s="13" customFormat="1" ht="22.9" customHeight="1" x14ac:dyDescent="0.25">
      <c r="A7" s="17"/>
      <c r="B7" s="17"/>
      <c r="C7" s="17"/>
      <c r="D7" s="17"/>
      <c r="H7" s="266">
        <f>+H8-1</f>
        <v>2014</v>
      </c>
      <c r="I7" s="212"/>
      <c r="J7" s="213"/>
      <c r="K7" s="171">
        <v>1.9E-2</v>
      </c>
      <c r="L7" s="172"/>
      <c r="M7" s="168">
        <v>-4.9000000000000002E-2</v>
      </c>
      <c r="N7" s="168"/>
      <c r="Z7" s="38"/>
      <c r="AA7" s="38"/>
      <c r="AB7" s="17"/>
      <c r="AC7" s="17"/>
      <c r="AD7" s="17"/>
      <c r="AE7" s="17"/>
      <c r="AF7" s="17"/>
      <c r="AG7" s="17"/>
    </row>
    <row r="8" spans="1:33" s="13" customFormat="1" ht="22.9" customHeight="1" x14ac:dyDescent="0.25">
      <c r="A8" s="17"/>
      <c r="B8" s="17"/>
      <c r="C8" s="17"/>
      <c r="D8" s="17"/>
      <c r="H8" s="149">
        <f>+H9-1</f>
        <v>2015</v>
      </c>
      <c r="I8" s="150"/>
      <c r="J8" s="151"/>
      <c r="K8" s="132">
        <v>6.3E-2</v>
      </c>
      <c r="L8" s="133"/>
      <c r="M8" s="166">
        <v>5.0000000000000001E-3</v>
      </c>
      <c r="N8" s="166"/>
      <c r="Z8" s="38"/>
      <c r="AA8" s="38"/>
      <c r="AB8" s="17"/>
      <c r="AC8" s="17"/>
      <c r="AD8" s="17"/>
      <c r="AE8" s="17"/>
      <c r="AF8" s="17"/>
      <c r="AG8" s="17"/>
    </row>
    <row r="9" spans="1:33" s="13" customFormat="1" ht="22.9" customHeight="1" x14ac:dyDescent="0.25">
      <c r="A9" s="17"/>
      <c r="B9" s="17"/>
      <c r="C9" s="17"/>
      <c r="D9" s="17"/>
      <c r="H9" s="149">
        <f>+H10-1</f>
        <v>2016</v>
      </c>
      <c r="I9" s="150"/>
      <c r="J9" s="151"/>
      <c r="K9" s="132">
        <v>6.7000000000000004E-2</v>
      </c>
      <c r="L9" s="133"/>
      <c r="M9" s="166">
        <v>4.7E-2</v>
      </c>
      <c r="N9" s="166"/>
      <c r="Z9" s="38"/>
      <c r="AA9" s="38"/>
      <c r="AB9" s="17"/>
      <c r="AC9" s="17"/>
      <c r="AD9" s="17"/>
      <c r="AE9" s="17"/>
      <c r="AF9" s="17"/>
      <c r="AG9" s="17"/>
    </row>
    <row r="10" spans="1:33" s="13" customFormat="1" ht="22.9" customHeight="1" x14ac:dyDescent="0.25">
      <c r="A10" s="17"/>
      <c r="B10" s="17"/>
      <c r="C10" s="17"/>
      <c r="D10" s="17"/>
      <c r="H10" s="149">
        <f>+H11-1</f>
        <v>2017</v>
      </c>
      <c r="I10" s="150"/>
      <c r="J10" s="151"/>
      <c r="K10" s="132">
        <v>8.7999999999999995E-2</v>
      </c>
      <c r="L10" s="133"/>
      <c r="M10" s="166">
        <v>3.6999999999999998E-2</v>
      </c>
      <c r="N10" s="166"/>
      <c r="Z10" s="38"/>
      <c r="AA10" s="38"/>
      <c r="AB10" s="17"/>
      <c r="AC10" s="17"/>
      <c r="AD10" s="17"/>
      <c r="AE10" s="17"/>
      <c r="AF10" s="17"/>
      <c r="AG10" s="17"/>
    </row>
    <row r="11" spans="1:33" s="13" customFormat="1" ht="22.9" customHeight="1" thickBot="1" x14ac:dyDescent="0.3">
      <c r="A11" s="17"/>
      <c r="B11" s="17"/>
      <c r="C11" s="17"/>
      <c r="D11" s="17"/>
      <c r="H11" s="123">
        <v>2018</v>
      </c>
      <c r="I11" s="124"/>
      <c r="J11" s="125"/>
      <c r="K11" s="132">
        <v>8.4000000000000005E-2</v>
      </c>
      <c r="L11" s="133"/>
      <c r="M11" s="166">
        <v>3.5000000000000003E-2</v>
      </c>
      <c r="N11" s="166"/>
      <c r="Z11" s="38"/>
      <c r="AA11" s="38"/>
      <c r="AB11" s="17"/>
      <c r="AC11" s="17"/>
      <c r="AD11" s="17"/>
      <c r="AE11" s="17"/>
      <c r="AF11" s="17"/>
      <c r="AG11" s="17"/>
    </row>
    <row r="12" spans="1:33" s="9" customFormat="1" ht="15" customHeight="1" x14ac:dyDescent="0.2">
      <c r="A12" s="8"/>
      <c r="C12" s="23"/>
      <c r="L12" s="23"/>
      <c r="M12" s="23"/>
      <c r="N12" s="23"/>
    </row>
    <row r="13" spans="1:33" s="9" customFormat="1" ht="15" customHeight="1" thickBot="1" x14ac:dyDescent="0.25">
      <c r="A13" s="8"/>
      <c r="C13" s="23"/>
      <c r="L13" s="23"/>
      <c r="M13" s="23"/>
      <c r="N13" s="23"/>
    </row>
    <row r="14" spans="1:33" ht="19.5" customHeight="1" thickBot="1" x14ac:dyDescent="0.3">
      <c r="A14" s="86" t="str">
        <f>NOTA!$A$24</f>
        <v>ESTUDO 44 | ANÁLISE DAS EMPRESAS DA REGIÃO AUTÓNOMA DOS AÇORES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</row>
    <row r="15" spans="1:33" ht="19.5" customHeight="1" x14ac:dyDescent="0.25">
      <c r="U15" s="51" t="s">
        <v>17</v>
      </c>
    </row>
    <row r="16" spans="1:33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</sheetData>
  <sheetProtection algorithmName="SHA-512" hashValue="b9y6KsDIC83FFWW0YLeqBUyPH71pDMWmGJnXSqeWsGaYStibm4iyEeV1bk2Btz0i1dlqghe3LcSfAxqg7V3fcA==" saltValue="ciq9HAGOYuhBKwhIbKQivg==" spinCount="100000" sheet="1" objects="1" scenarios="1"/>
  <mergeCells count="19">
    <mergeCell ref="A14:U14"/>
    <mergeCell ref="H7:J7"/>
    <mergeCell ref="H8:J8"/>
    <mergeCell ref="H11:J11"/>
    <mergeCell ref="K11:L11"/>
    <mergeCell ref="M11:N11"/>
    <mergeCell ref="A1:U1"/>
    <mergeCell ref="H10:J10"/>
    <mergeCell ref="K10:L10"/>
    <mergeCell ref="M10:N10"/>
    <mergeCell ref="K8:L8"/>
    <mergeCell ref="M8:N8"/>
    <mergeCell ref="H9:J9"/>
    <mergeCell ref="K9:L9"/>
    <mergeCell ref="M9:N9"/>
    <mergeCell ref="K7:L7"/>
    <mergeCell ref="M7:N7"/>
    <mergeCell ref="K6:L6"/>
    <mergeCell ref="M6:N6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C16"/>
  <sheetViews>
    <sheetView showGridLines="0"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2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7"/>
      <c r="W1" s="7"/>
      <c r="X1" s="7"/>
    </row>
    <row r="2" spans="1:29" ht="15" customHeight="1" x14ac:dyDescent="0.25">
      <c r="W2" s="7"/>
      <c r="X2" s="7"/>
    </row>
    <row r="3" spans="1:29" s="7" customFormat="1" ht="15" customHeight="1" thickBot="1" x14ac:dyDescent="0.3">
      <c r="A3" s="52" t="str">
        <f>Índice!F31</f>
        <v>G I.3.7</v>
      </c>
      <c r="B3" s="47" t="str">
        <f>Índice!G31</f>
        <v>Rendibilidade dos capitais próprios | Média ponderada e mediana da distribuição (2018)</v>
      </c>
      <c r="C3" s="19"/>
      <c r="D3" s="19"/>
      <c r="E3" s="19"/>
      <c r="F3" s="19"/>
      <c r="G3" s="19"/>
      <c r="H3" s="19"/>
      <c r="I3" s="19"/>
      <c r="J3" s="19"/>
      <c r="K3" s="19"/>
    </row>
    <row r="4" spans="1:29" s="9" customFormat="1" ht="15" customHeight="1" x14ac:dyDescent="0.25">
      <c r="A4" s="8" t="s">
        <v>5</v>
      </c>
      <c r="D4" s="15"/>
      <c r="E4" s="15"/>
      <c r="F4" s="15"/>
      <c r="G4" s="7"/>
      <c r="H4" s="7"/>
      <c r="I4" s="7"/>
      <c r="J4" s="7"/>
      <c r="K4" s="7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9" s="9" customFormat="1" ht="15" customHeight="1" x14ac:dyDescent="0.2">
      <c r="A5" s="8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U5" s="23"/>
    </row>
    <row r="6" spans="1:29" s="9" customFormat="1" ht="27" customHeight="1" x14ac:dyDescent="0.2">
      <c r="A6" s="8"/>
      <c r="D6" s="23"/>
      <c r="E6" s="23"/>
      <c r="F6" s="23"/>
      <c r="G6" s="23"/>
      <c r="H6" s="23"/>
      <c r="I6" s="23"/>
      <c r="J6" s="23"/>
      <c r="K6" s="141" t="s">
        <v>19</v>
      </c>
      <c r="L6" s="142"/>
      <c r="M6" s="142"/>
      <c r="N6" s="142"/>
      <c r="O6" s="142"/>
      <c r="P6" s="267"/>
      <c r="Q6" s="23"/>
      <c r="R6" s="23"/>
      <c r="S6" s="23"/>
      <c r="U6" s="23"/>
    </row>
    <row r="7" spans="1:29" s="9" customFormat="1" ht="27" customHeight="1" thickBot="1" x14ac:dyDescent="0.3">
      <c r="A7" s="23"/>
      <c r="B7" s="23"/>
      <c r="C7" s="23"/>
      <c r="D7" s="23"/>
      <c r="F7" s="48"/>
      <c r="G7" s="49"/>
      <c r="H7" s="49"/>
      <c r="I7" s="49"/>
      <c r="J7" s="49"/>
      <c r="K7" s="123" t="s">
        <v>58</v>
      </c>
      <c r="L7" s="124"/>
      <c r="M7" s="124"/>
      <c r="N7" s="124" t="s">
        <v>59</v>
      </c>
      <c r="O7" s="124"/>
      <c r="P7" s="125"/>
      <c r="Q7" s="13"/>
      <c r="R7" s="13"/>
      <c r="S7" s="13"/>
      <c r="T7" s="13"/>
      <c r="U7" s="13"/>
      <c r="V7" s="13"/>
    </row>
    <row r="8" spans="1:29" s="13" customFormat="1" ht="22.9" customHeight="1" x14ac:dyDescent="0.25">
      <c r="A8" s="18"/>
      <c r="B8" s="9"/>
      <c r="C8" s="9"/>
      <c r="D8" s="9"/>
      <c r="F8" s="266" t="s">
        <v>14</v>
      </c>
      <c r="G8" s="212"/>
      <c r="H8" s="212"/>
      <c r="I8" s="212"/>
      <c r="J8" s="136"/>
      <c r="K8" s="171">
        <v>8.4000000000000005E-2</v>
      </c>
      <c r="L8" s="172"/>
      <c r="M8" s="172"/>
      <c r="N8" s="172">
        <v>6.2E-2</v>
      </c>
      <c r="O8" s="172"/>
      <c r="P8" s="173"/>
      <c r="Z8" s="9"/>
      <c r="AA8" s="9"/>
      <c r="AB8" s="9"/>
      <c r="AC8" s="9"/>
    </row>
    <row r="9" spans="1:29" s="13" customFormat="1" ht="22.9" customHeight="1" x14ac:dyDescent="0.25">
      <c r="A9" s="18"/>
      <c r="B9" s="9"/>
      <c r="C9" s="9"/>
      <c r="D9" s="9"/>
      <c r="F9" s="149" t="s">
        <v>167</v>
      </c>
      <c r="G9" s="150"/>
      <c r="H9" s="150"/>
      <c r="I9" s="150"/>
      <c r="J9" s="118"/>
      <c r="K9" s="174">
        <v>3.5000000000000003E-2</v>
      </c>
      <c r="L9" s="166"/>
      <c r="M9" s="166"/>
      <c r="N9" s="166">
        <v>0.05</v>
      </c>
      <c r="O9" s="166"/>
      <c r="P9" s="167"/>
      <c r="Z9" s="9"/>
      <c r="AA9" s="9"/>
      <c r="AB9" s="9"/>
      <c r="AC9" s="9"/>
    </row>
    <row r="10" spans="1:29" s="9" customFormat="1" ht="15" customHeight="1" x14ac:dyDescent="0.2">
      <c r="A10" s="8"/>
      <c r="C10" s="23"/>
      <c r="L10" s="23"/>
      <c r="M10" s="23"/>
      <c r="N10" s="23"/>
    </row>
    <row r="11" spans="1:29" s="9" customFormat="1" ht="15" customHeight="1" x14ac:dyDescent="0.2">
      <c r="A11" s="8"/>
      <c r="C11" s="23"/>
      <c r="L11" s="23"/>
      <c r="M11" s="23"/>
      <c r="N11" s="23"/>
    </row>
    <row r="12" spans="1:29" ht="19.5" customHeight="1" x14ac:dyDescent="0.25">
      <c r="A12" s="129" t="str">
        <f>Índice!$A$68</f>
        <v>ESTUDO 44 | ANÁLISE DAS EMPRESAS DA REGIÃO AUTÓNOMA DOS AÇORES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9"/>
      <c r="W12" s="9"/>
      <c r="X12" s="9"/>
    </row>
    <row r="13" spans="1:29" x14ac:dyDescent="0.25">
      <c r="U13" s="51" t="s">
        <v>17</v>
      </c>
      <c r="W13" s="9"/>
      <c r="X13" s="9"/>
    </row>
    <row r="14" spans="1:29" x14ac:dyDescent="0.25">
      <c r="W14" s="9"/>
      <c r="X14" s="9"/>
    </row>
    <row r="15" spans="1:29" x14ac:dyDescent="0.25">
      <c r="W15" s="9"/>
      <c r="X15" s="9"/>
    </row>
    <row r="16" spans="1:29" ht="17.25" customHeight="1" x14ac:dyDescent="0.25"/>
  </sheetData>
  <sheetProtection algorithmName="SHA-512" hashValue="8OSNtp0d7xQGj5aZC9+mnuKkIwkSQ4ADJ2WG7ZfXyWz9VvzndKthe0G2DdNq581Pbzzzf2FdIFU5akbH+6UZpQ==" saltValue="7zZp14iNsx10aFnfcuuCkA==" spinCount="100000" sheet="1" objects="1" scenarios="1"/>
  <mergeCells count="11">
    <mergeCell ref="A1:U1"/>
    <mergeCell ref="A12:U12"/>
    <mergeCell ref="K6:P6"/>
    <mergeCell ref="N7:P7"/>
    <mergeCell ref="F8:J8"/>
    <mergeCell ref="K8:M8"/>
    <mergeCell ref="N8:P8"/>
    <mergeCell ref="K7:M7"/>
    <mergeCell ref="F9:J9"/>
    <mergeCell ref="K9:M9"/>
    <mergeCell ref="N9:P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U16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Índice!F32</f>
        <v>G I.3.8</v>
      </c>
      <c r="B3" s="47" t="str">
        <f>Índice!G32</f>
        <v>Resultados | Peso face aos rendimentos (2018)</v>
      </c>
      <c r="C3" s="19"/>
      <c r="D3" s="19"/>
      <c r="E3" s="19"/>
      <c r="F3" s="19"/>
      <c r="G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21" s="9" customFormat="1" ht="15" customHeight="1" thickBot="1" x14ac:dyDescent="0.3">
      <c r="A5" s="8"/>
      <c r="C5" s="16"/>
      <c r="D5" s="16"/>
      <c r="E5" s="16"/>
      <c r="F5" s="16"/>
      <c r="G5" s="16"/>
      <c r="H5" s="16"/>
      <c r="I5" s="7"/>
      <c r="J5" s="7"/>
      <c r="K5" s="7"/>
      <c r="L5" s="7"/>
      <c r="M5" s="7"/>
      <c r="N5" s="7"/>
      <c r="O5" s="7"/>
      <c r="P5" s="7"/>
      <c r="Q5" s="7"/>
    </row>
    <row r="6" spans="1:21" s="14" customFormat="1" ht="27" customHeight="1" thickBot="1" x14ac:dyDescent="0.3">
      <c r="G6" s="13"/>
      <c r="H6" s="13"/>
      <c r="I6" s="13"/>
      <c r="J6" s="13"/>
      <c r="K6" s="13"/>
      <c r="L6" s="204" t="s">
        <v>62</v>
      </c>
      <c r="M6" s="205"/>
      <c r="N6" s="205" t="s">
        <v>63</v>
      </c>
      <c r="O6" s="268"/>
      <c r="P6" s="13"/>
      <c r="Q6" s="13"/>
    </row>
    <row r="7" spans="1:21" s="13" customFormat="1" ht="22.9" customHeight="1" x14ac:dyDescent="0.25">
      <c r="G7" s="269" t="s">
        <v>14</v>
      </c>
      <c r="H7" s="269"/>
      <c r="I7" s="269"/>
      <c r="J7" s="269"/>
      <c r="K7" s="269"/>
      <c r="L7" s="171">
        <v>0.107</v>
      </c>
      <c r="M7" s="172"/>
      <c r="N7" s="172">
        <v>0.04</v>
      </c>
      <c r="O7" s="173"/>
    </row>
    <row r="8" spans="1:21" s="13" customFormat="1" ht="22.9" customHeight="1" x14ac:dyDescent="0.25">
      <c r="G8" s="149" t="s">
        <v>167</v>
      </c>
      <c r="H8" s="150"/>
      <c r="I8" s="150"/>
      <c r="J8" s="150"/>
      <c r="K8" s="151"/>
      <c r="L8" s="174">
        <v>8.4000000000000005E-2</v>
      </c>
      <c r="M8" s="166"/>
      <c r="N8" s="166">
        <v>1.9E-2</v>
      </c>
      <c r="O8" s="167"/>
    </row>
    <row r="9" spans="1:21" s="9" customFormat="1" ht="15" customHeight="1" x14ac:dyDescent="0.2">
      <c r="A9" s="8"/>
      <c r="C9" s="23"/>
      <c r="L9" s="23"/>
      <c r="M9" s="23"/>
      <c r="N9" s="23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ht="19.5" customHeight="1" x14ac:dyDescent="0.25">
      <c r="A11" s="129" t="str">
        <f>Índice!$A$68</f>
        <v>ESTUDO 44 | ANÁLISE DAS EMPRESAS DA REGIÃO AUTÓNOMA DOS AÇORES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</row>
    <row r="12" spans="1:21" x14ac:dyDescent="0.25">
      <c r="U12" s="51" t="s">
        <v>17</v>
      </c>
    </row>
    <row r="15" spans="1:21" ht="17.25" customHeight="1" x14ac:dyDescent="0.25"/>
    <row r="16" spans="1:21" ht="17.25" customHeight="1" x14ac:dyDescent="0.25"/>
  </sheetData>
  <sheetProtection algorithmName="SHA-512" hashValue="xI4L1RfMn+F1flicVH+GIx4rlTM6aL+ScsUmRmOWs4HYTeF+gAg1lYDQA0k83ez3kv6RVepP6WJbdxbH8yoB7g==" saltValue="TSRC5HQR0YmIa4Tq3NyqeQ==" spinCount="100000" sheet="1" objects="1" scenarios="1"/>
  <mergeCells count="10">
    <mergeCell ref="A1:U1"/>
    <mergeCell ref="L6:M6"/>
    <mergeCell ref="N6:O6"/>
    <mergeCell ref="A11:U11"/>
    <mergeCell ref="G7:K7"/>
    <mergeCell ref="L7:M7"/>
    <mergeCell ref="N7:O7"/>
    <mergeCell ref="G8:K8"/>
    <mergeCell ref="L8:M8"/>
    <mergeCell ref="N8:O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0" tint="-0.14999847407452621"/>
  </sheetPr>
  <dimension ref="A1:AK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7" ht="69" customHeight="1" x14ac:dyDescent="0.25">
      <c r="A1" s="122" t="s">
        <v>193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7" ht="15" customHeight="1" x14ac:dyDescent="0.25"/>
    <row r="3" spans="1:37" s="7" customFormat="1" ht="15" customHeight="1" thickBot="1" x14ac:dyDescent="0.3">
      <c r="A3" s="52" t="str">
        <f>Índice!F35</f>
        <v>G C1.1</v>
      </c>
      <c r="B3" s="47" t="str">
        <f>Índice!G35</f>
        <v>Estruturas | Atendendo à integração no setor exportador (2018)</v>
      </c>
      <c r="C3" s="19"/>
      <c r="D3" s="19"/>
      <c r="E3" s="19"/>
      <c r="F3" s="19"/>
      <c r="G3" s="19"/>
      <c r="H3" s="19"/>
      <c r="I3" s="19"/>
    </row>
    <row r="4" spans="1:37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</row>
    <row r="5" spans="1:37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7" s="13" customFormat="1" ht="27" customHeight="1" x14ac:dyDescent="0.25">
      <c r="D6" s="18"/>
      <c r="G6" s="139" t="s">
        <v>8</v>
      </c>
      <c r="H6" s="137"/>
      <c r="I6" s="137"/>
      <c r="J6" s="140"/>
      <c r="K6" s="139" t="s">
        <v>6</v>
      </c>
      <c r="L6" s="137"/>
      <c r="M6" s="137"/>
      <c r="N6" s="140"/>
      <c r="O6" s="139" t="s">
        <v>57</v>
      </c>
      <c r="P6" s="137"/>
      <c r="Q6" s="137"/>
      <c r="R6" s="137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13" customFormat="1" ht="27" customHeight="1" thickBot="1" x14ac:dyDescent="0.3">
      <c r="D7" s="18"/>
      <c r="G7" s="123" t="s">
        <v>14</v>
      </c>
      <c r="H7" s="124"/>
      <c r="I7" s="124" t="s">
        <v>167</v>
      </c>
      <c r="J7" s="124"/>
      <c r="K7" s="123" t="s">
        <v>14</v>
      </c>
      <c r="L7" s="124"/>
      <c r="M7" s="124" t="s">
        <v>167</v>
      </c>
      <c r="N7" s="124"/>
      <c r="O7" s="123" t="s">
        <v>14</v>
      </c>
      <c r="P7" s="124"/>
      <c r="Q7" s="124" t="s">
        <v>167</v>
      </c>
      <c r="R7" s="12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s="13" customFormat="1" ht="22.9" customHeight="1" x14ac:dyDescent="0.25">
      <c r="D8" s="18"/>
      <c r="E8" s="136" t="s">
        <v>111</v>
      </c>
      <c r="F8" s="140"/>
      <c r="G8" s="130">
        <v>5.8000000000000003E-2</v>
      </c>
      <c r="H8" s="131"/>
      <c r="I8" s="127">
        <v>1.4999999999999999E-2</v>
      </c>
      <c r="J8" s="127"/>
      <c r="K8" s="130">
        <v>0.35299999999999998</v>
      </c>
      <c r="L8" s="131"/>
      <c r="M8" s="127">
        <v>8.3000000000000004E-2</v>
      </c>
      <c r="N8" s="127"/>
      <c r="O8" s="130">
        <v>0.23799999999999999</v>
      </c>
      <c r="P8" s="131"/>
      <c r="Q8" s="127">
        <v>5.6000000000000001E-2</v>
      </c>
      <c r="R8" s="127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s="13" customFormat="1" ht="22.9" customHeight="1" x14ac:dyDescent="0.25">
      <c r="D9" s="18"/>
      <c r="E9" s="118" t="s">
        <v>112</v>
      </c>
      <c r="F9" s="148"/>
      <c r="G9" s="130">
        <v>8.1000000000000003E-2</v>
      </c>
      <c r="H9" s="131"/>
      <c r="I9" s="127">
        <v>1.7000000000000001E-2</v>
      </c>
      <c r="J9" s="127"/>
      <c r="K9" s="130">
        <v>0.28499999999999998</v>
      </c>
      <c r="L9" s="131"/>
      <c r="M9" s="127">
        <v>0.218</v>
      </c>
      <c r="N9" s="127"/>
      <c r="O9" s="130">
        <v>0.215</v>
      </c>
      <c r="P9" s="131"/>
      <c r="Q9" s="127">
        <v>0.11</v>
      </c>
      <c r="R9" s="127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s="13" customFormat="1" ht="22.9" customHeight="1" x14ac:dyDescent="0.25">
      <c r="D10" s="18"/>
      <c r="E10" s="118" t="s">
        <v>113</v>
      </c>
      <c r="F10" s="148"/>
      <c r="G10" s="130">
        <v>0.86099999999999999</v>
      </c>
      <c r="H10" s="131"/>
      <c r="I10" s="127">
        <v>0.96799999999999997</v>
      </c>
      <c r="J10" s="127"/>
      <c r="K10" s="130">
        <v>0.36199999999999999</v>
      </c>
      <c r="L10" s="131"/>
      <c r="M10" s="127">
        <v>0.69899999999999995</v>
      </c>
      <c r="N10" s="127"/>
      <c r="O10" s="130">
        <v>0.54700000000000004</v>
      </c>
      <c r="P10" s="131"/>
      <c r="Q10" s="127">
        <v>0.83399999999999996</v>
      </c>
      <c r="R10" s="127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s="9" customFormat="1" ht="15" customHeight="1" x14ac:dyDescent="0.2">
      <c r="A11" s="8"/>
      <c r="C11" s="23"/>
      <c r="L11" s="23"/>
      <c r="M11" s="23"/>
      <c r="N11" s="23"/>
    </row>
    <row r="12" spans="1:37" s="9" customFormat="1" ht="15" customHeight="1" x14ac:dyDescent="0.2">
      <c r="A12" s="8"/>
      <c r="C12" s="23"/>
      <c r="L12" s="23"/>
      <c r="M12" s="23"/>
      <c r="N12" s="23"/>
    </row>
    <row r="13" spans="1:37" ht="19.5" customHeight="1" x14ac:dyDescent="0.25">
      <c r="A13" s="129" t="str">
        <f>Índice!$A$68</f>
        <v>ESTUDO 44 | ANÁLISE DAS EMPRESAS DA REGIÃO AUTÓNOMA DOS AÇORES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</row>
    <row r="14" spans="1:37" x14ac:dyDescent="0.25">
      <c r="U14" s="51" t="s">
        <v>17</v>
      </c>
    </row>
    <row r="17" spans="7:14" ht="17.25" customHeight="1" x14ac:dyDescent="0.25"/>
    <row r="18" spans="7:14" ht="17.25" customHeight="1" x14ac:dyDescent="0.25"/>
    <row r="20" spans="7:14" x14ac:dyDescent="0.25">
      <c r="G20" s="31"/>
      <c r="H20" s="31"/>
      <c r="I20" s="31"/>
      <c r="J20" s="31"/>
      <c r="K20" s="31"/>
      <c r="L20" s="31"/>
      <c r="M20" s="31"/>
      <c r="N20" s="31"/>
    </row>
    <row r="21" spans="7:14" x14ac:dyDescent="0.25">
      <c r="G21" s="31"/>
      <c r="H21" s="31"/>
      <c r="I21" s="31"/>
      <c r="J21" s="31"/>
      <c r="K21" s="31"/>
      <c r="L21" s="31"/>
      <c r="M21" s="31"/>
      <c r="N21" s="31"/>
    </row>
    <row r="22" spans="7:14" x14ac:dyDescent="0.25">
      <c r="G22" s="31"/>
      <c r="H22" s="31"/>
      <c r="I22" s="31"/>
      <c r="J22" s="31"/>
      <c r="K22" s="31"/>
      <c r="L22" s="31"/>
      <c r="M22" s="31"/>
      <c r="N22" s="31"/>
    </row>
    <row r="23" spans="7:14" x14ac:dyDescent="0.25">
      <c r="G23" s="31"/>
      <c r="H23" s="31"/>
      <c r="I23" s="31"/>
      <c r="J23" s="31"/>
      <c r="K23" s="31"/>
      <c r="L23" s="31"/>
      <c r="M23" s="31"/>
      <c r="N23" s="31"/>
    </row>
    <row r="24" spans="7:14" x14ac:dyDescent="0.25">
      <c r="G24" s="31"/>
      <c r="H24" s="31"/>
      <c r="I24" s="31"/>
      <c r="J24" s="31"/>
      <c r="K24" s="31"/>
      <c r="L24" s="31"/>
      <c r="M24" s="31"/>
      <c r="N24" s="31"/>
    </row>
  </sheetData>
  <sheetProtection algorithmName="SHA-512" hashValue="whfNU7akX0lADnUvb6WLqRpVhJ+VoT2GgHLAR7xDnCVAtom+GgfTRDJGf+nJJ174NY4xWRR5YKe4/yddlqZRaQ==" saltValue="ueJFEHQfZNvMuHF2BGoATg==" spinCount="100000" sheet="1" objects="1" scenarios="1"/>
  <mergeCells count="32">
    <mergeCell ref="Q9:R9"/>
    <mergeCell ref="G8:H8"/>
    <mergeCell ref="I8:J8"/>
    <mergeCell ref="K8:L8"/>
    <mergeCell ref="M8:N8"/>
    <mergeCell ref="Q10:R10"/>
    <mergeCell ref="G10:H10"/>
    <mergeCell ref="I10:J10"/>
    <mergeCell ref="K10:L10"/>
    <mergeCell ref="M10:N10"/>
    <mergeCell ref="E10:F10"/>
    <mergeCell ref="O10:P10"/>
    <mergeCell ref="K9:L9"/>
    <mergeCell ref="M9:N9"/>
    <mergeCell ref="O8:P8"/>
    <mergeCell ref="O9:P9"/>
    <mergeCell ref="O6:R6"/>
    <mergeCell ref="K6:N6"/>
    <mergeCell ref="G6:J6"/>
    <mergeCell ref="A13:U13"/>
    <mergeCell ref="A1:U1"/>
    <mergeCell ref="G7:H7"/>
    <mergeCell ref="I7:J7"/>
    <mergeCell ref="K7:L7"/>
    <mergeCell ref="M7:N7"/>
    <mergeCell ref="O7:P7"/>
    <mergeCell ref="Q7:R7"/>
    <mergeCell ref="Q8:R8"/>
    <mergeCell ref="G9:H9"/>
    <mergeCell ref="I9:J9"/>
    <mergeCell ref="E8:F8"/>
    <mergeCell ref="E9:F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0" tint="-0.14999847407452621"/>
  </sheetPr>
  <dimension ref="A1:Y25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5" ht="69" customHeight="1" x14ac:dyDescent="0.25">
      <c r="A1" s="122" t="s">
        <v>193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5" ht="15" customHeight="1" x14ac:dyDescent="0.25"/>
    <row r="3" spans="1:25" s="7" customFormat="1" ht="15" customHeight="1" thickBot="1" x14ac:dyDescent="0.3">
      <c r="A3" s="52" t="str">
        <f>Índice!F36</f>
        <v>G C1.2</v>
      </c>
      <c r="B3" s="47" t="str">
        <f>Índice!G36</f>
        <v>Estruturas | Atendendo à integração no setor exportador e por setores de atividade económica (Região Autónoma dos Açores, número de empresas, 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  <c r="O3" s="53"/>
      <c r="P3" s="72"/>
      <c r="Q3" s="74"/>
      <c r="R3" s="73"/>
      <c r="S3" s="73"/>
    </row>
    <row r="4" spans="1:25" s="9" customFormat="1" ht="15" customHeight="1" x14ac:dyDescent="0.25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  <c r="Q4" s="16"/>
    </row>
    <row r="5" spans="1:25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25" s="13" customFormat="1" ht="27" customHeight="1" thickBot="1" x14ac:dyDescent="0.3">
      <c r="A6" s="18"/>
      <c r="K6" s="158" t="s">
        <v>111</v>
      </c>
      <c r="L6" s="159"/>
      <c r="M6" s="159" t="s">
        <v>112</v>
      </c>
      <c r="N6" s="265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13" customFormat="1" ht="22.9" customHeight="1" x14ac:dyDescent="0.25">
      <c r="H7" s="150" t="s">
        <v>84</v>
      </c>
      <c r="I7" s="150"/>
      <c r="J7" s="151"/>
      <c r="K7" s="126">
        <v>0.01</v>
      </c>
      <c r="L7" s="127"/>
      <c r="M7" s="127">
        <v>0.02</v>
      </c>
      <c r="N7" s="128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13" customFormat="1" ht="22.9" customHeight="1" x14ac:dyDescent="0.25">
      <c r="H8" s="150" t="s">
        <v>85</v>
      </c>
      <c r="I8" s="150"/>
      <c r="J8" s="151"/>
      <c r="K8" s="126">
        <v>2.4E-2</v>
      </c>
      <c r="L8" s="127"/>
      <c r="M8" s="127">
        <v>4.7E-2</v>
      </c>
      <c r="N8" s="128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13" customFormat="1" ht="22.9" customHeight="1" x14ac:dyDescent="0.25">
      <c r="H9" s="150" t="s">
        <v>86</v>
      </c>
      <c r="I9" s="150"/>
      <c r="J9" s="151"/>
      <c r="K9" s="126">
        <v>0</v>
      </c>
      <c r="L9" s="127"/>
      <c r="M9" s="127">
        <v>3.2000000000000001E-2</v>
      </c>
      <c r="N9" s="128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s="13" customFormat="1" ht="22.9" customHeight="1" x14ac:dyDescent="0.25">
      <c r="H10" s="150" t="s">
        <v>87</v>
      </c>
      <c r="I10" s="150"/>
      <c r="J10" s="151"/>
      <c r="K10" s="126">
        <v>1.4999999999999999E-2</v>
      </c>
      <c r="L10" s="127"/>
      <c r="M10" s="127">
        <v>2E-3</v>
      </c>
      <c r="N10" s="12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13" customFormat="1" ht="22.9" customHeight="1" x14ac:dyDescent="0.25">
      <c r="H11" s="150" t="s">
        <v>88</v>
      </c>
      <c r="I11" s="150"/>
      <c r="J11" s="151"/>
      <c r="K11" s="126">
        <v>1.0999999999999999E-2</v>
      </c>
      <c r="L11" s="127"/>
      <c r="M11" s="127">
        <v>0.02</v>
      </c>
      <c r="N11" s="12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13" customFormat="1" ht="22.9" customHeight="1" thickBot="1" x14ac:dyDescent="0.3">
      <c r="H12" s="124" t="s">
        <v>89</v>
      </c>
      <c r="I12" s="124"/>
      <c r="J12" s="125"/>
      <c r="K12" s="126">
        <v>1.6E-2</v>
      </c>
      <c r="L12" s="127"/>
      <c r="M12" s="127">
        <v>1.2999999999999999E-2</v>
      </c>
      <c r="N12" s="12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9" customFormat="1" ht="15" customHeight="1" x14ac:dyDescent="0.2">
      <c r="A13" s="8"/>
      <c r="C13" s="23"/>
      <c r="L13" s="23"/>
      <c r="M13" s="23"/>
      <c r="N13" s="23"/>
    </row>
    <row r="14" spans="1:25" s="9" customFormat="1" ht="15" customHeight="1" thickBot="1" x14ac:dyDescent="0.25">
      <c r="A14" s="8"/>
      <c r="C14" s="23"/>
      <c r="L14" s="23"/>
      <c r="M14" s="23"/>
      <c r="N14" s="23"/>
    </row>
    <row r="15" spans="1:25" ht="19.5" customHeight="1" thickBot="1" x14ac:dyDescent="0.3">
      <c r="A15" s="241" t="str">
        <f>Índice!$A$68</f>
        <v>ESTUDO 44 | ANÁLISE DAS EMPRESAS DA REGIÃO AUTÓNOMA DOS AÇORES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</row>
    <row r="16" spans="1:25" x14ac:dyDescent="0.25">
      <c r="U16" s="51" t="s">
        <v>17</v>
      </c>
    </row>
    <row r="19" spans="20:21" ht="17.25" customHeight="1" x14ac:dyDescent="0.25"/>
    <row r="20" spans="20:21" ht="17.25" customHeight="1" x14ac:dyDescent="0.25"/>
    <row r="25" spans="20:21" x14ac:dyDescent="0.25">
      <c r="T25" s="37"/>
      <c r="U25" s="37"/>
    </row>
  </sheetData>
  <sheetProtection algorithmName="SHA-512" hashValue="ZxtvyMy9kTP8Ge1PTXOU+okOtBASttmG0JuSwogl9aLCjJRdvgdNfiAlBWDwi7guUDiJEUibolJQag9n4ChXGg==" saltValue="Y9wE/bX6Mei7UfKTl2ZXSQ==" spinCount="100000" sheet="1" objects="1" scenarios="1"/>
  <mergeCells count="22">
    <mergeCell ref="K11:L11"/>
    <mergeCell ref="M7:N7"/>
    <mergeCell ref="M8:N8"/>
    <mergeCell ref="M9:N9"/>
    <mergeCell ref="M10:N10"/>
    <mergeCell ref="M11:N11"/>
    <mergeCell ref="A1:U1"/>
    <mergeCell ref="A15:U15"/>
    <mergeCell ref="K6:L6"/>
    <mergeCell ref="M6:N6"/>
    <mergeCell ref="H7:J7"/>
    <mergeCell ref="K7:L7"/>
    <mergeCell ref="H8:J8"/>
    <mergeCell ref="K8:L8"/>
    <mergeCell ref="H9:J9"/>
    <mergeCell ref="K9:L9"/>
    <mergeCell ref="M12:N12"/>
    <mergeCell ref="H12:J12"/>
    <mergeCell ref="K12:L12"/>
    <mergeCell ref="H10:J10"/>
    <mergeCell ref="K10:L10"/>
    <mergeCell ref="H11:J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0" tint="-0.14999847407452621"/>
  </sheetPr>
  <dimension ref="A1:U2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Índice!F37</f>
        <v>G C1.3</v>
      </c>
      <c r="B3" s="47" t="str">
        <f>Índice!G37</f>
        <v>Componente exportada do volume de negócios e componente importada das compras e FSE | Em percentagem do volume de negócios (2018)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  <c r="O3" s="53"/>
      <c r="P3" s="72"/>
      <c r="Q3" s="74"/>
    </row>
    <row r="4" spans="1:21" s="9" customFormat="1" ht="15" customHeight="1" x14ac:dyDescent="0.25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  <c r="Q4" s="16"/>
    </row>
    <row r="5" spans="1:21" s="9" customFormat="1" ht="15" customHeight="1" thickBot="1" x14ac:dyDescent="0.25">
      <c r="A5" s="8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1" s="14" customFormat="1" ht="27" customHeight="1" thickBot="1" x14ac:dyDescent="0.3">
      <c r="F6" s="13"/>
      <c r="G6" s="13"/>
      <c r="H6" s="13"/>
      <c r="I6" s="13"/>
      <c r="J6" s="13"/>
      <c r="K6" s="158" t="s">
        <v>142</v>
      </c>
      <c r="L6" s="159"/>
      <c r="M6" s="159" t="s">
        <v>143</v>
      </c>
      <c r="N6" s="159"/>
      <c r="O6" s="159" t="s">
        <v>60</v>
      </c>
      <c r="P6" s="265"/>
    </row>
    <row r="7" spans="1:21" s="14" customFormat="1" ht="33.75" customHeight="1" thickBot="1" x14ac:dyDescent="0.3">
      <c r="F7" s="13"/>
      <c r="G7" s="13"/>
      <c r="H7" s="13"/>
      <c r="I7" s="13"/>
      <c r="J7" s="13"/>
      <c r="K7" s="204"/>
      <c r="L7" s="205"/>
      <c r="M7" s="205"/>
      <c r="N7" s="205"/>
      <c r="O7" s="159"/>
      <c r="P7" s="265"/>
    </row>
    <row r="8" spans="1:21" s="13" customFormat="1" ht="22.9" customHeight="1" x14ac:dyDescent="0.25">
      <c r="F8" s="140" t="s">
        <v>14</v>
      </c>
      <c r="G8" s="269"/>
      <c r="H8" s="269"/>
      <c r="I8" s="269"/>
      <c r="J8" s="269"/>
      <c r="K8" s="171">
        <v>0.21299999999999999</v>
      </c>
      <c r="L8" s="172"/>
      <c r="M8" s="172">
        <v>0.21299999999999999</v>
      </c>
      <c r="N8" s="172"/>
      <c r="O8" s="172">
        <v>0</v>
      </c>
      <c r="P8" s="173"/>
    </row>
    <row r="9" spans="1:21" s="13" customFormat="1" ht="22.9" customHeight="1" x14ac:dyDescent="0.25">
      <c r="F9" s="138" t="s">
        <v>173</v>
      </c>
      <c r="G9" s="138"/>
      <c r="H9" s="138"/>
      <c r="I9" s="138"/>
      <c r="J9" s="148"/>
      <c r="K9" s="174">
        <v>4.3999999999999997E-2</v>
      </c>
      <c r="L9" s="166"/>
      <c r="M9" s="166">
        <v>4.2000000000000003E-2</v>
      </c>
      <c r="N9" s="166"/>
      <c r="O9" s="166">
        <v>2E-3</v>
      </c>
      <c r="P9" s="167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s="9" customFormat="1" ht="15" customHeight="1" thickBot="1" x14ac:dyDescent="0.25">
      <c r="A11" s="8"/>
      <c r="C11" s="23"/>
      <c r="L11" s="23"/>
      <c r="M11" s="23"/>
      <c r="N11" s="23"/>
    </row>
    <row r="12" spans="1:21" ht="19.5" customHeight="1" thickBot="1" x14ac:dyDescent="0.3">
      <c r="A12" s="241" t="str">
        <f>Índice!$A$68</f>
        <v>ESTUDO 44 | ANÁLISE DAS EMPRESAS DA REGIÃO AUTÓNOMA DOS AÇORES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</row>
    <row r="13" spans="1:21" x14ac:dyDescent="0.25">
      <c r="U13" s="51" t="s">
        <v>17</v>
      </c>
    </row>
    <row r="16" spans="1:21" ht="17.25" customHeight="1" x14ac:dyDescent="0.25"/>
    <row r="17" spans="20:21" ht="17.25" customHeight="1" x14ac:dyDescent="0.25"/>
    <row r="22" spans="20:21" x14ac:dyDescent="0.25">
      <c r="T22" s="37"/>
      <c r="U22" s="37"/>
    </row>
  </sheetData>
  <sheetProtection algorithmName="SHA-512" hashValue="wy0t/D/n/DZSSGNEtj402sdMmiez+bAVsx+5AM0lUIVmrwQSSMVfyapq9DPP3VFweNM4goYsenBsonXQ6dfp/Q==" saltValue="LEYXtXvLkdNDFNvSxgLKVQ==" spinCount="100000" sheet="1" objects="1" scenarios="1"/>
  <mergeCells count="13">
    <mergeCell ref="F9:J9"/>
    <mergeCell ref="O6:P7"/>
    <mergeCell ref="O8:P8"/>
    <mergeCell ref="A12:U12"/>
    <mergeCell ref="K9:L9"/>
    <mergeCell ref="M9:N9"/>
    <mergeCell ref="O9:P9"/>
    <mergeCell ref="A1:U1"/>
    <mergeCell ref="K6:L7"/>
    <mergeCell ref="M6:N7"/>
    <mergeCell ref="F8:J8"/>
    <mergeCell ref="K8:L8"/>
    <mergeCell ref="M8:N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0" tint="-0.14999847407452621"/>
  </sheetPr>
  <dimension ref="A1:U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Índice!F38</f>
        <v>G C1.4</v>
      </c>
      <c r="B3" s="47" t="str">
        <f>Índice!G38</f>
        <v>Peso das exportações no volume de negócios das empresas da Região Autónoma dos Açores| Decomposição do diferencial face ao total das empresas (em pp)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  <c r="O3" s="53"/>
      <c r="P3" s="53"/>
      <c r="Q3" s="53"/>
      <c r="R3" s="53"/>
      <c r="S3" s="53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s="13" customFormat="1" ht="27" customHeight="1" thickBot="1" x14ac:dyDescent="0.3">
      <c r="G6" s="18"/>
      <c r="J6" s="123" t="s">
        <v>110</v>
      </c>
      <c r="K6" s="124"/>
      <c r="L6" s="124" t="s">
        <v>108</v>
      </c>
      <c r="M6" s="124"/>
      <c r="N6" s="124" t="s">
        <v>109</v>
      </c>
      <c r="O6" s="125"/>
    </row>
    <row r="7" spans="1:21" s="13" customFormat="1" ht="22.9" customHeight="1" x14ac:dyDescent="0.25">
      <c r="H7" s="139">
        <v>2014</v>
      </c>
      <c r="I7" s="273"/>
      <c r="J7" s="274">
        <v>-16.5</v>
      </c>
      <c r="K7" s="275"/>
      <c r="L7" s="275">
        <v>-1.2</v>
      </c>
      <c r="M7" s="275"/>
      <c r="N7" s="275">
        <v>-15.3</v>
      </c>
      <c r="O7" s="276"/>
    </row>
    <row r="8" spans="1:21" s="13" customFormat="1" ht="22.9" customHeight="1" x14ac:dyDescent="0.25">
      <c r="H8" s="147">
        <v>2015</v>
      </c>
      <c r="I8" s="119"/>
      <c r="J8" s="272">
        <v>-16.5</v>
      </c>
      <c r="K8" s="270"/>
      <c r="L8" s="270">
        <v>-0.9</v>
      </c>
      <c r="M8" s="270"/>
      <c r="N8" s="270">
        <v>-15.6</v>
      </c>
      <c r="O8" s="271"/>
    </row>
    <row r="9" spans="1:21" s="13" customFormat="1" ht="22.9" customHeight="1" x14ac:dyDescent="0.25">
      <c r="H9" s="147">
        <v>2016</v>
      </c>
      <c r="I9" s="119"/>
      <c r="J9" s="272">
        <v>-15.4</v>
      </c>
      <c r="K9" s="270"/>
      <c r="L9" s="270">
        <v>-0.9</v>
      </c>
      <c r="M9" s="270"/>
      <c r="N9" s="270">
        <v>-14.6</v>
      </c>
      <c r="O9" s="271"/>
    </row>
    <row r="10" spans="1:21" s="13" customFormat="1" ht="22.9" customHeight="1" x14ac:dyDescent="0.25">
      <c r="H10" s="147">
        <v>2017</v>
      </c>
      <c r="I10" s="119"/>
      <c r="J10" s="272">
        <v>-16.7</v>
      </c>
      <c r="K10" s="270"/>
      <c r="L10" s="270">
        <v>-1.2</v>
      </c>
      <c r="M10" s="270"/>
      <c r="N10" s="270">
        <v>-15.5</v>
      </c>
      <c r="O10" s="271"/>
    </row>
    <row r="11" spans="1:21" s="13" customFormat="1" ht="22.9" customHeight="1" x14ac:dyDescent="0.25">
      <c r="H11" s="147">
        <v>2018</v>
      </c>
      <c r="I11" s="119"/>
      <c r="J11" s="272">
        <v>-16.899999999999999</v>
      </c>
      <c r="K11" s="270"/>
      <c r="L11" s="270">
        <v>-1.2</v>
      </c>
      <c r="M11" s="270"/>
      <c r="N11" s="270">
        <v>-15.7</v>
      </c>
      <c r="O11" s="271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thickBot="1" x14ac:dyDescent="0.25">
      <c r="A13" s="8"/>
      <c r="C13" s="23"/>
      <c r="L13" s="23"/>
      <c r="M13" s="23"/>
      <c r="N13" s="23"/>
    </row>
    <row r="14" spans="1:21" ht="19.5" customHeight="1" thickBot="1" x14ac:dyDescent="0.3">
      <c r="A14" s="241" t="str">
        <f>Índice!$A$68</f>
        <v>ESTUDO 44 | ANÁLISE DAS EMPRESAS DA REGIÃO AUTÓNOMA DOS AÇORES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21" x14ac:dyDescent="0.25">
      <c r="U15" s="51" t="s">
        <v>17</v>
      </c>
    </row>
    <row r="18" spans="20:21" ht="17.25" customHeight="1" x14ac:dyDescent="0.25"/>
    <row r="19" spans="20:21" ht="17.25" customHeight="1" x14ac:dyDescent="0.25"/>
    <row r="24" spans="20:21" x14ac:dyDescent="0.25">
      <c r="T24" s="37"/>
      <c r="U24" s="37"/>
    </row>
  </sheetData>
  <sheetProtection algorithmName="SHA-512" hashValue="gB6+yTvh7s3IgWdja25ugQ6HF7KN9ZaGjVe0cRaPHA8aikirXZkVS0KR6xvQ9QnffOF/L9+MyKkLqPsbV9iNKw==" saltValue="DuACj82dY9yC4D0nzgHcyQ==" spinCount="100000" sheet="1" objects="1" scenarios="1"/>
  <mergeCells count="25">
    <mergeCell ref="N9:O9"/>
    <mergeCell ref="A1:U1"/>
    <mergeCell ref="H7:I7"/>
    <mergeCell ref="J7:K7"/>
    <mergeCell ref="L7:M7"/>
    <mergeCell ref="N7:O7"/>
    <mergeCell ref="J6:K6"/>
    <mergeCell ref="L6:M6"/>
    <mergeCell ref="N6:O6"/>
    <mergeCell ref="A14:U14"/>
    <mergeCell ref="N8:O8"/>
    <mergeCell ref="H8:I8"/>
    <mergeCell ref="J8:K8"/>
    <mergeCell ref="L8:M8"/>
    <mergeCell ref="H9:I9"/>
    <mergeCell ref="J9:K9"/>
    <mergeCell ref="L9:M9"/>
    <mergeCell ref="H11:I11"/>
    <mergeCell ref="J11:K11"/>
    <mergeCell ref="L11:M11"/>
    <mergeCell ref="N11:O11"/>
    <mergeCell ref="H10:I10"/>
    <mergeCell ref="J10:K10"/>
    <mergeCell ref="L10:M10"/>
    <mergeCell ref="N10:O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0" tint="-0.14999847407452621"/>
  </sheetPr>
  <dimension ref="A1:U2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Índice!F39</f>
        <v>G C1.5</v>
      </c>
      <c r="B3" s="47" t="str">
        <f>Índice!G39</f>
        <v>Volume de negócios | Contributos (em pp) para a taxa de crescimento anual (Região Autónoma dos Açores, em percentagem)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  <c r="O3" s="53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ht="27" customHeight="1" thickBot="1" x14ac:dyDescent="0.3">
      <c r="E6" s="61"/>
      <c r="F6" s="61"/>
      <c r="G6" s="67"/>
      <c r="H6" s="61"/>
      <c r="I6" s="164">
        <f>+K6-1</f>
        <v>2014</v>
      </c>
      <c r="J6" s="164"/>
      <c r="K6" s="164">
        <f>+M6-1</f>
        <v>2015</v>
      </c>
      <c r="L6" s="164"/>
      <c r="M6" s="164">
        <f>+O6-1</f>
        <v>2016</v>
      </c>
      <c r="N6" s="164"/>
      <c r="O6" s="164">
        <f>+Q6-1</f>
        <v>2017</v>
      </c>
      <c r="P6" s="164"/>
      <c r="Q6" s="164">
        <v>2018</v>
      </c>
      <c r="R6" s="165"/>
    </row>
    <row r="7" spans="1:21" ht="22.5" customHeight="1" thickBot="1" x14ac:dyDescent="0.3">
      <c r="D7" s="277" t="s">
        <v>174</v>
      </c>
      <c r="E7" s="277"/>
      <c r="F7" s="277"/>
      <c r="G7" s="277"/>
      <c r="H7" s="278"/>
      <c r="I7" s="279">
        <v>-1.9</v>
      </c>
      <c r="J7" s="280"/>
      <c r="K7" s="281">
        <v>-0.1</v>
      </c>
      <c r="L7" s="281"/>
      <c r="M7" s="281">
        <v>6.1</v>
      </c>
      <c r="N7" s="281"/>
      <c r="O7" s="281">
        <v>6</v>
      </c>
      <c r="P7" s="281"/>
      <c r="Q7" s="281">
        <v>5.6</v>
      </c>
      <c r="R7" s="282"/>
    </row>
    <row r="8" spans="1:21" ht="22.9" customHeight="1" x14ac:dyDescent="0.25">
      <c r="D8" s="220" t="s">
        <v>175</v>
      </c>
      <c r="E8" s="220"/>
      <c r="F8" s="221"/>
      <c r="G8" s="185" t="s">
        <v>114</v>
      </c>
      <c r="H8" s="284"/>
      <c r="I8" s="258">
        <v>-1.5</v>
      </c>
      <c r="J8" s="259"/>
      <c r="K8" s="258">
        <v>0.2</v>
      </c>
      <c r="L8" s="259"/>
      <c r="M8" s="258">
        <v>5.0999999999999996</v>
      </c>
      <c r="N8" s="259"/>
      <c r="O8" s="258">
        <v>6.7</v>
      </c>
      <c r="P8" s="259"/>
      <c r="Q8" s="258">
        <v>6.1</v>
      </c>
      <c r="R8" s="283"/>
    </row>
    <row r="9" spans="1:21" ht="22.9" customHeight="1" x14ac:dyDescent="0.25">
      <c r="D9" s="220"/>
      <c r="E9" s="220"/>
      <c r="F9" s="221"/>
      <c r="G9" s="118" t="s">
        <v>115</v>
      </c>
      <c r="H9" s="119"/>
      <c r="I9" s="256">
        <v>-0.5</v>
      </c>
      <c r="J9" s="257"/>
      <c r="K9" s="256">
        <v>-0.4</v>
      </c>
      <c r="L9" s="257"/>
      <c r="M9" s="256">
        <v>1</v>
      </c>
      <c r="N9" s="257"/>
      <c r="O9" s="256">
        <v>-0.7</v>
      </c>
      <c r="P9" s="257"/>
      <c r="Q9" s="256">
        <v>-0.5</v>
      </c>
      <c r="R9" s="264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s="9" customFormat="1" ht="15" customHeight="1" thickBot="1" x14ac:dyDescent="0.25">
      <c r="A11" s="8"/>
      <c r="C11" s="23"/>
      <c r="L11" s="23"/>
      <c r="M11" s="23"/>
      <c r="N11" s="23"/>
    </row>
    <row r="12" spans="1:21" ht="19.5" customHeight="1" thickBot="1" x14ac:dyDescent="0.3">
      <c r="A12" s="241" t="str">
        <f>Índice!$A$68</f>
        <v>ESTUDO 44 | ANÁLISE DAS EMPRESAS DA REGIÃO AUTÓNOMA DOS AÇORES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</row>
    <row r="13" spans="1:21" x14ac:dyDescent="0.25">
      <c r="U13" s="51" t="s">
        <v>17</v>
      </c>
    </row>
    <row r="16" spans="1:21" ht="17.25" customHeight="1" x14ac:dyDescent="0.25"/>
    <row r="17" spans="20:21" ht="17.25" customHeight="1" x14ac:dyDescent="0.25"/>
    <row r="22" spans="20:21" x14ac:dyDescent="0.25">
      <c r="T22" s="37"/>
      <c r="U22" s="37"/>
    </row>
  </sheetData>
  <sheetProtection algorithmName="SHA-512" hashValue="qU5Srl1kOYPm6FlXiCGjVnbzLIKBtI0fbIQ5XpD1wmX7FxGiTHEUhRq0wwWDXMt3otblupXyl8S+Vq7K+/FVDA==" saltValue="EoZYeD3sBVEDZrtrEa9AeA==" spinCount="100000" sheet="1" objects="1" scenarios="1"/>
  <mergeCells count="26">
    <mergeCell ref="A12:U12"/>
    <mergeCell ref="A1:U1"/>
    <mergeCell ref="I6:J6"/>
    <mergeCell ref="K6:L6"/>
    <mergeCell ref="M6:N6"/>
    <mergeCell ref="O6:P6"/>
    <mergeCell ref="Q6:R6"/>
    <mergeCell ref="Q8:R8"/>
    <mergeCell ref="G9:H9"/>
    <mergeCell ref="I9:J9"/>
    <mergeCell ref="K9:L9"/>
    <mergeCell ref="G8:H8"/>
    <mergeCell ref="I8:J8"/>
    <mergeCell ref="K8:L8"/>
    <mergeCell ref="M8:N8"/>
    <mergeCell ref="O8:P8"/>
    <mergeCell ref="O7:P7"/>
    <mergeCell ref="Q7:R7"/>
    <mergeCell ref="M9:N9"/>
    <mergeCell ref="O9:P9"/>
    <mergeCell ref="Q9:R9"/>
    <mergeCell ref="D8:F9"/>
    <mergeCell ref="D7:H7"/>
    <mergeCell ref="I7:J7"/>
    <mergeCell ref="K7:L7"/>
    <mergeCell ref="M7:N7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ABABAB"/>
  </sheetPr>
  <dimension ref="A1:AG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3" ht="69" customHeight="1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3" ht="15" customHeight="1" x14ac:dyDescent="0.25"/>
    <row r="3" spans="1:33" s="7" customFormat="1" ht="15" customHeight="1" thickBot="1" x14ac:dyDescent="0.3">
      <c r="A3" s="52" t="str">
        <f>+Índice!F42</f>
        <v>G C2.1</v>
      </c>
      <c r="B3" s="47" t="str">
        <f>Índice!G42</f>
        <v>Rendibilidade dos capitais próprios</v>
      </c>
      <c r="C3" s="19"/>
      <c r="D3" s="19"/>
      <c r="E3" s="19"/>
      <c r="F3" s="19"/>
    </row>
    <row r="4" spans="1:33" s="9" customFormat="1" ht="15" customHeight="1" x14ac:dyDescent="0.2">
      <c r="A4" s="8" t="s">
        <v>5</v>
      </c>
      <c r="C4" s="15"/>
      <c r="D4" s="16"/>
      <c r="E4" s="16"/>
      <c r="F4" s="16"/>
    </row>
    <row r="5" spans="1:33" s="9" customFormat="1" ht="15" customHeight="1" thickBot="1" x14ac:dyDescent="0.25">
      <c r="A5" s="8"/>
      <c r="C5" s="23"/>
      <c r="D5" s="23"/>
      <c r="E5" s="23"/>
      <c r="F5" s="23"/>
      <c r="G5" s="23"/>
      <c r="H5" s="23"/>
    </row>
    <row r="6" spans="1:33" s="17" customFormat="1" ht="27" customHeight="1" thickBot="1" x14ac:dyDescent="0.3">
      <c r="H6" s="13"/>
      <c r="I6" s="13"/>
      <c r="J6" s="13"/>
      <c r="K6" s="286" t="s">
        <v>14</v>
      </c>
      <c r="L6" s="278"/>
      <c r="M6" s="287" t="s">
        <v>167</v>
      </c>
      <c r="N6" s="278"/>
      <c r="O6" s="13"/>
      <c r="P6" s="13"/>
      <c r="Q6" s="13"/>
      <c r="R6" s="13"/>
      <c r="S6" s="13"/>
      <c r="T6" s="13"/>
      <c r="U6" s="13"/>
      <c r="V6" s="13"/>
    </row>
    <row r="7" spans="1:33" s="13" customFormat="1" ht="22.9" customHeight="1" x14ac:dyDescent="0.25">
      <c r="A7" s="17"/>
      <c r="B7" s="17"/>
      <c r="C7" s="17"/>
      <c r="D7" s="17"/>
      <c r="E7" s="17"/>
      <c r="F7" s="17"/>
      <c r="G7" s="17"/>
      <c r="H7" s="266">
        <f>+H8-1</f>
        <v>2014</v>
      </c>
      <c r="I7" s="212"/>
      <c r="J7" s="213"/>
      <c r="K7" s="171">
        <v>1.9E-2</v>
      </c>
      <c r="L7" s="172"/>
      <c r="M7" s="288">
        <v>-4.9000000000000002E-2</v>
      </c>
      <c r="N7" s="289"/>
      <c r="Z7" s="38"/>
      <c r="AA7" s="38"/>
      <c r="AB7" s="17"/>
      <c r="AC7" s="17"/>
      <c r="AD7" s="17"/>
      <c r="AE7" s="17"/>
      <c r="AF7" s="17"/>
      <c r="AG7" s="17"/>
    </row>
    <row r="8" spans="1:33" s="13" customFormat="1" ht="22.9" customHeight="1" x14ac:dyDescent="0.25">
      <c r="A8" s="17"/>
      <c r="B8" s="17"/>
      <c r="C8" s="17"/>
      <c r="D8" s="17"/>
      <c r="E8" s="17"/>
      <c r="F8" s="17"/>
      <c r="G8" s="17"/>
      <c r="H8" s="149">
        <f>+H9-1</f>
        <v>2015</v>
      </c>
      <c r="I8" s="150"/>
      <c r="J8" s="151"/>
      <c r="K8" s="132">
        <v>6.3E-2</v>
      </c>
      <c r="L8" s="133"/>
      <c r="M8" s="285">
        <v>5.0000000000000001E-3</v>
      </c>
      <c r="N8" s="249"/>
      <c r="Z8" s="38"/>
      <c r="AA8" s="38"/>
      <c r="AB8" s="17"/>
      <c r="AC8" s="17"/>
      <c r="AD8" s="17"/>
      <c r="AE8" s="17"/>
      <c r="AF8" s="17"/>
      <c r="AG8" s="17"/>
    </row>
    <row r="9" spans="1:33" s="13" customFormat="1" ht="22.9" customHeight="1" x14ac:dyDescent="0.25">
      <c r="A9" s="17"/>
      <c r="B9" s="17"/>
      <c r="C9" s="17"/>
      <c r="D9" s="17"/>
      <c r="E9" s="17"/>
      <c r="F9" s="17"/>
      <c r="G9" s="17"/>
      <c r="H9" s="149">
        <f>+H10-1</f>
        <v>2016</v>
      </c>
      <c r="I9" s="150"/>
      <c r="J9" s="151"/>
      <c r="K9" s="132">
        <v>6.7000000000000004E-2</v>
      </c>
      <c r="L9" s="133"/>
      <c r="M9" s="285">
        <v>4.7E-2</v>
      </c>
      <c r="N9" s="249"/>
      <c r="Z9" s="38"/>
      <c r="AA9" s="38"/>
      <c r="AB9" s="17"/>
      <c r="AC9" s="17"/>
      <c r="AD9" s="17"/>
      <c r="AE9" s="17"/>
      <c r="AF9" s="17"/>
      <c r="AG9" s="17"/>
    </row>
    <row r="10" spans="1:33" s="13" customFormat="1" ht="22.9" customHeight="1" x14ac:dyDescent="0.25">
      <c r="A10" s="17"/>
      <c r="B10" s="17"/>
      <c r="C10" s="17"/>
      <c r="D10" s="17"/>
      <c r="E10" s="17"/>
      <c r="F10" s="17"/>
      <c r="G10" s="17"/>
      <c r="H10" s="149">
        <f>+H11-1</f>
        <v>2017</v>
      </c>
      <c r="I10" s="150"/>
      <c r="J10" s="151"/>
      <c r="K10" s="132">
        <v>8.7999999999999995E-2</v>
      </c>
      <c r="L10" s="133"/>
      <c r="M10" s="285">
        <v>3.6999999999999998E-2</v>
      </c>
      <c r="N10" s="249"/>
      <c r="Z10" s="38"/>
      <c r="AA10" s="38"/>
      <c r="AB10" s="17"/>
      <c r="AC10" s="17"/>
      <c r="AD10" s="17"/>
      <c r="AE10" s="17"/>
      <c r="AF10" s="17"/>
      <c r="AG10" s="17"/>
    </row>
    <row r="11" spans="1:33" s="13" customFormat="1" ht="22.9" customHeight="1" thickBot="1" x14ac:dyDescent="0.3">
      <c r="A11" s="17"/>
      <c r="B11" s="17"/>
      <c r="C11" s="17"/>
      <c r="D11" s="17"/>
      <c r="E11" s="17"/>
      <c r="F11" s="17"/>
      <c r="G11" s="17"/>
      <c r="H11" s="123">
        <v>2018</v>
      </c>
      <c r="I11" s="124"/>
      <c r="J11" s="125"/>
      <c r="K11" s="132">
        <v>8.4000000000000005E-2</v>
      </c>
      <c r="L11" s="133"/>
      <c r="M11" s="285">
        <v>3.5000000000000003E-2</v>
      </c>
      <c r="N11" s="249"/>
      <c r="Z11" s="38"/>
      <c r="AA11" s="38"/>
      <c r="AB11" s="17"/>
      <c r="AC11" s="17"/>
      <c r="AD11" s="17"/>
      <c r="AE11" s="17"/>
      <c r="AF11" s="17"/>
      <c r="AG11" s="17"/>
    </row>
    <row r="12" spans="1:33" s="9" customFormat="1" ht="15" customHeight="1" x14ac:dyDescent="0.2">
      <c r="A12" s="8"/>
      <c r="C12" s="23"/>
      <c r="L12" s="23"/>
      <c r="M12" s="23"/>
      <c r="N12" s="23"/>
    </row>
    <row r="13" spans="1:33" s="9" customFormat="1" ht="15" customHeight="1" thickBot="1" x14ac:dyDescent="0.25">
      <c r="A13" s="8"/>
      <c r="C13" s="23"/>
      <c r="L13" s="23"/>
      <c r="M13" s="23"/>
      <c r="N13" s="23"/>
    </row>
    <row r="14" spans="1:33" ht="19.5" customHeight="1" thickBot="1" x14ac:dyDescent="0.3">
      <c r="A14" s="241" t="str">
        <f>Índice!$A$68</f>
        <v>ESTUDO 44 | ANÁLISE DAS EMPRESAS DA REGIÃO AUTÓNOMA DOS AÇORES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33" x14ac:dyDescent="0.25">
      <c r="U15" s="51" t="s">
        <v>17</v>
      </c>
    </row>
    <row r="18" spans="20:21" ht="17.25" customHeight="1" x14ac:dyDescent="0.25"/>
    <row r="19" spans="20:21" ht="17.25" customHeight="1" x14ac:dyDescent="0.25"/>
    <row r="24" spans="20:21" x14ac:dyDescent="0.25">
      <c r="T24" s="37"/>
      <c r="U24" s="37"/>
    </row>
  </sheetData>
  <sheetProtection algorithmName="SHA-512" hashValue="earqarvSgMd8Wi6Hs5bvKG24Ve+K8C3EYPfCvmkNcd8BG+raaz1itB9H5BZS/B3s5qG4+FFMG4KaNyJOkqnC/g==" saltValue="yi153dv1uJ9l981NWXjKug==" spinCount="100000" sheet="1" objects="1" scenarios="1"/>
  <mergeCells count="19">
    <mergeCell ref="A14:U14"/>
    <mergeCell ref="H7:J7"/>
    <mergeCell ref="K7:L7"/>
    <mergeCell ref="M7:N7"/>
    <mergeCell ref="H8:J8"/>
    <mergeCell ref="K8:L8"/>
    <mergeCell ref="M8:N8"/>
    <mergeCell ref="H11:J11"/>
    <mergeCell ref="K11:L11"/>
    <mergeCell ref="M11:N11"/>
    <mergeCell ref="A1:U1"/>
    <mergeCell ref="H9:J9"/>
    <mergeCell ref="K9:L9"/>
    <mergeCell ref="M9:N9"/>
    <mergeCell ref="H10:J10"/>
    <mergeCell ref="K10:L10"/>
    <mergeCell ref="M10:N10"/>
    <mergeCell ref="K6:L6"/>
    <mergeCell ref="M6:N6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3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Índice!F6</f>
        <v>G I.2.1</v>
      </c>
      <c r="B3" s="47" t="str">
        <f>Índice!G6</f>
        <v>Peso da Região Autónoma dos Açores no total das empresas</v>
      </c>
      <c r="C3" s="19"/>
      <c r="D3" s="19"/>
      <c r="E3" s="19"/>
      <c r="F3" s="19"/>
      <c r="G3" s="19"/>
      <c r="H3" s="19"/>
      <c r="I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1" ht="27" customHeight="1" thickBot="1" x14ac:dyDescent="0.3">
      <c r="H6" s="55"/>
      <c r="I6" s="55"/>
      <c r="J6" s="123" t="s">
        <v>8</v>
      </c>
      <c r="K6" s="124"/>
      <c r="L6" s="124" t="s">
        <v>6</v>
      </c>
      <c r="M6" s="124"/>
      <c r="N6" s="124" t="s">
        <v>57</v>
      </c>
      <c r="O6" s="125"/>
    </row>
    <row r="7" spans="1:21" ht="22.9" customHeight="1" x14ac:dyDescent="0.25">
      <c r="H7" s="118">
        <f>+H8-1</f>
        <v>2014</v>
      </c>
      <c r="I7" s="119"/>
      <c r="J7" s="126">
        <v>1.2999999999999999E-2</v>
      </c>
      <c r="K7" s="127"/>
      <c r="L7" s="127">
        <v>1.2999999999999999E-2</v>
      </c>
      <c r="M7" s="127"/>
      <c r="N7" s="127">
        <v>1.4999999999999999E-2</v>
      </c>
      <c r="O7" s="128"/>
    </row>
    <row r="8" spans="1:21" ht="22.9" customHeight="1" x14ac:dyDescent="0.25">
      <c r="H8" s="118">
        <f>+H9-1</f>
        <v>2015</v>
      </c>
      <c r="I8" s="119"/>
      <c r="J8" s="112">
        <v>1.2999999999999999E-2</v>
      </c>
      <c r="K8" s="113"/>
      <c r="L8" s="113">
        <v>1.2999999999999999E-2</v>
      </c>
      <c r="M8" s="113"/>
      <c r="N8" s="113">
        <v>1.4E-2</v>
      </c>
      <c r="O8" s="116"/>
    </row>
    <row r="9" spans="1:21" ht="22.9" customHeight="1" x14ac:dyDescent="0.25">
      <c r="H9" s="118">
        <f>+H10-1</f>
        <v>2016</v>
      </c>
      <c r="I9" s="119"/>
      <c r="J9" s="112">
        <v>1.2999999999999999E-2</v>
      </c>
      <c r="K9" s="113"/>
      <c r="L9" s="113">
        <v>1.2999999999999999E-2</v>
      </c>
      <c r="M9" s="113"/>
      <c r="N9" s="113">
        <v>1.4E-2</v>
      </c>
      <c r="O9" s="116"/>
    </row>
    <row r="10" spans="1:21" ht="22.9" customHeight="1" x14ac:dyDescent="0.25">
      <c r="H10" s="118">
        <f>+H11-1</f>
        <v>2017</v>
      </c>
      <c r="I10" s="119"/>
      <c r="J10" s="112">
        <v>1.2999999999999999E-2</v>
      </c>
      <c r="K10" s="113"/>
      <c r="L10" s="113">
        <v>1.2999999999999999E-2</v>
      </c>
      <c r="M10" s="113"/>
      <c r="N10" s="113">
        <v>1.4E-2</v>
      </c>
      <c r="O10" s="116"/>
    </row>
    <row r="11" spans="1:21" ht="22.9" customHeight="1" thickBot="1" x14ac:dyDescent="0.3">
      <c r="B11" s="23"/>
      <c r="C11" s="23"/>
      <c r="D11" s="23"/>
      <c r="E11" s="23"/>
      <c r="F11" s="23"/>
      <c r="G11" s="23"/>
      <c r="H11" s="120">
        <v>2018</v>
      </c>
      <c r="I11" s="121"/>
      <c r="J11" s="114">
        <v>1.2999999999999999E-2</v>
      </c>
      <c r="K11" s="115"/>
      <c r="L11" s="115">
        <v>1.2E-2</v>
      </c>
      <c r="M11" s="115"/>
      <c r="N11" s="115">
        <v>1.4E-2</v>
      </c>
      <c r="O11" s="117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x14ac:dyDescent="0.2">
      <c r="A13" s="8"/>
      <c r="C13" s="23"/>
      <c r="L13" s="23"/>
      <c r="M13" s="23"/>
      <c r="N13" s="23"/>
    </row>
    <row r="14" spans="1:21" ht="19.5" customHeight="1" x14ac:dyDescent="0.25">
      <c r="A14" s="89" t="str">
        <f>NOTA!$A$24</f>
        <v>ESTUDO 44 | ANÁLISE DAS EMPRESAS DA REGIÃO AUTÓNOMA DOS AÇORES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</row>
    <row r="15" spans="1:21" x14ac:dyDescent="0.25">
      <c r="U15" s="51" t="s">
        <v>17</v>
      </c>
    </row>
    <row r="21" spans="9:11" x14ac:dyDescent="0.25">
      <c r="I21" s="35"/>
      <c r="J21" s="35"/>
      <c r="K21" s="35"/>
    </row>
    <row r="22" spans="9:11" x14ac:dyDescent="0.25">
      <c r="I22" s="36"/>
      <c r="J22" s="36"/>
      <c r="K22" s="36"/>
    </row>
    <row r="23" spans="9:11" x14ac:dyDescent="0.25">
      <c r="I23" s="111"/>
      <c r="J23" s="111"/>
      <c r="K23" s="111"/>
    </row>
  </sheetData>
  <sheetProtection algorithmName="SHA-512" hashValue="UuATkDBpkzPeH+KGuBR+PPsTtgAoNqINDQ4siQkNvj++7OjluQngvX4ziN6KcUr+jtoDn+8pAiGTPs/J3C+Qkg==" saltValue="4duhydYrpVOOU/IONoqV+g==" spinCount="100000" sheet="1" objects="1" scenarios="1"/>
  <mergeCells count="26">
    <mergeCell ref="H8:I8"/>
    <mergeCell ref="H9:I9"/>
    <mergeCell ref="J7:K7"/>
    <mergeCell ref="L7:M7"/>
    <mergeCell ref="N7:O7"/>
    <mergeCell ref="J9:K9"/>
    <mergeCell ref="L9:M9"/>
    <mergeCell ref="N9:O9"/>
    <mergeCell ref="J8:K8"/>
    <mergeCell ref="L8:M8"/>
    <mergeCell ref="N8:O8"/>
    <mergeCell ref="A1:U1"/>
    <mergeCell ref="J6:K6"/>
    <mergeCell ref="L6:M6"/>
    <mergeCell ref="N6:O6"/>
    <mergeCell ref="H7:I7"/>
    <mergeCell ref="I23:K23"/>
    <mergeCell ref="J10:K10"/>
    <mergeCell ref="L10:M10"/>
    <mergeCell ref="A14:U14"/>
    <mergeCell ref="J11:K11"/>
    <mergeCell ref="L11:M11"/>
    <mergeCell ref="N10:O10"/>
    <mergeCell ref="N11:O11"/>
    <mergeCell ref="H10:I10"/>
    <mergeCell ref="H11:I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ABABAB"/>
  </sheetPr>
  <dimension ref="A1:U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+Índice!F43</f>
        <v>G C2.2</v>
      </c>
      <c r="B3" s="47" t="str">
        <f>Índice!G43</f>
        <v>Rendibilidade dos capitais próprios da Região Autónoma dos Açores | Decomposição do diferencial face ao total das empresas (em pp)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</row>
    <row r="6" spans="1:21" s="13" customFormat="1" ht="27" customHeight="1" thickBot="1" x14ac:dyDescent="0.3">
      <c r="G6" s="18"/>
      <c r="J6" s="123" t="s">
        <v>110</v>
      </c>
      <c r="K6" s="124"/>
      <c r="L6" s="124" t="s">
        <v>108</v>
      </c>
      <c r="M6" s="124"/>
      <c r="N6" s="124" t="s">
        <v>109</v>
      </c>
      <c r="O6" s="125"/>
    </row>
    <row r="7" spans="1:21" s="13" customFormat="1" ht="22.9" customHeight="1" x14ac:dyDescent="0.25">
      <c r="H7" s="139">
        <v>2014</v>
      </c>
      <c r="I7" s="273"/>
      <c r="J7" s="272">
        <v>-6.8</v>
      </c>
      <c r="K7" s="270"/>
      <c r="L7" s="270">
        <v>0.4</v>
      </c>
      <c r="M7" s="270"/>
      <c r="N7" s="270">
        <v>-7.2</v>
      </c>
      <c r="O7" s="271"/>
    </row>
    <row r="8" spans="1:21" s="13" customFormat="1" ht="22.9" customHeight="1" x14ac:dyDescent="0.25">
      <c r="H8" s="147">
        <v>2015</v>
      </c>
      <c r="I8" s="119"/>
      <c r="J8" s="272">
        <v>-5.8</v>
      </c>
      <c r="K8" s="270"/>
      <c r="L8" s="270">
        <v>0.3</v>
      </c>
      <c r="M8" s="270"/>
      <c r="N8" s="270">
        <v>-6</v>
      </c>
      <c r="O8" s="271"/>
    </row>
    <row r="9" spans="1:21" s="13" customFormat="1" ht="22.9" customHeight="1" x14ac:dyDescent="0.25">
      <c r="H9" s="147">
        <v>2016</v>
      </c>
      <c r="I9" s="119"/>
      <c r="J9" s="272">
        <v>-2</v>
      </c>
      <c r="K9" s="270"/>
      <c r="L9" s="270">
        <v>0.7</v>
      </c>
      <c r="M9" s="270"/>
      <c r="N9" s="270">
        <v>-2.7</v>
      </c>
      <c r="O9" s="271"/>
    </row>
    <row r="10" spans="1:21" s="13" customFormat="1" ht="22.9" customHeight="1" x14ac:dyDescent="0.25">
      <c r="H10" s="147">
        <v>2017</v>
      </c>
      <c r="I10" s="119"/>
      <c r="J10" s="272">
        <v>-5.0999999999999996</v>
      </c>
      <c r="K10" s="270"/>
      <c r="L10" s="270">
        <v>0.3</v>
      </c>
      <c r="M10" s="270"/>
      <c r="N10" s="270">
        <v>-5.4</v>
      </c>
      <c r="O10" s="271"/>
    </row>
    <row r="11" spans="1:21" s="13" customFormat="1" ht="22.9" customHeight="1" x14ac:dyDescent="0.25">
      <c r="H11" s="147">
        <v>2018</v>
      </c>
      <c r="I11" s="119"/>
      <c r="J11" s="272">
        <v>-4.9000000000000004</v>
      </c>
      <c r="K11" s="270"/>
      <c r="L11" s="270">
        <v>-0.1</v>
      </c>
      <c r="M11" s="270"/>
      <c r="N11" s="270">
        <v>-4.8</v>
      </c>
      <c r="O11" s="271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thickBot="1" x14ac:dyDescent="0.25">
      <c r="A13" s="8"/>
      <c r="C13" s="23"/>
      <c r="L13" s="23"/>
      <c r="M13" s="23"/>
      <c r="N13" s="23"/>
    </row>
    <row r="14" spans="1:21" ht="19.5" customHeight="1" thickBot="1" x14ac:dyDescent="0.3">
      <c r="A14" s="241" t="str">
        <f>Índice!$A$68</f>
        <v>ESTUDO 44 | ANÁLISE DAS EMPRESAS DA REGIÃO AUTÓNOMA DOS AÇORES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21" x14ac:dyDescent="0.25">
      <c r="U15" s="51" t="s">
        <v>17</v>
      </c>
    </row>
    <row r="18" spans="20:21" ht="17.25" customHeight="1" x14ac:dyDescent="0.25"/>
    <row r="19" spans="20:21" ht="17.25" customHeight="1" x14ac:dyDescent="0.25"/>
    <row r="24" spans="20:21" x14ac:dyDescent="0.25">
      <c r="T24" s="37"/>
      <c r="U24" s="37"/>
    </row>
  </sheetData>
  <sheetProtection algorithmName="SHA-512" hashValue="kQHIJAdVnfc1V/uKBE9zkJVts4tCzwiqjm3LR9CaJ88OKxq7EyuqwEtz63QVLSn9LEin6+YasWQvR450VvDjKA==" saltValue="iFwOcq+gaQTPKhpznYUZ7g==" spinCount="100000" sheet="1" objects="1" scenarios="1"/>
  <mergeCells count="25">
    <mergeCell ref="A14:U14"/>
    <mergeCell ref="H11:I11"/>
    <mergeCell ref="J11:K11"/>
    <mergeCell ref="L11:M11"/>
    <mergeCell ref="N11:O11"/>
    <mergeCell ref="A1:U1"/>
    <mergeCell ref="J6:K6"/>
    <mergeCell ref="L6:M6"/>
    <mergeCell ref="J7:K7"/>
    <mergeCell ref="L7:M7"/>
    <mergeCell ref="N7:O7"/>
    <mergeCell ref="H7:I7"/>
    <mergeCell ref="N6:O6"/>
    <mergeCell ref="J8:K8"/>
    <mergeCell ref="L8:M8"/>
    <mergeCell ref="N8:O8"/>
    <mergeCell ref="H8:I8"/>
    <mergeCell ref="H10:I10"/>
    <mergeCell ref="J10:K10"/>
    <mergeCell ref="L10:M10"/>
    <mergeCell ref="H9:I9"/>
    <mergeCell ref="J9:K9"/>
    <mergeCell ref="L9:M9"/>
    <mergeCell ref="N9:O9"/>
    <mergeCell ref="N10:O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ABABAB"/>
  </sheetPr>
  <dimension ref="A1:AF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2" ht="69" customHeight="1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2" ht="15" customHeight="1" x14ac:dyDescent="0.25"/>
    <row r="3" spans="1:32" s="7" customFormat="1" ht="15" customHeight="1" thickBot="1" x14ac:dyDescent="0.3">
      <c r="A3" s="52" t="str">
        <f>+Índice!F44</f>
        <v>G C2.3</v>
      </c>
      <c r="B3" s="47" t="str">
        <f>Índice!G44</f>
        <v>Rendibilidade das vendas</v>
      </c>
      <c r="C3" s="19"/>
      <c r="D3" s="19"/>
      <c r="E3" s="19"/>
    </row>
    <row r="4" spans="1:32" s="9" customFormat="1" ht="15" customHeight="1" x14ac:dyDescent="0.2">
      <c r="A4" s="8" t="s">
        <v>5</v>
      </c>
      <c r="C4" s="15"/>
      <c r="D4" s="16"/>
      <c r="E4" s="16"/>
    </row>
    <row r="5" spans="1:32" s="9" customFormat="1" ht="15" customHeight="1" thickBot="1" x14ac:dyDescent="0.25">
      <c r="A5" s="8"/>
      <c r="C5" s="23"/>
      <c r="D5" s="23"/>
      <c r="E5" s="23"/>
      <c r="F5" s="23"/>
      <c r="G5" s="23"/>
      <c r="H5" s="23"/>
    </row>
    <row r="6" spans="1:32" s="17" customFormat="1" ht="27" customHeight="1" thickBot="1" x14ac:dyDescent="0.3">
      <c r="G6" s="13"/>
      <c r="H6" s="13"/>
      <c r="I6" s="13"/>
      <c r="J6" s="286" t="s">
        <v>14</v>
      </c>
      <c r="K6" s="278"/>
      <c r="L6" s="287" t="s">
        <v>167</v>
      </c>
      <c r="M6" s="278"/>
      <c r="N6" s="287" t="s">
        <v>168</v>
      </c>
      <c r="O6" s="278"/>
      <c r="P6" s="13"/>
      <c r="Q6" s="13"/>
      <c r="R6" s="13"/>
      <c r="S6" s="13"/>
      <c r="T6" s="13"/>
      <c r="U6" s="13"/>
    </row>
    <row r="7" spans="1:32" s="13" customFormat="1" ht="22.9" customHeight="1" x14ac:dyDescent="0.25">
      <c r="A7" s="17"/>
      <c r="B7" s="17"/>
      <c r="C7" s="17"/>
      <c r="D7" s="17"/>
      <c r="E7" s="17"/>
      <c r="F7" s="17"/>
      <c r="G7" s="266">
        <f>+G8-1</f>
        <v>2014</v>
      </c>
      <c r="H7" s="212"/>
      <c r="I7" s="213"/>
      <c r="J7" s="171">
        <v>8.9999999999999993E-3</v>
      </c>
      <c r="K7" s="172"/>
      <c r="L7" s="288">
        <v>-2.8000000000000001E-2</v>
      </c>
      <c r="M7" s="289"/>
      <c r="N7" s="288">
        <v>3.5999999999999997E-2</v>
      </c>
      <c r="O7" s="289"/>
      <c r="Y7" s="38"/>
      <c r="Z7" s="38"/>
      <c r="AA7" s="17"/>
      <c r="AB7" s="17"/>
      <c r="AC7" s="17"/>
      <c r="AD7" s="17"/>
      <c r="AE7" s="17"/>
      <c r="AF7" s="17"/>
    </row>
    <row r="8" spans="1:32" s="13" customFormat="1" ht="22.9" customHeight="1" x14ac:dyDescent="0.25">
      <c r="A8" s="17"/>
      <c r="B8" s="17"/>
      <c r="C8" s="17"/>
      <c r="D8" s="17"/>
      <c r="E8" s="17"/>
      <c r="F8" s="17"/>
      <c r="G8" s="149">
        <f>+G9-1</f>
        <v>2015</v>
      </c>
      <c r="H8" s="150"/>
      <c r="I8" s="151"/>
      <c r="J8" s="132">
        <v>3.1E-2</v>
      </c>
      <c r="K8" s="133"/>
      <c r="L8" s="285">
        <v>3.0000000000000001E-3</v>
      </c>
      <c r="M8" s="249"/>
      <c r="N8" s="285">
        <v>5.8000000000000003E-2</v>
      </c>
      <c r="O8" s="249"/>
      <c r="Y8" s="38"/>
      <c r="Z8" s="38"/>
      <c r="AA8" s="17"/>
      <c r="AB8" s="17"/>
      <c r="AC8" s="17"/>
      <c r="AD8" s="17"/>
      <c r="AE8" s="17"/>
      <c r="AF8" s="17"/>
    </row>
    <row r="9" spans="1:32" s="13" customFormat="1" ht="22.9" customHeight="1" x14ac:dyDescent="0.25">
      <c r="A9" s="17"/>
      <c r="B9" s="17"/>
      <c r="C9" s="17"/>
      <c r="D9" s="17"/>
      <c r="E9" s="17"/>
      <c r="F9" s="17"/>
      <c r="G9" s="149">
        <f>+G10-1</f>
        <v>2016</v>
      </c>
      <c r="H9" s="150"/>
      <c r="I9" s="151"/>
      <c r="J9" s="132">
        <v>3.3000000000000002E-2</v>
      </c>
      <c r="K9" s="133"/>
      <c r="L9" s="285">
        <v>2.8000000000000001E-2</v>
      </c>
      <c r="M9" s="249"/>
      <c r="N9" s="285">
        <v>-2.7E-2</v>
      </c>
      <c r="O9" s="249"/>
      <c r="Y9" s="38"/>
      <c r="Z9" s="38"/>
      <c r="AA9" s="17"/>
      <c r="AB9" s="17"/>
      <c r="AC9" s="17"/>
      <c r="AD9" s="17"/>
      <c r="AE9" s="17"/>
      <c r="AF9" s="17"/>
    </row>
    <row r="10" spans="1:32" s="13" customFormat="1" ht="22.9" customHeight="1" x14ac:dyDescent="0.25">
      <c r="A10" s="17"/>
      <c r="B10" s="17"/>
      <c r="C10" s="17"/>
      <c r="D10" s="17"/>
      <c r="E10" s="17"/>
      <c r="F10" s="17"/>
      <c r="G10" s="149">
        <f>+G11-1</f>
        <v>2017</v>
      </c>
      <c r="H10" s="150"/>
      <c r="I10" s="151"/>
      <c r="J10" s="132">
        <v>4.2999999999999997E-2</v>
      </c>
      <c r="K10" s="133"/>
      <c r="L10" s="285">
        <v>2.1999999999999999E-2</v>
      </c>
      <c r="M10" s="249"/>
      <c r="N10" s="285">
        <v>7.5999999999999998E-2</v>
      </c>
      <c r="O10" s="249"/>
      <c r="Y10" s="38"/>
      <c r="Z10" s="38"/>
      <c r="AA10" s="17"/>
      <c r="AB10" s="17"/>
      <c r="AC10" s="17"/>
      <c r="AD10" s="17"/>
      <c r="AE10" s="17"/>
      <c r="AF10" s="17"/>
    </row>
    <row r="11" spans="1:32" s="13" customFormat="1" ht="22.9" customHeight="1" thickBot="1" x14ac:dyDescent="0.3">
      <c r="A11" s="17"/>
      <c r="B11" s="17"/>
      <c r="C11" s="17"/>
      <c r="D11" s="17"/>
      <c r="E11" s="17"/>
      <c r="F11" s="17"/>
      <c r="G11" s="123">
        <v>2018</v>
      </c>
      <c r="H11" s="124"/>
      <c r="I11" s="125"/>
      <c r="J11" s="132">
        <v>4.2999999999999997E-2</v>
      </c>
      <c r="K11" s="133"/>
      <c r="L11" s="285">
        <v>0.02</v>
      </c>
      <c r="M11" s="249"/>
      <c r="N11" s="285">
        <v>8.5999999999999993E-2</v>
      </c>
      <c r="O11" s="249"/>
      <c r="Y11" s="38"/>
      <c r="Z11" s="38"/>
      <c r="AA11" s="17"/>
      <c r="AB11" s="17"/>
      <c r="AC11" s="17"/>
      <c r="AD11" s="17"/>
      <c r="AE11" s="17"/>
      <c r="AF11" s="17"/>
    </row>
    <row r="12" spans="1:32" s="9" customFormat="1" ht="15" customHeight="1" x14ac:dyDescent="0.2">
      <c r="A12" s="8"/>
      <c r="C12" s="23"/>
      <c r="L12" s="23"/>
      <c r="M12" s="23"/>
      <c r="N12" s="23"/>
    </row>
    <row r="13" spans="1:32" s="9" customFormat="1" ht="15" customHeight="1" thickBot="1" x14ac:dyDescent="0.25">
      <c r="A13" s="8"/>
      <c r="C13" s="23"/>
      <c r="L13" s="23"/>
      <c r="M13" s="23"/>
      <c r="N13" s="23"/>
    </row>
    <row r="14" spans="1:32" ht="19.5" customHeight="1" thickBot="1" x14ac:dyDescent="0.3">
      <c r="A14" s="241" t="str">
        <f>Índice!$A$68</f>
        <v>ESTUDO 44 | ANÁLISE DAS EMPRESAS DA REGIÃO AUTÓNOMA DOS AÇORES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32" x14ac:dyDescent="0.25">
      <c r="U15" s="51" t="s">
        <v>17</v>
      </c>
    </row>
    <row r="18" spans="20:21" ht="17.25" customHeight="1" x14ac:dyDescent="0.25"/>
    <row r="19" spans="20:21" ht="17.25" customHeight="1" x14ac:dyDescent="0.25"/>
    <row r="24" spans="20:21" x14ac:dyDescent="0.25">
      <c r="T24" s="37"/>
      <c r="U24" s="37"/>
    </row>
  </sheetData>
  <sheetProtection algorithmName="SHA-512" hashValue="Ovlc1oeci+vTz5B2k7zxH/ZRxRo5W+zWcE23EjgndYioZU1t8ePpHqsp1PaTEnKFCt78RO48ktHBHaj7hBN93A==" saltValue="BsrcgqdXRnsqTfxQOlupPA==" spinCount="100000" sheet="1" objects="1" scenarios="1"/>
  <mergeCells count="25">
    <mergeCell ref="A14:U14"/>
    <mergeCell ref="A1:U1"/>
    <mergeCell ref="J6:K6"/>
    <mergeCell ref="L6:M6"/>
    <mergeCell ref="N6:O6"/>
    <mergeCell ref="G7:I7"/>
    <mergeCell ref="J7:K7"/>
    <mergeCell ref="L7:M7"/>
    <mergeCell ref="N7:O7"/>
    <mergeCell ref="N8:O8"/>
    <mergeCell ref="G9:I9"/>
    <mergeCell ref="J9:K9"/>
    <mergeCell ref="L9:M9"/>
    <mergeCell ref="N9:O9"/>
    <mergeCell ref="G8:I8"/>
    <mergeCell ref="J8:K8"/>
    <mergeCell ref="G11:I11"/>
    <mergeCell ref="J11:K11"/>
    <mergeCell ref="L11:M11"/>
    <mergeCell ref="N11:O11"/>
    <mergeCell ref="L8:M8"/>
    <mergeCell ref="G10:I10"/>
    <mergeCell ref="J10:K10"/>
    <mergeCell ref="L10:M10"/>
    <mergeCell ref="N10:O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ABABAB"/>
  </sheetPr>
  <dimension ref="A1:U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+Índice!F45</f>
        <v>G C2.4</v>
      </c>
      <c r="B3" s="47" t="str">
        <f>Índice!G45</f>
        <v>Rendibilidade das vendas da Região Autónoma dos Açores | Decomposição do diferencial face ao total das empresas (em pp)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</row>
    <row r="6" spans="1:21" s="13" customFormat="1" ht="27" customHeight="1" thickBot="1" x14ac:dyDescent="0.3">
      <c r="G6" s="18"/>
      <c r="J6" s="298" t="s">
        <v>110</v>
      </c>
      <c r="K6" s="121"/>
      <c r="L6" s="120" t="s">
        <v>108</v>
      </c>
      <c r="M6" s="121"/>
      <c r="N6" s="120" t="s">
        <v>109</v>
      </c>
      <c r="O6" s="192"/>
    </row>
    <row r="7" spans="1:21" s="13" customFormat="1" ht="22.9" customHeight="1" x14ac:dyDescent="0.25">
      <c r="H7" s="139">
        <v>2014</v>
      </c>
      <c r="I7" s="140"/>
      <c r="J7" s="294">
        <v>-3.7</v>
      </c>
      <c r="K7" s="295"/>
      <c r="L7" s="296">
        <v>-0.4</v>
      </c>
      <c r="M7" s="295"/>
      <c r="N7" s="296">
        <v>-3.3</v>
      </c>
      <c r="O7" s="297"/>
    </row>
    <row r="8" spans="1:21" s="13" customFormat="1" ht="22.9" customHeight="1" x14ac:dyDescent="0.25">
      <c r="H8" s="147">
        <v>2015</v>
      </c>
      <c r="I8" s="148"/>
      <c r="J8" s="290">
        <v>-2.7</v>
      </c>
      <c r="K8" s="291"/>
      <c r="L8" s="292">
        <v>-0.4</v>
      </c>
      <c r="M8" s="291"/>
      <c r="N8" s="292">
        <v>-2.2999999999999998</v>
      </c>
      <c r="O8" s="293"/>
    </row>
    <row r="9" spans="1:21" s="13" customFormat="1" ht="22.9" customHeight="1" x14ac:dyDescent="0.25">
      <c r="H9" s="147">
        <v>2016</v>
      </c>
      <c r="I9" s="148"/>
      <c r="J9" s="290">
        <v>-0.5</v>
      </c>
      <c r="K9" s="291"/>
      <c r="L9" s="292">
        <v>-0.4</v>
      </c>
      <c r="M9" s="291"/>
      <c r="N9" s="292">
        <v>-0.1</v>
      </c>
      <c r="O9" s="293"/>
    </row>
    <row r="10" spans="1:21" s="13" customFormat="1" ht="22.9" customHeight="1" x14ac:dyDescent="0.25">
      <c r="H10" s="147">
        <v>2017</v>
      </c>
      <c r="I10" s="148"/>
      <c r="J10" s="290">
        <v>-2.1</v>
      </c>
      <c r="K10" s="291"/>
      <c r="L10" s="292">
        <v>-0.7</v>
      </c>
      <c r="M10" s="291"/>
      <c r="N10" s="292">
        <v>-1.4</v>
      </c>
      <c r="O10" s="293"/>
    </row>
    <row r="11" spans="1:21" s="13" customFormat="1" ht="22.9" customHeight="1" x14ac:dyDescent="0.25">
      <c r="H11" s="147">
        <v>2018</v>
      </c>
      <c r="I11" s="148"/>
      <c r="J11" s="290">
        <v>-2.2999999999999998</v>
      </c>
      <c r="K11" s="291"/>
      <c r="L11" s="292">
        <v>-0.7</v>
      </c>
      <c r="M11" s="291"/>
      <c r="N11" s="292">
        <v>-1.6</v>
      </c>
      <c r="O11" s="293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thickBot="1" x14ac:dyDescent="0.25">
      <c r="A13" s="8"/>
      <c r="C13" s="23"/>
      <c r="L13" s="23"/>
      <c r="M13" s="23"/>
      <c r="N13" s="23"/>
    </row>
    <row r="14" spans="1:21" ht="19.5" customHeight="1" thickBot="1" x14ac:dyDescent="0.3">
      <c r="A14" s="241" t="str">
        <f>Índice!$A$68</f>
        <v>ESTUDO 44 | ANÁLISE DAS EMPRESAS DA REGIÃO AUTÓNOMA DOS AÇORES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21" x14ac:dyDescent="0.25">
      <c r="U15" s="51" t="s">
        <v>17</v>
      </c>
    </row>
    <row r="18" spans="20:21" ht="17.25" customHeight="1" x14ac:dyDescent="0.25"/>
    <row r="19" spans="20:21" ht="17.25" customHeight="1" x14ac:dyDescent="0.25"/>
    <row r="24" spans="20:21" x14ac:dyDescent="0.25">
      <c r="T24" s="37"/>
      <c r="U24" s="37"/>
    </row>
  </sheetData>
  <sheetProtection algorithmName="SHA-512" hashValue="p48KhQM/4dUcmeo0WwQGC1yZD4lQYEp36JFLj4r8yUCuUOYP6v0s/2xsnk/lxvBXfALetvmMlOuNVPsnqQDb2A==" saltValue="k2j3ZizDLuJVLqYsqvFKoA==" spinCount="100000" sheet="1" objects="1" scenarios="1"/>
  <mergeCells count="25">
    <mergeCell ref="A14:U14"/>
    <mergeCell ref="H9:I9"/>
    <mergeCell ref="J9:K9"/>
    <mergeCell ref="L9:M9"/>
    <mergeCell ref="N9:O9"/>
    <mergeCell ref="H11:I11"/>
    <mergeCell ref="N10:O10"/>
    <mergeCell ref="N11:O11"/>
    <mergeCell ref="A1:U1"/>
    <mergeCell ref="H7:I7"/>
    <mergeCell ref="J7:K7"/>
    <mergeCell ref="L7:M7"/>
    <mergeCell ref="N7:O7"/>
    <mergeCell ref="N6:O6"/>
    <mergeCell ref="L6:M6"/>
    <mergeCell ref="J6:K6"/>
    <mergeCell ref="H8:I8"/>
    <mergeCell ref="J8:K8"/>
    <mergeCell ref="L8:M8"/>
    <mergeCell ref="N8:O8"/>
    <mergeCell ref="L11:M11"/>
    <mergeCell ref="J11:K11"/>
    <mergeCell ref="H10:I10"/>
    <mergeCell ref="J10:K10"/>
    <mergeCell ref="L10:M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ABABAB"/>
  </sheetPr>
  <dimension ref="A1:AG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3" ht="69" customHeight="1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3" ht="15" customHeight="1" x14ac:dyDescent="0.25"/>
    <row r="3" spans="1:33" s="7" customFormat="1" ht="15" customHeight="1" thickBot="1" x14ac:dyDescent="0.3">
      <c r="A3" s="52" t="str">
        <f>+Índice!F46</f>
        <v>G C2.5</v>
      </c>
      <c r="B3" s="47" t="str">
        <f>Índice!G46</f>
        <v>Rotação do ativo</v>
      </c>
      <c r="C3" s="19"/>
      <c r="D3" s="19"/>
    </row>
    <row r="4" spans="1:33" s="9" customFormat="1" ht="15" customHeight="1" x14ac:dyDescent="0.2">
      <c r="A4" s="8" t="s">
        <v>5</v>
      </c>
      <c r="C4" s="15"/>
      <c r="D4" s="16"/>
    </row>
    <row r="5" spans="1:33" s="9" customFormat="1" ht="15" customHeight="1" thickBot="1" x14ac:dyDescent="0.25">
      <c r="A5" s="8"/>
      <c r="C5" s="23"/>
      <c r="D5" s="23"/>
      <c r="E5" s="23"/>
      <c r="F5" s="23"/>
      <c r="G5" s="23"/>
      <c r="H5" s="23"/>
    </row>
    <row r="6" spans="1:33" s="17" customFormat="1" ht="27" customHeight="1" thickBot="1" x14ac:dyDescent="0.3">
      <c r="H6" s="13"/>
      <c r="I6" s="13"/>
      <c r="J6" s="13"/>
      <c r="K6" s="286" t="s">
        <v>14</v>
      </c>
      <c r="L6" s="278"/>
      <c r="M6" s="287" t="s">
        <v>167</v>
      </c>
      <c r="N6" s="278"/>
      <c r="O6" s="13"/>
      <c r="P6" s="13"/>
      <c r="Q6" s="13"/>
      <c r="R6" s="13"/>
      <c r="S6" s="13"/>
      <c r="T6" s="13"/>
      <c r="U6" s="13"/>
      <c r="V6" s="13"/>
    </row>
    <row r="7" spans="1:33" s="13" customFormat="1" ht="22.9" customHeight="1" x14ac:dyDescent="0.25">
      <c r="A7" s="17"/>
      <c r="B7" s="17"/>
      <c r="C7" s="17"/>
      <c r="D7" s="17"/>
      <c r="E7" s="17"/>
      <c r="F7" s="17"/>
      <c r="G7" s="17"/>
      <c r="H7" s="266">
        <f>+H8-1</f>
        <v>2014</v>
      </c>
      <c r="I7" s="212"/>
      <c r="J7" s="213"/>
      <c r="K7" s="171">
        <v>0.63100000000000001</v>
      </c>
      <c r="L7" s="172"/>
      <c r="M7" s="288">
        <v>0.60899999999999999</v>
      </c>
      <c r="N7" s="289"/>
      <c r="Z7" s="38"/>
      <c r="AA7" s="38"/>
      <c r="AB7" s="17"/>
      <c r="AC7" s="17"/>
      <c r="AD7" s="17"/>
      <c r="AE7" s="17"/>
      <c r="AF7" s="17"/>
      <c r="AG7" s="17"/>
    </row>
    <row r="8" spans="1:33" s="13" customFormat="1" ht="22.9" customHeight="1" x14ac:dyDescent="0.25">
      <c r="A8" s="17"/>
      <c r="B8" s="17"/>
      <c r="C8" s="17"/>
      <c r="D8" s="17"/>
      <c r="E8" s="17"/>
      <c r="F8" s="17"/>
      <c r="G8" s="17"/>
      <c r="H8" s="149">
        <f>+H9-1</f>
        <v>2015</v>
      </c>
      <c r="I8" s="150"/>
      <c r="J8" s="151"/>
      <c r="K8" s="132">
        <v>0.64200000000000002</v>
      </c>
      <c r="L8" s="133"/>
      <c r="M8" s="285">
        <v>0.6</v>
      </c>
      <c r="N8" s="249"/>
      <c r="Z8" s="38"/>
      <c r="AA8" s="38"/>
      <c r="AB8" s="17"/>
      <c r="AC8" s="17"/>
      <c r="AD8" s="17"/>
      <c r="AE8" s="17"/>
      <c r="AF8" s="17"/>
      <c r="AG8" s="17"/>
    </row>
    <row r="9" spans="1:33" s="13" customFormat="1" ht="22.9" customHeight="1" x14ac:dyDescent="0.25">
      <c r="A9" s="17"/>
      <c r="B9" s="17"/>
      <c r="C9" s="17"/>
      <c r="D9" s="17"/>
      <c r="E9" s="17"/>
      <c r="F9" s="17"/>
      <c r="G9" s="17"/>
      <c r="H9" s="149">
        <f>+H10-1</f>
        <v>2016</v>
      </c>
      <c r="I9" s="150"/>
      <c r="J9" s="151"/>
      <c r="K9" s="132">
        <v>0.64800000000000002</v>
      </c>
      <c r="L9" s="133"/>
      <c r="M9" s="285">
        <v>0.61399999999999999</v>
      </c>
      <c r="N9" s="249"/>
      <c r="Z9" s="38"/>
      <c r="AA9" s="38"/>
      <c r="AB9" s="17"/>
      <c r="AC9" s="17"/>
      <c r="AD9" s="17"/>
      <c r="AE9" s="17"/>
      <c r="AF9" s="17"/>
      <c r="AG9" s="17"/>
    </row>
    <row r="10" spans="1:33" s="13" customFormat="1" ht="22.9" customHeight="1" x14ac:dyDescent="0.25">
      <c r="A10" s="17"/>
      <c r="B10" s="17"/>
      <c r="C10" s="17"/>
      <c r="D10" s="17"/>
      <c r="E10" s="17"/>
      <c r="F10" s="17"/>
      <c r="G10" s="17"/>
      <c r="H10" s="149">
        <f>+H11-1</f>
        <v>2017</v>
      </c>
      <c r="I10" s="150"/>
      <c r="J10" s="151"/>
      <c r="K10" s="132">
        <v>0.67900000000000005</v>
      </c>
      <c r="L10" s="133"/>
      <c r="M10" s="285">
        <v>0.64200000000000002</v>
      </c>
      <c r="N10" s="249"/>
      <c r="Z10" s="38"/>
      <c r="AA10" s="38"/>
      <c r="AB10" s="17"/>
      <c r="AC10" s="17"/>
      <c r="AD10" s="17"/>
      <c r="AE10" s="17"/>
      <c r="AF10" s="17"/>
      <c r="AG10" s="17"/>
    </row>
    <row r="11" spans="1:33" s="13" customFormat="1" ht="22.9" customHeight="1" thickBot="1" x14ac:dyDescent="0.3">
      <c r="A11" s="17"/>
      <c r="B11" s="17"/>
      <c r="C11" s="17"/>
      <c r="D11" s="17"/>
      <c r="E11" s="17"/>
      <c r="F11" s="17"/>
      <c r="G11" s="17"/>
      <c r="H11" s="123">
        <v>2018</v>
      </c>
      <c r="I11" s="124"/>
      <c r="J11" s="125"/>
      <c r="K11" s="132">
        <v>0.69199999999999995</v>
      </c>
      <c r="L11" s="133"/>
      <c r="M11" s="285">
        <v>0.66</v>
      </c>
      <c r="N11" s="249"/>
      <c r="Z11" s="38"/>
      <c r="AA11" s="38"/>
      <c r="AB11" s="17"/>
      <c r="AC11" s="17"/>
      <c r="AD11" s="17"/>
      <c r="AE11" s="17"/>
      <c r="AF11" s="17"/>
      <c r="AG11" s="17"/>
    </row>
    <row r="12" spans="1:33" s="9" customFormat="1" ht="15" customHeight="1" x14ac:dyDescent="0.2">
      <c r="A12" s="8"/>
      <c r="C12" s="23"/>
      <c r="L12" s="23"/>
      <c r="M12" s="23"/>
      <c r="N12" s="23"/>
    </row>
    <row r="13" spans="1:33" s="9" customFormat="1" ht="15" customHeight="1" thickBot="1" x14ac:dyDescent="0.25">
      <c r="A13" s="8"/>
      <c r="C13" s="23"/>
      <c r="L13" s="23"/>
      <c r="M13" s="23"/>
      <c r="N13" s="23"/>
    </row>
    <row r="14" spans="1:33" ht="19.5" customHeight="1" thickBot="1" x14ac:dyDescent="0.3">
      <c r="A14" s="241" t="str">
        <f>Índice!$A$68</f>
        <v>ESTUDO 44 | ANÁLISE DAS EMPRESAS DA REGIÃO AUTÓNOMA DOS AÇORES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33" x14ac:dyDescent="0.25">
      <c r="U15" s="51" t="s">
        <v>17</v>
      </c>
    </row>
    <row r="18" spans="20:21" ht="17.25" customHeight="1" x14ac:dyDescent="0.25"/>
    <row r="19" spans="20:21" ht="17.25" customHeight="1" x14ac:dyDescent="0.25"/>
    <row r="24" spans="20:21" x14ac:dyDescent="0.25">
      <c r="T24" s="37"/>
      <c r="U24" s="37"/>
    </row>
  </sheetData>
  <sheetProtection algorithmName="SHA-512" hashValue="9opv3QKdsEzPtgKPdJa9chu+t8SqKqdHgZMfFOYwj94PoNGt+0PFsq3CZaU0YM20TMydcUcwYDU9YdAumAF9Cw==" saltValue="K8JB5DYIEVnYa5C62zmm8Q==" spinCount="100000" sheet="1" objects="1" scenarios="1"/>
  <mergeCells count="19">
    <mergeCell ref="K11:L11"/>
    <mergeCell ref="M11:N11"/>
    <mergeCell ref="M8:N8"/>
    <mergeCell ref="H10:J10"/>
    <mergeCell ref="K10:L10"/>
    <mergeCell ref="M10:N10"/>
    <mergeCell ref="A14:U14"/>
    <mergeCell ref="A1:U1"/>
    <mergeCell ref="K6:L6"/>
    <mergeCell ref="M6:N6"/>
    <mergeCell ref="H7:J7"/>
    <mergeCell ref="K7:L7"/>
    <mergeCell ref="M7:N7"/>
    <mergeCell ref="H9:J9"/>
    <mergeCell ref="K9:L9"/>
    <mergeCell ref="M9:N9"/>
    <mergeCell ref="H8:J8"/>
    <mergeCell ref="K8:L8"/>
    <mergeCell ref="H11:J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ABABAB"/>
  </sheetPr>
  <dimension ref="A1:U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+Índice!F47</f>
        <v>G C2.6</v>
      </c>
      <c r="B3" s="47" t="str">
        <f>Índice!G47</f>
        <v>Rotação do ativo da Região Autónoma dos Açores | Decomposição do diferencial face ao total das empresas (em pp)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</row>
    <row r="6" spans="1:21" s="13" customFormat="1" ht="27" customHeight="1" thickBot="1" x14ac:dyDescent="0.3">
      <c r="G6" s="18"/>
      <c r="J6" s="298" t="s">
        <v>110</v>
      </c>
      <c r="K6" s="121"/>
      <c r="L6" s="120" t="s">
        <v>108</v>
      </c>
      <c r="M6" s="121"/>
      <c r="N6" s="120" t="s">
        <v>109</v>
      </c>
      <c r="O6" s="192"/>
    </row>
    <row r="7" spans="1:21" s="13" customFormat="1" ht="22.9" customHeight="1" x14ac:dyDescent="0.25">
      <c r="H7" s="139">
        <v>2014</v>
      </c>
      <c r="I7" s="140"/>
      <c r="J7" s="294">
        <v>-2.2000000000000002</v>
      </c>
      <c r="K7" s="295"/>
      <c r="L7" s="296">
        <v>6.2</v>
      </c>
      <c r="M7" s="295"/>
      <c r="N7" s="296">
        <v>-8.5</v>
      </c>
      <c r="O7" s="297"/>
    </row>
    <row r="8" spans="1:21" s="13" customFormat="1" ht="22.9" customHeight="1" x14ac:dyDescent="0.25">
      <c r="H8" s="147">
        <v>2015</v>
      </c>
      <c r="I8" s="148"/>
      <c r="J8" s="290">
        <v>-4.2</v>
      </c>
      <c r="K8" s="291"/>
      <c r="L8" s="292">
        <v>6.9</v>
      </c>
      <c r="M8" s="291"/>
      <c r="N8" s="292">
        <v>-11.1</v>
      </c>
      <c r="O8" s="293"/>
    </row>
    <row r="9" spans="1:21" s="13" customFormat="1" ht="22.9" customHeight="1" x14ac:dyDescent="0.25">
      <c r="H9" s="147">
        <v>2016</v>
      </c>
      <c r="I9" s="148"/>
      <c r="J9" s="290">
        <v>-3.4</v>
      </c>
      <c r="K9" s="291"/>
      <c r="L9" s="292">
        <v>6.7</v>
      </c>
      <c r="M9" s="291"/>
      <c r="N9" s="292">
        <v>-10.1</v>
      </c>
      <c r="O9" s="293"/>
    </row>
    <row r="10" spans="1:21" s="13" customFormat="1" ht="22.9" customHeight="1" x14ac:dyDescent="0.25">
      <c r="H10" s="147">
        <v>2017</v>
      </c>
      <c r="I10" s="148"/>
      <c r="J10" s="290">
        <v>-3.7</v>
      </c>
      <c r="K10" s="291"/>
      <c r="L10" s="292">
        <v>5.9</v>
      </c>
      <c r="M10" s="291"/>
      <c r="N10" s="292">
        <v>-9.6999999999999993</v>
      </c>
      <c r="O10" s="293"/>
    </row>
    <row r="11" spans="1:21" s="13" customFormat="1" ht="22.9" customHeight="1" x14ac:dyDescent="0.25">
      <c r="H11" s="147">
        <v>2018</v>
      </c>
      <c r="I11" s="148"/>
      <c r="J11" s="290">
        <v>-3.2</v>
      </c>
      <c r="K11" s="291"/>
      <c r="L11" s="292">
        <v>6.2</v>
      </c>
      <c r="M11" s="291"/>
      <c r="N11" s="292">
        <v>-9.4</v>
      </c>
      <c r="O11" s="293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thickBot="1" x14ac:dyDescent="0.25">
      <c r="A13" s="8"/>
      <c r="C13" s="23"/>
      <c r="L13" s="23"/>
      <c r="M13" s="23"/>
      <c r="N13" s="23"/>
    </row>
    <row r="14" spans="1:21" ht="19.5" customHeight="1" thickBot="1" x14ac:dyDescent="0.3">
      <c r="A14" s="241" t="str">
        <f>Índice!$A$68</f>
        <v>ESTUDO 44 | ANÁLISE DAS EMPRESAS DA REGIÃO AUTÓNOMA DOS AÇORES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21" x14ac:dyDescent="0.25">
      <c r="U15" s="51" t="s">
        <v>17</v>
      </c>
    </row>
    <row r="18" spans="20:21" ht="17.25" customHeight="1" x14ac:dyDescent="0.25"/>
    <row r="19" spans="20:21" ht="17.25" customHeight="1" x14ac:dyDescent="0.25"/>
    <row r="24" spans="20:21" x14ac:dyDescent="0.25">
      <c r="T24" s="37"/>
      <c r="U24" s="37"/>
    </row>
  </sheetData>
  <sheetProtection algorithmName="SHA-512" hashValue="niOyUhEOzALyUVhRXDOAewwZXwPkMmTjDTJwwSep05MiRnIBuSGCShr7VwWNO5r+nnxPlEX8rd9iwkAS+U7oKw==" saltValue="VNU1/j0KVUQzGz8+clwQ6A==" spinCount="100000" sheet="1" objects="1" scenarios="1"/>
  <mergeCells count="25">
    <mergeCell ref="A1:U1"/>
    <mergeCell ref="J6:K6"/>
    <mergeCell ref="A14:U14"/>
    <mergeCell ref="L6:M6"/>
    <mergeCell ref="N6:O6"/>
    <mergeCell ref="H8:I8"/>
    <mergeCell ref="J8:K8"/>
    <mergeCell ref="L8:M8"/>
    <mergeCell ref="N8:O8"/>
    <mergeCell ref="H9:I9"/>
    <mergeCell ref="J9:K9"/>
    <mergeCell ref="L9:M9"/>
    <mergeCell ref="N9:O9"/>
    <mergeCell ref="H7:I7"/>
    <mergeCell ref="J7:K7"/>
    <mergeCell ref="L7:M7"/>
    <mergeCell ref="N7:O7"/>
    <mergeCell ref="H11:I11"/>
    <mergeCell ref="J11:K11"/>
    <mergeCell ref="L11:M11"/>
    <mergeCell ref="N11:O11"/>
    <mergeCell ref="H10:I10"/>
    <mergeCell ref="J10:K10"/>
    <mergeCell ref="L10:M10"/>
    <mergeCell ref="N10:O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ABABAB"/>
  </sheetPr>
  <dimension ref="A1:AG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3" ht="69" customHeight="1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3" ht="15" customHeight="1" x14ac:dyDescent="0.25"/>
    <row r="3" spans="1:33" s="7" customFormat="1" ht="15" customHeight="1" thickBot="1" x14ac:dyDescent="0.3">
      <c r="A3" s="52" t="str">
        <f>+Índice!F48</f>
        <v>G C2.7</v>
      </c>
      <c r="B3" s="47" t="str">
        <f>Índice!G48</f>
        <v>Alavancagem financeira</v>
      </c>
      <c r="C3" s="19"/>
      <c r="D3" s="19"/>
      <c r="E3" s="19"/>
    </row>
    <row r="4" spans="1:33" s="9" customFormat="1" ht="15" customHeight="1" x14ac:dyDescent="0.2">
      <c r="A4" s="8" t="s">
        <v>5</v>
      </c>
      <c r="C4" s="15"/>
      <c r="D4" s="16"/>
      <c r="E4" s="16"/>
    </row>
    <row r="5" spans="1:33" s="9" customFormat="1" ht="15" customHeight="1" thickBot="1" x14ac:dyDescent="0.25">
      <c r="A5" s="8"/>
      <c r="C5" s="23"/>
      <c r="D5" s="23"/>
      <c r="E5" s="23"/>
      <c r="F5" s="23"/>
      <c r="G5" s="23"/>
      <c r="H5" s="23"/>
    </row>
    <row r="6" spans="1:33" s="17" customFormat="1" ht="27" customHeight="1" thickBot="1" x14ac:dyDescent="0.3">
      <c r="H6" s="13"/>
      <c r="I6" s="13"/>
      <c r="J6" s="13"/>
      <c r="K6" s="286" t="s">
        <v>14</v>
      </c>
      <c r="L6" s="278"/>
      <c r="M6" s="287" t="s">
        <v>167</v>
      </c>
      <c r="N6" s="278"/>
      <c r="O6" s="13"/>
      <c r="P6" s="13"/>
      <c r="Q6" s="13"/>
      <c r="R6" s="13"/>
      <c r="S6" s="13"/>
      <c r="T6" s="13"/>
      <c r="U6" s="13"/>
      <c r="V6" s="13"/>
    </row>
    <row r="7" spans="1:33" s="13" customFormat="1" ht="22.9" customHeight="1" x14ac:dyDescent="0.25">
      <c r="A7" s="17"/>
      <c r="B7" s="17"/>
      <c r="C7" s="17"/>
      <c r="D7" s="17"/>
      <c r="E7" s="17"/>
      <c r="F7" s="17"/>
      <c r="G7" s="17"/>
      <c r="H7" s="266">
        <f>+H8-1</f>
        <v>2014</v>
      </c>
      <c r="I7" s="212"/>
      <c r="J7" s="213"/>
      <c r="K7" s="214">
        <v>3.4</v>
      </c>
      <c r="L7" s="215"/>
      <c r="M7" s="301">
        <v>2.9</v>
      </c>
      <c r="N7" s="302"/>
      <c r="Z7" s="38"/>
      <c r="AA7" s="38"/>
      <c r="AB7" s="17"/>
      <c r="AC7" s="17"/>
      <c r="AD7" s="17"/>
      <c r="AE7" s="17"/>
      <c r="AF7" s="17"/>
      <c r="AG7" s="17"/>
    </row>
    <row r="8" spans="1:33" s="13" customFormat="1" ht="22.9" customHeight="1" x14ac:dyDescent="0.25">
      <c r="A8" s="17"/>
      <c r="B8" s="17"/>
      <c r="C8" s="17"/>
      <c r="D8" s="17"/>
      <c r="E8" s="17"/>
      <c r="F8" s="17"/>
      <c r="G8" s="17"/>
      <c r="H8" s="149">
        <f>+H9-1</f>
        <v>2015</v>
      </c>
      <c r="I8" s="150"/>
      <c r="J8" s="151"/>
      <c r="K8" s="299">
        <v>3.2</v>
      </c>
      <c r="L8" s="300"/>
      <c r="M8" s="256">
        <v>2.8</v>
      </c>
      <c r="N8" s="257"/>
      <c r="Z8" s="38"/>
      <c r="AA8" s="38"/>
      <c r="AB8" s="17"/>
      <c r="AC8" s="17"/>
      <c r="AD8" s="17"/>
      <c r="AE8" s="17"/>
      <c r="AF8" s="17"/>
      <c r="AG8" s="17"/>
    </row>
    <row r="9" spans="1:33" s="13" customFormat="1" ht="22.9" customHeight="1" x14ac:dyDescent="0.25">
      <c r="A9" s="17"/>
      <c r="B9" s="17"/>
      <c r="C9" s="17"/>
      <c r="D9" s="17"/>
      <c r="E9" s="17"/>
      <c r="F9" s="17"/>
      <c r="G9" s="17"/>
      <c r="H9" s="149">
        <f>+H10-1</f>
        <v>2016</v>
      </c>
      <c r="I9" s="150"/>
      <c r="J9" s="151"/>
      <c r="K9" s="299">
        <v>3.1</v>
      </c>
      <c r="L9" s="300"/>
      <c r="M9" s="256">
        <v>2.7</v>
      </c>
      <c r="N9" s="257"/>
      <c r="Z9" s="38"/>
      <c r="AA9" s="38"/>
      <c r="AB9" s="17"/>
      <c r="AC9" s="17"/>
      <c r="AD9" s="17"/>
      <c r="AE9" s="17"/>
      <c r="AF9" s="17"/>
      <c r="AG9" s="17"/>
    </row>
    <row r="10" spans="1:33" s="13" customFormat="1" ht="22.9" customHeight="1" x14ac:dyDescent="0.25">
      <c r="A10" s="17"/>
      <c r="B10" s="17"/>
      <c r="C10" s="17"/>
      <c r="D10" s="17"/>
      <c r="E10" s="17"/>
      <c r="F10" s="17"/>
      <c r="G10" s="17"/>
      <c r="H10" s="149">
        <f>+H11-1</f>
        <v>2017</v>
      </c>
      <c r="I10" s="150"/>
      <c r="J10" s="151"/>
      <c r="K10" s="299">
        <v>3</v>
      </c>
      <c r="L10" s="300"/>
      <c r="M10" s="256">
        <v>2.6</v>
      </c>
      <c r="N10" s="257"/>
      <c r="Z10" s="38"/>
      <c r="AA10" s="38"/>
      <c r="AB10" s="17"/>
      <c r="AC10" s="17"/>
      <c r="AD10" s="17"/>
      <c r="AE10" s="17"/>
      <c r="AF10" s="17"/>
      <c r="AG10" s="17"/>
    </row>
    <row r="11" spans="1:33" s="13" customFormat="1" ht="22.9" customHeight="1" thickBot="1" x14ac:dyDescent="0.3">
      <c r="A11" s="17"/>
      <c r="B11" s="17"/>
      <c r="C11" s="17"/>
      <c r="D11" s="17"/>
      <c r="E11" s="17"/>
      <c r="F11" s="17"/>
      <c r="G11" s="17"/>
      <c r="H11" s="123">
        <v>2018</v>
      </c>
      <c r="I11" s="124"/>
      <c r="J11" s="125"/>
      <c r="K11" s="299">
        <v>2.8</v>
      </c>
      <c r="L11" s="300"/>
      <c r="M11" s="256">
        <v>2.6</v>
      </c>
      <c r="N11" s="257"/>
      <c r="Z11" s="38"/>
      <c r="AA11" s="38"/>
      <c r="AB11" s="17"/>
      <c r="AC11" s="17"/>
      <c r="AD11" s="17"/>
      <c r="AE11" s="17"/>
      <c r="AF11" s="17"/>
      <c r="AG11" s="17"/>
    </row>
    <row r="12" spans="1:33" s="9" customFormat="1" ht="15" customHeight="1" x14ac:dyDescent="0.2">
      <c r="A12" s="8"/>
      <c r="C12" s="23"/>
      <c r="L12" s="23"/>
      <c r="M12" s="23"/>
      <c r="N12" s="23"/>
    </row>
    <row r="13" spans="1:33" s="9" customFormat="1" ht="15" customHeight="1" thickBot="1" x14ac:dyDescent="0.25">
      <c r="A13" s="8"/>
      <c r="C13" s="23"/>
      <c r="L13" s="23"/>
      <c r="M13" s="23"/>
      <c r="N13" s="23"/>
    </row>
    <row r="14" spans="1:33" ht="19.5" customHeight="1" thickBot="1" x14ac:dyDescent="0.3">
      <c r="A14" s="241" t="str">
        <f>Índice!$A$68</f>
        <v>ESTUDO 44 | ANÁLISE DAS EMPRESAS DA REGIÃO AUTÓNOMA DOS AÇORES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33" x14ac:dyDescent="0.25">
      <c r="U15" s="51" t="s">
        <v>17</v>
      </c>
    </row>
    <row r="18" spans="20:21" ht="17.25" customHeight="1" x14ac:dyDescent="0.25"/>
    <row r="19" spans="20:21" ht="17.25" customHeight="1" x14ac:dyDescent="0.25"/>
    <row r="24" spans="20:21" x14ac:dyDescent="0.25">
      <c r="T24" s="37"/>
      <c r="U24" s="37"/>
    </row>
  </sheetData>
  <sheetProtection algorithmName="SHA-512" hashValue="SWE5ucEkH7u1xYdu08Pq93oZlzkbbMnTticq9G8FBIbpZrJKfZB/fzvP8OHSWpCfA/MvVrGDnCL8t+EcaPJ/dw==" saltValue="78GuZP/nf7zBBH4iJb9Ouw==" spinCount="100000" sheet="1" objects="1" scenarios="1"/>
  <mergeCells count="19">
    <mergeCell ref="K11:L11"/>
    <mergeCell ref="M11:N11"/>
    <mergeCell ref="M8:N8"/>
    <mergeCell ref="H10:J10"/>
    <mergeCell ref="K10:L10"/>
    <mergeCell ref="M10:N10"/>
    <mergeCell ref="A14:U14"/>
    <mergeCell ref="A1:U1"/>
    <mergeCell ref="K6:L6"/>
    <mergeCell ref="M6:N6"/>
    <mergeCell ref="H7:J7"/>
    <mergeCell ref="K7:L7"/>
    <mergeCell ref="M7:N7"/>
    <mergeCell ref="H9:J9"/>
    <mergeCell ref="K9:L9"/>
    <mergeCell ref="M9:N9"/>
    <mergeCell ref="H8:J8"/>
    <mergeCell ref="K8:L8"/>
    <mergeCell ref="H11:J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ABABAB"/>
  </sheetPr>
  <dimension ref="A1:U2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164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+Índice!F49</f>
        <v>G C2.8</v>
      </c>
      <c r="B3" s="47" t="str">
        <f>Índice!G49</f>
        <v>Alavancagem financeira da Região Autónoma dos Açores | Decomposição do diferencial face ao total das empresas (em unidades)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</row>
    <row r="6" spans="1:21" s="13" customFormat="1" ht="27" customHeight="1" thickBot="1" x14ac:dyDescent="0.3">
      <c r="G6" s="18"/>
      <c r="J6" s="298" t="s">
        <v>110</v>
      </c>
      <c r="K6" s="121"/>
      <c r="L6" s="120" t="s">
        <v>108</v>
      </c>
      <c r="M6" s="121"/>
      <c r="N6" s="120" t="s">
        <v>109</v>
      </c>
      <c r="O6" s="192"/>
    </row>
    <row r="7" spans="1:21" s="13" customFormat="1" ht="22.9" customHeight="1" x14ac:dyDescent="0.25">
      <c r="H7" s="139">
        <v>2014</v>
      </c>
      <c r="I7" s="140"/>
      <c r="J7" s="294">
        <v>-0.6</v>
      </c>
      <c r="K7" s="295"/>
      <c r="L7" s="296">
        <v>0.1</v>
      </c>
      <c r="M7" s="295"/>
      <c r="N7" s="296">
        <v>-0.6</v>
      </c>
      <c r="O7" s="297"/>
    </row>
    <row r="8" spans="1:21" s="13" customFormat="1" ht="22.9" customHeight="1" x14ac:dyDescent="0.25">
      <c r="H8" s="147">
        <v>2015</v>
      </c>
      <c r="I8" s="148"/>
      <c r="J8" s="290">
        <v>-0.4</v>
      </c>
      <c r="K8" s="291"/>
      <c r="L8" s="292">
        <v>0</v>
      </c>
      <c r="M8" s="291"/>
      <c r="N8" s="292">
        <v>-0.4</v>
      </c>
      <c r="O8" s="293"/>
    </row>
    <row r="9" spans="1:21" s="13" customFormat="1" ht="22.9" customHeight="1" x14ac:dyDescent="0.25">
      <c r="H9" s="147">
        <v>2016</v>
      </c>
      <c r="I9" s="148"/>
      <c r="J9" s="290">
        <v>-0.4</v>
      </c>
      <c r="K9" s="291"/>
      <c r="L9" s="292">
        <v>0.1</v>
      </c>
      <c r="M9" s="291"/>
      <c r="N9" s="292">
        <v>-0.5</v>
      </c>
      <c r="O9" s="293"/>
    </row>
    <row r="10" spans="1:21" s="13" customFormat="1" ht="22.9" customHeight="1" x14ac:dyDescent="0.25">
      <c r="H10" s="147">
        <v>2017</v>
      </c>
      <c r="I10" s="148"/>
      <c r="J10" s="290">
        <v>-0.4</v>
      </c>
      <c r="K10" s="291"/>
      <c r="L10" s="292">
        <v>0.1</v>
      </c>
      <c r="M10" s="291"/>
      <c r="N10" s="292">
        <v>-0.5</v>
      </c>
      <c r="O10" s="293"/>
    </row>
    <row r="11" spans="1:21" s="13" customFormat="1" ht="22.9" customHeight="1" x14ac:dyDescent="0.25">
      <c r="H11" s="147">
        <v>2018</v>
      </c>
      <c r="I11" s="148"/>
      <c r="J11" s="290">
        <v>-0.2</v>
      </c>
      <c r="K11" s="291"/>
      <c r="L11" s="292">
        <v>0.1</v>
      </c>
      <c r="M11" s="291"/>
      <c r="N11" s="292">
        <v>-0.3</v>
      </c>
      <c r="O11" s="293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thickBot="1" x14ac:dyDescent="0.25">
      <c r="A13" s="8"/>
      <c r="C13" s="23"/>
      <c r="L13" s="23"/>
      <c r="M13" s="23"/>
      <c r="N13" s="23"/>
    </row>
    <row r="14" spans="1:21" ht="19.5" customHeight="1" thickBot="1" x14ac:dyDescent="0.3">
      <c r="A14" s="241" t="str">
        <f>Índice!$A$68</f>
        <v>ESTUDO 44 | ANÁLISE DAS EMPRESAS DA REGIÃO AUTÓNOMA DOS AÇORES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21" x14ac:dyDescent="0.25">
      <c r="U15" s="51" t="s">
        <v>17</v>
      </c>
    </row>
    <row r="18" spans="20:21" ht="17.25" customHeight="1" x14ac:dyDescent="0.25"/>
    <row r="19" spans="20:21" ht="17.25" customHeight="1" x14ac:dyDescent="0.25"/>
    <row r="24" spans="20:21" x14ac:dyDescent="0.25">
      <c r="T24" s="37"/>
      <c r="U24" s="37"/>
    </row>
  </sheetData>
  <sheetProtection algorithmName="SHA-512" hashValue="pBkdiZQ4cICcGVVXXnuhlXNXWz+wVatKa8EXWsGkXJdMziqpLUwvzI5KmjkNPGJhpwwOkb6g4s9SfQQ46Mcm5w==" saltValue="w14whOa8V8hX4Ru1I3J2+w==" spinCount="100000" sheet="1" objects="1" scenarios="1"/>
  <mergeCells count="25">
    <mergeCell ref="A1:U1"/>
    <mergeCell ref="J6:K6"/>
    <mergeCell ref="A14:U14"/>
    <mergeCell ref="L6:M6"/>
    <mergeCell ref="N6:O6"/>
    <mergeCell ref="H8:I8"/>
    <mergeCell ref="J8:K8"/>
    <mergeCell ref="L8:M8"/>
    <mergeCell ref="N8:O8"/>
    <mergeCell ref="H9:I9"/>
    <mergeCell ref="J9:K9"/>
    <mergeCell ref="L9:M9"/>
    <mergeCell ref="N9:O9"/>
    <mergeCell ref="H7:I7"/>
    <mergeCell ref="J7:K7"/>
    <mergeCell ref="L7:M7"/>
    <mergeCell ref="N7:O7"/>
    <mergeCell ref="H11:I11"/>
    <mergeCell ref="J11:K11"/>
    <mergeCell ref="L11:M11"/>
    <mergeCell ref="N11:O11"/>
    <mergeCell ref="H10:I10"/>
    <mergeCell ref="J10:K10"/>
    <mergeCell ref="L10:M10"/>
    <mergeCell ref="N10:O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AC16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9" ht="15" customHeight="1" x14ac:dyDescent="0.25"/>
    <row r="3" spans="1:29" s="7" customFormat="1" ht="15" customHeight="1" thickBot="1" x14ac:dyDescent="0.3">
      <c r="A3" s="52" t="str">
        <f>Índice!F52</f>
        <v>G I.3.9</v>
      </c>
      <c r="B3" s="47" t="str">
        <f>Índice!G52</f>
        <v>Autonomia financeira | Média ponderada e mediana da distribuição (2018)</v>
      </c>
      <c r="C3" s="19"/>
      <c r="D3" s="19"/>
      <c r="E3" s="19"/>
      <c r="F3" s="19"/>
      <c r="G3" s="19"/>
      <c r="H3" s="19"/>
      <c r="I3" s="19"/>
      <c r="J3" s="19"/>
    </row>
    <row r="4" spans="1:29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</row>
    <row r="5" spans="1:29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9" s="9" customFormat="1" ht="27" customHeight="1" x14ac:dyDescent="0.2">
      <c r="A6" s="8"/>
      <c r="D6" s="23"/>
      <c r="E6" s="23"/>
      <c r="F6" s="23"/>
      <c r="G6" s="23"/>
      <c r="H6" s="23"/>
      <c r="I6" s="23"/>
      <c r="J6" s="23"/>
      <c r="K6" s="141" t="s">
        <v>116</v>
      </c>
      <c r="L6" s="142"/>
      <c r="M6" s="142"/>
      <c r="N6" s="142"/>
      <c r="O6" s="142"/>
      <c r="P6" s="267"/>
      <c r="Q6" s="23"/>
      <c r="R6" s="23"/>
      <c r="S6" s="23"/>
      <c r="U6" s="23"/>
    </row>
    <row r="7" spans="1:29" s="9" customFormat="1" ht="27" customHeight="1" thickBot="1" x14ac:dyDescent="0.3">
      <c r="A7" s="23"/>
      <c r="B7" s="23"/>
      <c r="C7" s="23"/>
      <c r="D7" s="23"/>
      <c r="F7" s="48"/>
      <c r="G7" s="49"/>
      <c r="H7" s="49"/>
      <c r="I7" s="49"/>
      <c r="J7" s="49"/>
      <c r="K7" s="179" t="s">
        <v>58</v>
      </c>
      <c r="L7" s="180"/>
      <c r="M7" s="181"/>
      <c r="N7" s="211" t="s">
        <v>59</v>
      </c>
      <c r="O7" s="180"/>
      <c r="P7" s="181"/>
      <c r="Q7" s="13"/>
      <c r="R7" s="13"/>
      <c r="S7" s="13"/>
      <c r="T7" s="13"/>
      <c r="U7" s="13"/>
      <c r="V7" s="13"/>
    </row>
    <row r="8" spans="1:29" s="13" customFormat="1" ht="22.9" customHeight="1" x14ac:dyDescent="0.25">
      <c r="A8" s="18"/>
      <c r="B8" s="9"/>
      <c r="C8" s="9"/>
      <c r="D8" s="9"/>
      <c r="F8" s="266" t="s">
        <v>14</v>
      </c>
      <c r="G8" s="212"/>
      <c r="H8" s="212"/>
      <c r="I8" s="212"/>
      <c r="J8" s="136"/>
      <c r="K8" s="171">
        <v>0.35399999999999998</v>
      </c>
      <c r="L8" s="172"/>
      <c r="M8" s="173"/>
      <c r="N8" s="303">
        <v>0.32800000000000001</v>
      </c>
      <c r="O8" s="172"/>
      <c r="P8" s="173"/>
      <c r="Z8" s="9"/>
      <c r="AA8" s="9"/>
      <c r="AB8" s="9"/>
      <c r="AC8" s="9"/>
    </row>
    <row r="9" spans="1:29" s="13" customFormat="1" ht="22.9" customHeight="1" x14ac:dyDescent="0.25">
      <c r="A9" s="18"/>
      <c r="B9" s="9"/>
      <c r="C9" s="9"/>
      <c r="D9" s="9"/>
      <c r="F9" s="149" t="s">
        <v>167</v>
      </c>
      <c r="G9" s="150"/>
      <c r="H9" s="150"/>
      <c r="I9" s="150"/>
      <c r="J9" s="118"/>
      <c r="K9" s="174">
        <v>0.38300000000000001</v>
      </c>
      <c r="L9" s="166"/>
      <c r="M9" s="167"/>
      <c r="N9" s="249">
        <v>0.39600000000000002</v>
      </c>
      <c r="O9" s="166"/>
      <c r="P9" s="167"/>
      <c r="Z9" s="9"/>
      <c r="AA9" s="9"/>
      <c r="AB9" s="9"/>
      <c r="AC9" s="9"/>
    </row>
    <row r="10" spans="1:29" s="9" customFormat="1" ht="15" customHeight="1" x14ac:dyDescent="0.2">
      <c r="A10" s="8"/>
      <c r="C10" s="23"/>
      <c r="L10" s="23"/>
      <c r="M10" s="23"/>
      <c r="N10" s="23"/>
    </row>
    <row r="11" spans="1:29" s="9" customFormat="1" ht="15" customHeight="1" x14ac:dyDescent="0.2">
      <c r="A11" s="8"/>
      <c r="C11" s="23"/>
      <c r="L11" s="23"/>
      <c r="M11" s="23"/>
      <c r="N11" s="23"/>
    </row>
    <row r="12" spans="1:29" ht="19.5" customHeight="1" x14ac:dyDescent="0.25">
      <c r="A12" s="129" t="str">
        <f>Índice!$A$68</f>
        <v>ESTUDO 44 | ANÁLISE DAS EMPRESAS DA REGIÃO AUTÓNOMA DOS AÇORES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</row>
    <row r="13" spans="1:29" x14ac:dyDescent="0.25">
      <c r="U13" s="51" t="s">
        <v>17</v>
      </c>
    </row>
    <row r="16" spans="1:29" ht="17.25" customHeight="1" x14ac:dyDescent="0.25">
      <c r="L16" s="23"/>
      <c r="M16" s="23"/>
      <c r="N16" s="23"/>
    </row>
  </sheetData>
  <sheetProtection algorithmName="SHA-512" hashValue="SS/Y87GORPWH/kMXGtk7GpfkhP9z8CeDdvfS//U/eR8oo0sxNYsbOGJQnPGy2gQnUkDY97tS1fkIjyYtTKDWvA==" saltValue="HIj0iqRtjqBPijSXhZP+8w==" spinCount="100000" sheet="1" objects="1" scenarios="1"/>
  <mergeCells count="11">
    <mergeCell ref="A12:U12"/>
    <mergeCell ref="F9:J9"/>
    <mergeCell ref="K9:M9"/>
    <mergeCell ref="N9:P9"/>
    <mergeCell ref="A1:U1"/>
    <mergeCell ref="K6:P6"/>
    <mergeCell ref="K7:M7"/>
    <mergeCell ref="N7:P7"/>
    <mergeCell ref="F8:J8"/>
    <mergeCell ref="K8:M8"/>
    <mergeCell ref="N8:P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U15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Índice!F53</f>
        <v>G I.3.10</v>
      </c>
      <c r="B3" s="47" t="str">
        <f>Índice!G53</f>
        <v>Autonomia financeira | Proporção de empresas com capitais próprios negativos</v>
      </c>
      <c r="C3" s="19"/>
      <c r="D3" s="19"/>
      <c r="E3" s="19"/>
      <c r="F3" s="19"/>
      <c r="G3" s="19"/>
      <c r="H3" s="19"/>
      <c r="I3" s="19"/>
      <c r="J3" s="19"/>
    </row>
    <row r="4" spans="1:21" s="9" customFormat="1" ht="15" customHeight="1" x14ac:dyDescent="0.25">
      <c r="A4" s="8" t="s">
        <v>5</v>
      </c>
      <c r="C4" s="15"/>
      <c r="D4" s="16"/>
      <c r="E4" s="16"/>
      <c r="F4" s="16"/>
      <c r="G4" s="16"/>
      <c r="H4" s="16"/>
      <c r="I4" s="7"/>
      <c r="J4" s="7"/>
    </row>
    <row r="5" spans="1:2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21" s="14" customFormat="1" ht="27" customHeight="1" thickBot="1" x14ac:dyDescent="0.3">
      <c r="G6" s="13"/>
      <c r="H6" s="13"/>
      <c r="I6" s="13"/>
      <c r="J6" s="13"/>
      <c r="K6" s="13"/>
      <c r="L6" s="158">
        <f>+N6-4</f>
        <v>2014</v>
      </c>
      <c r="M6" s="159"/>
      <c r="N6" s="159">
        <v>2018</v>
      </c>
      <c r="O6" s="265"/>
      <c r="P6" s="13"/>
      <c r="Q6" s="13"/>
    </row>
    <row r="7" spans="1:21" s="13" customFormat="1" ht="22.9" customHeight="1" x14ac:dyDescent="0.25">
      <c r="G7" s="269" t="s">
        <v>14</v>
      </c>
      <c r="H7" s="269"/>
      <c r="I7" s="269"/>
      <c r="J7" s="269"/>
      <c r="K7" s="269"/>
      <c r="L7" s="171">
        <v>0.28499999999999998</v>
      </c>
      <c r="M7" s="172"/>
      <c r="N7" s="172">
        <v>0.26200000000000001</v>
      </c>
      <c r="O7" s="173"/>
    </row>
    <row r="8" spans="1:21" s="13" customFormat="1" ht="22.9" customHeight="1" x14ac:dyDescent="0.25">
      <c r="G8" s="149" t="s">
        <v>167</v>
      </c>
      <c r="H8" s="150"/>
      <c r="I8" s="150"/>
      <c r="J8" s="150"/>
      <c r="K8" s="118"/>
      <c r="L8" s="174">
        <v>0.246</v>
      </c>
      <c r="M8" s="166"/>
      <c r="N8" s="166">
        <v>0.22600000000000001</v>
      </c>
      <c r="O8" s="167"/>
    </row>
    <row r="9" spans="1:21" s="9" customFormat="1" ht="15" customHeight="1" x14ac:dyDescent="0.2">
      <c r="A9" s="8"/>
      <c r="C9" s="23"/>
      <c r="L9" s="23"/>
      <c r="M9" s="23"/>
      <c r="N9" s="23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ht="19.5" customHeight="1" x14ac:dyDescent="0.25">
      <c r="A11" s="129" t="str">
        <f>Índice!$A$68</f>
        <v>ESTUDO 44 | ANÁLISE DAS EMPRESAS DA REGIÃO AUTÓNOMA DOS AÇORES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</row>
    <row r="12" spans="1:21" x14ac:dyDescent="0.25">
      <c r="U12" s="51" t="s">
        <v>17</v>
      </c>
    </row>
    <row r="15" spans="1:21" ht="17.25" customHeight="1" x14ac:dyDescent="0.25"/>
  </sheetData>
  <sheetProtection algorithmName="SHA-512" hashValue="ZpGJwZsngdfDPyD6th7DhxmsEdSis3lQVJc4SmrEXEa4AKGmqTfsrAmlO3ech5fWOgmMdohsZ6EL2UaXcdCCUw==" saltValue="zq2ImtznCAw93Tq0n2pjFg==" spinCount="100000" sheet="1" objects="1" scenarios="1"/>
  <mergeCells count="10">
    <mergeCell ref="A11:U11"/>
    <mergeCell ref="G8:K8"/>
    <mergeCell ref="L8:M8"/>
    <mergeCell ref="N8:O8"/>
    <mergeCell ref="A1:U1"/>
    <mergeCell ref="G7:K7"/>
    <mergeCell ref="L7:M7"/>
    <mergeCell ref="N7:O7"/>
    <mergeCell ref="N6:O6"/>
    <mergeCell ref="L6:M6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U21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Índice!F54</f>
        <v>G I.3.11</v>
      </c>
      <c r="B3" s="47" t="str">
        <f>Índice!G54</f>
        <v>Passivo | Estrutura (2018)</v>
      </c>
      <c r="C3" s="19"/>
      <c r="D3" s="19"/>
      <c r="E3" s="19"/>
    </row>
    <row r="4" spans="1:21" s="9" customFormat="1" ht="15" customHeight="1" x14ac:dyDescent="0.2">
      <c r="A4" s="8" t="s">
        <v>5</v>
      </c>
      <c r="C4" s="15"/>
      <c r="D4" s="16"/>
      <c r="E4" s="16"/>
    </row>
    <row r="5" spans="1:21" s="9" customFormat="1" ht="15" customHeight="1" x14ac:dyDescent="0.2">
      <c r="D5" s="8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1" s="14" customFormat="1" ht="27" customHeight="1" x14ac:dyDescent="0.25">
      <c r="J6" s="149" t="s">
        <v>16</v>
      </c>
      <c r="K6" s="150"/>
      <c r="L6" s="150"/>
      <c r="M6" s="150"/>
      <c r="N6" s="150"/>
      <c r="O6" s="151"/>
      <c r="P6" s="13"/>
      <c r="Q6" s="13"/>
      <c r="R6" s="13"/>
      <c r="S6" s="13"/>
    </row>
    <row r="7" spans="1:21" s="14" customFormat="1" ht="27" customHeight="1" thickBot="1" x14ac:dyDescent="0.3">
      <c r="J7" s="123" t="s">
        <v>22</v>
      </c>
      <c r="K7" s="124"/>
      <c r="L7" s="124" t="s">
        <v>65</v>
      </c>
      <c r="M7" s="124"/>
      <c r="N7" s="124" t="s">
        <v>66</v>
      </c>
      <c r="O7" s="125"/>
      <c r="P7" s="13"/>
      <c r="Q7" s="13"/>
      <c r="R7" s="13"/>
      <c r="S7" s="13"/>
    </row>
    <row r="8" spans="1:21" s="13" customFormat="1" ht="22.9" customHeight="1" x14ac:dyDescent="0.25">
      <c r="A8" s="18"/>
      <c r="E8" s="269" t="s">
        <v>14</v>
      </c>
      <c r="F8" s="269"/>
      <c r="G8" s="269"/>
      <c r="H8" s="269"/>
      <c r="I8" s="269"/>
      <c r="J8" s="171">
        <v>0.52600000000000002</v>
      </c>
      <c r="K8" s="172"/>
      <c r="L8" s="172">
        <v>0.16500000000000001</v>
      </c>
      <c r="M8" s="172"/>
      <c r="N8" s="172">
        <v>0.308</v>
      </c>
      <c r="O8" s="173"/>
    </row>
    <row r="9" spans="1:21" s="13" customFormat="1" ht="22.9" customHeight="1" x14ac:dyDescent="0.25">
      <c r="A9" s="18"/>
      <c r="E9" s="149" t="s">
        <v>167</v>
      </c>
      <c r="F9" s="150"/>
      <c r="G9" s="150"/>
      <c r="H9" s="150"/>
      <c r="I9" s="118"/>
      <c r="J9" s="174">
        <v>0.58899999999999997</v>
      </c>
      <c r="K9" s="166"/>
      <c r="L9" s="166">
        <v>0.17399999999999999</v>
      </c>
      <c r="M9" s="166"/>
      <c r="N9" s="166">
        <v>0.23699999999999999</v>
      </c>
      <c r="O9" s="167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s="14" customFormat="1" ht="27" customHeight="1" x14ac:dyDescent="0.25">
      <c r="J11" s="149" t="s">
        <v>22</v>
      </c>
      <c r="K11" s="150"/>
      <c r="L11" s="150"/>
      <c r="M11" s="150"/>
      <c r="N11" s="150"/>
      <c r="O11" s="150"/>
      <c r="P11" s="150"/>
      <c r="Q11" s="151"/>
      <c r="R11" s="13"/>
      <c r="S11" s="13"/>
    </row>
    <row r="12" spans="1:21" s="14" customFormat="1" ht="35.25" customHeight="1" thickBot="1" x14ac:dyDescent="0.3">
      <c r="J12" s="123" t="s">
        <v>64</v>
      </c>
      <c r="K12" s="124"/>
      <c r="L12" s="124" t="s">
        <v>69</v>
      </c>
      <c r="M12" s="124"/>
      <c r="N12" s="124" t="s">
        <v>70</v>
      </c>
      <c r="O12" s="124"/>
      <c r="P12" s="124" t="s">
        <v>71</v>
      </c>
      <c r="Q12" s="125"/>
      <c r="R12" s="13"/>
      <c r="S12" s="13"/>
    </row>
    <row r="13" spans="1:21" s="13" customFormat="1" ht="24.95" customHeight="1" x14ac:dyDescent="0.25">
      <c r="A13" s="18"/>
      <c r="E13" s="269" t="s">
        <v>14</v>
      </c>
      <c r="F13" s="269"/>
      <c r="G13" s="269"/>
      <c r="H13" s="269"/>
      <c r="I13" s="269"/>
      <c r="J13" s="171">
        <v>0.10299999999999999</v>
      </c>
      <c r="K13" s="172"/>
      <c r="L13" s="172">
        <v>0.39700000000000002</v>
      </c>
      <c r="M13" s="172"/>
      <c r="N13" s="172">
        <v>0.42199999999999999</v>
      </c>
      <c r="O13" s="172"/>
      <c r="P13" s="172">
        <v>7.6999999999999999E-2</v>
      </c>
      <c r="Q13" s="173"/>
    </row>
    <row r="14" spans="1:21" s="13" customFormat="1" ht="24.95" customHeight="1" x14ac:dyDescent="0.25">
      <c r="A14" s="18"/>
      <c r="E14" s="149" t="s">
        <v>167</v>
      </c>
      <c r="F14" s="150"/>
      <c r="G14" s="150"/>
      <c r="H14" s="150"/>
      <c r="I14" s="118"/>
      <c r="J14" s="174">
        <v>0.106</v>
      </c>
      <c r="K14" s="166"/>
      <c r="L14" s="166">
        <v>0.70399999999999996</v>
      </c>
      <c r="M14" s="166"/>
      <c r="N14" s="166">
        <v>0.11799999999999999</v>
      </c>
      <c r="O14" s="166"/>
      <c r="P14" s="166">
        <v>7.2999999999999995E-2</v>
      </c>
      <c r="Q14" s="167"/>
    </row>
    <row r="15" spans="1:21" s="9" customFormat="1" ht="15" customHeight="1" x14ac:dyDescent="0.2">
      <c r="A15" s="8"/>
      <c r="C15" s="23"/>
      <c r="L15" s="23"/>
      <c r="M15" s="23"/>
      <c r="N15" s="23"/>
      <c r="P15" s="78"/>
    </row>
    <row r="16" spans="1:21" s="9" customFormat="1" ht="15" customHeight="1" x14ac:dyDescent="0.2">
      <c r="A16" s="8"/>
      <c r="C16" s="23"/>
      <c r="L16" s="23"/>
      <c r="M16" s="23"/>
      <c r="N16" s="23"/>
    </row>
    <row r="17" spans="1:21" ht="19.5" customHeight="1" x14ac:dyDescent="0.25">
      <c r="A17" s="129" t="str">
        <f>Índice!$A$68</f>
        <v>ESTUDO 44 | ANÁLISE DAS EMPRESAS DA REGIÃO AUTÓNOMA DOS AÇORES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</row>
    <row r="18" spans="1:21" x14ac:dyDescent="0.25">
      <c r="U18" s="51" t="s">
        <v>17</v>
      </c>
    </row>
    <row r="21" spans="1:21" ht="17.25" customHeight="1" x14ac:dyDescent="0.25"/>
  </sheetData>
  <sheetProtection algorithmName="SHA-512" hashValue="o+AIwz2mkGhobXtKT6At3bwRApHfv31b2UfA7Ri95iRl1OT3Ss/lefeH36ftEjQzZHSUvQxzHp5rEh5sNhyB2w==" saltValue="wwp2PvbeZADd07/B64B7Rw==" spinCount="100000" sheet="1" objects="1" scenarios="1"/>
  <mergeCells count="29">
    <mergeCell ref="A17:U17"/>
    <mergeCell ref="A1:U1"/>
    <mergeCell ref="J7:K7"/>
    <mergeCell ref="L7:M7"/>
    <mergeCell ref="J8:K8"/>
    <mergeCell ref="L8:M8"/>
    <mergeCell ref="N8:O8"/>
    <mergeCell ref="E8:I8"/>
    <mergeCell ref="J6:O6"/>
    <mergeCell ref="N7:O7"/>
    <mergeCell ref="E9:I9"/>
    <mergeCell ref="J9:K9"/>
    <mergeCell ref="L9:M9"/>
    <mergeCell ref="N9:O9"/>
    <mergeCell ref="E13:I13"/>
    <mergeCell ref="J13:K13"/>
    <mergeCell ref="L13:M13"/>
    <mergeCell ref="N13:O13"/>
    <mergeCell ref="J11:Q11"/>
    <mergeCell ref="J12:K12"/>
    <mergeCell ref="L12:M12"/>
    <mergeCell ref="N12:O12"/>
    <mergeCell ref="P12:Q12"/>
    <mergeCell ref="P13:Q13"/>
    <mergeCell ref="E14:I14"/>
    <mergeCell ref="J14:K14"/>
    <mergeCell ref="L14:M14"/>
    <mergeCell ref="N14:O14"/>
    <mergeCell ref="P14:Q14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AY21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51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51" ht="15" customHeight="1" x14ac:dyDescent="0.25"/>
    <row r="3" spans="1:51" s="7" customFormat="1" ht="15" customHeight="1" thickBot="1" x14ac:dyDescent="0.3">
      <c r="A3" s="52" t="str">
        <f>Índice!F7</f>
        <v>G I.2.2</v>
      </c>
      <c r="B3" s="47" t="str">
        <f>Índice!G7</f>
        <v>Estruturas | Por setores de atividade económica (2018)</v>
      </c>
      <c r="C3" s="19"/>
      <c r="D3" s="19"/>
      <c r="E3" s="19"/>
      <c r="F3" s="19"/>
      <c r="G3" s="19"/>
      <c r="H3" s="19"/>
    </row>
    <row r="4" spans="1:5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</row>
    <row r="5" spans="1:51" s="9" customFormat="1" ht="15" customHeight="1" thickBot="1" x14ac:dyDescent="0.25">
      <c r="D5" s="8"/>
      <c r="F5" s="23"/>
      <c r="G5" s="23"/>
      <c r="H5" s="23"/>
      <c r="I5" s="23"/>
      <c r="J5" s="23"/>
      <c r="K5" s="23"/>
      <c r="L5" s="23"/>
      <c r="M5" s="23"/>
      <c r="N5" s="23"/>
    </row>
    <row r="6" spans="1:51" s="13" customFormat="1" ht="19.5" customHeight="1" x14ac:dyDescent="0.25">
      <c r="D6" s="18"/>
      <c r="G6" s="139" t="s">
        <v>8</v>
      </c>
      <c r="H6" s="137"/>
      <c r="I6" s="137"/>
      <c r="J6" s="140"/>
      <c r="K6" s="139" t="s">
        <v>6</v>
      </c>
      <c r="L6" s="137"/>
      <c r="M6" s="137"/>
      <c r="N6" s="140"/>
      <c r="O6" s="141" t="s">
        <v>23</v>
      </c>
      <c r="P6" s="142"/>
      <c r="Q6" s="142"/>
      <c r="R6" s="142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s="13" customFormat="1" ht="27" customHeight="1" thickBot="1" x14ac:dyDescent="0.3">
      <c r="D7" s="18"/>
      <c r="G7" s="123" t="s">
        <v>14</v>
      </c>
      <c r="H7" s="124"/>
      <c r="I7" s="124" t="s">
        <v>167</v>
      </c>
      <c r="J7" s="124"/>
      <c r="K7" s="123" t="s">
        <v>14</v>
      </c>
      <c r="L7" s="124"/>
      <c r="M7" s="124" t="s">
        <v>167</v>
      </c>
      <c r="N7" s="124"/>
      <c r="O7" s="123" t="s">
        <v>14</v>
      </c>
      <c r="P7" s="124"/>
      <c r="Q7" s="124" t="s">
        <v>167</v>
      </c>
      <c r="R7" s="12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51" s="13" customFormat="1" ht="22.9" customHeight="1" x14ac:dyDescent="0.25">
      <c r="D8" s="18"/>
      <c r="E8" s="136" t="s">
        <v>84</v>
      </c>
      <c r="F8" s="137"/>
      <c r="G8" s="130">
        <v>4.1000000000000002E-2</v>
      </c>
      <c r="H8" s="131"/>
      <c r="I8" s="127">
        <v>5.1999999999999998E-2</v>
      </c>
      <c r="J8" s="127"/>
      <c r="K8" s="130">
        <v>1.4E-2</v>
      </c>
      <c r="L8" s="131"/>
      <c r="M8" s="127">
        <v>2.1999999999999999E-2</v>
      </c>
      <c r="N8" s="127"/>
      <c r="O8" s="130">
        <v>2.3E-2</v>
      </c>
      <c r="P8" s="131"/>
      <c r="Q8" s="127">
        <v>3.5000000000000003E-2</v>
      </c>
      <c r="R8" s="127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s="13" customFormat="1" ht="22.9" customHeight="1" x14ac:dyDescent="0.25">
      <c r="D9" s="18"/>
      <c r="E9" s="118" t="s">
        <v>85</v>
      </c>
      <c r="F9" s="138"/>
      <c r="G9" s="132">
        <v>9.8000000000000004E-2</v>
      </c>
      <c r="H9" s="133"/>
      <c r="I9" s="113">
        <v>7.1999999999999995E-2</v>
      </c>
      <c r="J9" s="113"/>
      <c r="K9" s="132">
        <v>0.254</v>
      </c>
      <c r="L9" s="133"/>
      <c r="M9" s="113">
        <v>0.17799999999999999</v>
      </c>
      <c r="N9" s="113"/>
      <c r="O9" s="132">
        <v>0.23400000000000001</v>
      </c>
      <c r="P9" s="133"/>
      <c r="Q9" s="113">
        <v>0.14399999999999999</v>
      </c>
      <c r="R9" s="113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</row>
    <row r="10" spans="1:51" s="13" customFormat="1" ht="22.9" customHeight="1" x14ac:dyDescent="0.25">
      <c r="D10" s="18"/>
      <c r="E10" s="118" t="s">
        <v>86</v>
      </c>
      <c r="F10" s="138"/>
      <c r="G10" s="132">
        <v>5.0000000000000001E-3</v>
      </c>
      <c r="H10" s="133"/>
      <c r="I10" s="113">
        <v>5.0000000000000001E-3</v>
      </c>
      <c r="J10" s="113"/>
      <c r="K10" s="132">
        <v>6.4000000000000001E-2</v>
      </c>
      <c r="L10" s="133"/>
      <c r="M10" s="113">
        <v>5.5E-2</v>
      </c>
      <c r="N10" s="113"/>
      <c r="O10" s="132">
        <v>1.4E-2</v>
      </c>
      <c r="P10" s="133"/>
      <c r="Q10" s="113">
        <v>3.9E-2</v>
      </c>
      <c r="R10" s="113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s="13" customFormat="1" ht="22.9" customHeight="1" x14ac:dyDescent="0.25">
      <c r="D11" s="18"/>
      <c r="E11" s="118" t="s">
        <v>87</v>
      </c>
      <c r="F11" s="138"/>
      <c r="G11" s="132">
        <v>0.104</v>
      </c>
      <c r="H11" s="133"/>
      <c r="I11" s="113">
        <v>7.9000000000000001E-2</v>
      </c>
      <c r="J11" s="113"/>
      <c r="K11" s="132">
        <v>5.2999999999999999E-2</v>
      </c>
      <c r="L11" s="133"/>
      <c r="M11" s="113">
        <v>6.2E-2</v>
      </c>
      <c r="N11" s="113"/>
      <c r="O11" s="132">
        <v>8.8999999999999996E-2</v>
      </c>
      <c r="P11" s="133"/>
      <c r="Q11" s="113">
        <v>0.123</v>
      </c>
      <c r="R11" s="113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s="13" customFormat="1" ht="22.9" customHeight="1" x14ac:dyDescent="0.25">
      <c r="D12" s="18"/>
      <c r="E12" s="118" t="s">
        <v>88</v>
      </c>
      <c r="F12" s="138"/>
      <c r="G12" s="132">
        <v>0.24199999999999999</v>
      </c>
      <c r="H12" s="133"/>
      <c r="I12" s="113">
        <v>0.27</v>
      </c>
      <c r="J12" s="113"/>
      <c r="K12" s="132">
        <v>0.373</v>
      </c>
      <c r="L12" s="133"/>
      <c r="M12" s="113">
        <v>0.47099999999999997</v>
      </c>
      <c r="N12" s="113"/>
      <c r="O12" s="132">
        <v>0.21</v>
      </c>
      <c r="P12" s="133"/>
      <c r="Q12" s="113">
        <v>0.28799999999999998</v>
      </c>
      <c r="R12" s="113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s="13" customFormat="1" ht="22.9" customHeight="1" thickBot="1" x14ac:dyDescent="0.3">
      <c r="D13" s="18"/>
      <c r="E13" s="120" t="s">
        <v>89</v>
      </c>
      <c r="F13" s="144"/>
      <c r="G13" s="134">
        <v>0.51100000000000001</v>
      </c>
      <c r="H13" s="135"/>
      <c r="I13" s="143">
        <v>0.52200000000000002</v>
      </c>
      <c r="J13" s="143"/>
      <c r="K13" s="134">
        <v>0.24099999999999999</v>
      </c>
      <c r="L13" s="135"/>
      <c r="M13" s="143">
        <v>0.21199999999999999</v>
      </c>
      <c r="N13" s="143"/>
      <c r="O13" s="134">
        <v>0.43</v>
      </c>
      <c r="P13" s="135"/>
      <c r="Q13" s="143">
        <v>0.371</v>
      </c>
      <c r="R13" s="143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s="9" customFormat="1" ht="15" customHeight="1" x14ac:dyDescent="0.2">
      <c r="A14" s="8"/>
      <c r="C14" s="23"/>
      <c r="L14" s="23"/>
      <c r="M14" s="23"/>
      <c r="N14" s="23"/>
    </row>
    <row r="15" spans="1:51" s="9" customFormat="1" ht="15" customHeight="1" x14ac:dyDescent="0.2">
      <c r="A15" s="8"/>
      <c r="C15" s="23"/>
      <c r="L15" s="23"/>
      <c r="M15" s="23"/>
      <c r="N15" s="23"/>
    </row>
    <row r="16" spans="1:51" ht="19.5" customHeight="1" x14ac:dyDescent="0.25">
      <c r="A16" s="129" t="str">
        <f>Índice!$A$68</f>
        <v>ESTUDO 44 | ANÁLISE DAS EMPRESAS DA REGIÃO AUTÓNOMA DOS AÇORES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</row>
    <row r="17" spans="21:21" x14ac:dyDescent="0.25">
      <c r="U17" s="51" t="s">
        <v>17</v>
      </c>
    </row>
    <row r="20" spans="21:21" ht="17.25" customHeight="1" x14ac:dyDescent="0.25"/>
    <row r="21" spans="21:21" ht="17.25" customHeight="1" x14ac:dyDescent="0.25"/>
  </sheetData>
  <sheetProtection algorithmName="SHA-512" hashValue="Pj8v/uYIHiz3QgfgkIaafaQhtQjlrbdZrWzd3QXvnCj8eS0jzdborbLcgzUMotrPgQI4PeKR8f4NAUOnpAmzTA==" saltValue="edTYwufPnWko4n7r58/P6g==" spinCount="100000" sheet="1" objects="1" scenarios="1"/>
  <mergeCells count="53">
    <mergeCell ref="E12:F12"/>
    <mergeCell ref="Q12:R12"/>
    <mergeCell ref="I13:J13"/>
    <mergeCell ref="K13:L13"/>
    <mergeCell ref="M13:N13"/>
    <mergeCell ref="O13:P13"/>
    <mergeCell ref="Q13:R13"/>
    <mergeCell ref="O12:P12"/>
    <mergeCell ref="K12:L12"/>
    <mergeCell ref="M12:N12"/>
    <mergeCell ref="E13:F13"/>
    <mergeCell ref="E11:F11"/>
    <mergeCell ref="I11:J11"/>
    <mergeCell ref="G11:H11"/>
    <mergeCell ref="Q8:R8"/>
    <mergeCell ref="I9:J9"/>
    <mergeCell ref="K9:L9"/>
    <mergeCell ref="O10:P10"/>
    <mergeCell ref="I10:J10"/>
    <mergeCell ref="K10:L10"/>
    <mergeCell ref="M10:N10"/>
    <mergeCell ref="Q10:R10"/>
    <mergeCell ref="E10:F10"/>
    <mergeCell ref="K11:L11"/>
    <mergeCell ref="M11:N11"/>
    <mergeCell ref="O11:P11"/>
    <mergeCell ref="Q11:R11"/>
    <mergeCell ref="A1:U1"/>
    <mergeCell ref="G7:H7"/>
    <mergeCell ref="I7:J7"/>
    <mergeCell ref="K7:L7"/>
    <mergeCell ref="M7:N7"/>
    <mergeCell ref="O7:P7"/>
    <mergeCell ref="Q7:R7"/>
    <mergeCell ref="G6:J6"/>
    <mergeCell ref="K6:N6"/>
    <mergeCell ref="O6:R6"/>
    <mergeCell ref="A16:U16"/>
    <mergeCell ref="G8:H8"/>
    <mergeCell ref="G9:H9"/>
    <mergeCell ref="G13:H13"/>
    <mergeCell ref="I8:J8"/>
    <mergeCell ref="K8:L8"/>
    <mergeCell ref="M9:N9"/>
    <mergeCell ref="M8:N8"/>
    <mergeCell ref="G10:H10"/>
    <mergeCell ref="G12:H12"/>
    <mergeCell ref="I12:J12"/>
    <mergeCell ref="O8:P8"/>
    <mergeCell ref="O9:P9"/>
    <mergeCell ref="Q9:R9"/>
    <mergeCell ref="E8:F8"/>
    <mergeCell ref="E9:F9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416F84"/>
  </sheetPr>
  <dimension ref="A1:U6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Índice!F55</f>
        <v>Q I.3.1</v>
      </c>
      <c r="B3" s="47" t="str">
        <f>Índice!G55</f>
        <v>Passivo | Taxa de crescimento anual (2018)</v>
      </c>
      <c r="C3" s="19"/>
      <c r="D3" s="19"/>
      <c r="E3" s="19"/>
      <c r="F3" s="19"/>
      <c r="G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s="14" customFormat="1" ht="27" customHeight="1" thickBot="1" x14ac:dyDescent="0.3">
      <c r="J6" s="244" t="s">
        <v>22</v>
      </c>
      <c r="K6" s="164"/>
      <c r="L6" s="164" t="s">
        <v>65</v>
      </c>
      <c r="M6" s="164"/>
      <c r="N6" s="164" t="s">
        <v>66</v>
      </c>
      <c r="O6" s="164"/>
      <c r="P6" s="124" t="s">
        <v>16</v>
      </c>
      <c r="Q6" s="125"/>
      <c r="R6" s="13"/>
      <c r="S6" s="13"/>
    </row>
    <row r="7" spans="1:21" s="13" customFormat="1" ht="24.95" customHeight="1" x14ac:dyDescent="0.25">
      <c r="A7" s="18"/>
      <c r="E7" s="269" t="s">
        <v>14</v>
      </c>
      <c r="F7" s="269"/>
      <c r="G7" s="269"/>
      <c r="H7" s="269"/>
      <c r="I7" s="269"/>
      <c r="J7" s="171">
        <v>-1.4E-2</v>
      </c>
      <c r="K7" s="172"/>
      <c r="L7" s="172">
        <v>2.9000000000000001E-2</v>
      </c>
      <c r="M7" s="172"/>
      <c r="N7" s="172">
        <v>4.9000000000000002E-2</v>
      </c>
      <c r="O7" s="172"/>
      <c r="P7" s="172">
        <v>1.0999999999999999E-2</v>
      </c>
      <c r="Q7" s="173"/>
    </row>
    <row r="8" spans="1:21" s="13" customFormat="1" ht="24.95" customHeight="1" x14ac:dyDescent="0.25">
      <c r="A8" s="18"/>
      <c r="E8" s="149" t="s">
        <v>167</v>
      </c>
      <c r="F8" s="150"/>
      <c r="G8" s="150"/>
      <c r="H8" s="150"/>
      <c r="I8" s="118"/>
      <c r="J8" s="174">
        <v>6.9000000000000006E-2</v>
      </c>
      <c r="K8" s="166"/>
      <c r="L8" s="166">
        <v>-2.1999999999999999E-2</v>
      </c>
      <c r="M8" s="166"/>
      <c r="N8" s="166">
        <v>-3.6999999999999998E-2</v>
      </c>
      <c r="O8" s="166"/>
      <c r="P8" s="166">
        <v>2.5000000000000001E-2</v>
      </c>
      <c r="Q8" s="167"/>
    </row>
    <row r="9" spans="1:21" s="9" customFormat="1" ht="15" customHeight="1" x14ac:dyDescent="0.2">
      <c r="A9" s="8"/>
      <c r="C9" s="23"/>
      <c r="L9" s="23"/>
      <c r="M9" s="23"/>
      <c r="N9" s="23"/>
    </row>
    <row r="10" spans="1:21" s="9" customFormat="1" ht="15" customHeight="1" thickBot="1" x14ac:dyDescent="0.25">
      <c r="A10" s="8"/>
      <c r="C10" s="23"/>
      <c r="L10" s="23"/>
      <c r="M10" s="23"/>
      <c r="N10" s="23"/>
    </row>
    <row r="11" spans="1:21" ht="19.5" customHeight="1" thickBot="1" x14ac:dyDescent="0.3">
      <c r="A11" s="86" t="str">
        <f>NOTA!$A$24</f>
        <v>ESTUDO 44 | ANÁLISE DAS EMPRESAS DA REGIÃO AUTÓNOMA DOS AÇORES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1:21" ht="19.5" customHeight="1" x14ac:dyDescent="0.25">
      <c r="U12" s="51" t="s">
        <v>17</v>
      </c>
    </row>
    <row r="13" spans="1:21" ht="19.5" customHeight="1" x14ac:dyDescent="0.25"/>
    <row r="14" spans="1:21" ht="19.5" customHeight="1" x14ac:dyDescent="0.25"/>
    <row r="15" spans="1:21" ht="19.5" customHeight="1" x14ac:dyDescent="0.25"/>
    <row r="16" spans="1:21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</sheetData>
  <sheetProtection algorithmName="SHA-512" hashValue="r8zPD/BD7ZeCnnkGRQdKyUrI6i49XRgvBtrj9pXfOqwf5OxlP/I+i3WvC9qJsvUnwW21q3EhjAIjuzy13MPQGA==" saltValue="vzbHf6YGkhr4BpV9mq4srA==" spinCount="100000" sheet="1" objects="1" scenarios="1"/>
  <mergeCells count="16">
    <mergeCell ref="A1:U1"/>
    <mergeCell ref="A11:U11"/>
    <mergeCell ref="J6:K6"/>
    <mergeCell ref="L6:M6"/>
    <mergeCell ref="N6:O6"/>
    <mergeCell ref="P6:Q6"/>
    <mergeCell ref="E7:I7"/>
    <mergeCell ref="J7:K7"/>
    <mergeCell ref="L7:M7"/>
    <mergeCell ref="N7:O7"/>
    <mergeCell ref="P7:Q7"/>
    <mergeCell ref="E8:I8"/>
    <mergeCell ref="J8:K8"/>
    <mergeCell ref="L8:M8"/>
    <mergeCell ref="N8:O8"/>
    <mergeCell ref="P8:Q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AC16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52" t="str">
        <f>+Índice!F56</f>
        <v>G I.3.12</v>
      </c>
      <c r="B3" s="47" t="str">
        <f>Índice!G56</f>
        <v>Gastos de financiamento | Média ponderada e mediana da taxa de crescimento anual (2018)</v>
      </c>
      <c r="C3" s="19"/>
      <c r="D3" s="19"/>
      <c r="E3" s="19"/>
      <c r="F3" s="19"/>
      <c r="G3" s="19"/>
      <c r="H3" s="19"/>
      <c r="I3" s="19"/>
      <c r="J3" s="19"/>
      <c r="K3" s="19"/>
      <c r="L3" s="53"/>
    </row>
    <row r="4" spans="1:29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</row>
    <row r="5" spans="1:29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9" s="9" customFormat="1" ht="27" customHeight="1" x14ac:dyDescent="0.2">
      <c r="A6" s="8"/>
      <c r="D6" s="23"/>
      <c r="E6" s="23"/>
      <c r="F6" s="23"/>
      <c r="G6" s="23"/>
      <c r="H6" s="23"/>
      <c r="I6" s="23"/>
      <c r="J6" s="23"/>
      <c r="K6" s="141" t="s">
        <v>119</v>
      </c>
      <c r="L6" s="142"/>
      <c r="M6" s="142"/>
      <c r="N6" s="142"/>
      <c r="O6" s="142"/>
      <c r="P6" s="267"/>
      <c r="Q6" s="23"/>
      <c r="R6" s="23"/>
      <c r="S6" s="23"/>
      <c r="U6" s="23"/>
    </row>
    <row r="7" spans="1:29" s="9" customFormat="1" ht="27" customHeight="1" thickBot="1" x14ac:dyDescent="0.3">
      <c r="A7" s="23"/>
      <c r="B7" s="23"/>
      <c r="C7" s="23"/>
      <c r="D7" s="23"/>
      <c r="F7" s="48"/>
      <c r="G7" s="49"/>
      <c r="H7" s="49"/>
      <c r="I7" s="49"/>
      <c r="J7" s="49"/>
      <c r="K7" s="123" t="s">
        <v>58</v>
      </c>
      <c r="L7" s="124"/>
      <c r="M7" s="124"/>
      <c r="N7" s="124" t="s">
        <v>59</v>
      </c>
      <c r="O7" s="124"/>
      <c r="P7" s="125"/>
      <c r="Q7" s="13"/>
      <c r="R7" s="13"/>
      <c r="S7" s="13"/>
      <c r="T7" s="13"/>
      <c r="U7" s="13"/>
      <c r="V7" s="13"/>
    </row>
    <row r="8" spans="1:29" s="13" customFormat="1" ht="22.9" customHeight="1" x14ac:dyDescent="0.25">
      <c r="A8" s="18"/>
      <c r="B8" s="9"/>
      <c r="C8" s="9"/>
      <c r="D8" s="9"/>
      <c r="F8" s="269" t="s">
        <v>14</v>
      </c>
      <c r="G8" s="269"/>
      <c r="H8" s="269"/>
      <c r="I8" s="269"/>
      <c r="J8" s="269"/>
      <c r="K8" s="171">
        <v>-0.1</v>
      </c>
      <c r="L8" s="172"/>
      <c r="M8" s="172"/>
      <c r="N8" s="172">
        <v>-3.5000000000000003E-2</v>
      </c>
      <c r="O8" s="172"/>
      <c r="P8" s="173"/>
      <c r="Z8" s="9"/>
      <c r="AA8" s="9"/>
      <c r="AB8" s="9"/>
      <c r="AC8" s="9"/>
    </row>
    <row r="9" spans="1:29" s="13" customFormat="1" ht="22.9" customHeight="1" x14ac:dyDescent="0.25">
      <c r="A9" s="18"/>
      <c r="B9" s="9"/>
      <c r="C9" s="9"/>
      <c r="D9" s="9"/>
      <c r="F9" s="149" t="s">
        <v>167</v>
      </c>
      <c r="G9" s="150"/>
      <c r="H9" s="150"/>
      <c r="I9" s="150"/>
      <c r="J9" s="118"/>
      <c r="K9" s="174">
        <v>-2.1999999999999999E-2</v>
      </c>
      <c r="L9" s="166"/>
      <c r="M9" s="166"/>
      <c r="N9" s="166">
        <v>-4.2000000000000003E-2</v>
      </c>
      <c r="O9" s="166"/>
      <c r="P9" s="167"/>
      <c r="Z9" s="9"/>
      <c r="AA9" s="9"/>
      <c r="AB9" s="9"/>
      <c r="AC9" s="9"/>
    </row>
    <row r="10" spans="1:29" s="9" customFormat="1" ht="15" customHeight="1" x14ac:dyDescent="0.2">
      <c r="A10" s="8"/>
      <c r="C10" s="23"/>
      <c r="L10" s="23"/>
      <c r="M10" s="23"/>
      <c r="N10" s="23"/>
    </row>
    <row r="11" spans="1:29" s="9" customFormat="1" ht="15" customHeight="1" thickBot="1" x14ac:dyDescent="0.25">
      <c r="A11" s="8"/>
      <c r="C11" s="23"/>
      <c r="L11" s="23"/>
      <c r="M11" s="23"/>
      <c r="N11" s="23"/>
    </row>
    <row r="12" spans="1:29" ht="19.5" customHeight="1" thickBot="1" x14ac:dyDescent="0.3">
      <c r="A12" s="241" t="str">
        <f>Índice!$A$68</f>
        <v>ESTUDO 44 | ANÁLISE DAS EMPRESAS DA REGIÃO AUTÓNOMA DOS AÇORES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9"/>
      <c r="W12" s="9"/>
      <c r="X12" s="9"/>
      <c r="AA12" s="9"/>
    </row>
    <row r="13" spans="1:29" x14ac:dyDescent="0.25">
      <c r="U13" s="51" t="s">
        <v>17</v>
      </c>
      <c r="X13" s="9"/>
      <c r="Y13" s="9"/>
      <c r="Z13" s="9"/>
      <c r="AA13" s="9"/>
    </row>
    <row r="14" spans="1:29" x14ac:dyDescent="0.25">
      <c r="X14" s="9"/>
      <c r="Y14" s="9"/>
      <c r="Z14" s="9"/>
      <c r="AA14" s="9"/>
    </row>
    <row r="15" spans="1:29" x14ac:dyDescent="0.25">
      <c r="X15" s="9"/>
      <c r="Y15" s="9"/>
      <c r="Z15" s="9"/>
      <c r="AA15" s="9"/>
    </row>
    <row r="16" spans="1:29" ht="17.25" customHeight="1" x14ac:dyDescent="0.25"/>
  </sheetData>
  <sheetProtection algorithmName="SHA-512" hashValue="QwV5qfbVcHpbwmd60aSg2LbDPDG9+r8rDhFzn+FBca+AqId/lcg0NLzBEPdXnGOYkeA2dx858ylS3AiMmOU4/w==" saltValue="0SriG6WqI6aasvZe8axmFA==" spinCount="100000" sheet="1" objects="1" scenarios="1"/>
  <mergeCells count="11">
    <mergeCell ref="A1:U1"/>
    <mergeCell ref="A12:U12"/>
    <mergeCell ref="K6:P6"/>
    <mergeCell ref="K7:M7"/>
    <mergeCell ref="N7:P7"/>
    <mergeCell ref="F8:J8"/>
    <mergeCell ref="K8:M8"/>
    <mergeCell ref="N8:P8"/>
    <mergeCell ref="F9:J9"/>
    <mergeCell ref="K9:M9"/>
    <mergeCell ref="N9:P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AK15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7" ht="69" customHeight="1" x14ac:dyDescent="0.25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5" customHeight="1" x14ac:dyDescent="0.25"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7" customFormat="1" ht="15" customHeight="1" thickBot="1" x14ac:dyDescent="0.3">
      <c r="A3" s="52" t="str">
        <f>+Índice!F57</f>
        <v>G I.3.13</v>
      </c>
      <c r="B3" s="47" t="str">
        <f>Índice!G57</f>
        <v>Peso dos gastos de financiamento no EBITDA</v>
      </c>
      <c r="C3" s="19"/>
      <c r="D3" s="19"/>
      <c r="E3" s="19"/>
      <c r="F3" s="19"/>
      <c r="G3" s="19"/>
    </row>
    <row r="4" spans="1:37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37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7" s="14" customFormat="1" ht="27" customHeight="1" thickBot="1" x14ac:dyDescent="0.3">
      <c r="G6" s="13"/>
      <c r="H6" s="13"/>
      <c r="I6" s="13"/>
      <c r="J6" s="13"/>
      <c r="K6" s="13"/>
      <c r="L6" s="158">
        <f>+N6-1</f>
        <v>2017</v>
      </c>
      <c r="M6" s="159"/>
      <c r="N6" s="159">
        <v>2018</v>
      </c>
      <c r="O6" s="265"/>
      <c r="P6" s="13"/>
      <c r="Q6" s="13"/>
    </row>
    <row r="7" spans="1:37" s="13" customFormat="1" ht="22.9" customHeight="1" x14ac:dyDescent="0.25">
      <c r="G7" s="269" t="s">
        <v>14</v>
      </c>
      <c r="H7" s="269"/>
      <c r="I7" s="269"/>
      <c r="J7" s="269"/>
      <c r="K7" s="269"/>
      <c r="L7" s="171">
        <v>0.161</v>
      </c>
      <c r="M7" s="172"/>
      <c r="N7" s="172">
        <v>0.14199999999999999</v>
      </c>
      <c r="O7" s="173"/>
    </row>
    <row r="8" spans="1:37" s="13" customFormat="1" ht="22.9" customHeight="1" x14ac:dyDescent="0.25">
      <c r="G8" s="149" t="s">
        <v>167</v>
      </c>
      <c r="H8" s="150"/>
      <c r="I8" s="150"/>
      <c r="J8" s="150"/>
      <c r="K8" s="118"/>
      <c r="L8" s="174">
        <v>0.153</v>
      </c>
      <c r="M8" s="166"/>
      <c r="N8" s="166">
        <v>0.153</v>
      </c>
      <c r="O8" s="167"/>
    </row>
    <row r="9" spans="1:37" s="9" customFormat="1" ht="15" customHeight="1" x14ac:dyDescent="0.2">
      <c r="A9" s="8"/>
      <c r="C9" s="23"/>
      <c r="L9" s="23"/>
      <c r="M9" s="23"/>
      <c r="N9" s="23"/>
    </row>
    <row r="10" spans="1:37" s="9" customFormat="1" ht="15" customHeight="1" thickBot="1" x14ac:dyDescent="0.25">
      <c r="A10" s="8"/>
      <c r="C10" s="23"/>
      <c r="L10" s="23"/>
      <c r="M10" s="23"/>
      <c r="N10" s="23"/>
    </row>
    <row r="11" spans="1:37" ht="19.5" customHeight="1" thickBot="1" x14ac:dyDescent="0.3">
      <c r="A11" s="241" t="str">
        <f>Índice!$A$68</f>
        <v>ESTUDO 44 | ANÁLISE DAS EMPRESAS DA REGIÃO AUTÓNOMA DOS AÇORES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x14ac:dyDescent="0.25">
      <c r="U12" s="51" t="s">
        <v>17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7" x14ac:dyDescent="0.25"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x14ac:dyDescent="0.25"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25" customHeight="1" x14ac:dyDescent="0.25"/>
  </sheetData>
  <sheetProtection algorithmName="SHA-512" hashValue="v53sYpU2YqMe5h62eQ62edZ4QOkTEjelce+Fm/Hwk76FtTeLoV+hUgfHygQUtkxqjkNzl5m6bKvKP0qGVf7kiQ==" saltValue="l0yN7abCKx897i6gfJl1Jw==" spinCount="100000" sheet="1" objects="1" scenarios="1"/>
  <mergeCells count="10">
    <mergeCell ref="A1:U1"/>
    <mergeCell ref="N6:O6"/>
    <mergeCell ref="L6:M6"/>
    <mergeCell ref="A11:U11"/>
    <mergeCell ref="G7:K7"/>
    <mergeCell ref="L7:M7"/>
    <mergeCell ref="N7:O7"/>
    <mergeCell ref="G8:K8"/>
    <mergeCell ref="L8:M8"/>
    <mergeCell ref="N8:O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AC15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52" t="str">
        <f>+Índice!F58</f>
        <v>G I.3.14</v>
      </c>
      <c r="B3" s="47" t="str">
        <f>Índice!G58</f>
        <v>Pressão financeira | Distribuição das empresas por classes (2018)</v>
      </c>
      <c r="C3" s="19"/>
      <c r="D3" s="19"/>
      <c r="E3" s="19"/>
      <c r="F3" s="19"/>
      <c r="G3" s="19"/>
      <c r="H3" s="19"/>
      <c r="I3" s="19"/>
    </row>
    <row r="4" spans="1:29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</row>
    <row r="5" spans="1:29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9" s="13" customFormat="1" ht="27" customHeight="1" thickBot="1" x14ac:dyDescent="0.3">
      <c r="A6" s="18"/>
      <c r="F6" s="58"/>
      <c r="G6" s="59"/>
      <c r="H6" s="59"/>
      <c r="I6" s="59"/>
      <c r="J6" s="59"/>
      <c r="K6" s="204" t="s">
        <v>72</v>
      </c>
      <c r="L6" s="205"/>
      <c r="M6" s="205" t="s">
        <v>73</v>
      </c>
      <c r="N6" s="205"/>
      <c r="O6" s="205" t="s">
        <v>74</v>
      </c>
      <c r="P6" s="206"/>
      <c r="Z6" s="9"/>
      <c r="AA6" s="9"/>
      <c r="AC6"/>
    </row>
    <row r="7" spans="1:29" s="13" customFormat="1" ht="22.9" customHeight="1" x14ac:dyDescent="0.25">
      <c r="A7" s="18"/>
      <c r="F7" s="269" t="s">
        <v>14</v>
      </c>
      <c r="G7" s="269"/>
      <c r="H7" s="269"/>
      <c r="I7" s="269"/>
      <c r="J7" s="269"/>
      <c r="K7" s="171">
        <v>0.69099999999999995</v>
      </c>
      <c r="L7" s="172"/>
      <c r="M7" s="172">
        <v>3.1E-2</v>
      </c>
      <c r="N7" s="172"/>
      <c r="O7" s="172">
        <v>0.27800000000000002</v>
      </c>
      <c r="P7" s="173"/>
      <c r="Z7" s="9"/>
      <c r="AA7" s="9"/>
    </row>
    <row r="8" spans="1:29" s="13" customFormat="1" ht="22.9" customHeight="1" x14ac:dyDescent="0.25">
      <c r="A8" s="18"/>
      <c r="F8" s="149" t="s">
        <v>167</v>
      </c>
      <c r="G8" s="150"/>
      <c r="H8" s="150"/>
      <c r="I8" s="150"/>
      <c r="J8" s="118"/>
      <c r="K8" s="174">
        <v>0.69699999999999995</v>
      </c>
      <c r="L8" s="166"/>
      <c r="M8" s="166">
        <v>3.6999999999999998E-2</v>
      </c>
      <c r="N8" s="166"/>
      <c r="O8" s="166">
        <v>0.26700000000000002</v>
      </c>
      <c r="P8" s="167"/>
      <c r="Z8" s="9"/>
      <c r="AA8" s="9"/>
    </row>
    <row r="9" spans="1:29" s="9" customFormat="1" ht="15" customHeight="1" x14ac:dyDescent="0.2">
      <c r="A9" s="8"/>
      <c r="C9" s="23"/>
      <c r="L9" s="23"/>
      <c r="M9" s="23"/>
      <c r="N9" s="23"/>
    </row>
    <row r="10" spans="1:29" s="9" customFormat="1" ht="15" customHeight="1" thickBot="1" x14ac:dyDescent="0.25">
      <c r="A10" s="8"/>
      <c r="C10" s="23"/>
      <c r="L10" s="23"/>
      <c r="M10" s="23"/>
      <c r="N10" s="23"/>
    </row>
    <row r="11" spans="1:29" ht="19.5" customHeight="1" thickBot="1" x14ac:dyDescent="0.3">
      <c r="A11" s="241" t="str">
        <f>Índice!$A$68</f>
        <v>ESTUDO 44 | ANÁLISE DAS EMPRESAS DA REGIÃO AUTÓNOMA DOS AÇORES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9"/>
      <c r="W11" s="9"/>
      <c r="X11" s="9"/>
      <c r="AA11" s="9"/>
    </row>
    <row r="12" spans="1:29" x14ac:dyDescent="0.25">
      <c r="U12" s="51" t="s">
        <v>17</v>
      </c>
      <c r="X12" s="9"/>
      <c r="Y12" s="9"/>
      <c r="Z12" s="9"/>
      <c r="AA12" s="9"/>
    </row>
    <row r="13" spans="1:29" x14ac:dyDescent="0.25">
      <c r="X13" s="9"/>
      <c r="Y13" s="9"/>
      <c r="Z13" s="9"/>
      <c r="AA13" s="9"/>
    </row>
    <row r="14" spans="1:29" x14ac:dyDescent="0.25">
      <c r="X14" s="9"/>
      <c r="Y14" s="9"/>
      <c r="Z14" s="9"/>
      <c r="AA14" s="9"/>
    </row>
    <row r="15" spans="1:29" ht="17.25" customHeight="1" x14ac:dyDescent="0.25"/>
  </sheetData>
  <sheetProtection algorithmName="SHA-512" hashValue="1fl+JNnquOFQ40iNlyuj3XmYamUn2Fh/t7Qjs51HkteoorgdAquLv00muPKrIPH1N9mQbp0kUozOkXjXcYZ6Mw==" saltValue="0EMeoNyLTnLOaqcXG8zpeg==" spinCount="100000" sheet="1" objects="1" scenarios="1"/>
  <mergeCells count="13">
    <mergeCell ref="A11:U11"/>
    <mergeCell ref="O8:P8"/>
    <mergeCell ref="F8:J8"/>
    <mergeCell ref="K8:L8"/>
    <mergeCell ref="M8:N8"/>
    <mergeCell ref="A1:U1"/>
    <mergeCell ref="K6:L6"/>
    <mergeCell ref="M6:N6"/>
    <mergeCell ref="O6:P6"/>
    <mergeCell ref="F7:J7"/>
    <mergeCell ref="K7:L7"/>
    <mergeCell ref="M7:N7"/>
    <mergeCell ref="O7:P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C0CFD6"/>
  </sheetPr>
  <dimension ref="A1:AE15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1" ht="69" customHeight="1" x14ac:dyDescent="0.25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15" customHeight="1" x14ac:dyDescent="0.25"/>
    <row r="3" spans="1:31" s="7" customFormat="1" ht="15" customHeight="1" thickBot="1" x14ac:dyDescent="0.3">
      <c r="A3" s="52" t="str">
        <f>+Índice!F59</f>
        <v>G I.3.15</v>
      </c>
      <c r="B3" s="47" t="str">
        <f>Índice!G59</f>
        <v>Prazos médios de pagamentos e de recebimentos | Em dias (2018)</v>
      </c>
      <c r="C3" s="19"/>
      <c r="D3" s="19"/>
      <c r="E3" s="19"/>
      <c r="F3" s="19"/>
      <c r="G3" s="19"/>
      <c r="H3" s="19"/>
      <c r="I3" s="19"/>
    </row>
    <row r="4" spans="1:3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</row>
    <row r="5" spans="1:3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1" s="13" customFormat="1" ht="27" customHeight="1" thickBot="1" x14ac:dyDescent="0.3">
      <c r="A6" s="18"/>
      <c r="G6" s="14"/>
      <c r="H6" s="14"/>
      <c r="I6" s="14"/>
      <c r="J6" s="14"/>
      <c r="K6" s="60"/>
      <c r="L6" s="158" t="s">
        <v>75</v>
      </c>
      <c r="M6" s="159"/>
      <c r="N6" s="159" t="s">
        <v>76</v>
      </c>
      <c r="O6" s="265"/>
    </row>
    <row r="7" spans="1:31" s="13" customFormat="1" ht="22.9" customHeight="1" x14ac:dyDescent="0.25">
      <c r="A7" s="18"/>
      <c r="G7" s="269" t="s">
        <v>14</v>
      </c>
      <c r="H7" s="269"/>
      <c r="I7" s="269"/>
      <c r="J7" s="269"/>
      <c r="K7" s="269"/>
      <c r="L7" s="307">
        <v>63</v>
      </c>
      <c r="M7" s="308"/>
      <c r="N7" s="308">
        <v>56</v>
      </c>
      <c r="O7" s="309"/>
    </row>
    <row r="8" spans="1:31" s="13" customFormat="1" ht="22.9" customHeight="1" x14ac:dyDescent="0.25">
      <c r="A8" s="18"/>
      <c r="G8" s="149" t="s">
        <v>167</v>
      </c>
      <c r="H8" s="150"/>
      <c r="I8" s="150"/>
      <c r="J8" s="150"/>
      <c r="K8" s="118"/>
      <c r="L8" s="304">
        <v>63</v>
      </c>
      <c r="M8" s="305"/>
      <c r="N8" s="305">
        <v>54</v>
      </c>
      <c r="O8" s="306"/>
    </row>
    <row r="9" spans="1:31" s="9" customFormat="1" ht="15" customHeight="1" x14ac:dyDescent="0.2">
      <c r="A9" s="8"/>
      <c r="C9" s="23"/>
      <c r="L9" s="23"/>
      <c r="M9" s="23"/>
      <c r="N9" s="23"/>
    </row>
    <row r="10" spans="1:31" s="9" customFormat="1" ht="15" customHeight="1" thickBot="1" x14ac:dyDescent="0.25">
      <c r="A10" s="8"/>
      <c r="C10" s="23"/>
      <c r="L10" s="23"/>
      <c r="M10" s="23"/>
      <c r="N10" s="23"/>
    </row>
    <row r="11" spans="1:31" ht="19.5" customHeight="1" thickBot="1" x14ac:dyDescent="0.3">
      <c r="A11" s="241" t="str">
        <f>Índice!$A$68</f>
        <v>ESTUDO 44 | ANÁLISE DAS EMPRESAS DA REGIÃO AUTÓNOMA DOS AÇORES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25">
      <c r="U12" s="51" t="s">
        <v>17</v>
      </c>
    </row>
    <row r="15" spans="1:31" ht="17.25" customHeight="1" x14ac:dyDescent="0.25"/>
  </sheetData>
  <sheetProtection algorithmName="SHA-512" hashValue="isIBEklYFBUhKK0YWDzc4bSqU62AjjiyqlqyJxKifxENCrNW521zy27/xBfdhpeUrOJ0VPD8a7cPS1y2G+9/Cg==" saltValue="DyZ2y9W5IAYmAuoOzrravQ==" spinCount="100000" sheet="1" objects="1" scenarios="1"/>
  <mergeCells count="10">
    <mergeCell ref="A11:U11"/>
    <mergeCell ref="G8:K8"/>
    <mergeCell ref="L8:M8"/>
    <mergeCell ref="N8:O8"/>
    <mergeCell ref="A1:U1"/>
    <mergeCell ref="L6:M6"/>
    <mergeCell ref="N6:O6"/>
    <mergeCell ref="G7:K7"/>
    <mergeCell ref="L7:M7"/>
    <mergeCell ref="N7:O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C0CFD6"/>
  </sheetPr>
  <dimension ref="A1:AS15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45" ht="69" customHeight="1" x14ac:dyDescent="0.25">
      <c r="A1" s="122" t="s">
        <v>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ht="15" customHeight="1" x14ac:dyDescent="0.25"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s="7" customFormat="1" ht="15" customHeight="1" thickBot="1" x14ac:dyDescent="0.3">
      <c r="A3" s="52" t="str">
        <f>+Índice!F60</f>
        <v>G I.3.16</v>
      </c>
      <c r="B3" s="47" t="str">
        <f>Índice!G60</f>
        <v>Financiamento líquido por dívida comercial | Em percentagem do volume de negócios</v>
      </c>
      <c r="C3" s="19"/>
      <c r="D3" s="19"/>
      <c r="E3" s="19"/>
      <c r="F3" s="19"/>
      <c r="G3" s="19"/>
      <c r="H3" s="19"/>
      <c r="I3" s="19"/>
      <c r="J3" s="19"/>
      <c r="K3" s="19"/>
    </row>
    <row r="4" spans="1:45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</row>
    <row r="5" spans="1:45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45" ht="27" customHeight="1" thickBot="1" x14ac:dyDescent="0.3">
      <c r="E6" s="61"/>
      <c r="F6" s="61"/>
      <c r="G6" s="67"/>
      <c r="H6" s="48"/>
      <c r="I6" s="158">
        <f>+K6-1</f>
        <v>2014</v>
      </c>
      <c r="J6" s="159"/>
      <c r="K6" s="159">
        <f>+M6-1</f>
        <v>2015</v>
      </c>
      <c r="L6" s="159"/>
      <c r="M6" s="159">
        <f>+O6-1</f>
        <v>2016</v>
      </c>
      <c r="N6" s="159"/>
      <c r="O6" s="159">
        <f>+Q6-1</f>
        <v>2017</v>
      </c>
      <c r="P6" s="159"/>
      <c r="Q6" s="159">
        <v>2018</v>
      </c>
      <c r="R6" s="159"/>
    </row>
    <row r="7" spans="1:45" ht="22.9" customHeight="1" x14ac:dyDescent="0.25">
      <c r="D7" s="269" t="s">
        <v>14</v>
      </c>
      <c r="E7" s="269"/>
      <c r="F7" s="269"/>
      <c r="G7" s="269"/>
      <c r="H7" s="269"/>
      <c r="I7" s="171">
        <v>-3.2000000000000001E-2</v>
      </c>
      <c r="J7" s="172"/>
      <c r="K7" s="172">
        <v>-3.1E-2</v>
      </c>
      <c r="L7" s="172"/>
      <c r="M7" s="172">
        <v>-3.1E-2</v>
      </c>
      <c r="N7" s="172"/>
      <c r="O7" s="172">
        <v>-2.7E-2</v>
      </c>
      <c r="P7" s="172"/>
      <c r="Q7" s="172">
        <v>-2.1000000000000001E-2</v>
      </c>
      <c r="R7" s="173"/>
    </row>
    <row r="8" spans="1:45" ht="22.9" customHeight="1" x14ac:dyDescent="0.25">
      <c r="D8" s="149" t="s">
        <v>167</v>
      </c>
      <c r="E8" s="150"/>
      <c r="F8" s="150"/>
      <c r="G8" s="150"/>
      <c r="H8" s="118"/>
      <c r="I8" s="174">
        <v>-3.7999999999999999E-2</v>
      </c>
      <c r="J8" s="166"/>
      <c r="K8" s="166">
        <v>-2.7E-2</v>
      </c>
      <c r="L8" s="166"/>
      <c r="M8" s="166">
        <v>-0.03</v>
      </c>
      <c r="N8" s="166"/>
      <c r="O8" s="166">
        <v>-8.9999999999999993E-3</v>
      </c>
      <c r="P8" s="166"/>
      <c r="Q8" s="166">
        <v>-8.9999999999999993E-3</v>
      </c>
      <c r="R8" s="167"/>
    </row>
    <row r="9" spans="1:45" s="9" customFormat="1" ht="15" customHeight="1" x14ac:dyDescent="0.2">
      <c r="A9" s="8"/>
      <c r="C9" s="23"/>
      <c r="L9" s="23"/>
      <c r="M9" s="23"/>
      <c r="N9" s="23"/>
    </row>
    <row r="10" spans="1:45" s="9" customFormat="1" ht="15" customHeight="1" thickBot="1" x14ac:dyDescent="0.25">
      <c r="A10" s="8"/>
      <c r="C10" s="23"/>
      <c r="L10" s="23"/>
      <c r="M10" s="23"/>
      <c r="N10" s="23"/>
    </row>
    <row r="11" spans="1:45" ht="19.5" customHeight="1" thickBot="1" x14ac:dyDescent="0.3">
      <c r="A11" s="241" t="str">
        <f>Índice!$A$68</f>
        <v>ESTUDO 44 | ANÁLISE DAS EMPRESAS DA REGIÃO AUTÓNOMA DOS AÇORES</v>
      </c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9"/>
      <c r="W11" s="9"/>
      <c r="X11" s="9"/>
    </row>
    <row r="12" spans="1:45" x14ac:dyDescent="0.25">
      <c r="U12" s="51" t="s">
        <v>17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x14ac:dyDescent="0.25"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x14ac:dyDescent="0.25"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ht="17.25" customHeight="1" x14ac:dyDescent="0.25"/>
  </sheetData>
  <sheetProtection algorithmName="SHA-512" hashValue="/h5oL5r7sfXivDWettKeyPa+gIKye1jcYotSrlPWH/bqvazpv6A/gvnljTgJr0r5OV11MeIu3213yHr0BolLJA==" saltValue="tHgm/hfk9bK+fp5Zuj/8wQ==" spinCount="100000" sheet="1" objects="1" scenarios="1"/>
  <mergeCells count="19">
    <mergeCell ref="A1:U1"/>
    <mergeCell ref="I6:J6"/>
    <mergeCell ref="K6:L6"/>
    <mergeCell ref="M6:N6"/>
    <mergeCell ref="O6:P6"/>
    <mergeCell ref="Q6:R6"/>
    <mergeCell ref="D7:H7"/>
    <mergeCell ref="D8:H8"/>
    <mergeCell ref="O8:P8"/>
    <mergeCell ref="Q8:R8"/>
    <mergeCell ref="A11:U11"/>
    <mergeCell ref="I7:J7"/>
    <mergeCell ref="K7:L7"/>
    <mergeCell ref="M7:N7"/>
    <mergeCell ref="O7:P7"/>
    <mergeCell ref="Q7:R7"/>
    <mergeCell ref="I8:J8"/>
    <mergeCell ref="K8:L8"/>
    <mergeCell ref="M8:N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0" tint="-0.14999847407452621"/>
  </sheetPr>
  <dimension ref="A1:AI30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35" ht="69" customHeight="1" x14ac:dyDescent="0.25">
      <c r="A1" s="122" t="s">
        <v>162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5" ht="15" customHeight="1" x14ac:dyDescent="0.25"/>
    <row r="3" spans="1:35" s="7" customFormat="1" ht="15" customHeight="1" thickBot="1" x14ac:dyDescent="0.3">
      <c r="A3" s="52" t="str">
        <f>Índice!F63</f>
        <v>G C3.1</v>
      </c>
      <c r="B3" s="47" t="str">
        <f>Índice!G63</f>
        <v>Composição do financiamento obtido pelas empresas da Região Autónoma dos Açores junto do sistema bancário residente (valores em fim de período)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35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35" s="9" customFormat="1" ht="15" customHeight="1" x14ac:dyDescent="0.25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35" s="13" customFormat="1" ht="27" customHeight="1" thickBot="1" x14ac:dyDescent="0.3">
      <c r="A6" s="18"/>
      <c r="L6" s="123" t="s">
        <v>145</v>
      </c>
      <c r="M6" s="124"/>
      <c r="N6" s="124" t="s">
        <v>163</v>
      </c>
      <c r="O6" s="125"/>
      <c r="P6" s="9"/>
      <c r="Q6" s="9"/>
      <c r="R6" s="9"/>
      <c r="S6" s="9"/>
      <c r="T6" s="9"/>
      <c r="U6" s="9"/>
      <c r="V6" s="85"/>
      <c r="W6" s="8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13" customFormat="1" ht="22.9" customHeight="1" x14ac:dyDescent="0.25">
      <c r="G7" s="156" t="s">
        <v>117</v>
      </c>
      <c r="H7" s="156"/>
      <c r="I7" s="150" t="s">
        <v>0</v>
      </c>
      <c r="J7" s="150"/>
      <c r="K7" s="151"/>
      <c r="L7" s="126">
        <v>0.26300000000000001</v>
      </c>
      <c r="M7" s="127"/>
      <c r="N7" s="127">
        <v>0.191</v>
      </c>
      <c r="O7" s="128"/>
      <c r="P7" s="9"/>
      <c r="Q7" s="9"/>
      <c r="R7" s="9"/>
      <c r="S7" s="9"/>
      <c r="T7" s="9"/>
      <c r="U7" s="9"/>
      <c r="V7" s="85"/>
      <c r="W7" s="8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s="13" customFormat="1" ht="22.9" customHeight="1" x14ac:dyDescent="0.25">
      <c r="G8" s="220"/>
      <c r="H8" s="220"/>
      <c r="I8" s="150" t="s">
        <v>7</v>
      </c>
      <c r="J8" s="150"/>
      <c r="K8" s="151"/>
      <c r="L8" s="126">
        <v>0.57499999999999996</v>
      </c>
      <c r="M8" s="127"/>
      <c r="N8" s="127">
        <v>0.54</v>
      </c>
      <c r="O8" s="128"/>
      <c r="P8" s="9"/>
      <c r="Q8" s="9"/>
      <c r="R8" s="9"/>
      <c r="S8" s="9"/>
      <c r="T8" s="9"/>
      <c r="U8" s="9"/>
      <c r="V8" s="85"/>
      <c r="W8" s="8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s="13" customFormat="1" ht="22.9" customHeight="1" thickBot="1" x14ac:dyDescent="0.3">
      <c r="G9" s="210"/>
      <c r="H9" s="210"/>
      <c r="I9" s="124" t="s">
        <v>1</v>
      </c>
      <c r="J9" s="124"/>
      <c r="K9" s="125"/>
      <c r="L9" s="312">
        <v>0.16300000000000001</v>
      </c>
      <c r="M9" s="313"/>
      <c r="N9" s="313">
        <v>0.26900000000000002</v>
      </c>
      <c r="O9" s="314"/>
      <c r="P9" s="9"/>
      <c r="Q9" s="9"/>
      <c r="R9" s="9"/>
      <c r="S9" s="9"/>
      <c r="T9" s="9"/>
      <c r="U9" s="9"/>
      <c r="V9" s="85"/>
      <c r="W9" s="8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s="13" customFormat="1" ht="22.9" customHeight="1" x14ac:dyDescent="0.25">
      <c r="G10" s="208" t="s">
        <v>118</v>
      </c>
      <c r="H10" s="209"/>
      <c r="I10" s="212" t="s">
        <v>84</v>
      </c>
      <c r="J10" s="212"/>
      <c r="K10" s="213"/>
      <c r="L10" s="310">
        <v>2.8000000000000001E-2</v>
      </c>
      <c r="M10" s="311"/>
      <c r="N10" s="311">
        <v>3.9E-2</v>
      </c>
      <c r="O10" s="315"/>
      <c r="P10" s="9"/>
      <c r="Q10" s="9"/>
      <c r="R10" s="9"/>
      <c r="S10" s="9"/>
      <c r="T10" s="9"/>
      <c r="U10" s="9"/>
      <c r="V10" s="85"/>
      <c r="W10" s="8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s="13" customFormat="1" ht="22.9" customHeight="1" x14ac:dyDescent="0.25">
      <c r="G11" s="220"/>
      <c r="H11" s="221"/>
      <c r="I11" s="150" t="s">
        <v>85</v>
      </c>
      <c r="J11" s="150"/>
      <c r="K11" s="151"/>
      <c r="L11" s="126">
        <v>0.10100000000000001</v>
      </c>
      <c r="M11" s="127"/>
      <c r="N11" s="127">
        <v>0.11799999999999999</v>
      </c>
      <c r="O11" s="128"/>
      <c r="P11" s="9"/>
      <c r="Q11" s="9"/>
      <c r="R11" s="9"/>
      <c r="S11" s="9"/>
      <c r="T11" s="9"/>
      <c r="U11" s="9"/>
      <c r="V11" s="85"/>
      <c r="W11" s="8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s="13" customFormat="1" ht="22.9" customHeight="1" x14ac:dyDescent="0.25">
      <c r="G12" s="220"/>
      <c r="H12" s="221"/>
      <c r="I12" s="150" t="s">
        <v>86</v>
      </c>
      <c r="J12" s="150"/>
      <c r="K12" s="151"/>
      <c r="L12" s="126">
        <v>2.9000000000000001E-2</v>
      </c>
      <c r="M12" s="127"/>
      <c r="N12" s="127">
        <v>4.3999999999999997E-2</v>
      </c>
      <c r="O12" s="128"/>
      <c r="P12" s="9"/>
      <c r="Q12" s="9"/>
      <c r="R12" s="9"/>
      <c r="S12" s="9"/>
      <c r="T12" s="9"/>
      <c r="U12" s="9"/>
      <c r="V12" s="85"/>
      <c r="W12" s="85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s="13" customFormat="1" ht="22.9" customHeight="1" x14ac:dyDescent="0.25">
      <c r="G13" s="220"/>
      <c r="H13" s="221"/>
      <c r="I13" s="150" t="s">
        <v>87</v>
      </c>
      <c r="J13" s="150"/>
      <c r="K13" s="151"/>
      <c r="L13" s="126">
        <v>0.11600000000000001</v>
      </c>
      <c r="M13" s="127"/>
      <c r="N13" s="127">
        <v>5.1999999999999998E-2</v>
      </c>
      <c r="O13" s="128"/>
      <c r="P13" s="9"/>
      <c r="Q13" s="9"/>
      <c r="R13" s="9"/>
      <c r="S13" s="9"/>
      <c r="T13" s="9"/>
      <c r="U13" s="9"/>
      <c r="V13" s="85"/>
      <c r="W13" s="85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s="13" customFormat="1" ht="22.9" customHeight="1" x14ac:dyDescent="0.25">
      <c r="G14" s="220"/>
      <c r="H14" s="221"/>
      <c r="I14" s="150" t="s">
        <v>88</v>
      </c>
      <c r="J14" s="150"/>
      <c r="K14" s="151"/>
      <c r="L14" s="126">
        <v>0.23599999999999999</v>
      </c>
      <c r="M14" s="127"/>
      <c r="N14" s="127">
        <v>0.19500000000000001</v>
      </c>
      <c r="O14" s="128"/>
      <c r="P14" s="9"/>
      <c r="Q14" s="9"/>
      <c r="R14" s="9"/>
      <c r="S14" s="9"/>
      <c r="T14" s="9"/>
      <c r="U14" s="9"/>
      <c r="V14" s="85"/>
      <c r="W14" s="85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s="13" customFormat="1" ht="22.9" customHeight="1" thickBot="1" x14ac:dyDescent="0.3">
      <c r="G15" s="210"/>
      <c r="H15" s="211"/>
      <c r="I15" s="124" t="s">
        <v>89</v>
      </c>
      <c r="J15" s="124"/>
      <c r="K15" s="125"/>
      <c r="L15" s="312">
        <v>0.49</v>
      </c>
      <c r="M15" s="313"/>
      <c r="N15" s="313">
        <v>0.55200000000000005</v>
      </c>
      <c r="O15" s="314"/>
      <c r="P15" s="9"/>
      <c r="Q15" s="9"/>
      <c r="R15" s="9"/>
      <c r="S15" s="9"/>
      <c r="T15" s="9"/>
      <c r="U15" s="9"/>
      <c r="V15" s="85"/>
      <c r="W15" s="85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s="9" customFormat="1" ht="15" customHeight="1" x14ac:dyDescent="0.2">
      <c r="A16" s="8"/>
      <c r="C16" s="23"/>
      <c r="K16" s="23"/>
      <c r="L16" s="23"/>
      <c r="M16" s="23"/>
    </row>
    <row r="17" spans="1:21" s="9" customFormat="1" ht="15" customHeight="1" x14ac:dyDescent="0.2">
      <c r="A17" s="8"/>
      <c r="C17" s="23"/>
      <c r="L17" s="23"/>
      <c r="M17" s="23"/>
      <c r="N17" s="23"/>
    </row>
    <row r="18" spans="1:21" ht="19.5" customHeight="1" x14ac:dyDescent="0.25">
      <c r="A18" s="129" t="str">
        <f>Índice!$A$68</f>
        <v>ESTUDO 44 | ANÁLISE DAS EMPRESAS DA REGIÃO AUTÓNOMA DOS AÇORES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</row>
    <row r="19" spans="1:21" x14ac:dyDescent="0.25">
      <c r="U19" s="51" t="s">
        <v>17</v>
      </c>
    </row>
    <row r="22" spans="1:21" ht="17.25" customHeight="1" x14ac:dyDescent="0.25"/>
    <row r="23" spans="1:21" ht="17.25" customHeight="1" x14ac:dyDescent="0.25"/>
    <row r="26" spans="1:21" x14ac:dyDescent="0.25">
      <c r="G26" s="31"/>
      <c r="H26" s="31"/>
      <c r="I26" s="31"/>
      <c r="J26" s="31"/>
      <c r="K26" s="31"/>
      <c r="L26" s="31"/>
    </row>
    <row r="27" spans="1:21" x14ac:dyDescent="0.25">
      <c r="G27" s="31"/>
      <c r="H27" s="31"/>
      <c r="I27" s="31"/>
      <c r="J27" s="31"/>
      <c r="K27" s="31"/>
      <c r="L27" s="31"/>
    </row>
    <row r="28" spans="1:21" x14ac:dyDescent="0.25">
      <c r="G28" s="31"/>
      <c r="H28" s="31"/>
      <c r="I28" s="31"/>
      <c r="J28" s="31"/>
      <c r="K28" s="31"/>
      <c r="L28" s="31"/>
    </row>
    <row r="29" spans="1:21" x14ac:dyDescent="0.25">
      <c r="G29" s="31"/>
      <c r="H29" s="31"/>
      <c r="I29" s="31"/>
      <c r="J29" s="31"/>
      <c r="K29" s="31"/>
      <c r="L29" s="31"/>
    </row>
    <row r="30" spans="1:21" x14ac:dyDescent="0.25">
      <c r="G30" s="31"/>
      <c r="H30" s="31"/>
      <c r="I30" s="31"/>
      <c r="J30" s="31"/>
      <c r="K30" s="31"/>
      <c r="L30" s="31"/>
    </row>
  </sheetData>
  <sheetProtection algorithmName="SHA-512" hashValue="tJRztEMm8o78dQfOCulcXCg1cir4uz3Zfd4Jz2nL1EnYtTJeBGpXnnjTG0Pt4+JQySW5uGSB7b1BAPpZMRhbgg==" saltValue="q3GHU8C7DuQYgX4A9nVEOQ==" spinCount="100000" sheet="1" objects="1" scenarios="1"/>
  <mergeCells count="33">
    <mergeCell ref="A1:U1"/>
    <mergeCell ref="I9:K9"/>
    <mergeCell ref="L9:M9"/>
    <mergeCell ref="N9:O9"/>
    <mergeCell ref="L6:M6"/>
    <mergeCell ref="N6:O6"/>
    <mergeCell ref="G7:H9"/>
    <mergeCell ref="I7:K7"/>
    <mergeCell ref="L7:M7"/>
    <mergeCell ref="N7:O7"/>
    <mergeCell ref="I8:K8"/>
    <mergeCell ref="L8:M8"/>
    <mergeCell ref="A18:U18"/>
    <mergeCell ref="I13:K13"/>
    <mergeCell ref="L13:M13"/>
    <mergeCell ref="N13:O13"/>
    <mergeCell ref="I14:K14"/>
    <mergeCell ref="L14:M14"/>
    <mergeCell ref="N14:O14"/>
    <mergeCell ref="I15:K15"/>
    <mergeCell ref="L15:M15"/>
    <mergeCell ref="N15:O15"/>
    <mergeCell ref="G10:H15"/>
    <mergeCell ref="I10:K10"/>
    <mergeCell ref="N10:O10"/>
    <mergeCell ref="I11:K11"/>
    <mergeCell ref="L11:M11"/>
    <mergeCell ref="N11:O11"/>
    <mergeCell ref="L10:M10"/>
    <mergeCell ref="N8:O8"/>
    <mergeCell ref="I12:K12"/>
    <mergeCell ref="L12:M12"/>
    <mergeCell ref="N12:O12"/>
  </mergeCells>
  <hyperlinks>
    <hyperlink ref="U19" location="Índice!A1" display="Voltar ao índice"/>
    <hyperlink ref="Q16" location="'G C2.2 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0" tint="-0.14999847407452621"/>
  </sheetPr>
  <dimension ref="A1:U3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162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Índice!F64</f>
        <v>G C3.2</v>
      </c>
      <c r="B3" s="47" t="str">
        <f>Índice!G64</f>
        <v>Rácio de empréstimos vencidos | Por classes de dimensão (% do total, valores em fim de período)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</row>
    <row r="5" spans="1:21" s="9" customFormat="1" ht="15" customHeight="1" thickBot="1" x14ac:dyDescent="0.3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1" s="9" customFormat="1" ht="27" customHeight="1" x14ac:dyDescent="0.2">
      <c r="A6" s="8"/>
      <c r="D6" s="23"/>
      <c r="E6" s="23"/>
      <c r="F6" s="23"/>
      <c r="G6" s="23"/>
      <c r="H6" s="246" t="s">
        <v>14</v>
      </c>
      <c r="I6" s="247"/>
      <c r="J6" s="246" t="s">
        <v>177</v>
      </c>
      <c r="K6" s="247"/>
      <c r="L6" s="273" t="s">
        <v>117</v>
      </c>
      <c r="M6" s="212"/>
      <c r="N6" s="212"/>
      <c r="O6" s="212"/>
      <c r="P6" s="212"/>
      <c r="Q6" s="213"/>
    </row>
    <row r="7" spans="1:21" s="13" customFormat="1" ht="27" customHeight="1" thickBot="1" x14ac:dyDescent="0.3">
      <c r="F7" s="33"/>
      <c r="G7" s="54"/>
      <c r="H7" s="327"/>
      <c r="I7" s="229"/>
      <c r="J7" s="327"/>
      <c r="K7" s="229"/>
      <c r="L7" s="121" t="s">
        <v>0</v>
      </c>
      <c r="M7" s="124"/>
      <c r="N7" s="124" t="s">
        <v>7</v>
      </c>
      <c r="O7" s="124"/>
      <c r="P7" s="125" t="s">
        <v>1</v>
      </c>
      <c r="Q7" s="326"/>
    </row>
    <row r="8" spans="1:21" s="13" customFormat="1" ht="22.9" customHeight="1" x14ac:dyDescent="0.25">
      <c r="F8" s="164">
        <v>2014</v>
      </c>
      <c r="G8" s="83" t="s">
        <v>67</v>
      </c>
      <c r="H8" s="318">
        <v>0.13700000000000001</v>
      </c>
      <c r="I8" s="319"/>
      <c r="J8" s="323">
        <v>7.1999999999999995E-2</v>
      </c>
      <c r="K8" s="324"/>
      <c r="L8" s="320">
        <v>0.192</v>
      </c>
      <c r="M8" s="127"/>
      <c r="N8" s="127">
        <v>5.1999999999999998E-2</v>
      </c>
      <c r="O8" s="127"/>
      <c r="P8" s="128">
        <v>0</v>
      </c>
      <c r="Q8" s="316"/>
    </row>
    <row r="9" spans="1:21" s="13" customFormat="1" ht="22.9" customHeight="1" x14ac:dyDescent="0.25">
      <c r="F9" s="226"/>
      <c r="G9" s="83" t="s">
        <v>68</v>
      </c>
      <c r="H9" s="321">
        <v>0.14599999999999999</v>
      </c>
      <c r="I9" s="322"/>
      <c r="J9" s="145">
        <v>7.9000000000000001E-2</v>
      </c>
      <c r="K9" s="325"/>
      <c r="L9" s="146">
        <v>0.17799999999999999</v>
      </c>
      <c r="M9" s="113"/>
      <c r="N9" s="113">
        <v>5.6000000000000001E-2</v>
      </c>
      <c r="O9" s="113"/>
      <c r="P9" s="116">
        <v>0</v>
      </c>
      <c r="Q9" s="317"/>
    </row>
    <row r="10" spans="1:21" s="13" customFormat="1" ht="22.9" customHeight="1" x14ac:dyDescent="0.25">
      <c r="F10" s="164">
        <f>F8+1</f>
        <v>2015</v>
      </c>
      <c r="G10" s="83" t="s">
        <v>67</v>
      </c>
      <c r="H10" s="321">
        <v>0.16</v>
      </c>
      <c r="I10" s="322"/>
      <c r="J10" s="145">
        <v>8.8999999999999996E-2</v>
      </c>
      <c r="K10" s="325"/>
      <c r="L10" s="146">
        <v>0.215</v>
      </c>
      <c r="M10" s="113"/>
      <c r="N10" s="113">
        <v>5.6000000000000001E-2</v>
      </c>
      <c r="O10" s="113"/>
      <c r="P10" s="116">
        <v>0</v>
      </c>
      <c r="Q10" s="317"/>
    </row>
    <row r="11" spans="1:21" s="13" customFormat="1" ht="22.9" customHeight="1" x14ac:dyDescent="0.25">
      <c r="F11" s="226"/>
      <c r="G11" s="83" t="s">
        <v>68</v>
      </c>
      <c r="H11" s="321">
        <v>0.157</v>
      </c>
      <c r="I11" s="322"/>
      <c r="J11" s="145">
        <v>8.1000000000000003E-2</v>
      </c>
      <c r="K11" s="325"/>
      <c r="L11" s="146">
        <v>0.191</v>
      </c>
      <c r="M11" s="113"/>
      <c r="N11" s="113">
        <v>5.7000000000000002E-2</v>
      </c>
      <c r="O11" s="113"/>
      <c r="P11" s="116">
        <v>0</v>
      </c>
      <c r="Q11" s="317"/>
    </row>
    <row r="12" spans="1:21" s="13" customFormat="1" ht="22.9" customHeight="1" x14ac:dyDescent="0.25">
      <c r="F12" s="164">
        <f>F10+1</f>
        <v>2016</v>
      </c>
      <c r="G12" s="83" t="s">
        <v>67</v>
      </c>
      <c r="H12" s="321">
        <v>0.161</v>
      </c>
      <c r="I12" s="322"/>
      <c r="J12" s="145">
        <v>0.09</v>
      </c>
      <c r="K12" s="325"/>
      <c r="L12" s="146">
        <v>0.251</v>
      </c>
      <c r="M12" s="113"/>
      <c r="N12" s="113">
        <v>5.5E-2</v>
      </c>
      <c r="O12" s="113"/>
      <c r="P12" s="116">
        <v>0</v>
      </c>
      <c r="Q12" s="317"/>
    </row>
    <row r="13" spans="1:21" s="13" customFormat="1" ht="22.9" customHeight="1" x14ac:dyDescent="0.25">
      <c r="F13" s="226"/>
      <c r="G13" s="83" t="s">
        <v>68</v>
      </c>
      <c r="H13" s="321">
        <v>0.152</v>
      </c>
      <c r="I13" s="322"/>
      <c r="J13" s="145">
        <v>7.9000000000000001E-2</v>
      </c>
      <c r="K13" s="325"/>
      <c r="L13" s="146">
        <v>0.23799999999999999</v>
      </c>
      <c r="M13" s="113"/>
      <c r="N13" s="113">
        <v>4.9000000000000002E-2</v>
      </c>
      <c r="O13" s="113"/>
      <c r="P13" s="116">
        <v>0</v>
      </c>
      <c r="Q13" s="317"/>
    </row>
    <row r="14" spans="1:21" s="13" customFormat="1" ht="22.9" customHeight="1" x14ac:dyDescent="0.25">
      <c r="F14" s="164">
        <f>F12+1</f>
        <v>2017</v>
      </c>
      <c r="G14" s="83" t="s">
        <v>67</v>
      </c>
      <c r="H14" s="321">
        <v>0.14199999999999999</v>
      </c>
      <c r="I14" s="322"/>
      <c r="J14" s="145">
        <v>7.2999999999999995E-2</v>
      </c>
      <c r="K14" s="325"/>
      <c r="L14" s="146">
        <v>0.21199999999999999</v>
      </c>
      <c r="M14" s="113"/>
      <c r="N14" s="113">
        <v>5.1999999999999998E-2</v>
      </c>
      <c r="O14" s="113"/>
      <c r="P14" s="116">
        <v>0</v>
      </c>
      <c r="Q14" s="317"/>
    </row>
    <row r="15" spans="1:21" s="13" customFormat="1" ht="22.9" customHeight="1" x14ac:dyDescent="0.25">
      <c r="F15" s="226"/>
      <c r="G15" s="83" t="s">
        <v>68</v>
      </c>
      <c r="H15" s="321">
        <v>0.128</v>
      </c>
      <c r="I15" s="322"/>
      <c r="J15" s="145">
        <v>7.0999999999999994E-2</v>
      </c>
      <c r="K15" s="325"/>
      <c r="L15" s="146">
        <v>0.23</v>
      </c>
      <c r="M15" s="113"/>
      <c r="N15" s="113">
        <v>4.3999999999999997E-2</v>
      </c>
      <c r="O15" s="113"/>
      <c r="P15" s="116">
        <v>0</v>
      </c>
      <c r="Q15" s="317"/>
    </row>
    <row r="16" spans="1:21" s="13" customFormat="1" ht="22.9" customHeight="1" x14ac:dyDescent="0.25">
      <c r="F16" s="164">
        <f>F14+1</f>
        <v>2018</v>
      </c>
      <c r="G16" s="83" t="s">
        <v>67</v>
      </c>
      <c r="H16" s="321">
        <v>0.115</v>
      </c>
      <c r="I16" s="322"/>
      <c r="J16" s="145">
        <v>7.0999999999999994E-2</v>
      </c>
      <c r="K16" s="325"/>
      <c r="L16" s="146">
        <v>0.23699999999999999</v>
      </c>
      <c r="M16" s="113"/>
      <c r="N16" s="113">
        <v>4.2999999999999997E-2</v>
      </c>
      <c r="O16" s="113"/>
      <c r="P16" s="116">
        <v>0</v>
      </c>
      <c r="Q16" s="317"/>
    </row>
    <row r="17" spans="1:21" s="13" customFormat="1" ht="22.9" customHeight="1" x14ac:dyDescent="0.25">
      <c r="F17" s="226"/>
      <c r="G17" s="83" t="s">
        <v>68</v>
      </c>
      <c r="H17" s="321">
        <v>7.9000000000000001E-2</v>
      </c>
      <c r="I17" s="322"/>
      <c r="J17" s="145">
        <v>0.05</v>
      </c>
      <c r="K17" s="325"/>
      <c r="L17" s="146">
        <v>0.16800000000000001</v>
      </c>
      <c r="M17" s="113"/>
      <c r="N17" s="113">
        <v>0.03</v>
      </c>
      <c r="O17" s="113"/>
      <c r="P17" s="116">
        <v>0</v>
      </c>
      <c r="Q17" s="317"/>
    </row>
    <row r="18" spans="1:21" s="13" customFormat="1" ht="22.9" customHeight="1" x14ac:dyDescent="0.25">
      <c r="F18" s="164">
        <f>F16+1</f>
        <v>2019</v>
      </c>
      <c r="G18" s="83" t="s">
        <v>67</v>
      </c>
      <c r="H18" s="321">
        <v>7.0999999999999994E-2</v>
      </c>
      <c r="I18" s="322"/>
      <c r="J18" s="145">
        <v>4.2999999999999997E-2</v>
      </c>
      <c r="K18" s="325"/>
      <c r="L18" s="146">
        <v>0.13900000000000001</v>
      </c>
      <c r="M18" s="113"/>
      <c r="N18" s="113">
        <v>2.7E-2</v>
      </c>
      <c r="O18" s="113"/>
      <c r="P18" s="116">
        <v>1E-3</v>
      </c>
      <c r="Q18" s="317"/>
    </row>
    <row r="19" spans="1:21" s="13" customFormat="1" ht="22.9" customHeight="1" x14ac:dyDescent="0.25">
      <c r="F19" s="226"/>
      <c r="G19" s="84" t="s">
        <v>68</v>
      </c>
      <c r="H19" s="321">
        <v>4.7E-2</v>
      </c>
      <c r="I19" s="322"/>
      <c r="J19" s="145">
        <v>2.7E-2</v>
      </c>
      <c r="K19" s="325"/>
      <c r="L19" s="146">
        <v>9.2999999999999999E-2</v>
      </c>
      <c r="M19" s="113"/>
      <c r="N19" s="113">
        <v>1.6E-2</v>
      </c>
      <c r="O19" s="113"/>
      <c r="P19" s="116">
        <v>2E-3</v>
      </c>
      <c r="Q19" s="317"/>
    </row>
    <row r="20" spans="1:21" s="9" customFormat="1" ht="15" customHeight="1" x14ac:dyDescent="0.2">
      <c r="A20" s="8"/>
      <c r="C20" s="23"/>
      <c r="K20" s="23"/>
      <c r="L20" s="23"/>
      <c r="M20" s="23"/>
    </row>
    <row r="21" spans="1:21" s="9" customFormat="1" ht="15" customHeight="1" x14ac:dyDescent="0.2">
      <c r="A21" s="8"/>
      <c r="C21" s="23"/>
      <c r="L21" s="23"/>
      <c r="M21" s="23"/>
      <c r="N21" s="23"/>
    </row>
    <row r="22" spans="1:21" ht="19.5" customHeight="1" x14ac:dyDescent="0.25">
      <c r="A22" s="129" t="str">
        <f>Índice!$A$68</f>
        <v>ESTUDO 44 | ANÁLISE DAS EMPRESAS DA REGIÃO AUTÓNOMA DOS AÇORES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</row>
    <row r="23" spans="1:21" x14ac:dyDescent="0.25">
      <c r="U23" s="51" t="s">
        <v>17</v>
      </c>
    </row>
    <row r="26" spans="1:21" ht="17.25" customHeight="1" x14ac:dyDescent="0.25"/>
    <row r="27" spans="1:21" ht="17.25" customHeight="1" x14ac:dyDescent="0.25"/>
    <row r="30" spans="1:21" x14ac:dyDescent="0.25">
      <c r="G30" s="31"/>
      <c r="H30" s="31"/>
      <c r="I30" s="31"/>
      <c r="J30" s="31"/>
      <c r="K30" s="31"/>
      <c r="L30" s="31"/>
    </row>
    <row r="31" spans="1:21" x14ac:dyDescent="0.25">
      <c r="G31" s="31"/>
      <c r="H31" s="31"/>
      <c r="I31" s="31"/>
      <c r="J31" s="31"/>
      <c r="K31" s="31"/>
      <c r="L31" s="31"/>
    </row>
    <row r="32" spans="1:21" x14ac:dyDescent="0.25">
      <c r="G32" s="31"/>
      <c r="H32" s="31"/>
      <c r="I32" s="31"/>
      <c r="J32" s="31"/>
      <c r="K32" s="31"/>
      <c r="L32" s="31"/>
    </row>
    <row r="33" spans="7:12" x14ac:dyDescent="0.25">
      <c r="G33" s="31"/>
      <c r="H33" s="31"/>
      <c r="I33" s="31"/>
      <c r="J33" s="31"/>
      <c r="K33" s="31"/>
      <c r="L33" s="31"/>
    </row>
    <row r="34" spans="7:12" x14ac:dyDescent="0.25">
      <c r="G34" s="31"/>
      <c r="H34" s="31"/>
      <c r="I34" s="31"/>
      <c r="J34" s="31"/>
      <c r="K34" s="31"/>
      <c r="L34" s="31"/>
    </row>
  </sheetData>
  <sheetProtection algorithmName="SHA-512" hashValue="NcViICbQMuvh0p/oYJAjwI5puaXwHJmBUcYQ0UsQ/frJ0VphiIBxX8i4cQuJLoWvNdCILXD/azuA0DF5Z8o2RA==" saltValue="pqJfiyqmxyEkephE2oE/Qg==" spinCount="100000" sheet="1" objects="1" scenarios="1"/>
  <mergeCells count="74">
    <mergeCell ref="J11:K11"/>
    <mergeCell ref="H11:I11"/>
    <mergeCell ref="H10:I10"/>
    <mergeCell ref="J16:K16"/>
    <mergeCell ref="H16:I16"/>
    <mergeCell ref="J15:K15"/>
    <mergeCell ref="H15:I15"/>
    <mergeCell ref="J14:K14"/>
    <mergeCell ref="H14:I14"/>
    <mergeCell ref="J12:K12"/>
    <mergeCell ref="F18:F19"/>
    <mergeCell ref="H19:I19"/>
    <mergeCell ref="J19:K19"/>
    <mergeCell ref="L19:M19"/>
    <mergeCell ref="N19:O19"/>
    <mergeCell ref="P19:Q19"/>
    <mergeCell ref="H6:I7"/>
    <mergeCell ref="J6:K7"/>
    <mergeCell ref="L6:Q6"/>
    <mergeCell ref="P18:Q18"/>
    <mergeCell ref="P16:Q16"/>
    <mergeCell ref="H17:I17"/>
    <mergeCell ref="J17:K17"/>
    <mergeCell ref="L17:M17"/>
    <mergeCell ref="N17:O17"/>
    <mergeCell ref="P17:Q17"/>
    <mergeCell ref="P14:Q14"/>
    <mergeCell ref="H18:I18"/>
    <mergeCell ref="J18:K18"/>
    <mergeCell ref="L18:M18"/>
    <mergeCell ref="N18:O18"/>
    <mergeCell ref="N7:O7"/>
    <mergeCell ref="N8:O8"/>
    <mergeCell ref="L10:M10"/>
    <mergeCell ref="L11:M11"/>
    <mergeCell ref="L12:M12"/>
    <mergeCell ref="L16:M16"/>
    <mergeCell ref="N16:O16"/>
    <mergeCell ref="L14:M14"/>
    <mergeCell ref="N14:O14"/>
    <mergeCell ref="L15:M15"/>
    <mergeCell ref="N15:O15"/>
    <mergeCell ref="P13:Q13"/>
    <mergeCell ref="A22:U22"/>
    <mergeCell ref="A1:U1"/>
    <mergeCell ref="H8:I8"/>
    <mergeCell ref="L8:M8"/>
    <mergeCell ref="H9:I9"/>
    <mergeCell ref="J8:K8"/>
    <mergeCell ref="J9:K9"/>
    <mergeCell ref="L9:M9"/>
    <mergeCell ref="L7:M7"/>
    <mergeCell ref="L13:M13"/>
    <mergeCell ref="H13:I13"/>
    <mergeCell ref="H12:I12"/>
    <mergeCell ref="J13:K13"/>
    <mergeCell ref="J10:K10"/>
    <mergeCell ref="P7:Q7"/>
    <mergeCell ref="P8:Q8"/>
    <mergeCell ref="F14:F15"/>
    <mergeCell ref="F16:F17"/>
    <mergeCell ref="F8:F9"/>
    <mergeCell ref="F10:F11"/>
    <mergeCell ref="F12:F13"/>
    <mergeCell ref="P15:Q15"/>
    <mergeCell ref="P9:Q9"/>
    <mergeCell ref="N9:O9"/>
    <mergeCell ref="P10:Q10"/>
    <mergeCell ref="P11:Q11"/>
    <mergeCell ref="P12:Q12"/>
    <mergeCell ref="N13:O13"/>
    <mergeCell ref="N12:O12"/>
    <mergeCell ref="N11:O11"/>
    <mergeCell ref="N10:O10"/>
  </mergeCells>
  <hyperlinks>
    <hyperlink ref="U23" location="Índice!A1" display="Voltar ao índice"/>
    <hyperlink ref="Q20" location="'G C3.2 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0" tint="-0.14999847407452621"/>
  </sheetPr>
  <dimension ref="A1:W34"/>
  <sheetViews>
    <sheetView zoomScaleNormal="100" zoomScaleSheetLayoutView="85" workbookViewId="0"/>
  </sheetViews>
  <sheetFormatPr defaultColWidth="7.28515625" defaultRowHeight="15" x14ac:dyDescent="0.25"/>
  <cols>
    <col min="1" max="16384" width="7.28515625" style="6"/>
  </cols>
  <sheetData>
    <row r="1" spans="1:23" ht="69" customHeight="1" x14ac:dyDescent="0.25">
      <c r="A1" s="122" t="s">
        <v>162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3" ht="15" customHeight="1" x14ac:dyDescent="0.25"/>
    <row r="3" spans="1:23" s="7" customFormat="1" ht="15" customHeight="1" thickBot="1" x14ac:dyDescent="0.3">
      <c r="A3" s="52" t="str">
        <f>Índice!F65</f>
        <v>G C3.3</v>
      </c>
      <c r="B3" s="47" t="str">
        <f>Índice!G65</f>
        <v>Percentagem de devedores com empréstimos vencidos (valores em fim de período)</v>
      </c>
      <c r="C3" s="19"/>
      <c r="D3" s="19"/>
      <c r="E3" s="19"/>
      <c r="F3" s="19"/>
      <c r="G3" s="19"/>
      <c r="H3" s="19"/>
      <c r="I3" s="19"/>
      <c r="J3" s="19"/>
      <c r="K3" s="19"/>
    </row>
    <row r="4" spans="1:23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</row>
    <row r="5" spans="1:23" s="9" customFormat="1" ht="15" customHeight="1" thickBot="1" x14ac:dyDescent="0.3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3" s="9" customFormat="1" ht="27" customHeight="1" x14ac:dyDescent="0.25">
      <c r="A6" s="8"/>
      <c r="E6" s="23"/>
      <c r="F6" s="23"/>
      <c r="G6" s="23"/>
      <c r="H6" s="269" t="s">
        <v>14</v>
      </c>
      <c r="I6" s="269"/>
      <c r="J6" s="269" t="s">
        <v>167</v>
      </c>
      <c r="K6" s="269"/>
      <c r="L6" s="273" t="s">
        <v>117</v>
      </c>
      <c r="M6" s="212"/>
      <c r="N6" s="212"/>
      <c r="O6" s="212"/>
      <c r="P6" s="212"/>
      <c r="Q6" s="213"/>
      <c r="W6" s="13"/>
    </row>
    <row r="7" spans="1:23" s="13" customFormat="1" ht="27" customHeight="1" thickBot="1" x14ac:dyDescent="0.3">
      <c r="F7" s="33"/>
      <c r="G7" s="54"/>
      <c r="H7" s="326"/>
      <c r="I7" s="326"/>
      <c r="J7" s="326"/>
      <c r="K7" s="326"/>
      <c r="L7" s="121" t="s">
        <v>0</v>
      </c>
      <c r="M7" s="124"/>
      <c r="N7" s="124" t="s">
        <v>7</v>
      </c>
      <c r="O7" s="124"/>
      <c r="P7" s="125" t="s">
        <v>1</v>
      </c>
      <c r="Q7" s="326"/>
    </row>
    <row r="8" spans="1:23" s="13" customFormat="1" ht="22.9" customHeight="1" x14ac:dyDescent="0.25">
      <c r="F8" s="164">
        <v>2014</v>
      </c>
      <c r="G8" s="83" t="s">
        <v>67</v>
      </c>
      <c r="H8" s="329">
        <v>0.3</v>
      </c>
      <c r="I8" s="200"/>
      <c r="J8" s="316">
        <v>0.28699999999999998</v>
      </c>
      <c r="K8" s="316"/>
      <c r="L8" s="320">
        <v>0.308</v>
      </c>
      <c r="M8" s="127"/>
      <c r="N8" s="127">
        <v>0.216</v>
      </c>
      <c r="O8" s="127"/>
      <c r="P8" s="128">
        <v>6.3E-2</v>
      </c>
      <c r="Q8" s="316"/>
    </row>
    <row r="9" spans="1:23" s="13" customFormat="1" ht="22.9" customHeight="1" x14ac:dyDescent="0.25">
      <c r="F9" s="226"/>
      <c r="G9" s="83" t="s">
        <v>68</v>
      </c>
      <c r="H9" s="322">
        <v>0.29499999999999998</v>
      </c>
      <c r="I9" s="328"/>
      <c r="J9" s="317">
        <v>0.28499999999999998</v>
      </c>
      <c r="K9" s="317"/>
      <c r="L9" s="146">
        <v>0.307</v>
      </c>
      <c r="M9" s="113"/>
      <c r="N9" s="113">
        <v>0.20799999999999999</v>
      </c>
      <c r="O9" s="113"/>
      <c r="P9" s="116">
        <v>7.0999999999999994E-2</v>
      </c>
      <c r="Q9" s="317"/>
    </row>
    <row r="10" spans="1:23" s="13" customFormat="1" ht="22.9" customHeight="1" x14ac:dyDescent="0.25">
      <c r="F10" s="164">
        <f>F8+1</f>
        <v>2015</v>
      </c>
      <c r="G10" s="83" t="s">
        <v>67</v>
      </c>
      <c r="H10" s="322">
        <v>0.29599999999999999</v>
      </c>
      <c r="I10" s="328"/>
      <c r="J10" s="317">
        <v>0.27700000000000002</v>
      </c>
      <c r="K10" s="317"/>
      <c r="L10" s="146">
        <v>0.29899999999999999</v>
      </c>
      <c r="M10" s="113"/>
      <c r="N10" s="113">
        <v>0.19800000000000001</v>
      </c>
      <c r="O10" s="113"/>
      <c r="P10" s="116">
        <v>8.3000000000000004E-2</v>
      </c>
      <c r="Q10" s="317"/>
    </row>
    <row r="11" spans="1:23" s="13" customFormat="1" ht="22.9" customHeight="1" x14ac:dyDescent="0.25">
      <c r="F11" s="226"/>
      <c r="G11" s="83" t="s">
        <v>68</v>
      </c>
      <c r="H11" s="322">
        <v>0.27300000000000002</v>
      </c>
      <c r="I11" s="328"/>
      <c r="J11" s="317">
        <v>0.247</v>
      </c>
      <c r="K11" s="317"/>
      <c r="L11" s="146">
        <v>0.26200000000000001</v>
      </c>
      <c r="M11" s="113"/>
      <c r="N11" s="113">
        <v>0.19400000000000001</v>
      </c>
      <c r="O11" s="113"/>
      <c r="P11" s="116">
        <v>8.3000000000000004E-2</v>
      </c>
      <c r="Q11" s="317"/>
    </row>
    <row r="12" spans="1:23" s="13" customFormat="1" ht="22.9" customHeight="1" x14ac:dyDescent="0.25">
      <c r="F12" s="164">
        <f>F10+1</f>
        <v>2016</v>
      </c>
      <c r="G12" s="83" t="s">
        <v>67</v>
      </c>
      <c r="H12" s="322">
        <v>0.26900000000000002</v>
      </c>
      <c r="I12" s="328"/>
      <c r="J12" s="317">
        <v>0.26</v>
      </c>
      <c r="K12" s="317"/>
      <c r="L12" s="146">
        <v>0.27800000000000002</v>
      </c>
      <c r="M12" s="113"/>
      <c r="N12" s="113">
        <v>0.20200000000000001</v>
      </c>
      <c r="O12" s="113"/>
      <c r="P12" s="116">
        <v>8.3000000000000004E-2</v>
      </c>
      <c r="Q12" s="317"/>
    </row>
    <row r="13" spans="1:23" s="13" customFormat="1" ht="22.9" customHeight="1" x14ac:dyDescent="0.25">
      <c r="F13" s="226"/>
      <c r="G13" s="83" t="s">
        <v>68</v>
      </c>
      <c r="H13" s="322">
        <v>0.253</v>
      </c>
      <c r="I13" s="328"/>
      <c r="J13" s="317">
        <v>0.247</v>
      </c>
      <c r="K13" s="317"/>
      <c r="L13" s="146">
        <v>0.26500000000000001</v>
      </c>
      <c r="M13" s="113"/>
      <c r="N13" s="113">
        <v>0.189</v>
      </c>
      <c r="O13" s="113"/>
      <c r="P13" s="116">
        <v>8.3000000000000004E-2</v>
      </c>
      <c r="Q13" s="317"/>
    </row>
    <row r="14" spans="1:23" s="13" customFormat="1" ht="22.9" customHeight="1" x14ac:dyDescent="0.25">
      <c r="F14" s="164">
        <f>F12+1</f>
        <v>2017</v>
      </c>
      <c r="G14" s="83" t="s">
        <v>67</v>
      </c>
      <c r="H14" s="322">
        <v>0.24299999999999999</v>
      </c>
      <c r="I14" s="328"/>
      <c r="J14" s="317">
        <v>0.246</v>
      </c>
      <c r="K14" s="317"/>
      <c r="L14" s="146">
        <v>0.26500000000000001</v>
      </c>
      <c r="M14" s="113"/>
      <c r="N14" s="113">
        <v>0.191</v>
      </c>
      <c r="O14" s="113"/>
      <c r="P14" s="116">
        <v>7.0999999999999994E-2</v>
      </c>
      <c r="Q14" s="317"/>
    </row>
    <row r="15" spans="1:23" s="13" customFormat="1" ht="22.9" customHeight="1" x14ac:dyDescent="0.25">
      <c r="F15" s="226"/>
      <c r="G15" s="83" t="s">
        <v>68</v>
      </c>
      <c r="H15" s="322">
        <v>0.22600000000000001</v>
      </c>
      <c r="I15" s="328"/>
      <c r="J15" s="317">
        <v>0.223</v>
      </c>
      <c r="K15" s="317"/>
      <c r="L15" s="146">
        <v>0.24099999999999999</v>
      </c>
      <c r="M15" s="113"/>
      <c r="N15" s="113">
        <v>0.17199999999999999</v>
      </c>
      <c r="O15" s="113"/>
      <c r="P15" s="116">
        <v>7.0999999999999994E-2</v>
      </c>
      <c r="Q15" s="317"/>
    </row>
    <row r="16" spans="1:23" s="13" customFormat="1" ht="22.9" customHeight="1" x14ac:dyDescent="0.25">
      <c r="F16" s="164">
        <f>F14+1</f>
        <v>2018</v>
      </c>
      <c r="G16" s="83" t="s">
        <v>67</v>
      </c>
      <c r="H16" s="322">
        <v>0.193</v>
      </c>
      <c r="I16" s="328"/>
      <c r="J16" s="317">
        <v>0.21</v>
      </c>
      <c r="K16" s="317"/>
      <c r="L16" s="146">
        <v>0.223</v>
      </c>
      <c r="M16" s="113"/>
      <c r="N16" s="113">
        <v>0.17499999999999999</v>
      </c>
      <c r="O16" s="113"/>
      <c r="P16" s="116">
        <v>5.8999999999999997E-2</v>
      </c>
      <c r="Q16" s="317"/>
    </row>
    <row r="17" spans="1:21" s="13" customFormat="1" ht="22.9" customHeight="1" x14ac:dyDescent="0.25">
      <c r="F17" s="226"/>
      <c r="G17" s="83" t="s">
        <v>68</v>
      </c>
      <c r="H17" s="322">
        <v>0.19400000000000001</v>
      </c>
      <c r="I17" s="328"/>
      <c r="J17" s="317">
        <v>0.21199999999999999</v>
      </c>
      <c r="K17" s="317"/>
      <c r="L17" s="146">
        <v>0.22600000000000001</v>
      </c>
      <c r="M17" s="113"/>
      <c r="N17" s="113">
        <v>0.17</v>
      </c>
      <c r="O17" s="113"/>
      <c r="P17" s="116">
        <v>0.13300000000000001</v>
      </c>
      <c r="Q17" s="317"/>
    </row>
    <row r="18" spans="1:21" s="13" customFormat="1" ht="22.9" customHeight="1" x14ac:dyDescent="0.25">
      <c r="F18" s="164">
        <f>F16+1</f>
        <v>2019</v>
      </c>
      <c r="G18" s="83" t="s">
        <v>67</v>
      </c>
      <c r="H18" s="322">
        <v>0.19900000000000001</v>
      </c>
      <c r="I18" s="328"/>
      <c r="J18" s="317">
        <v>0.19900000000000001</v>
      </c>
      <c r="K18" s="317"/>
      <c r="L18" s="146">
        <v>0.20799999999999999</v>
      </c>
      <c r="M18" s="113"/>
      <c r="N18" s="113">
        <v>0.17299999999999999</v>
      </c>
      <c r="O18" s="113"/>
      <c r="P18" s="116">
        <v>0.13300000000000001</v>
      </c>
      <c r="Q18" s="317"/>
    </row>
    <row r="19" spans="1:21" s="13" customFormat="1" ht="22.9" customHeight="1" x14ac:dyDescent="0.25">
      <c r="F19" s="226"/>
      <c r="G19" s="84" t="s">
        <v>68</v>
      </c>
      <c r="H19" s="322">
        <v>0.185</v>
      </c>
      <c r="I19" s="328"/>
      <c r="J19" s="317">
        <v>0.17699999999999999</v>
      </c>
      <c r="K19" s="317"/>
      <c r="L19" s="146">
        <v>0.193</v>
      </c>
      <c r="M19" s="113"/>
      <c r="N19" s="113">
        <v>0.127</v>
      </c>
      <c r="O19" s="113"/>
      <c r="P19" s="116">
        <v>0.13300000000000001</v>
      </c>
      <c r="Q19" s="317"/>
    </row>
    <row r="20" spans="1:21" s="9" customFormat="1" ht="15" customHeight="1" x14ac:dyDescent="0.2">
      <c r="A20" s="8"/>
      <c r="C20" s="23"/>
      <c r="K20" s="23"/>
      <c r="L20" s="23"/>
      <c r="M20" s="23"/>
    </row>
    <row r="21" spans="1:21" s="9" customFormat="1" ht="15" customHeight="1" x14ac:dyDescent="0.2">
      <c r="A21" s="8"/>
      <c r="C21" s="23"/>
      <c r="L21" s="23"/>
      <c r="M21" s="23"/>
      <c r="N21" s="23"/>
    </row>
    <row r="22" spans="1:21" ht="19.5" customHeight="1" x14ac:dyDescent="0.25">
      <c r="A22" s="129" t="str">
        <f>Índice!$A$68</f>
        <v>ESTUDO 44 | ANÁLISE DAS EMPRESAS DA REGIÃO AUTÓNOMA DOS AÇORES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</row>
    <row r="23" spans="1:21" x14ac:dyDescent="0.25">
      <c r="U23" s="51" t="s">
        <v>17</v>
      </c>
    </row>
    <row r="26" spans="1:21" ht="17.25" customHeight="1" x14ac:dyDescent="0.25"/>
    <row r="27" spans="1:21" ht="17.25" customHeight="1" x14ac:dyDescent="0.25"/>
    <row r="30" spans="1:21" x14ac:dyDescent="0.25">
      <c r="G30" s="31"/>
      <c r="H30" s="31"/>
      <c r="I30" s="31"/>
      <c r="J30" s="31"/>
      <c r="K30" s="31"/>
      <c r="L30" s="31"/>
    </row>
    <row r="31" spans="1:21" x14ac:dyDescent="0.25">
      <c r="G31" s="31"/>
      <c r="H31" s="31"/>
      <c r="I31" s="31"/>
      <c r="J31" s="31"/>
      <c r="K31" s="31"/>
      <c r="L31" s="31"/>
    </row>
    <row r="32" spans="1:21" x14ac:dyDescent="0.25">
      <c r="G32" s="31"/>
      <c r="H32" s="31"/>
      <c r="I32" s="31"/>
      <c r="J32" s="31"/>
      <c r="K32" s="31"/>
      <c r="L32" s="31"/>
    </row>
    <row r="33" spans="7:12" x14ac:dyDescent="0.25">
      <c r="G33" s="31"/>
      <c r="H33" s="31"/>
      <c r="I33" s="31"/>
      <c r="J33" s="31"/>
      <c r="K33" s="31"/>
      <c r="L33" s="31"/>
    </row>
    <row r="34" spans="7:12" x14ac:dyDescent="0.25">
      <c r="G34" s="31"/>
      <c r="H34" s="31"/>
      <c r="I34" s="31"/>
      <c r="J34" s="31"/>
      <c r="K34" s="31"/>
      <c r="L34" s="31"/>
    </row>
  </sheetData>
  <sheetProtection algorithmName="SHA-512" hashValue="tASPHtnGqoJf08ozJWwniweRkXmOkn4gw/8xNm1fg/vA3VW7YfrOkk4//UJsZaCFU7WXUxvKiQGXXNeADcfX2A==" saltValue="yk8SnsuFRsUYRj3G2PQapA==" spinCount="100000" sheet="1" objects="1" scenarios="1"/>
  <mergeCells count="74">
    <mergeCell ref="A1:U1"/>
    <mergeCell ref="H6:I7"/>
    <mergeCell ref="J6:K7"/>
    <mergeCell ref="L6:Q6"/>
    <mergeCell ref="L7:M7"/>
    <mergeCell ref="N7:O7"/>
    <mergeCell ref="P7:Q7"/>
    <mergeCell ref="L8:M8"/>
    <mergeCell ref="N8:O8"/>
    <mergeCell ref="H9:I9"/>
    <mergeCell ref="J9:K9"/>
    <mergeCell ref="L9:M9"/>
    <mergeCell ref="N9:O9"/>
    <mergeCell ref="P9:Q9"/>
    <mergeCell ref="P8:Q8"/>
    <mergeCell ref="F10:F11"/>
    <mergeCell ref="H10:I10"/>
    <mergeCell ref="J10:K10"/>
    <mergeCell ref="L10:M10"/>
    <mergeCell ref="N10:O10"/>
    <mergeCell ref="H11:I11"/>
    <mergeCell ref="J11:K11"/>
    <mergeCell ref="L11:M11"/>
    <mergeCell ref="N11:O11"/>
    <mergeCell ref="P11:Q11"/>
    <mergeCell ref="P10:Q10"/>
    <mergeCell ref="F8:F9"/>
    <mergeCell ref="H8:I8"/>
    <mergeCell ref="J8:K8"/>
    <mergeCell ref="L12:M12"/>
    <mergeCell ref="N12:O12"/>
    <mergeCell ref="H13:I13"/>
    <mergeCell ref="J13:K13"/>
    <mergeCell ref="L13:M13"/>
    <mergeCell ref="N13:O13"/>
    <mergeCell ref="P13:Q13"/>
    <mergeCell ref="P12:Q12"/>
    <mergeCell ref="F14:F15"/>
    <mergeCell ref="H14:I14"/>
    <mergeCell ref="J14:K14"/>
    <mergeCell ref="L14:M14"/>
    <mergeCell ref="N14:O14"/>
    <mergeCell ref="H15:I15"/>
    <mergeCell ref="J15:K15"/>
    <mergeCell ref="L15:M15"/>
    <mergeCell ref="N15:O15"/>
    <mergeCell ref="P15:Q15"/>
    <mergeCell ref="P14:Q14"/>
    <mergeCell ref="F12:F13"/>
    <mergeCell ref="H12:I12"/>
    <mergeCell ref="J12:K12"/>
    <mergeCell ref="J16:K16"/>
    <mergeCell ref="L16:M16"/>
    <mergeCell ref="N16:O16"/>
    <mergeCell ref="H17:I17"/>
    <mergeCell ref="J17:K17"/>
    <mergeCell ref="L17:M17"/>
    <mergeCell ref="N17:O17"/>
    <mergeCell ref="P17:Q17"/>
    <mergeCell ref="P16:Q16"/>
    <mergeCell ref="A22:U22"/>
    <mergeCell ref="H18:I18"/>
    <mergeCell ref="J18:K18"/>
    <mergeCell ref="L18:M18"/>
    <mergeCell ref="N18:O18"/>
    <mergeCell ref="P18:Q18"/>
    <mergeCell ref="H19:I19"/>
    <mergeCell ref="J19:K19"/>
    <mergeCell ref="L19:M19"/>
    <mergeCell ref="N19:O19"/>
    <mergeCell ref="P19:Q19"/>
    <mergeCell ref="F18:F19"/>
    <mergeCell ref="F16:F17"/>
    <mergeCell ref="H16:I16"/>
  </mergeCells>
  <hyperlinks>
    <hyperlink ref="U23" location="Índice!A1" display="Voltar ao índice"/>
    <hyperlink ref="Q20" location="'G C3.3 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F18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3" width="7.28515625" style="6" customWidth="1"/>
    <col min="24" max="16384" width="9.140625" style="6"/>
  </cols>
  <sheetData>
    <row r="1" spans="1:25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5" ht="15" customHeight="1" x14ac:dyDescent="0.25"/>
    <row r="3" spans="1:25" s="7" customFormat="1" ht="15" customHeight="1" thickBot="1" x14ac:dyDescent="0.3">
      <c r="A3" s="52" t="str">
        <f>Índice!F8</f>
        <v>G I.2.3</v>
      </c>
      <c r="B3" s="47" t="str">
        <f>Índice!G8</f>
        <v>Peso da Região Autónoma dos Açores no total das empresas | Por setores de atividade económica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</row>
    <row r="4" spans="1:25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5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5" s="10" customFormat="1" ht="19.5" customHeight="1" x14ac:dyDescent="0.25">
      <c r="G6" s="33"/>
      <c r="H6" s="54"/>
      <c r="I6" s="147" t="s">
        <v>8</v>
      </c>
      <c r="J6" s="138"/>
      <c r="K6" s="138"/>
      <c r="L6" s="148"/>
      <c r="M6" s="149" t="s">
        <v>6</v>
      </c>
      <c r="N6" s="150"/>
      <c r="O6" s="150"/>
      <c r="P6" s="151"/>
    </row>
    <row r="7" spans="1:25" s="10" customFormat="1" ht="19.5" customHeight="1" thickBot="1" x14ac:dyDescent="0.3">
      <c r="G7" s="55"/>
      <c r="H7" s="56"/>
      <c r="I7" s="123">
        <f>+K7-4</f>
        <v>2014</v>
      </c>
      <c r="J7" s="124"/>
      <c r="K7" s="124">
        <v>2018</v>
      </c>
      <c r="L7" s="125"/>
      <c r="M7" s="123">
        <f>+O7-4</f>
        <v>2014</v>
      </c>
      <c r="N7" s="124"/>
      <c r="O7" s="124">
        <v>2018</v>
      </c>
      <c r="P7" s="125"/>
    </row>
    <row r="8" spans="1:25" ht="22.9" customHeight="1" x14ac:dyDescent="0.25">
      <c r="F8" s="137" t="s">
        <v>169</v>
      </c>
      <c r="G8" s="137"/>
      <c r="H8" s="140"/>
      <c r="I8" s="152" t="s">
        <v>140</v>
      </c>
      <c r="J8" s="153"/>
      <c r="K8" s="153">
        <v>1.2999999999999999E-2</v>
      </c>
      <c r="L8" s="154"/>
      <c r="M8" s="155" t="s">
        <v>140</v>
      </c>
      <c r="N8" s="153"/>
      <c r="O8" s="153">
        <v>1.2E-2</v>
      </c>
      <c r="P8" s="154"/>
      <c r="X8" s="10"/>
    </row>
    <row r="9" spans="1:25" ht="22.9" customHeight="1" x14ac:dyDescent="0.25">
      <c r="F9" s="138" t="s">
        <v>84</v>
      </c>
      <c r="G9" s="138"/>
      <c r="H9" s="148"/>
      <c r="I9" s="145">
        <v>1.6E-2</v>
      </c>
      <c r="J9" s="146"/>
      <c r="K9" s="113">
        <v>1.7000000000000001E-2</v>
      </c>
      <c r="L9" s="116"/>
      <c r="M9" s="145">
        <v>1.9E-2</v>
      </c>
      <c r="N9" s="146"/>
      <c r="O9" s="113">
        <v>1.9E-2</v>
      </c>
      <c r="P9" s="116"/>
      <c r="Q9" s="64"/>
      <c r="R9" s="64"/>
      <c r="S9" s="64"/>
      <c r="T9" s="64"/>
      <c r="U9" s="64"/>
      <c r="V9" s="64"/>
      <c r="W9" s="64"/>
      <c r="X9" s="65"/>
      <c r="Y9" s="64"/>
    </row>
    <row r="10" spans="1:25" ht="22.9" customHeight="1" x14ac:dyDescent="0.25">
      <c r="F10" s="138" t="s">
        <v>85</v>
      </c>
      <c r="G10" s="138"/>
      <c r="H10" s="148"/>
      <c r="I10" s="145">
        <v>8.9999999999999993E-3</v>
      </c>
      <c r="J10" s="146"/>
      <c r="K10" s="113">
        <v>0.01</v>
      </c>
      <c r="L10" s="116"/>
      <c r="M10" s="145">
        <v>0.01</v>
      </c>
      <c r="N10" s="146"/>
      <c r="O10" s="113">
        <v>8.9999999999999993E-3</v>
      </c>
      <c r="P10" s="116"/>
      <c r="Q10" s="64"/>
      <c r="R10" s="64"/>
      <c r="S10" s="64"/>
      <c r="T10" s="64"/>
      <c r="U10" s="64"/>
      <c r="V10" s="64"/>
      <c r="W10" s="64"/>
      <c r="X10" s="64"/>
      <c r="Y10" s="64"/>
    </row>
    <row r="11" spans="1:25" ht="22.9" customHeight="1" x14ac:dyDescent="0.25">
      <c r="F11" s="138" t="s">
        <v>86</v>
      </c>
      <c r="G11" s="138"/>
      <c r="H11" s="148"/>
      <c r="I11" s="145">
        <v>1.7000000000000001E-2</v>
      </c>
      <c r="J11" s="146"/>
      <c r="K11" s="113">
        <v>1.4999999999999999E-2</v>
      </c>
      <c r="L11" s="116"/>
      <c r="M11" s="145">
        <v>1.0999999999999999E-2</v>
      </c>
      <c r="N11" s="146"/>
      <c r="O11" s="113">
        <v>1.0999999999999999E-2</v>
      </c>
      <c r="P11" s="116"/>
      <c r="X11" s="10"/>
    </row>
    <row r="12" spans="1:25" ht="22.9" customHeight="1" x14ac:dyDescent="0.25">
      <c r="F12" s="138" t="s">
        <v>87</v>
      </c>
      <c r="G12" s="138"/>
      <c r="H12" s="148"/>
      <c r="I12" s="145">
        <v>0.01</v>
      </c>
      <c r="J12" s="146"/>
      <c r="K12" s="113">
        <v>0.01</v>
      </c>
      <c r="L12" s="116"/>
      <c r="M12" s="145">
        <v>1.2999999999999999E-2</v>
      </c>
      <c r="N12" s="146"/>
      <c r="O12" s="113">
        <v>1.4999999999999999E-2</v>
      </c>
      <c r="P12" s="116"/>
      <c r="X12" s="10"/>
    </row>
    <row r="13" spans="1:25" ht="22.9" customHeight="1" x14ac:dyDescent="0.25">
      <c r="F13" s="138" t="s">
        <v>88</v>
      </c>
      <c r="G13" s="138"/>
      <c r="H13" s="148"/>
      <c r="I13" s="145">
        <v>1.4999999999999999E-2</v>
      </c>
      <c r="J13" s="146"/>
      <c r="K13" s="113">
        <v>1.4999999999999999E-2</v>
      </c>
      <c r="L13" s="116"/>
      <c r="M13" s="145">
        <v>1.6E-2</v>
      </c>
      <c r="N13" s="146"/>
      <c r="O13" s="113">
        <v>1.6E-2</v>
      </c>
      <c r="P13" s="116"/>
      <c r="X13" s="10"/>
    </row>
    <row r="14" spans="1:25" ht="22.9" customHeight="1" x14ac:dyDescent="0.25">
      <c r="F14" s="156" t="s">
        <v>89</v>
      </c>
      <c r="G14" s="156"/>
      <c r="H14" s="157"/>
      <c r="I14" s="145">
        <v>1.2999999999999999E-2</v>
      </c>
      <c r="J14" s="146"/>
      <c r="K14" s="113">
        <v>1.2999999999999999E-2</v>
      </c>
      <c r="L14" s="116"/>
      <c r="M14" s="145">
        <v>1.0999999999999999E-2</v>
      </c>
      <c r="N14" s="146"/>
      <c r="O14" s="113">
        <v>1.0999999999999999E-2</v>
      </c>
      <c r="P14" s="116"/>
      <c r="X14" s="10"/>
    </row>
    <row r="15" spans="1:25" s="9" customFormat="1" ht="15" customHeight="1" x14ac:dyDescent="0.2">
      <c r="A15" s="8"/>
      <c r="C15" s="23"/>
      <c r="L15" s="23"/>
      <c r="M15" s="23"/>
      <c r="N15" s="23"/>
    </row>
    <row r="16" spans="1:25" s="9" customFormat="1" ht="15" customHeight="1" thickBot="1" x14ac:dyDescent="0.25">
      <c r="A16" s="8"/>
      <c r="C16" s="23"/>
      <c r="L16" s="23"/>
      <c r="M16" s="23"/>
      <c r="N16" s="23"/>
    </row>
    <row r="17" spans="1:32" ht="19.5" customHeight="1" thickBot="1" x14ac:dyDescent="0.3">
      <c r="A17" s="86" t="str">
        <f>NOTA!$A$24</f>
        <v>ESTUDO 44 | ANÁLISE DAS EMPRESAS DA REGIÃO AUTÓNOMA DOS AÇORES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Y17" s="10"/>
      <c r="Z17" s="10"/>
      <c r="AA17" s="10"/>
      <c r="AB17" s="10"/>
      <c r="AC17" s="10"/>
      <c r="AD17" s="10"/>
      <c r="AE17" s="10"/>
      <c r="AF17" s="10"/>
    </row>
    <row r="18" spans="1:32" x14ac:dyDescent="0.25">
      <c r="U18" s="51" t="s">
        <v>17</v>
      </c>
    </row>
  </sheetData>
  <sheetProtection algorithmName="SHA-512" hashValue="PP9tgB4YYC3/+8lOOlKYCQmzu56FGTiqQTQJMq24oyKPbhvFmaJJB3iAIVDkB/oSzjPqSgDRSHnFYvUmI3pZyw==" saltValue="iRCkyLwhlwgGyM40H5Bn9w==" spinCount="100000" sheet="1" objects="1" scenarios="1"/>
  <mergeCells count="43">
    <mergeCell ref="F13:H13"/>
    <mergeCell ref="F14:H14"/>
    <mergeCell ref="I13:J13"/>
    <mergeCell ref="K13:L13"/>
    <mergeCell ref="F8:H8"/>
    <mergeCell ref="F9:H9"/>
    <mergeCell ref="F10:H10"/>
    <mergeCell ref="F11:H11"/>
    <mergeCell ref="F12:H12"/>
    <mergeCell ref="O10:P10"/>
    <mergeCell ref="M12:N12"/>
    <mergeCell ref="O12:P12"/>
    <mergeCell ref="I10:J10"/>
    <mergeCell ref="K10:L10"/>
    <mergeCell ref="I12:J12"/>
    <mergeCell ref="K12:L12"/>
    <mergeCell ref="M11:N11"/>
    <mergeCell ref="O11:P11"/>
    <mergeCell ref="I11:J11"/>
    <mergeCell ref="K11:L11"/>
    <mergeCell ref="A1:U1"/>
    <mergeCell ref="I6:L6"/>
    <mergeCell ref="M6:P6"/>
    <mergeCell ref="I8:J8"/>
    <mergeCell ref="K8:L8"/>
    <mergeCell ref="M8:N8"/>
    <mergeCell ref="O8:P8"/>
    <mergeCell ref="A17:U17"/>
    <mergeCell ref="I7:J7"/>
    <mergeCell ref="K7:L7"/>
    <mergeCell ref="M7:N7"/>
    <mergeCell ref="O7:P7"/>
    <mergeCell ref="I9:J9"/>
    <mergeCell ref="K9:L9"/>
    <mergeCell ref="M9:N9"/>
    <mergeCell ref="O9:P9"/>
    <mergeCell ref="M13:N13"/>
    <mergeCell ref="O13:P13"/>
    <mergeCell ref="M14:N14"/>
    <mergeCell ref="O14:P14"/>
    <mergeCell ref="I14:J14"/>
    <mergeCell ref="K14:L14"/>
    <mergeCell ref="M10:N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AF12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3" width="7.28515625" style="6" customWidth="1"/>
    <col min="24" max="16384" width="9.140625" style="6"/>
  </cols>
  <sheetData>
    <row r="1" spans="1:32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32" ht="15" customHeight="1" x14ac:dyDescent="0.25"/>
    <row r="3" spans="1:32" s="7" customFormat="1" ht="15" customHeight="1" thickBot="1" x14ac:dyDescent="0.3">
      <c r="A3" s="52" t="str">
        <f>+Índice!F9</f>
        <v>G I.2.4</v>
      </c>
      <c r="B3" s="47" t="str">
        <f>+Índice!G9</f>
        <v>Grau de especialização setorial, por localização geográfica | Índice de Theil normalizado (volume de negócios, 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  <c r="O3" s="53"/>
    </row>
    <row r="4" spans="1:32" s="9" customFormat="1" ht="15" customHeight="1" x14ac:dyDescent="0.25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</row>
    <row r="5" spans="1:32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2" s="10" customFormat="1" ht="27" customHeight="1" thickBot="1" x14ac:dyDescent="0.3">
      <c r="I6" s="55"/>
      <c r="J6" s="55"/>
      <c r="K6" s="56"/>
      <c r="L6" s="158" t="s">
        <v>90</v>
      </c>
      <c r="M6" s="159"/>
      <c r="W6" s="11"/>
    </row>
    <row r="7" spans="1:32" ht="22.9" customHeight="1" x14ac:dyDescent="0.25">
      <c r="B7" s="10"/>
      <c r="C7" s="10"/>
      <c r="I7" s="118" t="s">
        <v>14</v>
      </c>
      <c r="J7" s="138"/>
      <c r="K7" s="148"/>
      <c r="L7" s="160">
        <v>0.21</v>
      </c>
      <c r="M7" s="161"/>
      <c r="W7" s="12"/>
      <c r="X7" s="10"/>
      <c r="Y7" s="10"/>
      <c r="Z7" s="10"/>
      <c r="AA7" s="10"/>
      <c r="AB7" s="10"/>
      <c r="AC7" s="10"/>
      <c r="AD7" s="10"/>
      <c r="AE7" s="10"/>
      <c r="AF7" s="10"/>
    </row>
    <row r="8" spans="1:32" ht="22.9" customHeight="1" x14ac:dyDescent="0.25">
      <c r="B8" s="10"/>
      <c r="C8" s="10"/>
      <c r="I8" s="150" t="s">
        <v>167</v>
      </c>
      <c r="J8" s="150"/>
      <c r="K8" s="151"/>
      <c r="L8" s="162">
        <v>0.37</v>
      </c>
      <c r="M8" s="163"/>
      <c r="W8" s="12"/>
      <c r="X8" s="10"/>
      <c r="Y8" s="10"/>
      <c r="Z8" s="10"/>
      <c r="AA8" s="10"/>
      <c r="AB8" s="10"/>
      <c r="AC8" s="10"/>
      <c r="AD8" s="10"/>
      <c r="AE8" s="10"/>
      <c r="AF8" s="10"/>
    </row>
    <row r="9" spans="1:32" s="9" customFormat="1" ht="15" customHeight="1" x14ac:dyDescent="0.2">
      <c r="A9" s="8"/>
      <c r="C9" s="23"/>
      <c r="L9" s="23"/>
      <c r="M9" s="23"/>
      <c r="N9" s="23"/>
    </row>
    <row r="10" spans="1:32" s="9" customFormat="1" ht="15" customHeight="1" thickBot="1" x14ac:dyDescent="0.25">
      <c r="A10" s="8"/>
      <c r="C10" s="23"/>
      <c r="L10" s="23"/>
      <c r="M10" s="23"/>
      <c r="N10" s="23"/>
    </row>
    <row r="11" spans="1:32" ht="19.5" customHeight="1" thickBot="1" x14ac:dyDescent="0.3">
      <c r="A11" s="86" t="str">
        <f>NOTA!$A$24</f>
        <v>ESTUDO 44 | ANÁLISE DAS EMPRESAS DA REGIÃO AUTÓNOMA DOS AÇORES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Y11" s="10"/>
      <c r="Z11" s="10"/>
      <c r="AA11" s="10"/>
      <c r="AB11" s="10"/>
      <c r="AC11" s="10"/>
      <c r="AD11" s="10"/>
      <c r="AE11" s="10"/>
      <c r="AF11" s="10"/>
    </row>
    <row r="12" spans="1:32" x14ac:dyDescent="0.25">
      <c r="U12" s="51" t="s">
        <v>17</v>
      </c>
    </row>
  </sheetData>
  <sheetProtection algorithmName="SHA-512" hashValue="cVpeqeUAK2ukRd4AFJaIOrANpBIxUs8bgo2Rv//NsjwbNZJ8hkiBiVAi/0glO5dwycRztPyjxdSRTTYYDCWrMw==" saltValue="sBFBVg0xSKa52Qn+gp+zTQ==" spinCount="100000" sheet="1" objects="1" scenarios="1"/>
  <mergeCells count="7">
    <mergeCell ref="A1:U1"/>
    <mergeCell ref="L6:M6"/>
    <mergeCell ref="A11:U11"/>
    <mergeCell ref="L7:M7"/>
    <mergeCell ref="I7:K7"/>
    <mergeCell ref="I8:K8"/>
    <mergeCell ref="L8:M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W16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3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3" ht="15" customHeight="1" x14ac:dyDescent="0.25"/>
    <row r="3" spans="1:23" s="7" customFormat="1" ht="15" customHeight="1" thickBot="1" x14ac:dyDescent="0.3">
      <c r="A3" s="52" t="str">
        <f>Índice!F10</f>
        <v>G I.2.5</v>
      </c>
      <c r="B3" s="47" t="str">
        <f>Índice!G10</f>
        <v>Grau de especialização setorial, por localização geográfica | Índice de Theil normalizado (número de pessoas ao serviço, 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  <c r="N3" s="53"/>
      <c r="O3" s="53"/>
      <c r="P3" s="72"/>
    </row>
    <row r="4" spans="1:23" s="9" customFormat="1" ht="15" customHeight="1" x14ac:dyDescent="0.25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</row>
    <row r="5" spans="1:23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3" s="9" customFormat="1" ht="27" customHeight="1" thickBot="1" x14ac:dyDescent="0.3">
      <c r="A6" s="8"/>
      <c r="E6" s="23"/>
      <c r="F6" s="23"/>
      <c r="I6" s="55"/>
      <c r="J6" s="55"/>
      <c r="K6" s="56"/>
      <c r="L6" s="158" t="s">
        <v>90</v>
      </c>
      <c r="M6" s="159"/>
      <c r="N6" s="23"/>
      <c r="O6" s="23"/>
      <c r="R6" s="34"/>
    </row>
    <row r="7" spans="1:23" s="13" customFormat="1" ht="22.9" customHeight="1" x14ac:dyDescent="0.25">
      <c r="A7" s="18"/>
      <c r="E7" s="23"/>
      <c r="F7" s="23"/>
      <c r="G7" s="9"/>
      <c r="H7" s="9"/>
      <c r="I7" s="118" t="s">
        <v>14</v>
      </c>
      <c r="J7" s="138"/>
      <c r="K7" s="148"/>
      <c r="L7" s="160">
        <v>0.15</v>
      </c>
      <c r="M7" s="161"/>
      <c r="N7" s="23"/>
      <c r="O7" s="23"/>
      <c r="P7" s="9"/>
      <c r="Q7" s="9"/>
      <c r="R7" s="34"/>
      <c r="W7" s="9"/>
    </row>
    <row r="8" spans="1:23" s="13" customFormat="1" ht="22.9" customHeight="1" x14ac:dyDescent="0.25">
      <c r="A8" s="18"/>
      <c r="E8" s="23"/>
      <c r="F8" s="23"/>
      <c r="G8" s="9"/>
      <c r="H8" s="9"/>
      <c r="I8" s="164" t="s">
        <v>167</v>
      </c>
      <c r="J8" s="164"/>
      <c r="K8" s="165"/>
      <c r="L8" s="162">
        <v>0.24</v>
      </c>
      <c r="M8" s="163"/>
      <c r="N8" s="23"/>
      <c r="O8" s="23"/>
      <c r="P8" s="9"/>
      <c r="Q8" s="9"/>
      <c r="R8" s="34"/>
      <c r="W8" s="9"/>
    </row>
    <row r="9" spans="1:23" s="9" customFormat="1" ht="15" customHeight="1" x14ac:dyDescent="0.2">
      <c r="A9" s="8"/>
      <c r="C9" s="23"/>
      <c r="L9" s="23"/>
      <c r="M9" s="23"/>
      <c r="N9" s="23"/>
    </row>
    <row r="10" spans="1:23" s="9" customFormat="1" ht="15" customHeight="1" x14ac:dyDescent="0.2">
      <c r="A10" s="8"/>
      <c r="C10" s="23"/>
      <c r="L10" s="23"/>
      <c r="M10" s="23"/>
      <c r="N10" s="23"/>
    </row>
    <row r="11" spans="1:23" ht="19.5" customHeight="1" x14ac:dyDescent="0.25">
      <c r="A11" s="129" t="str">
        <f>Índice!$A$68</f>
        <v>ESTUDO 44 | ANÁLISE DAS EMPRESAS DA REGIÃO AUTÓNOMA DOS AÇORES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</row>
    <row r="12" spans="1:23" x14ac:dyDescent="0.25">
      <c r="U12" s="51" t="s">
        <v>17</v>
      </c>
    </row>
    <row r="15" spans="1:23" ht="17.25" customHeight="1" x14ac:dyDescent="0.25"/>
    <row r="16" spans="1:23" ht="17.25" customHeight="1" x14ac:dyDescent="0.25"/>
  </sheetData>
  <sheetProtection algorithmName="SHA-512" hashValue="fbPuuJv0mr33PJTSoEI49PI78Y3LCXkkgegz4g6p/YEaBaLFV+bciSrRdERRzJVR3f/BamanQSiVJ4ocy8v4OQ==" saltValue="h/Zj2ER9hdTdHh5LRYOcIA==" spinCount="100000" sheet="1" objects="1" scenarios="1"/>
  <mergeCells count="7">
    <mergeCell ref="A1:U1"/>
    <mergeCell ref="L6:M6"/>
    <mergeCell ref="A11:U11"/>
    <mergeCell ref="L7:M7"/>
    <mergeCell ref="I7:K7"/>
    <mergeCell ref="I8:K8"/>
    <mergeCell ref="L8:M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4"/>
  </sheetPr>
  <dimension ref="A1:AS18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45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45" ht="15" customHeight="1" x14ac:dyDescent="0.25"/>
    <row r="3" spans="1:45" s="7" customFormat="1" ht="15" customHeight="1" thickBot="1" x14ac:dyDescent="0.3">
      <c r="A3" s="52" t="str">
        <f>Índice!F11</f>
        <v>G I.2.6</v>
      </c>
      <c r="B3" s="47" t="str">
        <f>Índice!G11</f>
        <v>Estruturas | Por classes de dimensão (2018)</v>
      </c>
      <c r="C3" s="19"/>
      <c r="D3" s="19"/>
      <c r="E3" s="19"/>
      <c r="F3" s="19"/>
      <c r="G3" s="19"/>
    </row>
    <row r="4" spans="1:45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45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45" s="13" customFormat="1" ht="27" customHeight="1" x14ac:dyDescent="0.25">
      <c r="D6" s="18"/>
      <c r="G6" s="139" t="s">
        <v>8</v>
      </c>
      <c r="H6" s="137"/>
      <c r="I6" s="137"/>
      <c r="J6" s="140"/>
      <c r="K6" s="139" t="s">
        <v>6</v>
      </c>
      <c r="L6" s="137"/>
      <c r="M6" s="137"/>
      <c r="N6" s="140"/>
      <c r="O6" s="141" t="s">
        <v>23</v>
      </c>
      <c r="P6" s="142"/>
      <c r="Q6" s="142"/>
      <c r="R6" s="142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s="13" customFormat="1" ht="27" customHeight="1" thickBot="1" x14ac:dyDescent="0.3">
      <c r="D7" s="18"/>
      <c r="G7" s="123" t="s">
        <v>14</v>
      </c>
      <c r="H7" s="124"/>
      <c r="I7" s="124" t="s">
        <v>167</v>
      </c>
      <c r="J7" s="124"/>
      <c r="K7" s="123" t="s">
        <v>14</v>
      </c>
      <c r="L7" s="124"/>
      <c r="M7" s="124" t="s">
        <v>167</v>
      </c>
      <c r="N7" s="124"/>
      <c r="O7" s="123" t="s">
        <v>14</v>
      </c>
      <c r="P7" s="124"/>
      <c r="Q7" s="124" t="s">
        <v>167</v>
      </c>
      <c r="R7" s="124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s="13" customFormat="1" ht="22.9" customHeight="1" x14ac:dyDescent="0.25">
      <c r="D8" s="18"/>
      <c r="E8" s="136" t="s">
        <v>0</v>
      </c>
      <c r="F8" s="140"/>
      <c r="G8" s="130">
        <v>0.89</v>
      </c>
      <c r="H8" s="131"/>
      <c r="I8" s="127">
        <v>0.85499999999999998</v>
      </c>
      <c r="J8" s="127"/>
      <c r="K8" s="130">
        <v>0.154</v>
      </c>
      <c r="L8" s="131"/>
      <c r="M8" s="127">
        <v>0.17399999999999999</v>
      </c>
      <c r="N8" s="127"/>
      <c r="O8" s="130">
        <v>0.25600000000000001</v>
      </c>
      <c r="P8" s="131"/>
      <c r="Q8" s="127">
        <v>0.26400000000000001</v>
      </c>
      <c r="R8" s="127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s="13" customFormat="1" ht="22.9" customHeight="1" x14ac:dyDescent="0.25">
      <c r="D9" s="18"/>
      <c r="E9" s="118" t="s">
        <v>7</v>
      </c>
      <c r="F9" s="148"/>
      <c r="G9" s="132">
        <v>0.107</v>
      </c>
      <c r="H9" s="133"/>
      <c r="I9" s="113">
        <v>0.14199999999999999</v>
      </c>
      <c r="J9" s="113"/>
      <c r="K9" s="132">
        <v>0.42299999999999999</v>
      </c>
      <c r="L9" s="133"/>
      <c r="M9" s="113">
        <v>0.59599999999999997</v>
      </c>
      <c r="N9" s="113"/>
      <c r="O9" s="132">
        <v>0.44800000000000001</v>
      </c>
      <c r="P9" s="133"/>
      <c r="Q9" s="113">
        <v>0.56699999999999995</v>
      </c>
      <c r="R9" s="113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45" s="13" customFormat="1" ht="22.9" customHeight="1" x14ac:dyDescent="0.25">
      <c r="D10" s="18"/>
      <c r="E10" s="118" t="s">
        <v>1</v>
      </c>
      <c r="F10" s="148"/>
      <c r="G10" s="132">
        <v>3.0000000000000001E-3</v>
      </c>
      <c r="H10" s="133"/>
      <c r="I10" s="113">
        <v>2E-3</v>
      </c>
      <c r="J10" s="113"/>
      <c r="K10" s="132">
        <v>0.42299999999999999</v>
      </c>
      <c r="L10" s="133"/>
      <c r="M10" s="113">
        <v>0.23</v>
      </c>
      <c r="N10" s="113"/>
      <c r="O10" s="132">
        <v>0.29599999999999999</v>
      </c>
      <c r="P10" s="133"/>
      <c r="Q10" s="113">
        <v>0.16900000000000001</v>
      </c>
      <c r="R10" s="113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s="9" customFormat="1" ht="15" customHeight="1" x14ac:dyDescent="0.2">
      <c r="A11" s="8"/>
      <c r="C11" s="23"/>
      <c r="L11" s="23"/>
      <c r="M11" s="23"/>
      <c r="N11" s="23"/>
    </row>
    <row r="12" spans="1:45" s="9" customFormat="1" ht="15" customHeight="1" x14ac:dyDescent="0.2">
      <c r="A12" s="8"/>
      <c r="C12" s="23"/>
      <c r="L12" s="23"/>
      <c r="M12" s="23"/>
      <c r="N12" s="23"/>
    </row>
    <row r="13" spans="1:45" ht="19.5" customHeight="1" x14ac:dyDescent="0.25">
      <c r="A13" s="129" t="str">
        <f>Índice!$A$68</f>
        <v>ESTUDO 44 | ANÁLISE DAS EMPRESAS DA REGIÃO AUTÓNOMA DOS AÇORES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</row>
    <row r="14" spans="1:45" x14ac:dyDescent="0.25">
      <c r="U14" s="51" t="s">
        <v>17</v>
      </c>
    </row>
    <row r="17" ht="17.25" customHeight="1" x14ac:dyDescent="0.25"/>
    <row r="18" ht="17.25" customHeight="1" x14ac:dyDescent="0.25"/>
  </sheetData>
  <sheetProtection algorithmName="SHA-512" hashValue="gT76Lh+SJW3iBXTbFFQVUEk5q0WcK4CHHpO9WUlc0ihs3m9aa4oc31mpIgFz/5GR8Cw6U9NUzRQPM2RDmu0gWA==" saltValue="GiYSr03YkZx2RUYds//VsQ==" spinCount="100000" sheet="1" objects="1" scenarios="1"/>
  <mergeCells count="32">
    <mergeCell ref="E8:F8"/>
    <mergeCell ref="E9:F9"/>
    <mergeCell ref="E10:F10"/>
    <mergeCell ref="M9:N9"/>
    <mergeCell ref="O9:P9"/>
    <mergeCell ref="G10:H10"/>
    <mergeCell ref="I10:J10"/>
    <mergeCell ref="K10:L10"/>
    <mergeCell ref="M10:N10"/>
    <mergeCell ref="O10:P10"/>
    <mergeCell ref="Q9:R9"/>
    <mergeCell ref="G8:H8"/>
    <mergeCell ref="I8:J8"/>
    <mergeCell ref="K8:L8"/>
    <mergeCell ref="M8:N8"/>
    <mergeCell ref="O8:P8"/>
    <mergeCell ref="G6:J6"/>
    <mergeCell ref="K6:N6"/>
    <mergeCell ref="O6:R6"/>
    <mergeCell ref="A1:U1"/>
    <mergeCell ref="A13:U13"/>
    <mergeCell ref="G7:H7"/>
    <mergeCell ref="I7:J7"/>
    <mergeCell ref="K7:L7"/>
    <mergeCell ref="M7:N7"/>
    <mergeCell ref="O7:P7"/>
    <mergeCell ref="Q7:R7"/>
    <mergeCell ref="Q8:R8"/>
    <mergeCell ref="G9:H9"/>
    <mergeCell ref="I9:J9"/>
    <mergeCell ref="K9:L9"/>
    <mergeCell ref="Q10:R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U2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ht="15" customHeight="1" x14ac:dyDescent="0.25"/>
    <row r="3" spans="1:21" s="7" customFormat="1" ht="15" customHeight="1" thickBot="1" x14ac:dyDescent="0.3">
      <c r="A3" s="52" t="str">
        <f>Índice!F12</f>
        <v>G I.2.7</v>
      </c>
      <c r="B3" s="47" t="str">
        <f>Índice!G12</f>
        <v>Estruturas | Por classes de dimensão e por setores de atividade económica (volume de negócios, 2018)</v>
      </c>
      <c r="C3" s="19"/>
      <c r="D3" s="19"/>
      <c r="E3" s="19"/>
      <c r="F3" s="19"/>
      <c r="G3" s="19"/>
      <c r="H3" s="19"/>
      <c r="I3" s="19"/>
      <c r="J3" s="19"/>
      <c r="K3" s="19"/>
      <c r="L3" s="53"/>
      <c r="M3" s="53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1" s="9" customFormat="1" ht="15" customHeight="1" thickBot="1" x14ac:dyDescent="0.3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3"/>
      <c r="O5" s="13"/>
    </row>
    <row r="6" spans="1:21" s="13" customFormat="1" ht="27" customHeight="1" x14ac:dyDescent="0.25">
      <c r="D6" s="18"/>
      <c r="E6" s="14"/>
      <c r="F6" s="14"/>
      <c r="G6" s="136" t="s">
        <v>14</v>
      </c>
      <c r="H6" s="137"/>
      <c r="I6" s="137"/>
      <c r="J6" s="137"/>
      <c r="K6" s="137"/>
      <c r="L6" s="140"/>
      <c r="M6" s="136" t="s">
        <v>167</v>
      </c>
      <c r="N6" s="137"/>
      <c r="O6" s="137"/>
      <c r="P6" s="137"/>
      <c r="Q6" s="137"/>
      <c r="R6" s="140"/>
    </row>
    <row r="7" spans="1:21" s="13" customFormat="1" ht="27" customHeight="1" thickBot="1" x14ac:dyDescent="0.3">
      <c r="D7" s="18"/>
      <c r="E7" s="14"/>
      <c r="F7" s="14"/>
      <c r="G7" s="124" t="s">
        <v>0</v>
      </c>
      <c r="H7" s="124"/>
      <c r="I7" s="124" t="s">
        <v>7</v>
      </c>
      <c r="J7" s="124"/>
      <c r="K7" s="124" t="s">
        <v>1</v>
      </c>
      <c r="L7" s="125"/>
      <c r="M7" s="123" t="s">
        <v>0</v>
      </c>
      <c r="N7" s="124"/>
      <c r="O7" s="124" t="s">
        <v>7</v>
      </c>
      <c r="P7" s="124"/>
      <c r="Q7" s="124" t="s">
        <v>1</v>
      </c>
      <c r="R7" s="125"/>
    </row>
    <row r="8" spans="1:21" s="13" customFormat="1" ht="22.9" customHeight="1" x14ac:dyDescent="0.25">
      <c r="D8" s="18"/>
      <c r="E8" s="136" t="s">
        <v>84</v>
      </c>
      <c r="F8" s="137"/>
      <c r="G8" s="171">
        <v>0.39300000000000002</v>
      </c>
      <c r="H8" s="172"/>
      <c r="I8" s="172">
        <v>0.51700000000000002</v>
      </c>
      <c r="J8" s="172"/>
      <c r="K8" s="172">
        <v>8.8999999999999996E-2</v>
      </c>
      <c r="L8" s="173"/>
      <c r="M8" s="170">
        <v>0.46800000000000003</v>
      </c>
      <c r="N8" s="168"/>
      <c r="O8" s="168">
        <v>0.53200000000000003</v>
      </c>
      <c r="P8" s="168"/>
      <c r="Q8" s="168">
        <v>0</v>
      </c>
      <c r="R8" s="169"/>
    </row>
    <row r="9" spans="1:21" s="13" customFormat="1" ht="22.9" customHeight="1" x14ac:dyDescent="0.25">
      <c r="D9" s="18"/>
      <c r="E9" s="118" t="s">
        <v>85</v>
      </c>
      <c r="F9" s="138"/>
      <c r="G9" s="132">
        <v>4.9000000000000002E-2</v>
      </c>
      <c r="H9" s="133"/>
      <c r="I9" s="133">
        <v>0.42799999999999999</v>
      </c>
      <c r="J9" s="133"/>
      <c r="K9" s="133">
        <v>0.52300000000000002</v>
      </c>
      <c r="L9" s="175"/>
      <c r="M9" s="174">
        <v>5.2999999999999999E-2</v>
      </c>
      <c r="N9" s="166"/>
      <c r="O9" s="166">
        <v>0.61599999999999999</v>
      </c>
      <c r="P9" s="166"/>
      <c r="Q9" s="166">
        <v>0.33100000000000002</v>
      </c>
      <c r="R9" s="167"/>
    </row>
    <row r="10" spans="1:21" s="13" customFormat="1" ht="22.9" customHeight="1" x14ac:dyDescent="0.25">
      <c r="D10" s="18"/>
      <c r="E10" s="118" t="s">
        <v>86</v>
      </c>
      <c r="F10" s="138"/>
      <c r="G10" s="132">
        <v>1.4999999999999999E-2</v>
      </c>
      <c r="H10" s="133"/>
      <c r="I10" s="133">
        <v>0.17399999999999999</v>
      </c>
      <c r="J10" s="133"/>
      <c r="K10" s="133">
        <v>0.81100000000000005</v>
      </c>
      <c r="L10" s="175"/>
      <c r="M10" s="174">
        <v>1.2E-2</v>
      </c>
      <c r="N10" s="166"/>
      <c r="O10" s="166">
        <v>0.252</v>
      </c>
      <c r="P10" s="166"/>
      <c r="Q10" s="166">
        <v>0.73599999999999999</v>
      </c>
      <c r="R10" s="167"/>
    </row>
    <row r="11" spans="1:21" s="13" customFormat="1" ht="22.9" customHeight="1" x14ac:dyDescent="0.25">
      <c r="D11" s="18"/>
      <c r="E11" s="118" t="s">
        <v>87</v>
      </c>
      <c r="F11" s="138"/>
      <c r="G11" s="132">
        <v>0.249</v>
      </c>
      <c r="H11" s="133"/>
      <c r="I11" s="133">
        <v>0.54800000000000004</v>
      </c>
      <c r="J11" s="133"/>
      <c r="K11" s="133">
        <v>0.20300000000000001</v>
      </c>
      <c r="L11" s="175"/>
      <c r="M11" s="174">
        <v>0.14399999999999999</v>
      </c>
      <c r="N11" s="166"/>
      <c r="O11" s="166">
        <v>0.73199999999999998</v>
      </c>
      <c r="P11" s="166"/>
      <c r="Q11" s="166">
        <v>0.125</v>
      </c>
      <c r="R11" s="167"/>
    </row>
    <row r="12" spans="1:21" s="13" customFormat="1" ht="22.9" customHeight="1" x14ac:dyDescent="0.25">
      <c r="D12" s="18"/>
      <c r="E12" s="118" t="s">
        <v>88</v>
      </c>
      <c r="F12" s="138"/>
      <c r="G12" s="132">
        <v>0.18099999999999999</v>
      </c>
      <c r="H12" s="133"/>
      <c r="I12" s="133">
        <v>0.441</v>
      </c>
      <c r="J12" s="133"/>
      <c r="K12" s="133">
        <v>0.379</v>
      </c>
      <c r="L12" s="175"/>
      <c r="M12" s="174">
        <v>0.191</v>
      </c>
      <c r="N12" s="166"/>
      <c r="O12" s="166">
        <v>0.64600000000000002</v>
      </c>
      <c r="P12" s="166"/>
      <c r="Q12" s="166">
        <v>0.16400000000000001</v>
      </c>
      <c r="R12" s="167"/>
    </row>
    <row r="13" spans="1:21" s="13" customFormat="1" ht="22.9" customHeight="1" thickBot="1" x14ac:dyDescent="0.3">
      <c r="D13" s="18"/>
      <c r="E13" s="120" t="s">
        <v>89</v>
      </c>
      <c r="F13" s="144"/>
      <c r="G13" s="132">
        <v>0.22700000000000001</v>
      </c>
      <c r="H13" s="133"/>
      <c r="I13" s="133">
        <v>0.42499999999999999</v>
      </c>
      <c r="J13" s="133"/>
      <c r="K13" s="133">
        <v>0.34899999999999998</v>
      </c>
      <c r="L13" s="175"/>
      <c r="M13" s="174">
        <v>0.25900000000000001</v>
      </c>
      <c r="N13" s="166"/>
      <c r="O13" s="166">
        <v>0.52600000000000002</v>
      </c>
      <c r="P13" s="166"/>
      <c r="Q13" s="166">
        <v>0.216</v>
      </c>
      <c r="R13" s="167"/>
    </row>
    <row r="14" spans="1:21" s="9" customFormat="1" ht="15" customHeight="1" x14ac:dyDescent="0.2">
      <c r="A14" s="8"/>
      <c r="C14" s="23"/>
      <c r="L14" s="23"/>
      <c r="M14" s="23"/>
      <c r="N14" s="23"/>
    </row>
    <row r="15" spans="1:21" s="9" customFormat="1" ht="15" customHeight="1" x14ac:dyDescent="0.2">
      <c r="A15" s="8"/>
      <c r="C15" s="23"/>
      <c r="L15" s="23"/>
      <c r="M15" s="23"/>
      <c r="N15" s="23"/>
    </row>
    <row r="16" spans="1:21" ht="19.5" customHeight="1" x14ac:dyDescent="0.25">
      <c r="A16" s="129" t="str">
        <f>Índice!$A$68</f>
        <v>ESTUDO 44 | ANÁLISE DAS EMPRESAS DA REGIÃO AUTÓNOMA DOS AÇORES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</row>
    <row r="17" spans="21:21" x14ac:dyDescent="0.25">
      <c r="U17" s="51" t="s">
        <v>17</v>
      </c>
    </row>
    <row r="20" spans="21:21" ht="17.25" customHeight="1" x14ac:dyDescent="0.25"/>
  </sheetData>
  <sheetProtection algorithmName="SHA-512" hashValue="sqLflURnYueKu8sqMKejxzWVrEXQcpaX+q4gwDM88baBP0T9XwwpmbTp77hnxn2PabStSrg8ReFzH5e4QmIuSQ==" saltValue="SjSmJTt5eZBuvMlfkcvRJA==" spinCount="100000" sheet="1" objects="1" scenarios="1"/>
  <mergeCells count="52">
    <mergeCell ref="E13:F13"/>
    <mergeCell ref="E8:F8"/>
    <mergeCell ref="E9:F9"/>
    <mergeCell ref="E10:F10"/>
    <mergeCell ref="E11:F11"/>
    <mergeCell ref="E12:F12"/>
    <mergeCell ref="A16:U16"/>
    <mergeCell ref="M11:N11"/>
    <mergeCell ref="O11:P11"/>
    <mergeCell ref="M12:N12"/>
    <mergeCell ref="O12:P12"/>
    <mergeCell ref="M13:N13"/>
    <mergeCell ref="O13:P13"/>
    <mergeCell ref="G11:H11"/>
    <mergeCell ref="I11:J11"/>
    <mergeCell ref="K11:L11"/>
    <mergeCell ref="G12:H12"/>
    <mergeCell ref="I12:J12"/>
    <mergeCell ref="K12:L12"/>
    <mergeCell ref="G13:H13"/>
    <mergeCell ref="I13:J13"/>
    <mergeCell ref="K13:L13"/>
    <mergeCell ref="K8:L8"/>
    <mergeCell ref="M9:N9"/>
    <mergeCell ref="M10:N10"/>
    <mergeCell ref="G9:H9"/>
    <mergeCell ref="I9:J9"/>
    <mergeCell ref="K9:L9"/>
    <mergeCell ref="G10:H10"/>
    <mergeCell ref="I10:J10"/>
    <mergeCell ref="K10:L10"/>
    <mergeCell ref="O9:P9"/>
    <mergeCell ref="Q9:R9"/>
    <mergeCell ref="A1:U1"/>
    <mergeCell ref="M7:N7"/>
    <mergeCell ref="O7:P7"/>
    <mergeCell ref="O8:P8"/>
    <mergeCell ref="Q7:R7"/>
    <mergeCell ref="Q8:R8"/>
    <mergeCell ref="M8:N8"/>
    <mergeCell ref="M6:R6"/>
    <mergeCell ref="G6:L6"/>
    <mergeCell ref="G7:H7"/>
    <mergeCell ref="I7:J7"/>
    <mergeCell ref="K7:L7"/>
    <mergeCell ref="G8:H8"/>
    <mergeCell ref="I8:J8"/>
    <mergeCell ref="Q10:R10"/>
    <mergeCell ref="Q11:R11"/>
    <mergeCell ref="Q12:R12"/>
    <mergeCell ref="Q13:R13"/>
    <mergeCell ref="O10:P10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09:01 07/07/2020</XMLData>
</file>

<file path=customXml/item3.xml><?xml version="1.0" encoding="utf-8"?>
<XMLData TextToDisplay="RightsWATCHMark">12|BDP-Externo-Público|{00000000-0000-0000-0000-000000000000}</XMLData>
</file>

<file path=customXml/itemProps1.xml><?xml version="1.0" encoding="utf-8"?>
<ds:datastoreItem xmlns:ds="http://schemas.openxmlformats.org/officeDocument/2006/customXml" ds:itemID="{DFB0A663-5C0E-48E9-A31A-5F37CDA3F2DE}">
  <ds:schemaRefs/>
</ds:datastoreItem>
</file>

<file path=customXml/itemProps2.xml><?xml version="1.0" encoding="utf-8"?>
<ds:datastoreItem xmlns:ds="http://schemas.openxmlformats.org/officeDocument/2006/customXml" ds:itemID="{EBC36F65-D7B6-4D80-91FB-C818FA1C7235}">
  <ds:schemaRefs/>
</ds:datastoreItem>
</file>

<file path=customXml/itemProps3.xml><?xml version="1.0" encoding="utf-8"?>
<ds:datastoreItem xmlns:ds="http://schemas.openxmlformats.org/officeDocument/2006/customXml" ds:itemID="{D7FCC192-5B19-42F0-8D66-B06AE5161D9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48</vt:i4>
      </vt:variant>
    </vt:vector>
  </HeadingPairs>
  <TitlesOfParts>
    <vt:vector size="96" baseType="lpstr">
      <vt:lpstr>NOTA</vt:lpstr>
      <vt:lpstr>Índice</vt:lpstr>
      <vt:lpstr>G I.2.1</vt:lpstr>
      <vt:lpstr>G I.2.2</vt:lpstr>
      <vt:lpstr>G I.2.3</vt:lpstr>
      <vt:lpstr>G I.2.4</vt:lpstr>
      <vt:lpstr>G I.2.5</vt:lpstr>
      <vt:lpstr>G I.2.6</vt:lpstr>
      <vt:lpstr>G I.2.7</vt:lpstr>
      <vt:lpstr>G I.2.8</vt:lpstr>
      <vt:lpstr>G I.2.9</vt:lpstr>
      <vt:lpstr>G I.2.10</vt:lpstr>
      <vt:lpstr>G I.2.11</vt:lpstr>
      <vt:lpstr>G I.2.12</vt:lpstr>
      <vt:lpstr>G I.2.13</vt:lpstr>
      <vt:lpstr>G I.3.1</vt:lpstr>
      <vt:lpstr>G I.3.2</vt:lpstr>
      <vt:lpstr>G I.3.3</vt:lpstr>
      <vt:lpstr>G I.3.4</vt:lpstr>
      <vt:lpstr>G I.3.5</vt:lpstr>
      <vt:lpstr>G I.3.6</vt:lpstr>
      <vt:lpstr>G I.3.7</vt:lpstr>
      <vt:lpstr>G I.3.8</vt:lpstr>
      <vt:lpstr>G C1.1</vt:lpstr>
      <vt:lpstr>G C1.2</vt:lpstr>
      <vt:lpstr>G C1.3</vt:lpstr>
      <vt:lpstr>G C1.4</vt:lpstr>
      <vt:lpstr>G C1.5</vt:lpstr>
      <vt:lpstr>G C2.1</vt:lpstr>
      <vt:lpstr>G C2.2</vt:lpstr>
      <vt:lpstr>G C2.3</vt:lpstr>
      <vt:lpstr>G C2.4</vt:lpstr>
      <vt:lpstr>G C2.5</vt:lpstr>
      <vt:lpstr>G C2.6</vt:lpstr>
      <vt:lpstr>G C2.7</vt:lpstr>
      <vt:lpstr>G C2.8</vt:lpstr>
      <vt:lpstr>G I.3.9</vt:lpstr>
      <vt:lpstr>G I.3.10</vt:lpstr>
      <vt:lpstr>G I.3.11</vt:lpstr>
      <vt:lpstr>Q I.3.1</vt:lpstr>
      <vt:lpstr>G I.3.12</vt:lpstr>
      <vt:lpstr>G I.3.13</vt:lpstr>
      <vt:lpstr>G I.3.14</vt:lpstr>
      <vt:lpstr>G I.3.15</vt:lpstr>
      <vt:lpstr>G I.3.16</vt:lpstr>
      <vt:lpstr>G C3.1</vt:lpstr>
      <vt:lpstr>G C3.2</vt:lpstr>
      <vt:lpstr>G C3.3</vt:lpstr>
      <vt:lpstr>'G C1.1'!Print_Area</vt:lpstr>
      <vt:lpstr>'G C1.2'!Print_Area</vt:lpstr>
      <vt:lpstr>'G C1.3'!Print_Area</vt:lpstr>
      <vt:lpstr>'G C1.4'!Print_Area</vt:lpstr>
      <vt:lpstr>'G C1.5'!Print_Area</vt:lpstr>
      <vt:lpstr>'G C2.1'!Print_Area</vt:lpstr>
      <vt:lpstr>'G C2.2'!Print_Area</vt:lpstr>
      <vt:lpstr>'G C2.3'!Print_Area</vt:lpstr>
      <vt:lpstr>'G C2.4'!Print_Area</vt:lpstr>
      <vt:lpstr>'G C2.5'!Print_Area</vt:lpstr>
      <vt:lpstr>'G C2.6'!Print_Area</vt:lpstr>
      <vt:lpstr>'G C2.7'!Print_Area</vt:lpstr>
      <vt:lpstr>'G C2.8'!Print_Area</vt:lpstr>
      <vt:lpstr>'G C3.1'!Print_Area</vt:lpstr>
      <vt:lpstr>'G C3.2'!Print_Area</vt:lpstr>
      <vt:lpstr>'G C3.3'!Print_Area</vt:lpstr>
      <vt:lpstr>'G I.2.1'!Print_Area</vt:lpstr>
      <vt:lpstr>'G I.2.10'!Print_Area</vt:lpstr>
      <vt:lpstr>'G I.2.11'!Print_Area</vt:lpstr>
      <vt:lpstr>'G I.2.12'!Print_Area</vt:lpstr>
      <vt:lpstr>'G I.2.13'!Print_Area</vt:lpstr>
      <vt:lpstr>'G I.2.2'!Print_Area</vt:lpstr>
      <vt:lpstr>'G I.2.3'!Print_Area</vt:lpstr>
      <vt:lpstr>'G I.2.4'!Print_Area</vt:lpstr>
      <vt:lpstr>'G I.2.5'!Print_Area</vt:lpstr>
      <vt:lpstr>'G I.2.6'!Print_Area</vt:lpstr>
      <vt:lpstr>'G I.2.7'!Print_Area</vt:lpstr>
      <vt:lpstr>'G I.2.8'!Print_Area</vt:lpstr>
      <vt:lpstr>'G I.2.9'!Print_Area</vt:lpstr>
      <vt:lpstr>'G I.3.1'!Print_Area</vt:lpstr>
      <vt:lpstr>'G I.3.10'!Print_Area</vt:lpstr>
      <vt:lpstr>'G I.3.11'!Print_Area</vt:lpstr>
      <vt:lpstr>'G I.3.12'!Print_Area</vt:lpstr>
      <vt:lpstr>'G I.3.13'!Print_Area</vt:lpstr>
      <vt:lpstr>'G I.3.14'!Print_Area</vt:lpstr>
      <vt:lpstr>'G I.3.15'!Print_Area</vt:lpstr>
      <vt:lpstr>'G I.3.16'!Print_Area</vt:lpstr>
      <vt:lpstr>'G I.3.2'!Print_Area</vt:lpstr>
      <vt:lpstr>'G I.3.3'!Print_Area</vt:lpstr>
      <vt:lpstr>'G I.3.4'!Print_Area</vt:lpstr>
      <vt:lpstr>'G I.3.5'!Print_Area</vt:lpstr>
      <vt:lpstr>'G I.3.6'!Print_Area</vt:lpstr>
      <vt:lpstr>'G I.3.7'!Print_Area</vt:lpstr>
      <vt:lpstr>'G I.3.8'!Print_Area</vt:lpstr>
      <vt:lpstr>'G I.3.9'!Print_Area</vt:lpstr>
      <vt:lpstr>Índice!Print_Area</vt:lpstr>
      <vt:lpstr>NOTA!Print_Area</vt:lpstr>
      <vt:lpstr>'Q I.3.1'!Print_Area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M. Manuela Raminhos</cp:lastModifiedBy>
  <cp:lastPrinted>2020-07-06T20:01:06Z</cp:lastPrinted>
  <dcterms:created xsi:type="dcterms:W3CDTF">2011-07-04T17:45:26Z</dcterms:created>
  <dcterms:modified xsi:type="dcterms:W3CDTF">2020-08-02T19:48:32Z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  <property fmtid="{D5CDD505-2E9C-101B-9397-08002B2CF9AE}" pid="3" name="MSIP_Label_f9d4c66a-7c8a-4c88-a41a-dc132491a08a_Enabled">
    <vt:lpwstr>true</vt:lpwstr>
  </property>
  <property fmtid="{D5CDD505-2E9C-101B-9397-08002B2CF9AE}" pid="4" name="MSIP_Label_f9d4c66a-7c8a-4c88-a41a-dc132491a08a_SetDate">
    <vt:lpwstr>2020-07-29T09:06:39Z</vt:lpwstr>
  </property>
  <property fmtid="{D5CDD505-2E9C-101B-9397-08002B2CF9AE}" pid="5" name="MSIP_Label_f9d4c66a-7c8a-4c88-a41a-dc132491a08a_Method">
    <vt:lpwstr>Privileged</vt:lpwstr>
  </property>
  <property fmtid="{D5CDD505-2E9C-101B-9397-08002B2CF9AE}" pid="6" name="MSIP_Label_f9d4c66a-7c8a-4c88-a41a-dc132491a08a_Name">
    <vt:lpwstr>Público - Sem marca de água</vt:lpwstr>
  </property>
  <property fmtid="{D5CDD505-2E9C-101B-9397-08002B2CF9AE}" pid="7" name="MSIP_Label_f9d4c66a-7c8a-4c88-a41a-dc132491a08a_SiteId">
    <vt:lpwstr>f92c299d-3d5a-4621-abd4-755e52e5161d</vt:lpwstr>
  </property>
  <property fmtid="{D5CDD505-2E9C-101B-9397-08002B2CF9AE}" pid="8" name="MSIP_Label_f9d4c66a-7c8a-4c88-a41a-dc132491a08a_ActionId">
    <vt:lpwstr>97f9b5e6-c757-4c9f-b480-00007c54bd5d</vt:lpwstr>
  </property>
  <property fmtid="{D5CDD505-2E9C-101B-9397-08002B2CF9AE}" pid="9" name="MSIP_Label_f9d4c66a-7c8a-4c88-a41a-dc132491a08a_ContentBits">
    <vt:lpwstr>0</vt:lpwstr>
  </property>
</Properties>
</file>