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13_NAS\06_Projectos\Estudos Setoriais\2019\Região AML\Excel internet\"/>
    </mc:Choice>
  </mc:AlternateContent>
  <bookViews>
    <workbookView xWindow="-12" yWindow="-12" windowWidth="10260" windowHeight="7932" tabRatio="914"/>
  </bookViews>
  <sheets>
    <sheet name="NOTA" sheetId="46" r:id="rId1"/>
    <sheet name="Índice" sheetId="45" r:id="rId2"/>
    <sheet name="G I.2.1" sheetId="159" r:id="rId3"/>
    <sheet name="G I.2.2" sheetId="163" r:id="rId4"/>
    <sheet name="G I.2.3" sheetId="4" r:id="rId5"/>
    <sheet name="G I.2.4" sheetId="165" r:id="rId6"/>
    <sheet name="G I.2.5" sheetId="223" r:id="rId7"/>
    <sheet name="G I.2.6" sheetId="220" r:id="rId8"/>
    <sheet name="G I.2.7" sheetId="207" r:id="rId9"/>
    <sheet name="G I.2.8" sheetId="208" r:id="rId10"/>
    <sheet name="G I.2.9" sheetId="242" r:id="rId11"/>
    <sheet name="G I.2.10" sheetId="209" r:id="rId12"/>
    <sheet name="G I.2.11" sheetId="238" r:id="rId13"/>
    <sheet name="G I.2.12" sheetId="257" r:id="rId14"/>
    <sheet name="G I.2.13" sheetId="258" r:id="rId15"/>
    <sheet name="G I.2.14" sheetId="106" r:id="rId16"/>
    <sheet name="G I.2.15" sheetId="259" r:id="rId17"/>
    <sheet name="G I.2.16" sheetId="243" r:id="rId18"/>
    <sheet name="G I.2.17" sheetId="244" r:id="rId19"/>
    <sheet name="G I.2.18" sheetId="245" r:id="rId20"/>
    <sheet name="G I.2.19" sheetId="246" r:id="rId21"/>
    <sheet name="G I.2.20" sheetId="247" r:id="rId22"/>
    <sheet name="G I.3.1" sheetId="198" r:id="rId23"/>
    <sheet name="G I.3.2" sheetId="199" r:id="rId24"/>
    <sheet name="G I.3.3" sheetId="162" r:id="rId25"/>
    <sheet name="G I.3.4" sheetId="224" r:id="rId26"/>
    <sheet name="G I.3.5" sheetId="225" r:id="rId27"/>
    <sheet name="G I.3.6" sheetId="144" r:id="rId28"/>
    <sheet name="G I.3.7" sheetId="200" r:id="rId29"/>
    <sheet name="G I.3.8" sheetId="194" r:id="rId30"/>
    <sheet name="G I.3.9" sheetId="226" r:id="rId31"/>
    <sheet name="G C1.1" sheetId="175" r:id="rId32"/>
    <sheet name="G C1.2" sheetId="176" r:id="rId33"/>
    <sheet name="G C1.3" sheetId="177" r:id="rId34"/>
    <sheet name="G C1.4" sheetId="248" r:id="rId35"/>
    <sheet name="G C1.5" sheetId="249" r:id="rId36"/>
    <sheet name="G C1.6" sheetId="250" r:id="rId37"/>
    <sheet name="G C1.7" sheetId="251" r:id="rId38"/>
    <sheet name="G C2.1" sheetId="263" r:id="rId39"/>
    <sheet name="G C2.2" sheetId="264" r:id="rId40"/>
    <sheet name="G C2.3" sheetId="265" r:id="rId41"/>
    <sheet name="G C2.4" sheetId="266" r:id="rId42"/>
    <sheet name="G C2.5" sheetId="267" r:id="rId43"/>
    <sheet name="G C2.6" sheetId="268" r:id="rId44"/>
    <sheet name="G C2.7" sheetId="269" r:id="rId45"/>
    <sheet name="G C2.8" sheetId="270" r:id="rId46"/>
    <sheet name="G I.3.10" sheetId="227" r:id="rId47"/>
    <sheet name="G I.3.11" sheetId="228" r:id="rId48"/>
    <sheet name="G I.3.12" sheetId="229" r:id="rId49"/>
    <sheet name="Q I.3.1" sheetId="196" r:id="rId50"/>
    <sheet name="G C3.1" sheetId="260" r:id="rId51"/>
    <sheet name="G C3.2" sheetId="215" r:id="rId52"/>
    <sheet name="G C3.3" sheetId="262" r:id="rId53"/>
    <sheet name="G I.3.13" sheetId="230" r:id="rId54"/>
    <sheet name="G I.3.14" sheetId="239" r:id="rId55"/>
    <sheet name="G I.3.15" sheetId="240" r:id="rId56"/>
    <sheet name="G I.3.16" sheetId="241" r:id="rId57"/>
    <sheet name="G I.3.17" sheetId="252" r:id="rId58"/>
    <sheet name="G I.3.18" sheetId="253" r:id="rId59"/>
  </sheets>
  <definedNames>
    <definedName name="_xlnm._FilterDatabase" localSheetId="31" hidden="1">'G C1.1'!#REF!</definedName>
    <definedName name="_xlnm._FilterDatabase" localSheetId="32" hidden="1">'G C1.2'!#REF!</definedName>
    <definedName name="_xlnm._FilterDatabase" localSheetId="33" hidden="1">'G C1.3'!#REF!</definedName>
    <definedName name="_xlnm._FilterDatabase" localSheetId="34" hidden="1">'G C1.4'!#REF!</definedName>
    <definedName name="_xlnm._FilterDatabase" localSheetId="35" hidden="1">'G C1.5'!#REF!</definedName>
    <definedName name="_xlnm._FilterDatabase" localSheetId="36" hidden="1">'G C1.6'!#REF!</definedName>
    <definedName name="_xlnm._FilterDatabase" localSheetId="37" hidden="1">'G C1.7'!#REF!</definedName>
    <definedName name="_xlnm._FilterDatabase" localSheetId="38" hidden="1">'G C2.1'!#REF!</definedName>
    <definedName name="_xlnm._FilterDatabase" localSheetId="39" hidden="1">'G C2.2'!#REF!</definedName>
    <definedName name="_xlnm._FilterDatabase" localSheetId="40" hidden="1">'G C2.3'!#REF!</definedName>
    <definedName name="_xlnm._FilterDatabase" localSheetId="41" hidden="1">'G C2.4'!#REF!</definedName>
    <definedName name="_xlnm._FilterDatabase" localSheetId="42" hidden="1">'G C2.5'!#REF!</definedName>
    <definedName name="_xlnm._FilterDatabase" localSheetId="43" hidden="1">'G C2.6'!#REF!</definedName>
    <definedName name="_xlnm._FilterDatabase" localSheetId="44" hidden="1">'G C2.7'!#REF!</definedName>
    <definedName name="_xlnm._FilterDatabase" localSheetId="45" hidden="1">'G C2.8'!#REF!</definedName>
    <definedName name="_xlnm._FilterDatabase" localSheetId="50" hidden="1">'G C3.1'!#REF!</definedName>
    <definedName name="_xlnm._FilterDatabase" localSheetId="51" hidden="1">'G C3.2'!#REF!</definedName>
    <definedName name="_xlnm._FilterDatabase" localSheetId="52" hidden="1">'G C3.3'!#REF!</definedName>
    <definedName name="_xlnm._FilterDatabase" localSheetId="2" hidden="1">'G I.2.1'!#REF!</definedName>
    <definedName name="_xlnm._FilterDatabase" localSheetId="11" hidden="1">'G I.2.10'!#REF!</definedName>
    <definedName name="_xlnm._FilterDatabase" localSheetId="12" hidden="1">'G I.2.11'!#REF!</definedName>
    <definedName name="_xlnm._FilterDatabase" localSheetId="13" hidden="1">'G I.2.12'!#REF!</definedName>
    <definedName name="_xlnm._FilterDatabase" localSheetId="14" hidden="1">'G I.2.13'!#REF!</definedName>
    <definedName name="_xlnm._FilterDatabase" localSheetId="15" hidden="1">'G I.2.14'!#REF!</definedName>
    <definedName name="_xlnm._FilterDatabase" localSheetId="16" hidden="1">'G I.2.15'!#REF!</definedName>
    <definedName name="_xlnm._FilterDatabase" localSheetId="17" hidden="1">'G I.2.16'!#REF!</definedName>
    <definedName name="_xlnm._FilterDatabase" localSheetId="18" hidden="1">'G I.2.17'!#REF!</definedName>
    <definedName name="_xlnm._FilterDatabase" localSheetId="19" hidden="1">'G I.2.18'!#REF!</definedName>
    <definedName name="_xlnm._FilterDatabase" localSheetId="20" hidden="1">'G I.2.19'!#REF!</definedName>
    <definedName name="_xlnm._FilterDatabase" localSheetId="3" hidden="1">'G I.2.2'!#REF!</definedName>
    <definedName name="_xlnm._FilterDatabase" localSheetId="21" hidden="1">'G I.2.20'!#REF!</definedName>
    <definedName name="_xlnm._FilterDatabase" localSheetId="4" hidden="1">'G I.2.3'!#REF!</definedName>
    <definedName name="_xlnm._FilterDatabase" localSheetId="5" hidden="1">'G I.2.4'!#REF!</definedName>
    <definedName name="_xlnm._FilterDatabase" localSheetId="6" hidden="1">'G I.2.5'!#REF!</definedName>
    <definedName name="_xlnm._FilterDatabase" localSheetId="7" hidden="1">'G I.2.6'!#REF!</definedName>
    <definedName name="_xlnm._FilterDatabase" localSheetId="8" hidden="1">'G I.2.7'!#REF!</definedName>
    <definedName name="_xlnm._FilterDatabase" localSheetId="9" hidden="1">'G I.2.8'!#REF!</definedName>
    <definedName name="_xlnm._FilterDatabase" localSheetId="10" hidden="1">'G I.2.9'!#REF!</definedName>
    <definedName name="_xlnm._FilterDatabase" localSheetId="22" hidden="1">'G I.3.1'!#REF!</definedName>
    <definedName name="_xlnm._FilterDatabase" localSheetId="46" hidden="1">'G I.3.10'!#REF!</definedName>
    <definedName name="_xlnm._FilterDatabase" localSheetId="47" hidden="1">'G I.3.11'!#REF!</definedName>
    <definedName name="_xlnm._FilterDatabase" localSheetId="48" hidden="1">'G I.3.12'!#REF!</definedName>
    <definedName name="_xlnm._FilterDatabase" localSheetId="53" hidden="1">'G I.3.13'!#REF!</definedName>
    <definedName name="_xlnm._FilterDatabase" localSheetId="54" hidden="1">'G I.3.14'!#REF!</definedName>
    <definedName name="_xlnm._FilterDatabase" localSheetId="55" hidden="1">'G I.3.15'!#REF!</definedName>
    <definedName name="_xlnm._FilterDatabase" localSheetId="56" hidden="1">'G I.3.16'!#REF!</definedName>
    <definedName name="_xlnm._FilterDatabase" localSheetId="57" hidden="1">'G I.3.17'!#REF!</definedName>
    <definedName name="_xlnm._FilterDatabase" localSheetId="58" hidden="1">'G I.3.18'!#REF!</definedName>
    <definedName name="_xlnm._FilterDatabase" localSheetId="23" hidden="1">'G I.3.2'!#REF!</definedName>
    <definedName name="_xlnm._FilterDatabase" localSheetId="24" hidden="1">'G I.3.3'!#REF!</definedName>
    <definedName name="_xlnm._FilterDatabase" localSheetId="26" hidden="1">'G I.3.5'!#REF!</definedName>
    <definedName name="_xlnm._FilterDatabase" localSheetId="28" hidden="1">'G I.3.7'!#REF!</definedName>
    <definedName name="_xlnm._FilterDatabase" localSheetId="29" hidden="1">'G I.3.8'!#REF!</definedName>
    <definedName name="_xlnm._FilterDatabase" localSheetId="30" hidden="1">'G I.3.9'!#REF!</definedName>
    <definedName name="_xlnm.Print_Area" localSheetId="31">'G C1.1'!$A$1:$U$13</definedName>
    <definedName name="_xlnm.Print_Area" localSheetId="32">'G C1.2'!$A$1:$U$11</definedName>
    <definedName name="_xlnm.Print_Area" localSheetId="33">'G C1.3'!$A$1:$U$15</definedName>
    <definedName name="_xlnm.Print_Area" localSheetId="34">'G C1.4'!$A$1:$U$14</definedName>
    <definedName name="_xlnm.Print_Area" localSheetId="35">'G C1.5'!$A$1:$U$15</definedName>
    <definedName name="_xlnm.Print_Area" localSheetId="36">'G C1.6'!$A$1:$U$12</definedName>
    <definedName name="_xlnm.Print_Area" localSheetId="37">'G C1.7'!$A$1:$U$12</definedName>
    <definedName name="_xlnm.Print_Area" localSheetId="38">'G C2.1'!$A$1:$U$15</definedName>
    <definedName name="_xlnm.Print_Area" localSheetId="39">'G C2.2'!$A$1:$U$15</definedName>
    <definedName name="_xlnm.Print_Area" localSheetId="40">'G C2.3'!$A$1:$U$15</definedName>
    <definedName name="_xlnm.Print_Area" localSheetId="41">'G C2.4'!$A$1:$U$15</definedName>
    <definedName name="_xlnm.Print_Area" localSheetId="42">'G C2.5'!$A$1:$U$15</definedName>
    <definedName name="_xlnm.Print_Area" localSheetId="43">'G C2.6'!$A$1:$U$15</definedName>
    <definedName name="_xlnm.Print_Area" localSheetId="44">'G C2.7'!$A$1:$U$15</definedName>
    <definedName name="_xlnm.Print_Area" localSheetId="45">'G C2.8'!$A$1:$U$15</definedName>
    <definedName name="_xlnm.Print_Area" localSheetId="50">'G C3.1'!$A$1:$U$20</definedName>
    <definedName name="_xlnm.Print_Area" localSheetId="51">'G C3.2'!$A$1:$U$22</definedName>
    <definedName name="_xlnm.Print_Area" localSheetId="52">'G C3.3'!$A$1:$U$22</definedName>
    <definedName name="_xlnm.Print_Area" localSheetId="2">'G I.2.1'!$A$1:$U$14</definedName>
    <definedName name="_xlnm.Print_Area" localSheetId="11">'G I.2.10'!$A$1:$U$11</definedName>
    <definedName name="_xlnm.Print_Area" localSheetId="12">'G I.2.11'!$A$1:$U$16</definedName>
    <definedName name="_xlnm.Print_Area" localSheetId="13">'G I.2.12'!$A$1:$U$16</definedName>
    <definedName name="_xlnm.Print_Area" localSheetId="14">'G I.2.13'!$A$1:$U$16</definedName>
    <definedName name="_xlnm.Print_Area" localSheetId="15">'G I.2.14'!$A$1:$U$19</definedName>
    <definedName name="_xlnm.Print_Area" localSheetId="16">'G I.2.15'!$A$1:$U$17</definedName>
    <definedName name="_xlnm.Print_Area" localSheetId="17">'G I.2.16'!$A$1:$U$13</definedName>
    <definedName name="_xlnm.Print_Area" localSheetId="18">'G I.2.17'!$A$1:$U$14</definedName>
    <definedName name="_xlnm.Print_Area" localSheetId="19">'G I.2.18'!$A$1:$U$13</definedName>
    <definedName name="_xlnm.Print_Area" localSheetId="20">'G I.2.19'!$A$1:$U$14</definedName>
    <definedName name="_xlnm.Print_Area" localSheetId="3">'G I.2.2'!$A$1:$U$16</definedName>
    <definedName name="_xlnm.Print_Area" localSheetId="21">'G I.2.20'!$A$1:$U$17</definedName>
    <definedName name="_xlnm.Print_Area" localSheetId="4">'G I.2.3'!$A$1:$U$17</definedName>
    <definedName name="_xlnm.Print_Area" localSheetId="5">'G I.2.4'!$A$1:$U$11</definedName>
    <definedName name="_xlnm.Print_Area" localSheetId="6">'G I.2.5'!$A$1:$U$11</definedName>
    <definedName name="_xlnm.Print_Area" localSheetId="7">'G I.2.6'!$A$1:$U$11</definedName>
    <definedName name="_xlnm.Print_Area" localSheetId="8">'G I.2.7'!$A$1:$U$12</definedName>
    <definedName name="_xlnm.Print_Area" localSheetId="9">'G I.2.8'!$A$1:$U$12</definedName>
    <definedName name="_xlnm.Print_Area" localSheetId="10">'G I.2.9'!$A$1:$U$13</definedName>
    <definedName name="_xlnm.Print_Area" localSheetId="22">'G I.3.1'!$A$1:$U$13</definedName>
    <definedName name="_xlnm.Print_Area" localSheetId="46">'G I.3.10'!$A$1:$U$14</definedName>
    <definedName name="_xlnm.Print_Area" localSheetId="47">'G I.3.11'!$A$1:$U$13</definedName>
    <definedName name="_xlnm.Print_Area" localSheetId="48">'G I.3.12'!$A$1:$U$21</definedName>
    <definedName name="_xlnm.Print_Area" localSheetId="53">'G I.3.13'!$A$1:$U$14</definedName>
    <definedName name="_xlnm.Print_Area" localSheetId="54">'G I.3.14'!$A$1:$U$13</definedName>
    <definedName name="_xlnm.Print_Area" localSheetId="55">'G I.3.15'!$A$1:$U$11</definedName>
    <definedName name="_xlnm.Print_Area" localSheetId="56">'G I.3.16'!$A$1:$U$13</definedName>
    <definedName name="_xlnm.Print_Area" localSheetId="57">'G I.3.17'!$A$1:$U$13</definedName>
    <definedName name="_xlnm.Print_Area" localSheetId="58">'G I.3.18'!$A$1:$U$13</definedName>
    <definedName name="_xlnm.Print_Area" localSheetId="23">'G I.3.2'!$A$1:$U$13</definedName>
    <definedName name="_xlnm.Print_Area" localSheetId="24">'G I.3.3'!$A$1:$U$14</definedName>
    <definedName name="_xlnm.Print_Area" localSheetId="25">'G I.3.4'!$A$1:$U$11</definedName>
    <definedName name="_xlnm.Print_Area" localSheetId="26">'G I.3.5'!$A$1:$U$13</definedName>
    <definedName name="_xlnm.Print_Area" localSheetId="27">'G I.3.6'!$A$1:$U$15</definedName>
    <definedName name="_xlnm.Print_Area" localSheetId="28">'G I.3.7'!$A$1:$U$14</definedName>
    <definedName name="_xlnm.Print_Area" localSheetId="29">'G I.3.8'!$A$1:$U$13</definedName>
    <definedName name="_xlnm.Print_Area" localSheetId="30">'G I.3.9'!$A$1:$U$12</definedName>
    <definedName name="_xlnm.Print_Area" localSheetId="1">Índice!$A$1:$U$79</definedName>
    <definedName name="_xlnm.Print_Area" localSheetId="0">NOTA!$A$1:$O$24</definedName>
    <definedName name="_xlnm.Print_Area" localSheetId="49">'Q I.3.1'!$A$1:$U$13</definedName>
  </definedNames>
  <calcPr calcId="152511" fullPrecision="0"/>
</workbook>
</file>

<file path=xl/calcChain.xml><?xml version="1.0" encoding="utf-8"?>
<calcChain xmlns="http://schemas.openxmlformats.org/spreadsheetml/2006/main">
  <c r="B3" i="270" l="1"/>
  <c r="A3" i="270"/>
  <c r="B3" i="269"/>
  <c r="A3" i="269"/>
  <c r="A15" i="270"/>
  <c r="A15" i="269"/>
  <c r="F11" i="269"/>
  <c r="F10" i="269" s="1"/>
  <c r="F9" i="269" s="1"/>
  <c r="F8" i="269" s="1"/>
  <c r="B3" i="268" l="1"/>
  <c r="A3" i="268"/>
  <c r="B3" i="267"/>
  <c r="A3" i="267"/>
  <c r="A15" i="268"/>
  <c r="A15" i="267"/>
  <c r="F11" i="267"/>
  <c r="F10" i="267" s="1"/>
  <c r="F9" i="267" s="1"/>
  <c r="F8" i="267" s="1"/>
  <c r="B3" i="266"/>
  <c r="A3" i="266"/>
  <c r="B3" i="265"/>
  <c r="A3" i="265"/>
  <c r="A15" i="266"/>
  <c r="A15" i="265"/>
  <c r="F11" i="265"/>
  <c r="F10" i="265" s="1"/>
  <c r="F9" i="265" s="1"/>
  <c r="F8" i="265" s="1"/>
  <c r="B3" i="264" l="1"/>
  <c r="A3" i="264"/>
  <c r="A15" i="264"/>
  <c r="F11" i="263"/>
  <c r="F10" i="263" s="1"/>
  <c r="F9" i="263" s="1"/>
  <c r="F8" i="263" s="1"/>
  <c r="B3" i="263" l="1"/>
  <c r="A3" i="263"/>
  <c r="A15" i="263"/>
  <c r="D18" i="262"/>
  <c r="D18" i="215"/>
  <c r="B3" i="262" l="1"/>
  <c r="A3" i="262"/>
  <c r="D12" i="262"/>
  <c r="D14" i="262" s="1"/>
  <c r="D16" i="262" s="1"/>
  <c r="D10" i="262"/>
  <c r="B3" i="260"/>
  <c r="A3" i="260"/>
  <c r="B3" i="226"/>
  <c r="A3" i="226"/>
  <c r="A79" i="45" l="1"/>
  <c r="A14" i="159"/>
  <c r="A17" i="4"/>
  <c r="A12" i="207"/>
  <c r="A11" i="209"/>
  <c r="A14" i="162"/>
  <c r="A11" i="224"/>
  <c r="A15" i="144"/>
  <c r="A13" i="196"/>
  <c r="L6" i="228"/>
  <c r="A22" i="262" l="1"/>
  <c r="A20" i="260"/>
  <c r="L6" i="239"/>
  <c r="P6" i="246"/>
  <c r="N6" i="246" s="1"/>
  <c r="L6" i="246" s="1"/>
  <c r="J6" i="246" s="1"/>
  <c r="M7" i="4"/>
  <c r="I7" i="4"/>
  <c r="G7" i="159"/>
  <c r="G8" i="159"/>
  <c r="G9" i="159"/>
  <c r="G10" i="159"/>
  <c r="B3" i="259" l="1"/>
  <c r="A3" i="259"/>
  <c r="B3" i="258"/>
  <c r="A3" i="258"/>
  <c r="B3" i="257"/>
  <c r="A3" i="257"/>
  <c r="O6" i="253" l="1"/>
  <c r="M6" i="253" s="1"/>
  <c r="K6" i="253" s="1"/>
  <c r="I6" i="253" s="1"/>
  <c r="D10" i="215"/>
  <c r="D12" i="215" s="1"/>
  <c r="D14" i="215" s="1"/>
  <c r="D16" i="215" s="1"/>
  <c r="O6" i="250" l="1"/>
  <c r="M6" i="250" s="1"/>
  <c r="K6" i="250" s="1"/>
  <c r="I6" i="250" s="1"/>
  <c r="N6" i="224" l="1"/>
  <c r="L6" i="224" s="1"/>
  <c r="J6" i="224" s="1"/>
  <c r="H6" i="224" s="1"/>
  <c r="P6" i="162"/>
  <c r="N6" i="162" s="1"/>
  <c r="L6" i="162" s="1"/>
  <c r="J6" i="162" s="1"/>
  <c r="O6" i="198"/>
  <c r="M6" i="198" s="1"/>
  <c r="K6" i="198" s="1"/>
  <c r="I6" i="198" l="1"/>
  <c r="B3" i="253" l="1"/>
  <c r="A3" i="253"/>
  <c r="B3" i="252"/>
  <c r="A3" i="252"/>
  <c r="B3" i="241"/>
  <c r="A3" i="241"/>
  <c r="B3" i="240"/>
  <c r="A3" i="240"/>
  <c r="B3" i="251"/>
  <c r="A3" i="251"/>
  <c r="B3" i="250"/>
  <c r="A3" i="250"/>
  <c r="B3" i="249"/>
  <c r="A3" i="249"/>
  <c r="B3" i="248"/>
  <c r="A3" i="248"/>
  <c r="B3" i="177"/>
  <c r="A3" i="177"/>
  <c r="B3" i="247" l="1"/>
  <c r="A3" i="247"/>
  <c r="B3" i="246"/>
  <c r="A3" i="246"/>
  <c r="B3" i="245"/>
  <c r="A3" i="245"/>
  <c r="B3" i="244"/>
  <c r="A3" i="244"/>
  <c r="B3" i="243"/>
  <c r="A3" i="243"/>
  <c r="B3" i="238"/>
  <c r="A3" i="238"/>
  <c r="B3" i="106"/>
  <c r="A3" i="106"/>
  <c r="B3" i="209"/>
  <c r="A3" i="209"/>
  <c r="B3" i="242"/>
  <c r="A3" i="242"/>
  <c r="H11" i="144" l="1"/>
  <c r="H10" i="144" s="1"/>
  <c r="H9" i="144" l="1"/>
  <c r="H8" i="144" l="1"/>
  <c r="B3" i="239" l="1"/>
  <c r="A3" i="239"/>
  <c r="B3" i="230"/>
  <c r="A3" i="230"/>
  <c r="B3" i="196"/>
  <c r="A3" i="196"/>
  <c r="B3" i="229"/>
  <c r="A3" i="229"/>
  <c r="B3" i="228"/>
  <c r="A3" i="228"/>
  <c r="B3" i="227"/>
  <c r="A3" i="227"/>
  <c r="B3" i="194"/>
  <c r="A3" i="194"/>
  <c r="B3" i="200"/>
  <c r="A3" i="200"/>
  <c r="B3" i="144"/>
  <c r="A3" i="144"/>
  <c r="B3" i="225"/>
  <c r="A3" i="225"/>
  <c r="B3" i="224"/>
  <c r="A3" i="224"/>
  <c r="B3" i="162"/>
  <c r="A3" i="162"/>
  <c r="A3" i="199"/>
  <c r="B3" i="199"/>
  <c r="B3" i="215" l="1"/>
  <c r="A3" i="215"/>
  <c r="B3" i="207" l="1"/>
  <c r="A3" i="207"/>
  <c r="B3" i="220"/>
  <c r="A3" i="220"/>
  <c r="B3" i="223" l="1"/>
  <c r="A3" i="223"/>
  <c r="B3" i="176" l="1"/>
  <c r="A3" i="176"/>
  <c r="B3" i="175"/>
  <c r="A3" i="175"/>
  <c r="B3" i="198" l="1"/>
  <c r="A3" i="198"/>
  <c r="B3" i="208"/>
  <c r="A3" i="208"/>
  <c r="B3" i="165"/>
  <c r="A3" i="165"/>
  <c r="B3" i="4"/>
  <c r="A3" i="4"/>
  <c r="B3" i="163"/>
  <c r="A3" i="163"/>
  <c r="B3" i="159"/>
  <c r="A3" i="159"/>
  <c r="A17" i="259" l="1"/>
  <c r="A16" i="258" l="1"/>
  <c r="A16" i="257"/>
  <c r="A13" i="241"/>
  <c r="A13" i="225"/>
  <c r="A13" i="242"/>
  <c r="A13" i="253"/>
  <c r="A15" i="249"/>
  <c r="A13" i="252"/>
  <c r="A14" i="248"/>
  <c r="A12" i="251"/>
  <c r="A12" i="250"/>
  <c r="A13" i="245"/>
  <c r="A14" i="244"/>
  <c r="A17" i="247"/>
  <c r="A13" i="243"/>
  <c r="A14" i="246"/>
  <c r="A13" i="239"/>
  <c r="A16" i="238"/>
  <c r="A11" i="240"/>
  <c r="A14" i="230"/>
  <c r="A21" i="229"/>
  <c r="A14" i="227"/>
  <c r="A13" i="228"/>
  <c r="A12" i="226"/>
  <c r="A11" i="223"/>
  <c r="A11" i="220"/>
  <c r="A22" i="215"/>
  <c r="A12" i="208"/>
  <c r="A14" i="200"/>
  <c r="A13" i="199"/>
  <c r="A13" i="198"/>
  <c r="A13" i="194"/>
  <c r="A15" i="177"/>
  <c r="A16" i="163"/>
  <c r="A11" i="176"/>
  <c r="A13" i="175"/>
  <c r="A11" i="165"/>
  <c r="A19" i="106"/>
</calcChain>
</file>

<file path=xl/sharedStrings.xml><?xml version="1.0" encoding="utf-8"?>
<sst xmlns="http://schemas.openxmlformats.org/spreadsheetml/2006/main" count="806" uniqueCount="227">
  <si>
    <t>Microempresas</t>
  </si>
  <si>
    <t>Grandes empresas</t>
  </si>
  <si>
    <t>SITUAÇÃO FINANCEIRA</t>
  </si>
  <si>
    <t>ÍNDICE</t>
  </si>
  <si>
    <t>ATIVIDADE E RENDIBILIDADE</t>
  </si>
  <si>
    <t>Fonte: Banco de Portugal</t>
  </si>
  <si>
    <t>Volume de negócios</t>
  </si>
  <si>
    <t>Pequenas e médias empresas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</si>
  <si>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</si>
  <si>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</si>
  <si>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</si>
  <si>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</si>
  <si>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t>ANÁLISE ECONÓMICA E FINANCEIRA</t>
  </si>
  <si>
    <t>ESTRUTURA</t>
  </si>
  <si>
    <t>Total das empresas</t>
  </si>
  <si>
    <t>DEMOGRAFIA</t>
  </si>
  <si>
    <t>Passivo</t>
  </si>
  <si>
    <t>Voltar ao índice</t>
  </si>
  <si>
    <t>ESTRUTURA E DEMOGRAFIA</t>
  </si>
  <si>
    <t>Rendibilidade dos capitais próprios</t>
  </si>
  <si>
    <r>
      <t xml:space="preserve">ESTRUTURA E DEMOGRAFIA
- </t>
    </r>
    <r>
      <rPr>
        <sz val="10"/>
        <color theme="0"/>
        <rFont val="Calibri"/>
        <family val="2"/>
        <scheme val="minor"/>
      </rPr>
      <t>ESTRUTURA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</si>
  <si>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ESTRUTURA E DEMOGRAFIA
- </t>
    </r>
    <r>
      <rPr>
        <sz val="10"/>
        <color theme="0"/>
        <rFont val="Calibri"/>
        <family val="2"/>
        <scheme val="minor"/>
      </rPr>
      <t>DEMOGRAFIA</t>
    </r>
    <r>
      <rPr>
        <b/>
        <sz val="11"/>
        <color theme="0"/>
        <rFont val="Calibri"/>
        <family val="2"/>
        <scheme val="minor"/>
      </rPr>
      <t xml:space="preserve"> -</t>
    </r>
  </si>
  <si>
    <t>Dívida remunerada</t>
  </si>
  <si>
    <t>Número de pessoas ao serviço</t>
  </si>
  <si>
    <t>G I.2.1</t>
  </si>
  <si>
    <t>G I.2.2</t>
  </si>
  <si>
    <t>G I.2.3</t>
  </si>
  <si>
    <t>G I.2.4</t>
  </si>
  <si>
    <t>G I.2.5</t>
  </si>
  <si>
    <t>G I.2.6</t>
  </si>
  <si>
    <t>G I.2.7</t>
  </si>
  <si>
    <t>G I.3.1</t>
  </si>
  <si>
    <t>G I.3.2</t>
  </si>
  <si>
    <t>G I.3.3</t>
  </si>
  <si>
    <t>Q I.3.1</t>
  </si>
  <si>
    <t>G I.3.4</t>
  </si>
  <si>
    <t>G I.3.5</t>
  </si>
  <si>
    <t>G I.3.6</t>
  </si>
  <si>
    <t>G I.3.7</t>
  </si>
  <si>
    <t>G I.3.8</t>
  </si>
  <si>
    <t>G I.3.9</t>
  </si>
  <si>
    <t>G I.3.10</t>
  </si>
  <si>
    <t>G C1.1</t>
  </si>
  <si>
    <t>G C1.2</t>
  </si>
  <si>
    <t>G C1.3</t>
  </si>
  <si>
    <t>G I.2.8</t>
  </si>
  <si>
    <t>G I.2.9</t>
  </si>
  <si>
    <t>G I.2.10</t>
  </si>
  <si>
    <t>G I.2.11</t>
  </si>
  <si>
    <t>Volume de negócios | Contributos (em pp) para a taxa de crescimento anual (em percentagem)</t>
  </si>
  <si>
    <t>Autonomia financeira | Proporção de empresas com capitais próprios negativos</t>
  </si>
  <si>
    <t>G I.3.11</t>
  </si>
  <si>
    <t>G I.3.13</t>
  </si>
  <si>
    <t>G I.3.14</t>
  </si>
  <si>
    <t>Peso dos gastos de financiamento no EBITDA</t>
  </si>
  <si>
    <t>G I.3.15</t>
  </si>
  <si>
    <t>G I.3.16</t>
  </si>
  <si>
    <t>Número de pessoas
ao serviço</t>
  </si>
  <si>
    <t xml:space="preserve"> </t>
  </si>
  <si>
    <t>Média ponderada</t>
  </si>
  <si>
    <t>Mediana</t>
  </si>
  <si>
    <t>Saldo</t>
  </si>
  <si>
    <t>Empresas com taxa de crescimento do EBITDA positiva</t>
  </si>
  <si>
    <t>Empresas com EBITDA negativo</t>
  </si>
  <si>
    <t>EBITDA/
Rendimentos</t>
  </si>
  <si>
    <t>RLP/
Rendimentos</t>
  </si>
  <si>
    <t>Títulos de dívida</t>
  </si>
  <si>
    <t>Fornecedores</t>
  </si>
  <si>
    <t>Outros passivos</t>
  </si>
  <si>
    <t>Jun.</t>
  </si>
  <si>
    <t>Dez.</t>
  </si>
  <si>
    <t>Empréstimos bancários</t>
  </si>
  <si>
    <t>Financiamentos de empresas do grupo</t>
  </si>
  <si>
    <t>Outros financiamentos obtidos</t>
  </si>
  <si>
    <t>Até 50%</t>
  </si>
  <si>
    <t>De 50% a 100%</t>
  </si>
  <si>
    <t>Acima de 100%</t>
  </si>
  <si>
    <t>Prazo médio de pagamentos</t>
  </si>
  <si>
    <t>Prazo médio de recebimentos</t>
  </si>
  <si>
    <t>G C2.1</t>
  </si>
  <si>
    <t>G I.2.12</t>
  </si>
  <si>
    <t>G I.2.13</t>
  </si>
  <si>
    <t>G I.2.14</t>
  </si>
  <si>
    <t>G I.2.15</t>
  </si>
  <si>
    <t>G I.2.16</t>
  </si>
  <si>
    <t>G I.2.17</t>
  </si>
  <si>
    <t>Gastos da atividade operacional | Contributos (em pp) para a taxa de crescimento anual (em percentagem)</t>
  </si>
  <si>
    <t>G C1.4</t>
  </si>
  <si>
    <t>G C1.5</t>
  </si>
  <si>
    <t>G C1.6</t>
  </si>
  <si>
    <t>G C1.7</t>
  </si>
  <si>
    <t>G I.3.17</t>
  </si>
  <si>
    <t>G I.3.18</t>
  </si>
  <si>
    <t>Financiamento líquido por dívida comercial | Em percentagem do volume de negócios</t>
  </si>
  <si>
    <t>Agricultura e pescas</t>
  </si>
  <si>
    <t>Indústria</t>
  </si>
  <si>
    <t>Eletricidade e água</t>
  </si>
  <si>
    <t>Construção</t>
  </si>
  <si>
    <t>Comércio</t>
  </si>
  <si>
    <t>Outros serviços</t>
  </si>
  <si>
    <t>Índice de Theil normalizado</t>
  </si>
  <si>
    <t>Por setores 
de atividade
económica</t>
  </si>
  <si>
    <t>Número médio de pessoas ao serviço</t>
  </si>
  <si>
    <t>Volume de negócios gerado pelas 10% maiores empresas</t>
  </si>
  <si>
    <t>Volume de negócios gerado pelas 1% maiores empresas</t>
  </si>
  <si>
    <t>Até 5 anos</t>
  </si>
  <si>
    <t>De 6 a 10 anos</t>
  </si>
  <si>
    <t>De 11 a 20 anos</t>
  </si>
  <si>
    <t>Mais de 20 anos</t>
  </si>
  <si>
    <t>Nascimentos</t>
  </si>
  <si>
    <t>Mortes</t>
  </si>
  <si>
    <t>Outras variações</t>
  </si>
  <si>
    <t>Taxa de crescimento anual do volume de negócios (%)</t>
  </si>
  <si>
    <t>Taxa de variação do número de empresas (%)</t>
  </si>
  <si>
    <t>Contributos (pp) por setores de atividade económica</t>
  </si>
  <si>
    <t>Custo das mercadorias vendidas e das matérias consumidas (CMVMC)</t>
  </si>
  <si>
    <t>Fornecimentos e serviços externos (FSE)</t>
  </si>
  <si>
    <t>Gastos com o
pessoal</t>
  </si>
  <si>
    <t>Taxa de crescimento anual dos gastos da atividade operacional (%)</t>
  </si>
  <si>
    <t>Efeito de composição</t>
  </si>
  <si>
    <t>Efeito intrínseco</t>
  </si>
  <si>
    <t>Total</t>
  </si>
  <si>
    <t>Setor exportador</t>
  </si>
  <si>
    <t>Restantes empresas exportadoras</t>
  </si>
  <si>
    <t>Restantes empresas</t>
  </si>
  <si>
    <t>Mercado interno</t>
  </si>
  <si>
    <t>Mercado externo</t>
  </si>
  <si>
    <t>Taxa de variação do volume de negócios (%)</t>
  </si>
  <si>
    <t>Contributos (pp)</t>
  </si>
  <si>
    <t>Autonomia financeira</t>
  </si>
  <si>
    <t>Por classes de dimensão</t>
  </si>
  <si>
    <t>Por setores de atividade económica</t>
  </si>
  <si>
    <t>Taxa de variação anual dos gastos de financiamento</t>
  </si>
  <si>
    <t>G I.2.18</t>
  </si>
  <si>
    <t>G I.2.19</t>
  </si>
  <si>
    <t>G I.2.20</t>
  </si>
  <si>
    <t>EBITDA | Taxa de crescimento anual (em percentagem)</t>
  </si>
  <si>
    <t>Estruturas | Por setores de atividade económica (2018)</t>
  </si>
  <si>
    <t>Estruturas | Por classes de dimensão (2018)</t>
  </si>
  <si>
    <t>Estruturas | Por classes de dimensão, atendendo à sub-região e ao setor de atividade económica (número de empresas, 2018)</t>
  </si>
  <si>
    <t>Estruturas | Por classes de dimensão, atendendo à sub-região e ao setor de atividade económica (volume de negócios, 2018)</t>
  </si>
  <si>
    <t>Volume de negócios gerado pelas 10% e 1% maiores empresas | Em percentagem do volume de negócios total (2018)</t>
  </si>
  <si>
    <t>Estruturas | Por classes de maturidade (2018)</t>
  </si>
  <si>
    <t>Número de empresas | Contributos (em pp) para a taxa de variação (em percentagem), por setores de atividade económica (2018)</t>
  </si>
  <si>
    <t>Gastos da atividade operacional | Estrutura (2018)</t>
  </si>
  <si>
    <t>EBITDA | Proporção de empresas com taxa de crescimento do EBITDA positiva e com EBITDA negativo (2018)</t>
  </si>
  <si>
    <t>Rendibilidade dos capitais próprios | Média ponderada e mediana da distribuição (2018)</t>
  </si>
  <si>
    <t>Resultados | Peso face aos rendimentos (2018)</t>
  </si>
  <si>
    <t>Estruturas | Atendendo à integração no setor exportador (2018)</t>
  </si>
  <si>
    <t>Componente exportada do volume de negócios e componente importada das compras e FSE | Em percentagem do volume de negócios (2018)</t>
  </si>
  <si>
    <t>Autonomia financeira | Média ponderada e mediana da distribuição (2018)</t>
  </si>
  <si>
    <t>Passivo | Taxa de crescimento anual (2018)</t>
  </si>
  <si>
    <t>Gastos de financiamento | Média ponderada e mediana da taxa de crescimento anual (2018)</t>
  </si>
  <si>
    <t>Prazos médios de pagamentos e de recebimentos | Em dias (2018)</t>
  </si>
  <si>
    <t>Estruturas | Por classes de dimensão e por setores de atividade económica (volume de negócios, 2018)</t>
  </si>
  <si>
    <t>Passivo | Estrutura (2018)</t>
  </si>
  <si>
    <t>G I.3.12</t>
  </si>
  <si>
    <t>G C2.2</t>
  </si>
  <si>
    <t>G C2.3</t>
  </si>
  <si>
    <t>-</t>
  </si>
  <si>
    <t>Volume de negócios médio (milhões de euros)</t>
  </si>
  <si>
    <t>Componente exportada do volume de negócios (exportações / volume de negócios)</t>
  </si>
  <si>
    <t>Componente importada das compras e FSE (importações / volume de negócios)</t>
  </si>
  <si>
    <t>Gastos com o pessoal</t>
  </si>
  <si>
    <t>Dez. 2014</t>
  </si>
  <si>
    <t>Apresentam-se nesta publicação os dados que serviram de base ao Estudo da Central de Balanços n.º 43 - Análise das empresas da Área Metropolitana de Lisboa. Estes dados foram recolhidos através da Informação Empresarial Simplificada (IES) e tratados pela Central de Balanços do Banco de Portugal. A data de referência desta informação é outubro de 2019. Atualizações posteriores a esta data são divulgadas nos Quadros do Setor.</t>
  </si>
  <si>
    <t>ESTUDO 43 | ANÁLISE DAS EMPRESAS DA ÁREA METROPOLITANA DE LISBOA</t>
  </si>
  <si>
    <t>Peso da Área Metropolitana de Lisboa no total das empresas</t>
  </si>
  <si>
    <t>Peso da Área Metropolitana de Lisboa no total das empresas | Por setores de atividade económica</t>
  </si>
  <si>
    <t>Estruturas | Por localização geográfica (sub-regiões, 2018)</t>
  </si>
  <si>
    <t>Estruturas | Por setores de atividade económica e por localização geográfica (sub-regiões) (volume de negócios, 2018)</t>
  </si>
  <si>
    <t>Estruturas | Por setores de atividade económica e por localização geográfica (sub-regiões) (número de pessoas ao serviço, 2018)</t>
  </si>
  <si>
    <t>Estruturas | Por classes de dimensão e por localização geográfica (sub-regiões) (volume de negócios, 2018)</t>
  </si>
  <si>
    <t>Grau de especialização setorial, por localização geográfica (sub-regiões) | Índice de Theil normalizado (número de pessoas ao serviço, 2018)</t>
  </si>
  <si>
    <t>Grau de especialização setorial, por localização geográfica (sub-regiões) | Índice de Theil normalizado (volume de negócios, 2018)</t>
  </si>
  <si>
    <t>Volume de negócios médio e número médio de pessoas ao serviço das empresas da Área Metropolitana de Lisboa (2018)</t>
  </si>
  <si>
    <t>Volume de negócios médio e número médio de pessoas ao serviço das empresas da Área Metropolitana de Lisboa, por setores de atividade económica (2018)</t>
  </si>
  <si>
    <t>Estruturas | Por classes de maturidade e por localização geográfica (sub-regiões) (volume de negócios, 2018)</t>
  </si>
  <si>
    <t>Número de empresas da Área Metropolitana de Lisboa | Contributos (em pp) para a taxa de variação (em percentagem)</t>
  </si>
  <si>
    <t>Margem operacional e margem líquida | Decomposição do diferencial face ao total da Área Metropolitana de Lisboa (2018, em pp)</t>
  </si>
  <si>
    <t>CAIXA 1: A RELEVÂNCIA DO MERCADO EXTERNO PARA A ÁREA METROPOLITANA DE LISBOA</t>
  </si>
  <si>
    <t>Estruturas | Atendendo à integração no setor exportador e por localização geográfica (sub-regiões) (número de empresas, 2018)</t>
  </si>
  <si>
    <t>Estruturas | Atendendo à integração no setor exportador e por setores de atividade económica (Área Metropolitana de Lisboa, número de empresas, 2018)</t>
  </si>
  <si>
    <t>Volume de negócios | Contributos (em pp) para a taxa de crescimento anual (Área Metropolitana de Lisboa, em percentagem)</t>
  </si>
  <si>
    <t>Volume de negócios | Contributos (em pp) para a taxa de crescimento anual, por localização geográfica (sub-regiões) (em percentagem, 2018)</t>
  </si>
  <si>
    <t>Peso dos gastos de financiamento no EBITDA | Decomposição do diferencial face ao total da Área Metropolitana de Lisboa (2018, em pp)</t>
  </si>
  <si>
    <t>Composição do financiamento obtido pelas empresas da Área Metropolitana de Lisboa junto do sistema bancário residente (valores em fim de período)</t>
  </si>
  <si>
    <t>Área Metropolitana de Lisboa</t>
  </si>
  <si>
    <t>Grande Lisboa</t>
  </si>
  <si>
    <t>Península de Setúbal</t>
  </si>
  <si>
    <t>Por localização geográfica
(sub-regiões)</t>
  </si>
  <si>
    <t>Volume de negócios médio
(milhões de euros)</t>
  </si>
  <si>
    <t>Contributos (pp) para a taxa de variação do número de empresas da Área Metropolitana de Lisboa</t>
  </si>
  <si>
    <t xml:space="preserve">Taxa de variação
do número de empresas (%) </t>
  </si>
  <si>
    <t>Por localização geográfica (sub-regiões)</t>
  </si>
  <si>
    <t>Contributos (pp) para a taxa de crescimento anual dos gastos da atividade operacional da Área Metropolitana de Lisboa</t>
  </si>
  <si>
    <t>Margem operacional</t>
  </si>
  <si>
    <t>Margem líquida</t>
  </si>
  <si>
    <r>
      <t xml:space="preserve">CAIXA 1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A RELEVÂNCIA DO MERCADO EXTERNO PARA A ÁREA METROPOLITANA DE LISBOA</t>
    </r>
    <r>
      <rPr>
        <b/>
        <sz val="10"/>
        <color theme="0"/>
        <rFont val="Calibri"/>
        <family val="2"/>
        <scheme val="minor"/>
      </rPr>
      <t xml:space="preserve"> -</t>
    </r>
  </si>
  <si>
    <t>Taxa de crescimento anual do volume de negócios da Área Metropolitana de Lisboa (%)</t>
  </si>
  <si>
    <t>Contributos (pp) para a taxa de crescimento anual do volume de negócios da Área Metropolitana de Lisboa</t>
  </si>
  <si>
    <t>CAIXA 2: ANÁLISE DUPONT DA RENDIBILIDADE DOS CAPITAIS PRÓPRIOS</t>
  </si>
  <si>
    <t>CAIXA 3: EMPRÉSTIMOS CONCEDIDOS PELO SISTEMA BANCÁRIO RESIDENTE</t>
  </si>
  <si>
    <t>G C3.1</t>
  </si>
  <si>
    <t>G C3.2</t>
  </si>
  <si>
    <t>G C3.3</t>
  </si>
  <si>
    <t>Rendibilidade dos capitais próprios | Decomposição do diferencial face ao total das empresas (em pp)</t>
  </si>
  <si>
    <t>Rendibilidade das vendas</t>
  </si>
  <si>
    <t>Rendibilidade das vendas | Decomposição do diferencial face ao total das empresas (em pp)</t>
  </si>
  <si>
    <t>G C2.4</t>
  </si>
  <si>
    <t>G C2.5</t>
  </si>
  <si>
    <t>Rotação do ativo</t>
  </si>
  <si>
    <t>Rotação do ativo | Decomposição do diferencial face ao total das empresas (em pp)</t>
  </si>
  <si>
    <t>G C2.6</t>
  </si>
  <si>
    <t>Alavancagem financeira</t>
  </si>
  <si>
    <t>G C2.7</t>
  </si>
  <si>
    <t>Alavancagem financeira | Decomposição do diferencial face ao total das empresas (em pp)</t>
  </si>
  <si>
    <t>G C2.8</t>
  </si>
  <si>
    <t>Rácio de empréstimos vencidos (% do total, valores em fim de período)</t>
  </si>
  <si>
    <t>Percentagem de devedores com empréstimos vencidos (valores em fim de período)</t>
  </si>
  <si>
    <r>
      <t xml:space="preserve">CAIXA 3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EMPRÉSTIMOS CONCEDIDOS PELO SISTEMA BANCÁRIO RESIDENTE</t>
    </r>
    <r>
      <rPr>
        <b/>
        <sz val="10"/>
        <color theme="0"/>
        <rFont val="Calibri"/>
        <family val="2"/>
        <scheme val="minor"/>
      </rPr>
      <t xml:space="preserve"> -</t>
    </r>
  </si>
  <si>
    <t>Dez. 2019</t>
  </si>
  <si>
    <r>
      <t xml:space="preserve">CAIXA 2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ANÁLISE DUPONT DA RENDIBILIDADE DOS CAPITAIS PRÓPRIOS</t>
    </r>
    <r>
      <rPr>
        <b/>
        <sz val="10"/>
        <color theme="0"/>
        <rFont val="Calibri"/>
        <family val="2"/>
        <scheme val="minor"/>
      </rPr>
      <t xml:space="preserve"> -</t>
    </r>
  </si>
  <si>
    <t>Peso das exportações no volume de negócios | Decomposição do diferencial face ao total das empresas (em pp)</t>
  </si>
  <si>
    <t>Abril de 2020</t>
  </si>
  <si>
    <t>Contributos (pp) para a taxa de crescimento anual do volume de negócios da Área Metropolitana de Lisboa (por localização geográfica - sub-regiões)</t>
  </si>
  <si>
    <t>Pressão financeira | Distribuição das empresas por classes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</si>
</sst>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b/>
      <sz val="10"/>
      <color rgb="FF730020"/>
      <name val="Calibri"/>
      <family val="2"/>
      <scheme val="minor"/>
    </font>
    <font>
      <sz val="8"/>
      <color rgb="FF011F2C"/>
      <name val="Calibri"/>
      <family val="2"/>
      <scheme val="minor"/>
    </font>
    <font>
      <u/>
      <sz val="8"/>
      <color rgb="FF730020"/>
      <name val="Calibri"/>
      <family val="2"/>
    </font>
    <font>
      <sz val="9"/>
      <color rgb="FF000000"/>
      <name val="Open Sans Light"/>
      <family val="2"/>
    </font>
    <font>
      <b/>
      <sz val="8"/>
      <color theme="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6"/>
      <color theme="2" tint="-9.9978637043366805E-2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535353"/>
        <bgColor indexed="64"/>
      </patternFill>
    </fill>
    <fill>
      <patternFill patternType="solid">
        <fgColor rgb="FF9B7D40"/>
        <bgColor indexed="64"/>
      </patternFill>
    </fill>
  </fills>
  <borders count="8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rgb="FF832326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theme="0"/>
      </top>
      <bottom style="medium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0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</cellStyleXfs>
  <cellXfs count="388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0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24" fillId="2" borderId="5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22" fillId="2" borderId="0" xfId="0" applyFont="1" applyFill="1" applyBorder="1"/>
    <xf numFmtId="0" fontId="20" fillId="2" borderId="11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64" fontId="0" fillId="2" borderId="0" xfId="1" applyNumberFormat="1" applyFont="1" applyFill="1"/>
    <xf numFmtId="0" fontId="21" fillId="2" borderId="0" xfId="0" applyFont="1" applyFill="1" applyBorder="1"/>
    <xf numFmtId="0" fontId="0" fillId="2" borderId="18" xfId="0" applyFont="1" applyFill="1" applyBorder="1" applyAlignment="1">
      <alignment horizontal="center" vertical="center"/>
    </xf>
    <xf numFmtId="0" fontId="0" fillId="2" borderId="18" xfId="0" applyFont="1" applyFill="1" applyBorder="1"/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left" vertical="top" wrapText="1" indent="1"/>
    </xf>
    <xf numFmtId="164" fontId="0" fillId="2" borderId="0" xfId="1" applyNumberFormat="1" applyFont="1" applyFill="1" applyBorder="1" applyAlignment="1">
      <alignment horizontal="center" vertical="center"/>
    </xf>
    <xf numFmtId="0" fontId="10" fillId="8" borderId="10" xfId="0" applyFont="1" applyFill="1" applyBorder="1"/>
    <xf numFmtId="0" fontId="10" fillId="8" borderId="0" xfId="0" applyFont="1" applyFill="1" applyBorder="1"/>
    <xf numFmtId="0" fontId="10" fillId="8" borderId="11" xfId="0" applyFont="1" applyFill="1" applyBorder="1"/>
    <xf numFmtId="0" fontId="9" fillId="8" borderId="9" xfId="0" applyFont="1" applyFill="1" applyBorder="1"/>
    <xf numFmtId="0" fontId="9" fillId="8" borderId="9" xfId="0" applyFont="1" applyFill="1" applyBorder="1" applyAlignment="1">
      <alignment horizontal="center" vertical="center"/>
    </xf>
    <xf numFmtId="0" fontId="10" fillId="9" borderId="0" xfId="0" applyFont="1" applyFill="1"/>
    <xf numFmtId="0" fontId="17" fillId="9" borderId="0" xfId="0" applyFont="1" applyFill="1" applyAlignment="1"/>
    <xf numFmtId="0" fontId="10" fillId="9" borderId="0" xfId="0" applyFont="1" applyFill="1" applyAlignment="1">
      <alignment vertical="justify" wrapText="1"/>
    </xf>
    <xf numFmtId="0" fontId="35" fillId="2" borderId="11" xfId="0" applyFont="1" applyFill="1" applyBorder="1" applyAlignment="1">
      <alignment horizontal="left" vertical="center"/>
    </xf>
    <xf numFmtId="0" fontId="0" fillId="2" borderId="28" xfId="0" applyFont="1" applyFill="1" applyBorder="1"/>
    <xf numFmtId="0" fontId="0" fillId="2" borderId="13" xfId="0" applyFont="1" applyFill="1" applyBorder="1"/>
    <xf numFmtId="0" fontId="0" fillId="2" borderId="25" xfId="0" applyFont="1" applyFill="1" applyBorder="1" applyAlignment="1">
      <alignment horizontal="center"/>
    </xf>
    <xf numFmtId="0" fontId="37" fillId="2" borderId="0" xfId="1132" applyFont="1" applyFill="1" applyAlignment="1" applyProtection="1">
      <alignment horizontal="right"/>
    </xf>
    <xf numFmtId="0" fontId="35" fillId="2" borderId="11" xfId="0" applyFont="1" applyFill="1" applyBorder="1" applyAlignment="1">
      <alignment horizontal="center" vertical="center"/>
    </xf>
    <xf numFmtId="0" fontId="23" fillId="2" borderId="11" xfId="0" applyFont="1" applyFill="1" applyBorder="1"/>
    <xf numFmtId="0" fontId="0" fillId="2" borderId="19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0" fillId="2" borderId="5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26" xfId="0" applyFont="1" applyFill="1" applyBorder="1"/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164" fontId="0" fillId="2" borderId="0" xfId="0" applyNumberFormat="1" applyFont="1" applyFill="1"/>
    <xf numFmtId="164" fontId="0" fillId="2" borderId="0" xfId="0" applyNumberFormat="1" applyFont="1" applyFill="1" applyAlignment="1">
      <alignment horizontal="center" vertical="center"/>
    </xf>
    <xf numFmtId="0" fontId="24" fillId="2" borderId="18" xfId="0" applyFont="1" applyFill="1" applyBorder="1" applyAlignment="1">
      <alignment horizontal="left" vertical="top" wrapText="1"/>
    </xf>
    <xf numFmtId="0" fontId="0" fillId="2" borderId="26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left" vertical="center"/>
    </xf>
    <xf numFmtId="0" fontId="6" fillId="5" borderId="2" xfId="1132" applyFill="1" applyBorder="1" applyAlignment="1" applyProtection="1">
      <alignment horizontal="left" vertical="center"/>
    </xf>
    <xf numFmtId="0" fontId="6" fillId="5" borderId="0" xfId="1132" applyFill="1" applyBorder="1" applyAlignment="1" applyProtection="1">
      <alignment horizontal="left" vertical="center"/>
    </xf>
    <xf numFmtId="0" fontId="6" fillId="4" borderId="1" xfId="1132" applyFill="1" applyBorder="1" applyAlignment="1" applyProtection="1">
      <alignment horizontal="left" vertical="center"/>
    </xf>
    <xf numFmtId="0" fontId="31" fillId="2" borderId="0" xfId="0" applyFont="1" applyFill="1" applyAlignment="1">
      <alignment horizontal="left" vertical="center"/>
    </xf>
    <xf numFmtId="0" fontId="23" fillId="2" borderId="69" xfId="0" applyFont="1" applyFill="1" applyBorder="1"/>
    <xf numFmtId="0" fontId="21" fillId="2" borderId="69" xfId="0" applyFont="1" applyFill="1" applyBorder="1"/>
    <xf numFmtId="0" fontId="24" fillId="2" borderId="69" xfId="0" applyFont="1" applyFill="1" applyBorder="1" applyAlignment="1">
      <alignment vertical="top" wrapText="1"/>
    </xf>
    <xf numFmtId="0" fontId="0" fillId="2" borderId="19" xfId="0" applyFont="1" applyFill="1" applyBorder="1" applyAlignment="1">
      <alignment horizontal="center"/>
    </xf>
    <xf numFmtId="0" fontId="0" fillId="2" borderId="0" xfId="0" applyFill="1"/>
    <xf numFmtId="0" fontId="38" fillId="2" borderId="0" xfId="0" applyFont="1" applyFill="1"/>
    <xf numFmtId="0" fontId="40" fillId="2" borderId="0" xfId="0" applyFont="1" applyFill="1" applyAlignment="1">
      <alignment horizontal="right"/>
    </xf>
    <xf numFmtId="0" fontId="41" fillId="0" borderId="0" xfId="0" applyFont="1"/>
    <xf numFmtId="0" fontId="42" fillId="0" borderId="0" xfId="0" applyFont="1"/>
    <xf numFmtId="0" fontId="41" fillId="0" borderId="0" xfId="0" applyFont="1" applyAlignment="1"/>
    <xf numFmtId="165" fontId="41" fillId="0" borderId="0" xfId="1" applyNumberFormat="1" applyFont="1"/>
    <xf numFmtId="0" fontId="19" fillId="8" borderId="24" xfId="0" applyFont="1" applyFill="1" applyBorder="1" applyAlignment="1">
      <alignment horizontal="center" vertical="center" wrapText="1"/>
    </xf>
    <xf numFmtId="0" fontId="19" fillId="8" borderId="24" xfId="0" applyFont="1" applyFill="1" applyBorder="1" applyAlignment="1">
      <alignment horizontal="center" vertical="center" wrapText="1"/>
    </xf>
    <xf numFmtId="0" fontId="23" fillId="2" borderId="0" xfId="0" applyFont="1" applyFill="1" applyBorder="1"/>
    <xf numFmtId="0" fontId="12" fillId="8" borderId="9" xfId="0" applyFont="1" applyFill="1" applyBorder="1" applyAlignment="1">
      <alignment horizontal="center" vertical="center"/>
    </xf>
    <xf numFmtId="0" fontId="26" fillId="9" borderId="0" xfId="0" applyFont="1" applyFill="1" applyAlignment="1">
      <alignment horizontal="center"/>
    </xf>
    <xf numFmtId="0" fontId="43" fillId="9" borderId="0" xfId="0" applyFont="1" applyFill="1" applyAlignment="1">
      <alignment horizontal="justify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/>
    </xf>
    <xf numFmtId="0" fontId="27" fillId="10" borderId="1" xfId="0" applyFont="1" applyFill="1" applyBorder="1" applyAlignment="1">
      <alignment horizontal="left" vertical="center"/>
    </xf>
    <xf numFmtId="0" fontId="27" fillId="10" borderId="2" xfId="0" applyFont="1" applyFill="1" applyBorder="1" applyAlignment="1">
      <alignment horizontal="left" vertical="center"/>
    </xf>
    <xf numFmtId="0" fontId="27" fillId="10" borderId="3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 wrapText="1"/>
    </xf>
    <xf numFmtId="0" fontId="12" fillId="8" borderId="0" xfId="0" applyFont="1" applyFill="1" applyBorder="1" applyAlignment="1">
      <alignment horizontal="center" vertical="center"/>
    </xf>
    <xf numFmtId="0" fontId="8" fillId="8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 indent="1"/>
    </xf>
    <xf numFmtId="0" fontId="12" fillId="8" borderId="2" xfId="0" applyFont="1" applyFill="1" applyBorder="1" applyAlignment="1">
      <alignment horizontal="left" vertical="center" indent="1"/>
    </xf>
    <xf numFmtId="0" fontId="12" fillId="8" borderId="3" xfId="0" applyFont="1" applyFill="1" applyBorder="1" applyAlignment="1">
      <alignment horizontal="left" vertical="center" indent="1"/>
    </xf>
    <xf numFmtId="0" fontId="27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27" fillId="7" borderId="1" xfId="0" applyFont="1" applyFill="1" applyBorder="1" applyAlignment="1">
      <alignment horizontal="left" vertical="center"/>
    </xf>
    <xf numFmtId="0" fontId="27" fillId="7" borderId="2" xfId="0" applyFont="1" applyFill="1" applyBorder="1" applyAlignment="1">
      <alignment horizontal="left" vertical="center"/>
    </xf>
    <xf numFmtId="0" fontId="27" fillId="7" borderId="3" xfId="0" applyFont="1" applyFill="1" applyBorder="1" applyAlignment="1">
      <alignment horizontal="left" vertical="center"/>
    </xf>
    <xf numFmtId="0" fontId="19" fillId="8" borderId="18" xfId="0" applyFont="1" applyFill="1" applyBorder="1" applyAlignment="1">
      <alignment horizontal="center" vertical="center" wrapText="1"/>
    </xf>
    <xf numFmtId="0" fontId="0" fillId="8" borderId="18" xfId="0" applyFill="1" applyBorder="1"/>
    <xf numFmtId="0" fontId="0" fillId="8" borderId="19" xfId="0" applyFill="1" applyBorder="1"/>
    <xf numFmtId="164" fontId="25" fillId="9" borderId="44" xfId="1" applyNumberFormat="1" applyFont="1" applyFill="1" applyBorder="1" applyAlignment="1">
      <alignment horizontal="center" vertical="center" wrapText="1"/>
    </xf>
    <xf numFmtId="164" fontId="25" fillId="9" borderId="70" xfId="1" applyNumberFormat="1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19" fillId="8" borderId="14" xfId="0" applyFont="1" applyFill="1" applyBorder="1" applyAlignment="1">
      <alignment horizontal="center" vertical="center" wrapText="1"/>
    </xf>
    <xf numFmtId="0" fontId="0" fillId="8" borderId="14" xfId="0" applyFill="1" applyBorder="1"/>
    <xf numFmtId="0" fontId="0" fillId="8" borderId="29" xfId="0" applyFill="1" applyBorder="1"/>
    <xf numFmtId="164" fontId="25" fillId="9" borderId="45" xfId="1" applyNumberFormat="1" applyFont="1" applyFill="1" applyBorder="1" applyAlignment="1">
      <alignment horizontal="center" vertical="center" wrapText="1"/>
    </xf>
    <xf numFmtId="164" fontId="25" fillId="9" borderId="18" xfId="1" applyNumberFormat="1" applyFont="1" applyFill="1" applyBorder="1" applyAlignment="1">
      <alignment horizontal="center" vertical="center" wrapText="1"/>
    </xf>
    <xf numFmtId="164" fontId="25" fillId="9" borderId="24" xfId="1" applyNumberFormat="1" applyFont="1" applyFill="1" applyBorder="1" applyAlignment="1">
      <alignment horizontal="center" vertical="center" wrapText="1"/>
    </xf>
    <xf numFmtId="164" fontId="25" fillId="9" borderId="26" xfId="1" applyNumberFormat="1" applyFont="1" applyFill="1" applyBorder="1" applyAlignment="1">
      <alignment horizontal="center" vertical="center" wrapText="1"/>
    </xf>
    <xf numFmtId="164" fontId="25" fillId="9" borderId="33" xfId="1" applyNumberFormat="1" applyFont="1" applyFill="1" applyBorder="1" applyAlignment="1">
      <alignment horizontal="center" vertical="center" wrapText="1"/>
    </xf>
    <xf numFmtId="164" fontId="19" fillId="11" borderId="48" xfId="1" applyNumberFormat="1" applyFont="1" applyFill="1" applyBorder="1" applyAlignment="1">
      <alignment horizontal="center" vertical="center" wrapText="1"/>
    </xf>
    <xf numFmtId="164" fontId="19" fillId="11" borderId="26" xfId="1" applyNumberFormat="1" applyFont="1" applyFill="1" applyBorder="1" applyAlignment="1">
      <alignment horizontal="center" vertical="center" wrapText="1"/>
    </xf>
    <xf numFmtId="164" fontId="19" fillId="11" borderId="17" xfId="1" applyNumberFormat="1" applyFont="1" applyFill="1" applyBorder="1" applyAlignment="1">
      <alignment horizontal="center" vertical="center" wrapText="1"/>
    </xf>
    <xf numFmtId="164" fontId="19" fillId="11" borderId="18" xfId="1" applyNumberFormat="1" applyFont="1" applyFill="1" applyBorder="1" applyAlignment="1">
      <alignment horizontal="center" vertical="center" wrapText="1"/>
    </xf>
    <xf numFmtId="0" fontId="19" fillId="8" borderId="42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19" fillId="8" borderId="40" xfId="0" applyFont="1" applyFill="1" applyBorder="1" applyAlignment="1">
      <alignment horizontal="center" vertical="center" wrapText="1"/>
    </xf>
    <xf numFmtId="0" fontId="19" fillId="8" borderId="37" xfId="0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horizontal="center" vertical="center" wrapText="1"/>
    </xf>
    <xf numFmtId="164" fontId="25" fillId="9" borderId="31" xfId="1" applyNumberFormat="1" applyFont="1" applyFill="1" applyBorder="1" applyAlignment="1">
      <alignment horizontal="center" vertical="center" wrapText="1"/>
    </xf>
    <xf numFmtId="164" fontId="25" fillId="9" borderId="30" xfId="1" applyNumberFormat="1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 wrapText="1"/>
    </xf>
    <xf numFmtId="0" fontId="19" fillId="8" borderId="16" xfId="0" applyFont="1" applyFill="1" applyBorder="1" applyAlignment="1">
      <alignment horizontal="center" vertical="center" wrapText="1"/>
    </xf>
    <xf numFmtId="164" fontId="19" fillId="11" borderId="38" xfId="1" applyNumberFormat="1" applyFont="1" applyFill="1" applyBorder="1" applyAlignment="1">
      <alignment horizontal="center" vertical="center" wrapText="1"/>
    </xf>
    <xf numFmtId="164" fontId="19" fillId="11" borderId="31" xfId="1" applyNumberFormat="1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36" xfId="0" applyFont="1" applyFill="1" applyBorder="1" applyAlignment="1">
      <alignment horizontal="center" vertical="center" wrapText="1"/>
    </xf>
    <xf numFmtId="0" fontId="19" fillId="8" borderId="29" xfId="0" applyFont="1" applyFill="1" applyBorder="1" applyAlignment="1">
      <alignment horizontal="center" vertical="center" wrapText="1"/>
    </xf>
    <xf numFmtId="0" fontId="19" fillId="8" borderId="62" xfId="0" applyFont="1" applyFill="1" applyBorder="1" applyAlignment="1">
      <alignment horizontal="center" vertical="center" wrapText="1"/>
    </xf>
    <xf numFmtId="0" fontId="19" fillId="8" borderId="39" xfId="0" applyFont="1" applyFill="1" applyBorder="1" applyAlignment="1">
      <alignment horizontal="center" vertical="center" wrapText="1"/>
    </xf>
    <xf numFmtId="164" fontId="19" fillId="11" borderId="46" xfId="1" applyNumberFormat="1" applyFont="1" applyFill="1" applyBorder="1" applyAlignment="1">
      <alignment horizontal="center" vertical="center" wrapText="1"/>
    </xf>
    <xf numFmtId="164" fontId="19" fillId="11" borderId="15" xfId="1" applyNumberFormat="1" applyFont="1" applyFill="1" applyBorder="1" applyAlignment="1">
      <alignment horizontal="center" vertical="center" wrapText="1"/>
    </xf>
    <xf numFmtId="164" fontId="25" fillId="9" borderId="43" xfId="1" applyNumberFormat="1" applyFont="1" applyFill="1" applyBorder="1" applyAlignment="1">
      <alignment horizontal="center" vertical="center" wrapText="1"/>
    </xf>
    <xf numFmtId="164" fontId="25" fillId="9" borderId="22" xfId="1" applyNumberFormat="1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horizontal="center" vertical="center" wrapText="1"/>
    </xf>
    <xf numFmtId="0" fontId="19" fillId="8" borderId="17" xfId="0" applyFont="1" applyFill="1" applyBorder="1" applyAlignment="1">
      <alignment horizontal="center" vertical="center" wrapText="1"/>
    </xf>
    <xf numFmtId="0" fontId="19" fillId="8" borderId="24" xfId="0" applyFont="1" applyFill="1" applyBorder="1" applyAlignment="1">
      <alignment horizontal="center" vertical="center" wrapText="1"/>
    </xf>
    <xf numFmtId="164" fontId="25" fillId="9" borderId="17" xfId="1" quotePrefix="1" applyNumberFormat="1" applyFont="1" applyFill="1" applyBorder="1" applyAlignment="1">
      <alignment horizontal="center" vertical="center" wrapText="1"/>
    </xf>
    <xf numFmtId="164" fontId="25" fillId="9" borderId="22" xfId="1" quotePrefix="1" applyNumberFormat="1" applyFont="1" applyFill="1" applyBorder="1" applyAlignment="1">
      <alignment horizontal="center" vertical="center" wrapText="1"/>
    </xf>
    <xf numFmtId="0" fontId="19" fillId="8" borderId="48" xfId="0" applyFont="1" applyFill="1" applyBorder="1" applyAlignment="1">
      <alignment horizontal="center" vertical="center" wrapText="1"/>
    </xf>
    <xf numFmtId="0" fontId="19" fillId="8" borderId="26" xfId="0" applyFont="1" applyFill="1" applyBorder="1" applyAlignment="1">
      <alignment horizontal="center" vertical="center" wrapText="1"/>
    </xf>
    <xf numFmtId="0" fontId="19" fillId="8" borderId="33" xfId="0" applyFont="1" applyFill="1" applyBorder="1" applyAlignment="1">
      <alignment horizontal="center" vertical="center" wrapText="1"/>
    </xf>
    <xf numFmtId="0" fontId="19" fillId="8" borderId="56" xfId="0" applyFont="1" applyFill="1" applyBorder="1" applyAlignment="1">
      <alignment horizontal="center" vertical="center" wrapText="1"/>
    </xf>
    <xf numFmtId="164" fontId="36" fillId="9" borderId="46" xfId="1" applyNumberFormat="1" applyFont="1" applyFill="1" applyBorder="1" applyAlignment="1">
      <alignment horizontal="center" vertical="center" wrapText="1"/>
    </xf>
    <xf numFmtId="164" fontId="36" fillId="9" borderId="34" xfId="1" applyNumberFormat="1" applyFont="1" applyFill="1" applyBorder="1" applyAlignment="1">
      <alignment horizontal="center" vertical="center" wrapText="1"/>
    </xf>
    <xf numFmtId="164" fontId="36" fillId="9" borderId="17" xfId="1" applyNumberFormat="1" applyFont="1" applyFill="1" applyBorder="1" applyAlignment="1">
      <alignment horizontal="center" vertical="center" wrapText="1"/>
    </xf>
    <xf numFmtId="164" fontId="36" fillId="9" borderId="24" xfId="1" applyNumberFormat="1" applyFont="1" applyFill="1" applyBorder="1" applyAlignment="1">
      <alignment horizontal="center" vertical="center" wrapText="1"/>
    </xf>
    <xf numFmtId="164" fontId="25" fillId="9" borderId="46" xfId="1" applyNumberFormat="1" applyFont="1" applyFill="1" applyBorder="1" applyAlignment="1">
      <alignment horizontal="center" vertical="center" wrapText="1"/>
    </xf>
    <xf numFmtId="164" fontId="25" fillId="9" borderId="15" xfId="1" applyNumberFormat="1" applyFont="1" applyFill="1" applyBorder="1" applyAlignment="1">
      <alignment horizontal="center" vertical="center" wrapText="1"/>
    </xf>
    <xf numFmtId="164" fontId="25" fillId="9" borderId="37" xfId="1" applyNumberFormat="1" applyFont="1" applyFill="1" applyBorder="1" applyAlignment="1">
      <alignment horizontal="center" vertical="center" wrapText="1"/>
    </xf>
    <xf numFmtId="164" fontId="25" fillId="9" borderId="14" xfId="1" applyNumberFormat="1" applyFont="1" applyFill="1" applyBorder="1" applyAlignment="1">
      <alignment horizontal="center" vertical="center" wrapText="1"/>
    </xf>
    <xf numFmtId="164" fontId="25" fillId="9" borderId="34" xfId="1" applyNumberFormat="1" applyFont="1" applyFill="1" applyBorder="1" applyAlignment="1">
      <alignment horizontal="center" vertical="center" wrapText="1"/>
    </xf>
    <xf numFmtId="164" fontId="25" fillId="9" borderId="32" xfId="1" applyNumberFormat="1" applyFont="1" applyFill="1" applyBorder="1" applyAlignment="1">
      <alignment horizontal="center" vertical="center" wrapText="1"/>
    </xf>
    <xf numFmtId="0" fontId="19" fillId="8" borderId="51" xfId="0" applyFont="1" applyFill="1" applyBorder="1" applyAlignment="1">
      <alignment horizontal="center" vertical="center" wrapText="1"/>
    </xf>
    <xf numFmtId="0" fontId="19" fillId="8" borderId="49" xfId="0" applyFont="1" applyFill="1" applyBorder="1" applyAlignment="1">
      <alignment horizontal="center" vertical="center" wrapText="1"/>
    </xf>
    <xf numFmtId="2" fontId="25" fillId="9" borderId="1" xfId="1" applyNumberFormat="1" applyFont="1" applyFill="1" applyBorder="1" applyAlignment="1">
      <alignment horizontal="center" vertical="center" wrapText="1"/>
    </xf>
    <xf numFmtId="2" fontId="25" fillId="9" borderId="52" xfId="1" applyNumberFormat="1" applyFont="1" applyFill="1" applyBorder="1" applyAlignment="1">
      <alignment horizontal="center" vertical="center" wrapText="1"/>
    </xf>
    <xf numFmtId="0" fontId="19" fillId="8" borderId="31" xfId="0" applyFont="1" applyFill="1" applyBorder="1" applyAlignment="1">
      <alignment horizontal="center" vertical="center" wrapText="1"/>
    </xf>
    <xf numFmtId="0" fontId="19" fillId="8" borderId="30" xfId="0" applyFont="1" applyFill="1" applyBorder="1" applyAlignment="1">
      <alignment horizontal="center" vertical="center" wrapText="1"/>
    </xf>
    <xf numFmtId="2" fontId="25" fillId="9" borderId="54" xfId="1" applyNumberFormat="1" applyFont="1" applyFill="1" applyBorder="1" applyAlignment="1">
      <alignment horizontal="center" vertical="center" wrapText="1"/>
    </xf>
    <xf numFmtId="2" fontId="25" fillId="9" borderId="23" xfId="1" applyNumberFormat="1" applyFont="1" applyFill="1" applyBorder="1" applyAlignment="1">
      <alignment horizontal="center" vertical="center" wrapText="1"/>
    </xf>
    <xf numFmtId="2" fontId="25" fillId="9" borderId="43" xfId="1" applyNumberFormat="1" applyFont="1" applyFill="1" applyBorder="1" applyAlignment="1">
      <alignment horizontal="center" vertical="center" wrapText="1"/>
    </xf>
    <xf numFmtId="2" fontId="25" fillId="9" borderId="22" xfId="1" applyNumberFormat="1" applyFont="1" applyFill="1" applyBorder="1" applyAlignment="1">
      <alignment horizontal="center" vertical="center" wrapText="1"/>
    </xf>
    <xf numFmtId="164" fontId="25" fillId="9" borderId="38" xfId="1" applyNumberFormat="1" applyFont="1" applyFill="1" applyBorder="1" applyAlignment="1">
      <alignment horizontal="center" vertical="center" wrapText="1"/>
    </xf>
    <xf numFmtId="0" fontId="19" fillId="8" borderId="47" xfId="0" applyFont="1" applyFill="1" applyBorder="1" applyAlignment="1">
      <alignment horizontal="center" vertical="center" wrapText="1"/>
    </xf>
    <xf numFmtId="164" fontId="36" fillId="9" borderId="18" xfId="1" applyNumberFormat="1" applyFont="1" applyFill="1" applyBorder="1" applyAlignment="1">
      <alignment horizontal="center" vertical="center" wrapText="1"/>
    </xf>
    <xf numFmtId="164" fontId="36" fillId="9" borderId="15" xfId="1" applyNumberFormat="1" applyFont="1" applyFill="1" applyBorder="1" applyAlignment="1">
      <alignment horizontal="center" vertical="center" wrapText="1"/>
    </xf>
    <xf numFmtId="164" fontId="36" fillId="9" borderId="19" xfId="1" applyNumberFormat="1" applyFont="1" applyFill="1" applyBorder="1" applyAlignment="1">
      <alignment horizontal="center" vertical="center" wrapText="1"/>
    </xf>
    <xf numFmtId="164" fontId="36" fillId="9" borderId="36" xfId="1" applyNumberFormat="1" applyFont="1" applyFill="1" applyBorder="1" applyAlignment="1">
      <alignment horizontal="center" vertical="center" wrapText="1"/>
    </xf>
    <xf numFmtId="164" fontId="36" fillId="9" borderId="43" xfId="1" applyNumberFormat="1" applyFont="1" applyFill="1" applyBorder="1" applyAlignment="1">
      <alignment horizontal="center" vertical="center" wrapText="1"/>
    </xf>
    <xf numFmtId="164" fontId="36" fillId="9" borderId="22" xfId="1" applyNumberFormat="1" applyFont="1" applyFill="1" applyBorder="1" applyAlignment="1">
      <alignment horizontal="center" vertical="center" wrapText="1"/>
    </xf>
    <xf numFmtId="165" fontId="25" fillId="9" borderId="26" xfId="1" applyNumberFormat="1" applyFont="1" applyFill="1" applyBorder="1" applyAlignment="1">
      <alignment horizontal="center" vertical="center" wrapText="1"/>
    </xf>
    <xf numFmtId="165" fontId="25" fillId="9" borderId="33" xfId="1" applyNumberFormat="1" applyFont="1" applyFill="1" applyBorder="1" applyAlignment="1">
      <alignment horizontal="center" vertical="center" wrapText="1"/>
    </xf>
    <xf numFmtId="165" fontId="25" fillId="9" borderId="17" xfId="1" applyNumberFormat="1" applyFont="1" applyFill="1" applyBorder="1" applyAlignment="1">
      <alignment horizontal="center" vertical="center" wrapText="1"/>
    </xf>
    <xf numFmtId="165" fontId="25" fillId="9" borderId="18" xfId="1" applyNumberFormat="1" applyFont="1" applyFill="1" applyBorder="1" applyAlignment="1">
      <alignment horizontal="center" vertical="center" wrapText="1"/>
    </xf>
    <xf numFmtId="165" fontId="25" fillId="9" borderId="48" xfId="1" applyNumberFormat="1" applyFont="1" applyFill="1" applyBorder="1" applyAlignment="1">
      <alignment horizontal="center" vertical="center" wrapText="1"/>
    </xf>
    <xf numFmtId="0" fontId="19" fillId="8" borderId="25" xfId="0" applyFont="1" applyFill="1" applyBorder="1" applyAlignment="1">
      <alignment horizontal="center" vertical="center" wrapText="1"/>
    </xf>
    <xf numFmtId="0" fontId="19" fillId="8" borderId="66" xfId="0" applyFont="1" applyFill="1" applyBorder="1" applyAlignment="1">
      <alignment horizontal="center" vertical="center" wrapText="1"/>
    </xf>
    <xf numFmtId="0" fontId="19" fillId="8" borderId="27" xfId="0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center" vertical="center" wrapText="1"/>
    </xf>
    <xf numFmtId="0" fontId="19" fillId="8" borderId="38" xfId="0" applyFont="1" applyFill="1" applyBorder="1" applyAlignment="1">
      <alignment horizontal="center" vertical="center" wrapText="1"/>
    </xf>
    <xf numFmtId="165" fontId="19" fillId="11" borderId="37" xfId="1" applyNumberFormat="1" applyFont="1" applyFill="1" applyBorder="1" applyAlignment="1">
      <alignment horizontal="center" vertical="center" wrapText="1"/>
    </xf>
    <xf numFmtId="165" fontId="19" fillId="11" borderId="14" xfId="1" applyNumberFormat="1" applyFont="1" applyFill="1" applyBorder="1" applyAlignment="1">
      <alignment horizontal="center" vertical="center" wrapText="1"/>
    </xf>
    <xf numFmtId="165" fontId="25" fillId="9" borderId="51" xfId="1" applyNumberFormat="1" applyFont="1" applyFill="1" applyBorder="1" applyAlignment="1">
      <alignment horizontal="center" vertical="center" wrapText="1"/>
    </xf>
    <xf numFmtId="165" fontId="25" fillId="9" borderId="49" xfId="1" applyNumberFormat="1" applyFont="1" applyFill="1" applyBorder="1" applyAlignment="1">
      <alignment horizontal="center" vertical="center" wrapText="1"/>
    </xf>
    <xf numFmtId="165" fontId="25" fillId="9" borderId="38" xfId="1" applyNumberFormat="1" applyFont="1" applyFill="1" applyBorder="1" applyAlignment="1">
      <alignment horizontal="center" vertical="center" wrapText="1"/>
    </xf>
    <xf numFmtId="165" fontId="25" fillId="9" borderId="31" xfId="1" applyNumberFormat="1" applyFont="1" applyFill="1" applyBorder="1" applyAlignment="1">
      <alignment horizontal="center" vertical="center" wrapText="1"/>
    </xf>
    <xf numFmtId="165" fontId="19" fillId="11" borderId="32" xfId="1" applyNumberFormat="1" applyFont="1" applyFill="1" applyBorder="1" applyAlignment="1">
      <alignment horizontal="center" vertical="center" wrapText="1"/>
    </xf>
    <xf numFmtId="165" fontId="25" fillId="9" borderId="47" xfId="1" applyNumberFormat="1" applyFont="1" applyFill="1" applyBorder="1" applyAlignment="1">
      <alignment horizontal="center" vertical="center" wrapText="1"/>
    </xf>
    <xf numFmtId="165" fontId="25" fillId="9" borderId="30" xfId="1" applyNumberFormat="1" applyFont="1" applyFill="1" applyBorder="1" applyAlignment="1">
      <alignment horizontal="center" vertical="center" wrapText="1"/>
    </xf>
    <xf numFmtId="165" fontId="25" fillId="9" borderId="24" xfId="1" applyNumberFormat="1" applyFont="1" applyFill="1" applyBorder="1" applyAlignment="1">
      <alignment horizontal="center" vertical="center" wrapText="1"/>
    </xf>
    <xf numFmtId="165" fontId="19" fillId="11" borderId="17" xfId="1" applyNumberFormat="1" applyFont="1" applyFill="1" applyBorder="1" applyAlignment="1">
      <alignment horizontal="center" vertical="center" wrapText="1"/>
    </xf>
    <xf numFmtId="165" fontId="19" fillId="11" borderId="18" xfId="1" applyNumberFormat="1" applyFont="1" applyFill="1" applyBorder="1" applyAlignment="1">
      <alignment horizontal="center" vertical="center" wrapText="1"/>
    </xf>
    <xf numFmtId="165" fontId="19" fillId="11" borderId="48" xfId="1" applyNumberFormat="1" applyFont="1" applyFill="1" applyBorder="1" applyAlignment="1">
      <alignment horizontal="center" vertical="center" wrapText="1"/>
    </xf>
    <xf numFmtId="165" fontId="19" fillId="11" borderId="26" xfId="1" applyNumberFormat="1" applyFont="1" applyFill="1" applyBorder="1" applyAlignment="1">
      <alignment horizontal="center" vertical="center" wrapText="1"/>
    </xf>
    <xf numFmtId="165" fontId="19" fillId="11" borderId="38" xfId="1" applyNumberFormat="1" applyFont="1" applyFill="1" applyBorder="1" applyAlignment="1">
      <alignment horizontal="center" vertical="center" wrapText="1"/>
    </xf>
    <xf numFmtId="165" fontId="19" fillId="11" borderId="31" xfId="1" applyNumberFormat="1" applyFont="1" applyFill="1" applyBorder="1" applyAlignment="1">
      <alignment horizontal="center" vertical="center" wrapText="1"/>
    </xf>
    <xf numFmtId="164" fontId="36" fillId="9" borderId="68" xfId="1" applyNumberFormat="1" applyFont="1" applyFill="1" applyBorder="1" applyAlignment="1">
      <alignment horizontal="center" vertical="center" wrapText="1"/>
    </xf>
    <xf numFmtId="164" fontId="36" fillId="9" borderId="70" xfId="1" applyNumberFormat="1" applyFont="1" applyFill="1" applyBorder="1" applyAlignment="1">
      <alignment horizontal="center" vertical="center" wrapText="1"/>
    </xf>
    <xf numFmtId="164" fontId="36" fillId="9" borderId="78" xfId="1" applyNumberFormat="1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19" fillId="8" borderId="79" xfId="0" applyFont="1" applyFill="1" applyBorder="1" applyAlignment="1">
      <alignment horizontal="center" vertical="center" wrapText="1"/>
    </xf>
    <xf numFmtId="164" fontId="19" fillId="11" borderId="67" xfId="1" applyNumberFormat="1" applyFont="1" applyFill="1" applyBorder="1" applyAlignment="1">
      <alignment horizontal="center" vertical="center" wrapText="1"/>
    </xf>
    <xf numFmtId="0" fontId="19" fillId="8" borderId="55" xfId="0" applyFont="1" applyFill="1" applyBorder="1" applyAlignment="1">
      <alignment horizontal="center" vertical="center" wrapText="1"/>
    </xf>
    <xf numFmtId="0" fontId="19" fillId="8" borderId="75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9" fillId="8" borderId="77" xfId="0" applyFont="1" applyFill="1" applyBorder="1" applyAlignment="1">
      <alignment horizontal="center" vertical="center" wrapText="1"/>
    </xf>
    <xf numFmtId="164" fontId="19" fillId="11" borderId="76" xfId="1" applyNumberFormat="1" applyFont="1" applyFill="1" applyBorder="1" applyAlignment="1">
      <alignment horizontal="center" vertical="center" wrapText="1"/>
    </xf>
    <xf numFmtId="164" fontId="36" fillId="9" borderId="51" xfId="1" applyNumberFormat="1" applyFont="1" applyFill="1" applyBorder="1" applyAlignment="1">
      <alignment horizontal="center" vertical="center" wrapText="1"/>
    </xf>
    <xf numFmtId="164" fontId="36" fillId="9" borderId="38" xfId="1" applyNumberFormat="1" applyFont="1" applyFill="1" applyBorder="1" applyAlignment="1">
      <alignment horizontal="center" vertical="center" wrapText="1"/>
    </xf>
    <xf numFmtId="164" fontId="36" fillId="9" borderId="48" xfId="1" applyNumberFormat="1" applyFont="1" applyFill="1" applyBorder="1" applyAlignment="1">
      <alignment horizontal="center" vertical="center" wrapText="1"/>
    </xf>
    <xf numFmtId="164" fontId="19" fillId="11" borderId="19" xfId="1" applyNumberFormat="1" applyFont="1" applyFill="1" applyBorder="1" applyAlignment="1">
      <alignment horizontal="center" vertical="center" wrapText="1"/>
    </xf>
    <xf numFmtId="164" fontId="19" fillId="11" borderId="22" xfId="1" applyNumberFormat="1" applyFont="1" applyFill="1" applyBorder="1" applyAlignment="1">
      <alignment horizontal="center" vertical="center" wrapText="1"/>
    </xf>
    <xf numFmtId="164" fontId="19" fillId="11" borderId="27" xfId="1" applyNumberFormat="1" applyFont="1" applyFill="1" applyBorder="1" applyAlignment="1">
      <alignment horizontal="center" vertical="center" wrapText="1"/>
    </xf>
    <xf numFmtId="164" fontId="19" fillId="11" borderId="23" xfId="1" applyNumberFormat="1" applyFont="1" applyFill="1" applyBorder="1" applyAlignment="1">
      <alignment horizontal="center" vertical="center" wrapText="1"/>
    </xf>
    <xf numFmtId="164" fontId="19" fillId="11" borderId="54" xfId="1" applyNumberFormat="1" applyFont="1" applyFill="1" applyBorder="1" applyAlignment="1">
      <alignment horizontal="center" vertical="center" wrapText="1"/>
    </xf>
    <xf numFmtId="164" fontId="19" fillId="11" borderId="43" xfId="1" applyNumberFormat="1" applyFont="1" applyFill="1" applyBorder="1" applyAlignment="1">
      <alignment horizontal="center" vertical="center" wrapText="1"/>
    </xf>
    <xf numFmtId="0" fontId="19" fillId="8" borderId="46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 wrapText="1"/>
    </xf>
    <xf numFmtId="0" fontId="19" fillId="8" borderId="34" xfId="0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19" fillId="8" borderId="80" xfId="0" applyFont="1" applyFill="1" applyBorder="1" applyAlignment="1">
      <alignment horizontal="center" vertical="center" wrapText="1"/>
    </xf>
    <xf numFmtId="164" fontId="36" fillId="9" borderId="27" xfId="1" applyNumberFormat="1" applyFont="1" applyFill="1" applyBorder="1" applyAlignment="1">
      <alignment horizontal="center" vertical="center" wrapText="1"/>
    </xf>
    <xf numFmtId="164" fontId="36" fillId="9" borderId="81" xfId="1" applyNumberFormat="1" applyFont="1" applyFill="1" applyBorder="1" applyAlignment="1">
      <alignment horizontal="center" vertical="center" wrapText="1"/>
    </xf>
    <xf numFmtId="164" fontId="36" fillId="9" borderId="82" xfId="1" applyNumberFormat="1" applyFont="1" applyFill="1" applyBorder="1" applyAlignment="1">
      <alignment horizontal="center" vertical="center" wrapText="1"/>
    </xf>
    <xf numFmtId="164" fontId="36" fillId="9" borderId="53" xfId="1" applyNumberFormat="1" applyFont="1" applyFill="1" applyBorder="1" applyAlignment="1">
      <alignment horizontal="center" vertical="center" wrapText="1"/>
    </xf>
    <xf numFmtId="164" fontId="36" fillId="9" borderId="12" xfId="1" applyNumberFormat="1" applyFont="1" applyFill="1" applyBorder="1" applyAlignment="1">
      <alignment horizontal="center" vertical="center" wrapText="1"/>
    </xf>
    <xf numFmtId="164" fontId="36" fillId="9" borderId="7" xfId="1" applyNumberFormat="1" applyFont="1" applyFill="1" applyBorder="1" applyAlignment="1">
      <alignment horizontal="center" vertical="center" wrapText="1"/>
    </xf>
    <xf numFmtId="164" fontId="19" fillId="11" borderId="12" xfId="1" applyNumberFormat="1" applyFont="1" applyFill="1" applyBorder="1" applyAlignment="1">
      <alignment horizontal="center" vertical="center" wrapText="1"/>
    </xf>
    <xf numFmtId="164" fontId="19" fillId="11" borderId="7" xfId="1" applyNumberFormat="1" applyFont="1" applyFill="1" applyBorder="1" applyAlignment="1">
      <alignment horizontal="center" vertical="center" wrapText="1"/>
    </xf>
    <xf numFmtId="164" fontId="36" fillId="9" borderId="23" xfId="1" applyNumberFormat="1" applyFont="1" applyFill="1" applyBorder="1" applyAlignment="1">
      <alignment horizontal="center" vertical="center" wrapText="1"/>
    </xf>
    <xf numFmtId="166" fontId="36" fillId="9" borderId="14" xfId="1" applyNumberFormat="1" applyFont="1" applyFill="1" applyBorder="1" applyAlignment="1">
      <alignment horizontal="center" vertical="center" wrapText="1"/>
    </xf>
    <xf numFmtId="166" fontId="36" fillId="9" borderId="32" xfId="1" applyNumberFormat="1" applyFont="1" applyFill="1" applyBorder="1" applyAlignment="1">
      <alignment horizontal="center" vertical="center" wrapText="1"/>
    </xf>
    <xf numFmtId="166" fontId="19" fillId="11" borderId="15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6" fillId="9" borderId="18" xfId="1" applyNumberFormat="1" applyFont="1" applyFill="1" applyBorder="1" applyAlignment="1">
      <alignment horizontal="center" vertical="center" wrapText="1"/>
    </xf>
    <xf numFmtId="166" fontId="36" fillId="9" borderId="31" xfId="1" applyNumberFormat="1" applyFont="1" applyFill="1" applyBorder="1" applyAlignment="1">
      <alignment horizontal="center" vertical="center" wrapText="1"/>
    </xf>
    <xf numFmtId="0" fontId="19" fillId="8" borderId="57" xfId="0" applyFont="1" applyFill="1" applyBorder="1" applyAlignment="1">
      <alignment horizontal="center" vertical="center" wrapText="1"/>
    </xf>
    <xf numFmtId="0" fontId="19" fillId="8" borderId="58" xfId="0" applyFont="1" applyFill="1" applyBorder="1" applyAlignment="1">
      <alignment horizontal="center" vertical="center" wrapText="1"/>
    </xf>
    <xf numFmtId="166" fontId="19" fillId="11" borderId="46" xfId="1" applyNumberFormat="1" applyFont="1" applyFill="1" applyBorder="1" applyAlignment="1">
      <alignment horizontal="center" vertical="center" wrapText="1"/>
    </xf>
    <xf numFmtId="0" fontId="19" fillId="8" borderId="59" xfId="0" applyFont="1" applyFill="1" applyBorder="1" applyAlignment="1">
      <alignment horizontal="center" vertical="center" wrapText="1"/>
    </xf>
    <xf numFmtId="166" fontId="19" fillId="11" borderId="34" xfId="1" applyNumberFormat="1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8" borderId="83" xfId="0" applyFont="1" applyFill="1" applyBorder="1" applyAlignment="1">
      <alignment horizontal="center" vertical="center" wrapText="1"/>
    </xf>
    <xf numFmtId="0" fontId="19" fillId="8" borderId="35" xfId="0" applyFont="1" applyFill="1" applyBorder="1" applyAlignment="1">
      <alignment horizontal="center" vertical="center" wrapText="1"/>
    </xf>
    <xf numFmtId="166" fontId="36" fillId="9" borderId="38" xfId="1" applyNumberFormat="1" applyFont="1" applyFill="1" applyBorder="1" applyAlignment="1">
      <alignment horizontal="center" vertical="center" wrapText="1"/>
    </xf>
    <xf numFmtId="166" fontId="36" fillId="9" borderId="30" xfId="1" applyNumberFormat="1" applyFont="1" applyFill="1" applyBorder="1" applyAlignment="1">
      <alignment horizontal="center" vertical="center" wrapText="1"/>
    </xf>
    <xf numFmtId="166" fontId="36" fillId="9" borderId="17" xfId="1" applyNumberFormat="1" applyFont="1" applyFill="1" applyBorder="1" applyAlignment="1">
      <alignment horizontal="center" vertical="center" wrapText="1"/>
    </xf>
    <xf numFmtId="166" fontId="36" fillId="9" borderId="24" xfId="1" applyNumberFormat="1" applyFont="1" applyFill="1" applyBorder="1" applyAlignment="1">
      <alignment horizontal="center" vertical="center" wrapText="1"/>
    </xf>
    <xf numFmtId="0" fontId="19" fillId="8" borderId="0" xfId="0" applyFont="1" applyFill="1" applyBorder="1" applyAlignment="1">
      <alignment horizontal="center" vertical="center" wrapText="1"/>
    </xf>
    <xf numFmtId="165" fontId="36" fillId="9" borderId="49" xfId="1" applyNumberFormat="1" applyFont="1" applyFill="1" applyBorder="1" applyAlignment="1">
      <alignment horizontal="center" vertical="center" wrapText="1"/>
    </xf>
    <xf numFmtId="165" fontId="36" fillId="9" borderId="18" xfId="1" applyNumberFormat="1" applyFont="1" applyFill="1" applyBorder="1" applyAlignment="1">
      <alignment horizontal="center" vertical="center" wrapText="1"/>
    </xf>
    <xf numFmtId="0" fontId="19" fillId="8" borderId="28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64" xfId="0" applyFont="1" applyFill="1" applyBorder="1" applyAlignment="1">
      <alignment horizontal="center" vertical="center" wrapText="1"/>
    </xf>
    <xf numFmtId="165" fontId="36" fillId="9" borderId="31" xfId="1" applyNumberFormat="1" applyFont="1" applyFill="1" applyBorder="1" applyAlignment="1">
      <alignment horizontal="center" vertical="center" wrapText="1"/>
    </xf>
    <xf numFmtId="165" fontId="36" fillId="9" borderId="22" xfId="1" applyNumberFormat="1" applyFont="1" applyFill="1" applyBorder="1" applyAlignment="1">
      <alignment horizontal="center" vertical="center" wrapText="1"/>
    </xf>
    <xf numFmtId="165" fontId="36" fillId="9" borderId="23" xfId="1" applyNumberFormat="1" applyFont="1" applyFill="1" applyBorder="1" applyAlignment="1">
      <alignment horizontal="center" vertical="center" wrapText="1"/>
    </xf>
    <xf numFmtId="0" fontId="19" fillId="8" borderId="61" xfId="0" applyFont="1" applyFill="1" applyBorder="1" applyAlignment="1">
      <alignment horizontal="center" vertical="center" wrapText="1"/>
    </xf>
    <xf numFmtId="165" fontId="36" fillId="9" borderId="52" xfId="1" applyNumberFormat="1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39" fillId="8" borderId="0" xfId="0" applyFont="1" applyFill="1" applyBorder="1" applyAlignment="1">
      <alignment horizontal="center" vertical="center" wrapText="1"/>
    </xf>
    <xf numFmtId="0" fontId="39" fillId="8" borderId="66" xfId="0" applyFont="1" applyFill="1" applyBorder="1" applyAlignment="1">
      <alignment horizontal="center" vertical="center" wrapText="1"/>
    </xf>
    <xf numFmtId="0" fontId="39" fillId="8" borderId="83" xfId="0" applyFont="1" applyFill="1" applyBorder="1" applyAlignment="1">
      <alignment horizontal="center" vertical="center" wrapText="1"/>
    </xf>
    <xf numFmtId="0" fontId="39" fillId="8" borderId="35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9" fillId="8" borderId="72" xfId="0" applyFont="1" applyFill="1" applyBorder="1" applyAlignment="1">
      <alignment horizontal="center" vertical="center" wrapText="1"/>
    </xf>
    <xf numFmtId="164" fontId="19" fillId="11" borderId="65" xfId="1" applyNumberFormat="1" applyFont="1" applyFill="1" applyBorder="1" applyAlignment="1">
      <alignment horizontal="center" vertical="center" wrapText="1"/>
    </xf>
    <xf numFmtId="164" fontId="36" fillId="9" borderId="20" xfId="1" applyNumberFormat="1" applyFont="1" applyFill="1" applyBorder="1" applyAlignment="1">
      <alignment horizontal="center" vertical="center" wrapText="1"/>
    </xf>
    <xf numFmtId="164" fontId="36" fillId="9" borderId="14" xfId="1" applyNumberFormat="1" applyFont="1" applyFill="1" applyBorder="1" applyAlignment="1">
      <alignment horizontal="center" vertical="center" wrapText="1"/>
    </xf>
    <xf numFmtId="164" fontId="36" fillId="9" borderId="31" xfId="1" applyNumberFormat="1" applyFont="1" applyFill="1" applyBorder="1" applyAlignment="1">
      <alignment horizontal="center" vertical="center" wrapText="1"/>
    </xf>
    <xf numFmtId="164" fontId="36" fillId="9" borderId="65" xfId="1" applyNumberFormat="1" applyFont="1" applyFill="1" applyBorder="1" applyAlignment="1">
      <alignment horizontal="center" vertical="center" wrapText="1"/>
    </xf>
    <xf numFmtId="164" fontId="36" fillId="9" borderId="26" xfId="1" applyNumberFormat="1" applyFont="1" applyFill="1" applyBorder="1" applyAlignment="1">
      <alignment horizontal="center" vertical="center" wrapText="1"/>
    </xf>
    <xf numFmtId="166" fontId="36" fillId="9" borderId="12" xfId="1" applyNumberFormat="1" applyFont="1" applyFill="1" applyBorder="1" applyAlignment="1">
      <alignment horizontal="center" vertical="center" wrapText="1"/>
    </xf>
    <xf numFmtId="166" fontId="36" fillId="9" borderId="23" xfId="1" applyNumberFormat="1" applyFont="1" applyFill="1" applyBorder="1" applyAlignment="1">
      <alignment horizontal="center" vertical="center" wrapText="1"/>
    </xf>
    <xf numFmtId="166" fontId="36" fillId="9" borderId="27" xfId="1" applyNumberFormat="1" applyFont="1" applyFill="1" applyBorder="1" applyAlignment="1">
      <alignment horizontal="center" vertical="center" wrapText="1"/>
    </xf>
    <xf numFmtId="166" fontId="36" fillId="9" borderId="7" xfId="1" applyNumberFormat="1" applyFont="1" applyFill="1" applyBorder="1" applyAlignment="1">
      <alignment horizontal="center" vertical="center" wrapText="1"/>
    </xf>
    <xf numFmtId="166" fontId="36" fillId="9" borderId="22" xfId="1" applyNumberFormat="1" applyFont="1" applyFill="1" applyBorder="1" applyAlignment="1">
      <alignment horizontal="center" vertical="center" wrapText="1"/>
    </xf>
    <xf numFmtId="166" fontId="36" fillId="9" borderId="19" xfId="1" applyNumberFormat="1" applyFont="1" applyFill="1" applyBorder="1" applyAlignment="1">
      <alignment horizontal="center" vertical="center" wrapText="1"/>
    </xf>
    <xf numFmtId="166" fontId="19" fillId="11" borderId="16" xfId="1" applyNumberFormat="1" applyFont="1" applyFill="1" applyBorder="1" applyAlignment="1">
      <alignment horizontal="center" vertical="center" wrapText="1"/>
    </xf>
    <xf numFmtId="166" fontId="19" fillId="11" borderId="21" xfId="1" applyNumberFormat="1" applyFont="1" applyFill="1" applyBorder="1" applyAlignment="1">
      <alignment horizontal="center" vertical="center" wrapText="1"/>
    </xf>
    <xf numFmtId="166" fontId="19" fillId="11" borderId="8" xfId="1" applyNumberFormat="1" applyFont="1" applyFill="1" applyBorder="1" applyAlignment="1">
      <alignment horizontal="center" vertical="center" wrapText="1"/>
    </xf>
    <xf numFmtId="166" fontId="36" fillId="9" borderId="62" xfId="1" applyNumberFormat="1" applyFont="1" applyFill="1" applyBorder="1" applyAlignment="1">
      <alignment horizontal="center" vertical="center" wrapText="1"/>
    </xf>
    <xf numFmtId="166" fontId="36" fillId="9" borderId="20" xfId="1" applyNumberFormat="1" applyFont="1" applyFill="1" applyBorder="1" applyAlignment="1">
      <alignment horizontal="center" vertical="center" wrapText="1"/>
    </xf>
    <xf numFmtId="166" fontId="36" fillId="9" borderId="29" xfId="1" applyNumberFormat="1" applyFont="1" applyFill="1" applyBorder="1" applyAlignment="1">
      <alignment horizontal="center" vertical="center" wrapText="1"/>
    </xf>
    <xf numFmtId="166" fontId="19" fillId="11" borderId="40" xfId="1" applyNumberFormat="1" applyFont="1" applyFill="1" applyBorder="1" applyAlignment="1">
      <alignment horizontal="center" vertical="center" wrapText="1"/>
    </xf>
    <xf numFmtId="166" fontId="36" fillId="9" borderId="39" xfId="1" applyNumberFormat="1" applyFont="1" applyFill="1" applyBorder="1" applyAlignment="1">
      <alignment horizontal="center" vertical="center" wrapText="1"/>
    </xf>
    <xf numFmtId="0" fontId="19" fillId="8" borderId="4" xfId="0" applyFont="1" applyFill="1" applyBorder="1" applyAlignment="1">
      <alignment horizontal="center" vertical="center" wrapText="1"/>
    </xf>
    <xf numFmtId="0" fontId="19" fillId="8" borderId="54" xfId="0" applyFont="1" applyFill="1" applyBorder="1" applyAlignment="1">
      <alignment horizontal="center" vertical="center" wrapText="1"/>
    </xf>
    <xf numFmtId="164" fontId="19" fillId="11" borderId="51" xfId="1" applyNumberFormat="1" applyFont="1" applyFill="1" applyBorder="1" applyAlignment="1">
      <alignment horizontal="center" vertical="center" wrapText="1"/>
    </xf>
    <xf numFmtId="164" fontId="19" fillId="11" borderId="49" xfId="1" applyNumberFormat="1" applyFont="1" applyFill="1" applyBorder="1" applyAlignment="1">
      <alignment horizontal="center" vertical="center" wrapText="1"/>
    </xf>
    <xf numFmtId="164" fontId="19" fillId="11" borderId="47" xfId="1" applyNumberFormat="1" applyFont="1" applyFill="1" applyBorder="1" applyAlignment="1">
      <alignment horizontal="center" vertical="center" wrapText="1"/>
    </xf>
    <xf numFmtId="164" fontId="36" fillId="9" borderId="49" xfId="1" applyNumberFormat="1" applyFont="1" applyFill="1" applyBorder="1" applyAlignment="1">
      <alignment horizontal="center" vertical="center" wrapText="1"/>
    </xf>
    <xf numFmtId="164" fontId="36" fillId="9" borderId="47" xfId="1" applyNumberFormat="1" applyFont="1" applyFill="1" applyBorder="1" applyAlignment="1">
      <alignment horizontal="center" vertical="center" wrapText="1"/>
    </xf>
    <xf numFmtId="164" fontId="36" fillId="9" borderId="30" xfId="1" applyNumberFormat="1" applyFont="1" applyFill="1" applyBorder="1" applyAlignment="1">
      <alignment horizontal="center" vertical="center" wrapText="1"/>
    </xf>
    <xf numFmtId="0" fontId="19" fillId="8" borderId="67" xfId="0" applyFont="1" applyFill="1" applyBorder="1" applyAlignment="1">
      <alignment horizontal="center" vertical="center" wrapText="1"/>
    </xf>
    <xf numFmtId="0" fontId="19" fillId="8" borderId="52" xfId="0" applyFont="1" applyFill="1" applyBorder="1" applyAlignment="1">
      <alignment horizontal="center" vertical="center" wrapText="1"/>
    </xf>
    <xf numFmtId="166" fontId="25" fillId="9" borderId="38" xfId="1" applyNumberFormat="1" applyFont="1" applyFill="1" applyBorder="1" applyAlignment="1">
      <alignment horizontal="center" vertical="center" wrapText="1"/>
    </xf>
    <xf numFmtId="166" fontId="25" fillId="9" borderId="31" xfId="1" applyNumberFormat="1" applyFont="1" applyFill="1" applyBorder="1" applyAlignment="1">
      <alignment horizontal="center" vertical="center" wrapText="1"/>
    </xf>
    <xf numFmtId="166" fontId="25" fillId="9" borderId="30" xfId="1" applyNumberFormat="1" applyFont="1" applyFill="1" applyBorder="1" applyAlignment="1">
      <alignment horizontal="center" vertical="center" wrapText="1"/>
    </xf>
    <xf numFmtId="164" fontId="25" fillId="9" borderId="54" xfId="1" applyNumberFormat="1" applyFont="1" applyFill="1" applyBorder="1" applyAlignment="1">
      <alignment horizontal="center" vertical="center" wrapText="1"/>
    </xf>
    <xf numFmtId="164" fontId="25" fillId="9" borderId="53" xfId="1" applyNumberFormat="1" applyFont="1" applyFill="1" applyBorder="1" applyAlignment="1">
      <alignment horizontal="center" vertical="center" wrapText="1"/>
    </xf>
    <xf numFmtId="164" fontId="36" fillId="9" borderId="44" xfId="1" applyNumberFormat="1" applyFont="1" applyFill="1" applyBorder="1" applyAlignment="1">
      <alignment horizontal="center" vertical="center" wrapText="1"/>
    </xf>
    <xf numFmtId="0" fontId="19" fillId="8" borderId="68" xfId="0" applyFont="1" applyFill="1" applyBorder="1" applyAlignment="1">
      <alignment horizontal="center" vertical="center" wrapText="1"/>
    </xf>
    <xf numFmtId="164" fontId="19" fillId="11" borderId="71" xfId="1" applyNumberFormat="1" applyFont="1" applyFill="1" applyBorder="1" applyAlignment="1">
      <alignment horizontal="center" vertical="center" wrapText="1"/>
    </xf>
    <xf numFmtId="0" fontId="19" fillId="8" borderId="53" xfId="0" applyFont="1" applyFill="1" applyBorder="1" applyAlignment="1">
      <alignment horizontal="center" vertical="center" wrapText="1"/>
    </xf>
    <xf numFmtId="166" fontId="25" fillId="9" borderId="21" xfId="1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center" vertical="center" wrapText="1"/>
    </xf>
    <xf numFmtId="166" fontId="25" fillId="9" borderId="19" xfId="1" applyNumberFormat="1" applyFont="1" applyFill="1" applyBorder="1" applyAlignment="1">
      <alignment horizontal="center" vertical="center" wrapText="1"/>
    </xf>
    <xf numFmtId="166" fontId="25" fillId="9" borderId="22" xfId="1" applyNumberFormat="1" applyFont="1" applyFill="1" applyBorder="1" applyAlignment="1">
      <alignment horizontal="center" vertical="center" wrapText="1"/>
    </xf>
    <xf numFmtId="166" fontId="36" fillId="9" borderId="49" xfId="1" applyNumberFormat="1" applyFont="1" applyFill="1" applyBorder="1" applyAlignment="1">
      <alignment horizontal="center" vertical="center" wrapText="1"/>
    </xf>
    <xf numFmtId="166" fontId="36" fillId="9" borderId="47" xfId="1" applyNumberFormat="1" applyFont="1" applyFill="1" applyBorder="1" applyAlignment="1">
      <alignment horizontal="center" vertical="center" wrapText="1"/>
    </xf>
    <xf numFmtId="166" fontId="36" fillId="9" borderId="50" xfId="1" applyNumberFormat="1" applyFont="1" applyFill="1" applyBorder="1" applyAlignment="1">
      <alignment horizontal="center" vertical="center" wrapText="1"/>
    </xf>
    <xf numFmtId="166" fontId="36" fillId="9" borderId="52" xfId="1" applyNumberFormat="1" applyFont="1" applyFill="1" applyBorder="1" applyAlignment="1">
      <alignment horizontal="center" vertical="center" wrapText="1"/>
    </xf>
    <xf numFmtId="0" fontId="19" fillId="8" borderId="63" xfId="0" applyFont="1" applyFill="1" applyBorder="1" applyAlignment="1">
      <alignment horizontal="center" vertical="center" wrapText="1"/>
    </xf>
    <xf numFmtId="0" fontId="19" fillId="8" borderId="65" xfId="0" applyFont="1" applyFill="1" applyBorder="1" applyAlignment="1">
      <alignment horizontal="center" vertical="center" wrapText="1"/>
    </xf>
    <xf numFmtId="165" fontId="36" fillId="9" borderId="1" xfId="1" applyNumberFormat="1" applyFont="1" applyFill="1" applyBorder="1" applyAlignment="1">
      <alignment horizontal="center" vertical="center" wrapText="1"/>
    </xf>
    <xf numFmtId="165" fontId="36" fillId="9" borderId="50" xfId="1" applyNumberFormat="1" applyFont="1" applyFill="1" applyBorder="1" applyAlignment="1">
      <alignment horizontal="center" vertical="center" wrapText="1"/>
    </xf>
    <xf numFmtId="165" fontId="36" fillId="9" borderId="43" xfId="1" applyNumberFormat="1" applyFont="1" applyFill="1" applyBorder="1" applyAlignment="1">
      <alignment horizontal="center" vertical="center" wrapText="1"/>
    </xf>
    <xf numFmtId="165" fontId="36" fillId="9" borderId="19" xfId="1" applyNumberFormat="1" applyFont="1" applyFill="1" applyBorder="1" applyAlignment="1">
      <alignment horizontal="center" vertical="center" wrapText="1"/>
    </xf>
    <xf numFmtId="165" fontId="36" fillId="9" borderId="27" xfId="1" applyNumberFormat="1" applyFont="1" applyFill="1" applyBorder="1" applyAlignment="1">
      <alignment horizontal="center" vertical="center" wrapText="1"/>
    </xf>
    <xf numFmtId="165" fontId="36" fillId="9" borderId="54" xfId="1" applyNumberFormat="1" applyFont="1" applyFill="1" applyBorder="1" applyAlignment="1">
      <alignment horizontal="center" vertical="center" wrapText="1"/>
    </xf>
    <xf numFmtId="0" fontId="19" fillId="8" borderId="76" xfId="0" applyFont="1" applyFill="1" applyBorder="1" applyAlignment="1">
      <alignment horizontal="center" vertical="center" wrapText="1"/>
    </xf>
    <xf numFmtId="0" fontId="19" fillId="8" borderId="73" xfId="0" applyFont="1" applyFill="1" applyBorder="1" applyAlignment="1">
      <alignment horizontal="center" vertical="center" wrapText="1"/>
    </xf>
    <xf numFmtId="166" fontId="19" fillId="11" borderId="17" xfId="1" applyNumberFormat="1" applyFont="1" applyFill="1" applyBorder="1" applyAlignment="1">
      <alignment horizontal="center" vertical="center" wrapText="1"/>
    </xf>
    <xf numFmtId="166" fontId="19" fillId="11" borderId="18" xfId="1" applyNumberFormat="1" applyFont="1" applyFill="1" applyBorder="1" applyAlignment="1">
      <alignment horizontal="center" vertical="center" wrapText="1"/>
    </xf>
    <xf numFmtId="166" fontId="36" fillId="9" borderId="15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0" fontId="19" fillId="8" borderId="74" xfId="0" applyFont="1" applyFill="1" applyBorder="1" applyAlignment="1">
      <alignment horizontal="center" vertical="center" wrapText="1"/>
    </xf>
    <xf numFmtId="164" fontId="19" fillId="11" borderId="52" xfId="1" applyNumberFormat="1" applyFont="1" applyFill="1" applyBorder="1" applyAlignment="1">
      <alignment horizontal="center" vertical="center" wrapText="1"/>
    </xf>
    <xf numFmtId="164" fontId="36" fillId="9" borderId="52" xfId="1" applyNumberFormat="1" applyFont="1" applyFill="1" applyBorder="1" applyAlignment="1">
      <alignment horizontal="center" vertical="center" wrapText="1"/>
    </xf>
    <xf numFmtId="164" fontId="19" fillId="11" borderId="30" xfId="1" applyNumberFormat="1" applyFont="1" applyFill="1" applyBorder="1" applyAlignment="1">
      <alignment horizontal="center" vertical="center" wrapText="1"/>
    </xf>
    <xf numFmtId="164" fontId="19" fillId="11" borderId="34" xfId="1" applyNumberFormat="1" applyFont="1" applyFill="1" applyBorder="1" applyAlignment="1">
      <alignment horizontal="center" vertical="center" wrapText="1"/>
    </xf>
    <xf numFmtId="10" fontId="36" fillId="9" borderId="18" xfId="1" applyNumberFormat="1" applyFont="1" applyFill="1" applyBorder="1" applyAlignment="1">
      <alignment horizontal="center" vertical="center" wrapText="1"/>
    </xf>
    <xf numFmtId="10" fontId="36" fillId="9" borderId="24" xfId="1" applyNumberFormat="1" applyFont="1" applyFill="1" applyBorder="1" applyAlignment="1">
      <alignment horizontal="center" vertical="center" wrapText="1"/>
    </xf>
    <xf numFmtId="10" fontId="36" fillId="9" borderId="15" xfId="1" applyNumberFormat="1" applyFont="1" applyFill="1" applyBorder="1" applyAlignment="1">
      <alignment horizontal="center" vertical="center" wrapText="1"/>
    </xf>
    <xf numFmtId="10" fontId="36" fillId="9" borderId="34" xfId="1" applyNumberFormat="1" applyFont="1" applyFill="1" applyBorder="1" applyAlignment="1">
      <alignment horizontal="center" vertical="center" wrapText="1"/>
    </xf>
    <xf numFmtId="10" fontId="19" fillId="11" borderId="15" xfId="1" applyNumberFormat="1" applyFont="1" applyFill="1" applyBorder="1" applyAlignment="1">
      <alignment horizontal="center" vertical="center" wrapText="1"/>
    </xf>
    <xf numFmtId="10" fontId="19" fillId="11" borderId="34" xfId="1" applyNumberFormat="1" applyFont="1" applyFill="1" applyBorder="1" applyAlignment="1">
      <alignment horizontal="center" vertical="center" wrapText="1"/>
    </xf>
    <xf numFmtId="164" fontId="25" fillId="9" borderId="60" xfId="1" applyNumberFormat="1" applyFont="1" applyFill="1" applyBorder="1" applyAlignment="1">
      <alignment horizontal="center" vertical="center" wrapText="1"/>
    </xf>
    <xf numFmtId="164" fontId="25" fillId="9" borderId="61" xfId="1" applyNumberFormat="1" applyFont="1" applyFill="1" applyBorder="1" applyAlignment="1">
      <alignment horizontal="center" vertical="center" wrapText="1"/>
    </xf>
    <xf numFmtId="0" fontId="19" fillId="8" borderId="41" xfId="0" applyFont="1" applyFill="1" applyBorder="1" applyAlignment="1">
      <alignment horizontal="center" vertical="center" wrapText="1"/>
    </xf>
    <xf numFmtId="164" fontId="25" fillId="9" borderId="42" xfId="1" applyNumberFormat="1" applyFont="1" applyFill="1" applyBorder="1" applyAlignment="1">
      <alignment horizontal="center" vertical="center" wrapText="1"/>
    </xf>
    <xf numFmtId="164" fontId="25" fillId="9" borderId="40" xfId="1" applyNumberFormat="1" applyFont="1" applyFill="1" applyBorder="1" applyAlignment="1">
      <alignment horizontal="center" vertical="center" wrapText="1"/>
    </xf>
    <xf numFmtId="164" fontId="19" fillId="11" borderId="36" xfId="1" applyNumberFormat="1" applyFont="1" applyFill="1" applyBorder="1" applyAlignment="1">
      <alignment horizontal="center" vertical="center" wrapText="1"/>
    </xf>
    <xf numFmtId="164" fontId="19" fillId="11" borderId="44" xfId="1" applyNumberFormat="1" applyFont="1" applyFill="1" applyBorder="1" applyAlignment="1">
      <alignment horizontal="center" vertical="center" wrapText="1"/>
    </xf>
    <xf numFmtId="0" fontId="19" fillId="8" borderId="71" xfId="0" applyFont="1" applyFill="1" applyBorder="1" applyAlignment="1">
      <alignment horizontal="center" vertical="center" wrapText="1"/>
    </xf>
    <xf numFmtId="0" fontId="19" fillId="8" borderId="45" xfId="0" applyFont="1" applyFill="1" applyBorder="1" applyAlignment="1">
      <alignment horizontal="center" vertical="center" wrapText="1"/>
    </xf>
    <xf numFmtId="164" fontId="25" fillId="9" borderId="17" xfId="1" applyNumberFormat="1" applyFont="1" applyFill="1" applyBorder="1" applyAlignment="1">
      <alignment horizontal="center" vertical="center" wrapText="1"/>
    </xf>
    <xf numFmtId="164" fontId="19" fillId="11" borderId="53" xfId="1" applyNumberFormat="1" applyFont="1" applyFill="1" applyBorder="1" applyAlignment="1">
      <alignment horizontal="center" vertical="center" wrapText="1"/>
    </xf>
    <xf numFmtId="164" fontId="19" fillId="11" borderId="70" xfId="1" applyNumberFormat="1" applyFont="1" applyFill="1" applyBorder="1" applyAlignment="1">
      <alignment horizontal="center" vertical="center" wrapText="1"/>
    </xf>
    <xf numFmtId="164" fontId="25" fillId="9" borderId="23" xfId="1" applyNumberFormat="1" applyFont="1" applyFill="1" applyBorder="1" applyAlignment="1">
      <alignment horizontal="center" vertical="center" wrapText="1"/>
    </xf>
    <xf numFmtId="3" fontId="36" fillId="9" borderId="51" xfId="1" applyNumberFormat="1" applyFont="1" applyFill="1" applyBorder="1" applyAlignment="1">
      <alignment horizontal="center" vertical="center" wrapText="1"/>
    </xf>
    <xf numFmtId="3" fontId="36" fillId="9" borderId="49" xfId="1" applyNumberFormat="1" applyFont="1" applyFill="1" applyBorder="1" applyAlignment="1">
      <alignment horizontal="center" vertical="center" wrapText="1"/>
    </xf>
    <xf numFmtId="3" fontId="36" fillId="9" borderId="47" xfId="1" applyNumberFormat="1" applyFont="1" applyFill="1" applyBorder="1" applyAlignment="1">
      <alignment horizontal="center" vertical="center" wrapText="1"/>
    </xf>
    <xf numFmtId="3" fontId="36" fillId="9" borderId="38" xfId="1" applyNumberFormat="1" applyFont="1" applyFill="1" applyBorder="1" applyAlignment="1">
      <alignment horizontal="center" vertical="center" wrapText="1"/>
    </xf>
    <xf numFmtId="3" fontId="36" fillId="9" borderId="31" xfId="1" applyNumberFormat="1" applyFont="1" applyFill="1" applyBorder="1" applyAlignment="1">
      <alignment horizontal="center" vertical="center" wrapText="1"/>
    </xf>
    <xf numFmtId="3" fontId="36" fillId="9" borderId="30" xfId="1" applyNumberFormat="1" applyFont="1" applyFill="1" applyBorder="1" applyAlignment="1">
      <alignment horizontal="center" vertical="center" wrapText="1"/>
    </xf>
    <xf numFmtId="3" fontId="36" fillId="9" borderId="17" xfId="1" applyNumberFormat="1" applyFont="1" applyFill="1" applyBorder="1" applyAlignment="1">
      <alignment horizontal="center" vertical="center" wrapText="1"/>
    </xf>
    <xf numFmtId="3" fontId="36" fillId="9" borderId="18" xfId="1" applyNumberFormat="1" applyFont="1" applyFill="1" applyBorder="1" applyAlignment="1">
      <alignment horizontal="center" vertical="center" wrapText="1"/>
    </xf>
    <xf numFmtId="3" fontId="36" fillId="9" borderId="24" xfId="1" applyNumberFormat="1" applyFont="1" applyFill="1" applyBorder="1" applyAlignment="1">
      <alignment horizontal="center" vertical="center" wrapText="1"/>
    </xf>
    <xf numFmtId="3" fontId="19" fillId="11" borderId="51" xfId="1" applyNumberFormat="1" applyFont="1" applyFill="1" applyBorder="1" applyAlignment="1">
      <alignment horizontal="center" vertical="center" wrapText="1"/>
    </xf>
    <xf numFmtId="3" fontId="19" fillId="11" borderId="49" xfId="1" applyNumberFormat="1" applyFont="1" applyFill="1" applyBorder="1" applyAlignment="1">
      <alignment horizontal="center" vertical="center" wrapText="1"/>
    </xf>
    <xf numFmtId="3" fontId="19" fillId="11" borderId="47" xfId="1" applyNumberFormat="1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011F2C"/>
      <color rgb="FF9B7D40"/>
      <color rgb="FFCFA2A0"/>
      <color rgb="FF832326"/>
      <color rgb="FFABABAB"/>
      <color rgb="FFB6B6B6"/>
      <color rgb="FF535353"/>
      <color rgb="FFC0CFD6"/>
      <color rgb="FF416F84"/>
      <color rgb="FF819F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65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DAS EMPRESAS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DA ÁREA METROPOLITANA  DE LISBOA</a:t>
          </a:r>
        </a:p>
      </xdr:txBody>
    </xdr:sp>
    <xdr:clientData/>
  </xdr:twoCellAnchor>
  <xdr:twoCellAnchor>
    <xdr:from>
      <xdr:col>0</xdr:col>
      <xdr:colOff>427892</xdr:colOff>
      <xdr:row>3</xdr:row>
      <xdr:rowOff>11722</xdr:rowOff>
    </xdr:from>
    <xdr:to>
      <xdr:col>4</xdr:col>
      <xdr:colOff>82754</xdr:colOff>
      <xdr:row>11</xdr:row>
      <xdr:rowOff>170579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892" y="539260"/>
          <a:ext cx="2163600" cy="1565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75880</xdr:colOff>
      <xdr:row>0</xdr:row>
      <xdr:rowOff>175260</xdr:rowOff>
    </xdr:from>
    <xdr:to>
      <xdr:col>10</xdr:col>
      <xdr:colOff>285749</xdr:colOff>
      <xdr:row>1</xdr:row>
      <xdr:rowOff>0</xdr:rowOff>
    </xdr:to>
    <xdr:sp macro="" textlink="">
      <xdr:nvSpPr>
        <xdr:cNvPr id="2" name="TextBox 1"/>
        <xdr:cNvSpPr txBox="1"/>
      </xdr:nvSpPr>
      <xdr:spPr>
        <a:xfrm>
          <a:off x="1590355" y="175260"/>
          <a:ext cx="3429319" cy="701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t-PT" sz="1400" b="0">
              <a:solidFill>
                <a:schemeClr val="bg1"/>
              </a:solidFill>
            </a:rPr>
            <a:t>ANÁLISE DAS EMPRESAS</a:t>
          </a:r>
        </a:p>
        <a:p>
          <a:r>
            <a:rPr lang="pt-PT" sz="1400" b="0">
              <a:solidFill>
                <a:schemeClr val="bg1"/>
              </a:solidFill>
            </a:rPr>
            <a:t>DA ÁREA METROPOLITANA</a:t>
          </a:r>
          <a:r>
            <a:rPr lang="pt-PT" sz="1400" b="0" baseline="0">
              <a:solidFill>
                <a:schemeClr val="bg1"/>
              </a:solidFill>
            </a:rPr>
            <a:t> DE LISBOA</a:t>
          </a:r>
          <a:endParaRPr lang="pt-PT" sz="14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266700</xdr:colOff>
      <xdr:row>0</xdr:row>
      <xdr:rowOff>57243</xdr:rowOff>
    </xdr:from>
    <xdr:to>
      <xdr:col>3</xdr:col>
      <xdr:colOff>78105</xdr:colOff>
      <xdr:row>0</xdr:row>
      <xdr:rowOff>832224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243"/>
          <a:ext cx="1168137" cy="77498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6776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85" workbookViewId="0"/>
  </sheetViews>
  <sheetFormatPr defaultColWidth="9.109375" defaultRowHeight="13.8" x14ac:dyDescent="0.3"/>
  <cols>
    <col min="1" max="16384" width="9.109375" style="2"/>
  </cols>
  <sheetData>
    <row r="1" spans="1:15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</row>
    <row r="6" spans="1:15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x14ac:dyDescent="0.3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5" x14ac:dyDescent="0.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5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x14ac:dyDescent="0.3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5" x14ac:dyDescent="0.3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x14ac:dyDescent="0.3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3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5" x14ac:dyDescent="0.3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1:15" ht="14.4" thickBot="1" x14ac:dyDescent="0.3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</row>
    <row r="18" spans="1:15" ht="19.5" customHeight="1" x14ac:dyDescent="0.3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1:15" ht="21" customHeight="1" x14ac:dyDescent="0.3">
      <c r="A19" s="46"/>
      <c r="B19" s="47" t="s">
        <v>9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</row>
    <row r="20" spans="1:15" ht="22.5" customHeight="1" x14ac:dyDescent="0.3">
      <c r="A20" s="46"/>
      <c r="B20" s="91" t="s">
        <v>165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46"/>
    </row>
    <row r="21" spans="1:15" ht="48.75" customHeight="1" x14ac:dyDescent="0.3">
      <c r="A21" s="46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46"/>
    </row>
    <row r="22" spans="1:15" ht="31.5" customHeight="1" x14ac:dyDescent="0.3">
      <c r="A22" s="46"/>
      <c r="B22" s="48"/>
      <c r="C22" s="48"/>
      <c r="D22" s="48"/>
      <c r="E22" s="48"/>
      <c r="F22" s="48"/>
      <c r="G22" s="48"/>
      <c r="H22" s="48"/>
      <c r="I22" s="48"/>
      <c r="J22" s="48"/>
      <c r="K22" s="46"/>
      <c r="L22" s="90" t="s">
        <v>224</v>
      </c>
      <c r="M22" s="90"/>
      <c r="N22" s="90"/>
      <c r="O22" s="46"/>
    </row>
    <row r="23" spans="1:15" ht="19.5" customHeight="1" thickBot="1" x14ac:dyDescent="0.3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1:15" ht="19.5" customHeight="1" thickBot="1" x14ac:dyDescent="0.35">
      <c r="A24" s="89" t="s">
        <v>166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</row>
    <row r="25" spans="1:15" ht="19.5" customHeight="1" x14ac:dyDescent="0.3"/>
    <row r="26" spans="1:15" ht="19.5" customHeight="1" x14ac:dyDescent="0.3"/>
    <row r="27" spans="1:15" ht="19.5" customHeight="1" x14ac:dyDescent="0.3"/>
    <row r="28" spans="1:15" ht="19.5" customHeight="1" x14ac:dyDescent="0.3"/>
  </sheetData>
  <sheetProtection algorithmName="SHA-512" hashValue="EJWKdlj5OZY5AL4Q+UUPDAEITKgxtGEN3dSAbeXMXTQ4b2WEA/E7NjIsOVWQtfFn64OuvtDnvud6ycajOuBfqw==" saltValue="+b+LxuSilsd7zxt/F3kzcw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W17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3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3" ht="15" customHeight="1" x14ac:dyDescent="0.3"/>
    <row r="3" spans="1:23" s="7" customFormat="1" ht="15" customHeight="1" thickBot="1" x14ac:dyDescent="0.35">
      <c r="A3" s="54" t="str">
        <f>Índice!F13</f>
        <v>G I.2.8</v>
      </c>
      <c r="B3" s="49" t="str">
        <f>Índice!G13</f>
        <v>Grau de especialização setorial, por localização geográfica (sub-regiões) | Índice de Theil normalizado (número de pessoas ao serviço,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  <c r="P3" s="75"/>
    </row>
    <row r="4" spans="1:23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</row>
    <row r="5" spans="1:23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3" s="9" customFormat="1" ht="27" customHeight="1" thickBot="1" x14ac:dyDescent="0.35">
      <c r="A6" s="8"/>
      <c r="E6" s="23"/>
      <c r="F6" s="23"/>
      <c r="I6" s="57"/>
      <c r="J6" s="57"/>
      <c r="K6" s="58"/>
      <c r="L6" s="175" t="s">
        <v>100</v>
      </c>
      <c r="M6" s="176"/>
      <c r="N6" s="23"/>
      <c r="O6" s="23"/>
      <c r="R6" s="36"/>
    </row>
    <row r="7" spans="1:23" s="13" customFormat="1" ht="22.95" customHeight="1" thickBot="1" x14ac:dyDescent="0.35">
      <c r="A7" s="18"/>
      <c r="E7" s="23"/>
      <c r="F7" s="23"/>
      <c r="G7" s="9"/>
      <c r="H7" s="9"/>
      <c r="I7" s="149" t="s">
        <v>187</v>
      </c>
      <c r="J7" s="150"/>
      <c r="K7" s="151"/>
      <c r="L7" s="177">
        <v>0.2</v>
      </c>
      <c r="M7" s="178"/>
      <c r="N7" s="23"/>
      <c r="O7" s="23"/>
      <c r="P7" s="9"/>
      <c r="Q7" s="9"/>
      <c r="R7" s="36"/>
      <c r="W7" s="9"/>
    </row>
    <row r="8" spans="1:23" s="13" customFormat="1" ht="22.95" customHeight="1" x14ac:dyDescent="0.3">
      <c r="A8" s="18"/>
      <c r="E8" s="23"/>
      <c r="F8" s="23"/>
      <c r="G8" s="9"/>
      <c r="H8" s="9"/>
      <c r="I8" s="179" t="s">
        <v>188</v>
      </c>
      <c r="J8" s="179"/>
      <c r="K8" s="180"/>
      <c r="L8" s="181">
        <v>0.21</v>
      </c>
      <c r="M8" s="182"/>
      <c r="N8" s="23"/>
      <c r="O8" s="23"/>
      <c r="P8" s="9"/>
      <c r="Q8" s="9"/>
      <c r="R8" s="36"/>
      <c r="W8" s="9"/>
    </row>
    <row r="9" spans="1:23" s="13" customFormat="1" ht="22.95" customHeight="1" x14ac:dyDescent="0.3">
      <c r="A9" s="18"/>
      <c r="E9" s="23"/>
      <c r="F9" s="23"/>
      <c r="G9" s="9"/>
      <c r="H9" s="9"/>
      <c r="I9" s="162" t="s">
        <v>189</v>
      </c>
      <c r="J9" s="162"/>
      <c r="K9" s="163"/>
      <c r="L9" s="183">
        <v>0.19</v>
      </c>
      <c r="M9" s="184"/>
      <c r="N9" s="23"/>
      <c r="O9" s="23"/>
      <c r="P9" s="9"/>
      <c r="Q9" s="9"/>
      <c r="R9" s="36"/>
      <c r="W9" s="9"/>
    </row>
    <row r="10" spans="1:23" s="9" customFormat="1" ht="15" customHeight="1" x14ac:dyDescent="0.2">
      <c r="A10" s="8"/>
      <c r="C10" s="23"/>
      <c r="L10" s="23"/>
      <c r="M10" s="23"/>
      <c r="N10" s="23"/>
    </row>
    <row r="11" spans="1:23" s="9" customFormat="1" ht="15" customHeight="1" x14ac:dyDescent="0.2">
      <c r="A11" s="8"/>
      <c r="C11" s="23"/>
      <c r="L11" s="23"/>
      <c r="M11" s="23"/>
      <c r="N11" s="23"/>
    </row>
    <row r="12" spans="1:23" ht="19.5" customHeight="1" x14ac:dyDescent="0.3">
      <c r="A12" s="142" t="str">
        <f>Índice!$A$79</f>
        <v>ESTUDO 43 | ANÁLISE DAS EMPRESAS DA ÁREA METROPOLITANA DE LISBOA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</row>
    <row r="13" spans="1:23" x14ac:dyDescent="0.3">
      <c r="U13" s="53" t="s">
        <v>17</v>
      </c>
    </row>
    <row r="16" spans="1:23" ht="17.25" customHeight="1" x14ac:dyDescent="0.3"/>
    <row r="17" ht="17.25" customHeight="1" x14ac:dyDescent="0.3"/>
  </sheetData>
  <sheetProtection algorithmName="SHA-512" hashValue="0VE8I6B/CgOa7xg24VQ2RjQuOxKLWMPQdcHtORnPGWaQIZN5N6+CPIMRuClhWd6n6BKbdDYSsiip7iUjKNZHMw==" saltValue="RmJo1ZMJZ9T2B6CnosVTTA==" spinCount="100000" sheet="1" objects="1" scenarios="1"/>
  <mergeCells count="9">
    <mergeCell ref="A1:U1"/>
    <mergeCell ref="L6:M6"/>
    <mergeCell ref="A12:U12"/>
    <mergeCell ref="L7:M7"/>
    <mergeCell ref="I7:K7"/>
    <mergeCell ref="I8:K8"/>
    <mergeCell ref="L8:M8"/>
    <mergeCell ref="I9:K9"/>
    <mergeCell ref="L9:M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4"/>
  </sheetPr>
  <dimension ref="A1:AU18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47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47" ht="15" customHeight="1" x14ac:dyDescent="0.3"/>
    <row r="3" spans="1:47" s="7" customFormat="1" ht="15" customHeight="1" thickBot="1" x14ac:dyDescent="0.35">
      <c r="A3" s="54" t="str">
        <f>Índice!F14</f>
        <v>G I.2.9</v>
      </c>
      <c r="B3" s="49" t="str">
        <f>Índice!G14</f>
        <v>Estruturas | Por classes de dimensão (2018)</v>
      </c>
      <c r="C3" s="19"/>
      <c r="D3" s="19"/>
      <c r="E3" s="19"/>
      <c r="F3" s="19"/>
    </row>
    <row r="4" spans="1:47" s="9" customFormat="1" ht="15" customHeight="1" x14ac:dyDescent="0.2">
      <c r="A4" s="8" t="s">
        <v>5</v>
      </c>
      <c r="C4" s="15"/>
      <c r="D4" s="16"/>
      <c r="E4" s="16"/>
      <c r="F4" s="16"/>
    </row>
    <row r="5" spans="1:47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47" s="13" customFormat="1" ht="27" customHeight="1" x14ac:dyDescent="0.3">
      <c r="A6" s="18"/>
      <c r="G6" s="135" t="s">
        <v>8</v>
      </c>
      <c r="H6" s="136"/>
      <c r="I6" s="136"/>
      <c r="J6" s="136"/>
      <c r="K6" s="135" t="s">
        <v>6</v>
      </c>
      <c r="L6" s="136"/>
      <c r="M6" s="136"/>
      <c r="N6" s="136"/>
      <c r="O6" s="135" t="s">
        <v>57</v>
      </c>
      <c r="P6" s="136"/>
      <c r="Q6" s="136"/>
      <c r="R6" s="13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13" customFormat="1" ht="27" customHeight="1" thickBot="1" x14ac:dyDescent="0.35">
      <c r="A7" s="18"/>
      <c r="G7" s="138" t="s">
        <v>14</v>
      </c>
      <c r="H7" s="123"/>
      <c r="I7" s="123" t="s">
        <v>187</v>
      </c>
      <c r="J7" s="139"/>
      <c r="K7" s="138" t="s">
        <v>14</v>
      </c>
      <c r="L7" s="123"/>
      <c r="M7" s="123" t="s">
        <v>187</v>
      </c>
      <c r="N7" s="139"/>
      <c r="O7" s="138" t="s">
        <v>14</v>
      </c>
      <c r="P7" s="123"/>
      <c r="Q7" s="123" t="s">
        <v>187</v>
      </c>
      <c r="R7" s="13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</row>
    <row r="8" spans="1:47" s="13" customFormat="1" ht="22.95" customHeight="1" x14ac:dyDescent="0.3">
      <c r="A8" s="18"/>
      <c r="D8" s="143" t="s">
        <v>0</v>
      </c>
      <c r="E8" s="136"/>
      <c r="F8" s="137"/>
      <c r="G8" s="144">
        <v>0.89</v>
      </c>
      <c r="H8" s="145"/>
      <c r="I8" s="140">
        <v>0.90800000000000003</v>
      </c>
      <c r="J8" s="141"/>
      <c r="K8" s="144">
        <v>0.154</v>
      </c>
      <c r="L8" s="145"/>
      <c r="M8" s="140">
        <v>0.104</v>
      </c>
      <c r="N8" s="141"/>
      <c r="O8" s="144">
        <v>0.25600000000000001</v>
      </c>
      <c r="P8" s="145"/>
      <c r="Q8" s="140">
        <v>0.19400000000000001</v>
      </c>
      <c r="R8" s="1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</row>
    <row r="9" spans="1:47" s="13" customFormat="1" ht="22.95" customHeight="1" x14ac:dyDescent="0.3">
      <c r="A9" s="18"/>
      <c r="D9" s="146" t="s">
        <v>7</v>
      </c>
      <c r="E9" s="147"/>
      <c r="F9" s="148"/>
      <c r="G9" s="133">
        <v>0.107</v>
      </c>
      <c r="H9" s="134"/>
      <c r="I9" s="127">
        <v>8.7999999999999995E-2</v>
      </c>
      <c r="J9" s="128"/>
      <c r="K9" s="133">
        <v>0.42299999999999999</v>
      </c>
      <c r="L9" s="134"/>
      <c r="M9" s="127">
        <v>0.31</v>
      </c>
      <c r="N9" s="128"/>
      <c r="O9" s="133">
        <v>0.44800000000000001</v>
      </c>
      <c r="P9" s="134"/>
      <c r="Q9" s="127">
        <v>0.32200000000000001</v>
      </c>
      <c r="R9" s="12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</row>
    <row r="10" spans="1:47" s="13" customFormat="1" ht="22.95" customHeight="1" x14ac:dyDescent="0.3">
      <c r="A10" s="18"/>
      <c r="D10" s="146" t="s">
        <v>1</v>
      </c>
      <c r="E10" s="147"/>
      <c r="F10" s="148"/>
      <c r="G10" s="133">
        <v>3.0000000000000001E-3</v>
      </c>
      <c r="H10" s="134"/>
      <c r="I10" s="127">
        <v>4.0000000000000001E-3</v>
      </c>
      <c r="J10" s="128"/>
      <c r="K10" s="133">
        <v>0.42299999999999999</v>
      </c>
      <c r="L10" s="134"/>
      <c r="M10" s="127">
        <v>0.58599999999999997</v>
      </c>
      <c r="N10" s="128"/>
      <c r="O10" s="133">
        <v>0.29599999999999999</v>
      </c>
      <c r="P10" s="134"/>
      <c r="Q10" s="127">
        <v>0.48399999999999999</v>
      </c>
      <c r="R10" s="12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</row>
    <row r="11" spans="1:47" s="9" customFormat="1" ht="15" customHeight="1" x14ac:dyDescent="0.2">
      <c r="A11" s="8"/>
      <c r="C11" s="23"/>
      <c r="L11" s="23"/>
      <c r="M11" s="23"/>
      <c r="N11" s="23"/>
    </row>
    <row r="12" spans="1:47" s="9" customFormat="1" ht="15" customHeight="1" x14ac:dyDescent="0.2">
      <c r="A12" s="8"/>
      <c r="C12" s="23"/>
      <c r="L12" s="23"/>
      <c r="M12" s="23"/>
      <c r="N12" s="23"/>
    </row>
    <row r="13" spans="1:47" ht="19.5" customHeight="1" x14ac:dyDescent="0.3">
      <c r="A13" s="142" t="str">
        <f>Índice!$A$79</f>
        <v>ESTUDO 43 | ANÁLISE DAS EMPRESAS DA ÁREA METROPOLITANA DE LISBOA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</row>
    <row r="14" spans="1:47" x14ac:dyDescent="0.3">
      <c r="U14" s="53" t="s">
        <v>17</v>
      </c>
    </row>
    <row r="17" ht="17.25" customHeight="1" x14ac:dyDescent="0.3"/>
    <row r="18" ht="17.25" customHeight="1" x14ac:dyDescent="0.3"/>
  </sheetData>
  <sheetProtection algorithmName="SHA-512" hashValue="WXMSRboZdKzVHJAFPMgn465vRCRV8tx+UrS0o25rAY/+yLETHIuCtvH3hj5WLkWsQ2OJGml50wgwk81X+QQUBA==" saltValue="c41FhsJyA6w6rU/HN9GDZg==" spinCount="100000" sheet="1" objects="1" scenarios="1"/>
  <mergeCells count="32">
    <mergeCell ref="A1:U1"/>
    <mergeCell ref="A13:U13"/>
    <mergeCell ref="G6:J6"/>
    <mergeCell ref="K6:N6"/>
    <mergeCell ref="O6:R6"/>
    <mergeCell ref="G7:H7"/>
    <mergeCell ref="I7:J7"/>
    <mergeCell ref="K7:L7"/>
    <mergeCell ref="M7:N7"/>
    <mergeCell ref="O7:P7"/>
    <mergeCell ref="Q7:R7"/>
    <mergeCell ref="Q8:R8"/>
    <mergeCell ref="D9:F9"/>
    <mergeCell ref="G9:H9"/>
    <mergeCell ref="I9:J9"/>
    <mergeCell ref="K9:L9"/>
    <mergeCell ref="M9:N9"/>
    <mergeCell ref="O9:P9"/>
    <mergeCell ref="Q9:R9"/>
    <mergeCell ref="D8:F8"/>
    <mergeCell ref="G8:H8"/>
    <mergeCell ref="I8:J8"/>
    <mergeCell ref="K8:L8"/>
    <mergeCell ref="M8:N8"/>
    <mergeCell ref="O8:P8"/>
    <mergeCell ref="Q10:R10"/>
    <mergeCell ref="D10:F10"/>
    <mergeCell ref="G10:H10"/>
    <mergeCell ref="I10:J10"/>
    <mergeCell ref="K10:L10"/>
    <mergeCell ref="M10:N10"/>
    <mergeCell ref="O10:P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A1:AH12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4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4" ht="15" customHeight="1" x14ac:dyDescent="0.3"/>
    <row r="3" spans="1:34" s="7" customFormat="1" ht="15" customHeight="1" thickBot="1" x14ac:dyDescent="0.35">
      <c r="A3" s="54" t="str">
        <f>Índice!F15</f>
        <v>G I.2.10</v>
      </c>
      <c r="B3" s="49" t="str">
        <f>Índice!G15</f>
        <v>Estruturas | Por classes de dimensão e por localização geográfica (sub-regiões) (volume de negócios,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</row>
    <row r="4" spans="1:34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34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4" s="13" customFormat="1" ht="27" customHeight="1" thickBot="1" x14ac:dyDescent="0.35">
      <c r="A6" s="18"/>
      <c r="J6" s="175" t="s">
        <v>0</v>
      </c>
      <c r="K6" s="176"/>
      <c r="L6" s="176" t="s">
        <v>7</v>
      </c>
      <c r="M6" s="176"/>
      <c r="N6" s="176" t="s">
        <v>1</v>
      </c>
      <c r="O6" s="186"/>
      <c r="R6" s="9"/>
      <c r="S6" s="9"/>
      <c r="T6" s="9"/>
      <c r="U6" s="9"/>
      <c r="V6" s="9"/>
      <c r="W6" s="9"/>
      <c r="X6" s="9"/>
      <c r="Y6" s="9"/>
    </row>
    <row r="7" spans="1:34" s="13" customFormat="1" ht="22.95" customHeight="1" x14ac:dyDescent="0.3">
      <c r="G7" s="114" t="s">
        <v>188</v>
      </c>
      <c r="H7" s="114"/>
      <c r="I7" s="158"/>
      <c r="J7" s="185">
        <v>9.9000000000000005E-2</v>
      </c>
      <c r="K7" s="140"/>
      <c r="L7" s="140">
        <v>0.311</v>
      </c>
      <c r="M7" s="140"/>
      <c r="N7" s="140">
        <v>0.59</v>
      </c>
      <c r="O7" s="141"/>
      <c r="R7" s="9"/>
      <c r="S7" s="9"/>
      <c r="T7" s="9"/>
      <c r="U7" s="9"/>
      <c r="V7" s="9"/>
      <c r="W7" s="9"/>
      <c r="X7" s="9"/>
      <c r="Y7" s="9"/>
    </row>
    <row r="8" spans="1:34" s="13" customFormat="1" ht="22.95" customHeight="1" x14ac:dyDescent="0.3">
      <c r="G8" s="162" t="s">
        <v>189</v>
      </c>
      <c r="H8" s="162"/>
      <c r="I8" s="163"/>
      <c r="J8" s="185">
        <v>0.13700000000000001</v>
      </c>
      <c r="K8" s="140"/>
      <c r="L8" s="140">
        <v>0.30199999999999999</v>
      </c>
      <c r="M8" s="140"/>
      <c r="N8" s="140">
        <v>0.56100000000000005</v>
      </c>
      <c r="O8" s="141"/>
      <c r="R8" s="9"/>
      <c r="S8" s="9"/>
      <c r="T8" s="9"/>
      <c r="U8" s="9"/>
      <c r="V8" s="9"/>
      <c r="W8" s="9"/>
      <c r="X8" s="9"/>
      <c r="Y8" s="9"/>
    </row>
    <row r="9" spans="1:34" s="9" customFormat="1" ht="15" customHeight="1" x14ac:dyDescent="0.2">
      <c r="A9" s="8"/>
      <c r="C9" s="23"/>
      <c r="L9" s="23"/>
      <c r="M9" s="23"/>
      <c r="N9" s="23"/>
    </row>
    <row r="10" spans="1:34" s="9" customFormat="1" ht="15" customHeight="1" x14ac:dyDescent="0.2">
      <c r="A10" s="8"/>
      <c r="C10" s="23"/>
      <c r="L10" s="23"/>
      <c r="M10" s="23"/>
      <c r="N10" s="23"/>
    </row>
    <row r="11" spans="1:34" ht="19.5" customHeight="1" x14ac:dyDescent="0.3">
      <c r="A11" s="101" t="str">
        <f>NOTA!$A$24</f>
        <v>ESTUDO 43 | ANÁLISE DAS EMPRESAS DA ÁREA METROPOLITANA DE LISBOA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x14ac:dyDescent="0.3">
      <c r="U12" s="53" t="s">
        <v>17</v>
      </c>
    </row>
  </sheetData>
  <sheetProtection algorithmName="SHA-512" hashValue="MGS0U25QIoLczpJK4H1fZ7AMB+POwUQzdxoaZ5ptrhv+Xng+jdlRjBBJhomGllDYHv8Zrxw5p13irPkUe5+Ylw==" saltValue="Kt5wSRwQ2p4c6E4Z+GW+FA==" spinCount="100000" sheet="1" objects="1" scenarios="1"/>
  <mergeCells count="13">
    <mergeCell ref="A11:U11"/>
    <mergeCell ref="A1:U1"/>
    <mergeCell ref="J8:K8"/>
    <mergeCell ref="L8:M8"/>
    <mergeCell ref="N8:O8"/>
    <mergeCell ref="J6:K6"/>
    <mergeCell ref="L6:M6"/>
    <mergeCell ref="N6:O6"/>
    <mergeCell ref="J7:K7"/>
    <mergeCell ref="L7:M7"/>
    <mergeCell ref="N7:O7"/>
    <mergeCell ref="G7:I7"/>
    <mergeCell ref="G8:I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U20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Índice!F16</f>
        <v>G I.2.11</v>
      </c>
      <c r="B3" s="49" t="str">
        <f>Índice!G16</f>
        <v>Estruturas | Por classes de dimensão e por setores de atividade económica (volume de negócios,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21" s="9" customFormat="1" ht="15" customHeight="1" thickBot="1" x14ac:dyDescent="0.3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3"/>
      <c r="O5" s="13"/>
    </row>
    <row r="6" spans="1:21" s="13" customFormat="1" ht="27" customHeight="1" x14ac:dyDescent="0.3">
      <c r="A6" s="18"/>
      <c r="D6" s="14"/>
      <c r="E6" s="14"/>
      <c r="F6" s="59"/>
      <c r="G6" s="143" t="s">
        <v>14</v>
      </c>
      <c r="H6" s="136"/>
      <c r="I6" s="136"/>
      <c r="J6" s="136"/>
      <c r="K6" s="136"/>
      <c r="L6" s="137"/>
      <c r="M6" s="143" t="s">
        <v>187</v>
      </c>
      <c r="N6" s="136"/>
      <c r="O6" s="136"/>
      <c r="P6" s="136"/>
      <c r="Q6" s="136"/>
      <c r="R6" s="137"/>
    </row>
    <row r="7" spans="1:21" s="13" customFormat="1" ht="27" customHeight="1" thickBot="1" x14ac:dyDescent="0.35">
      <c r="A7" s="18"/>
      <c r="D7" s="14"/>
      <c r="E7" s="14"/>
      <c r="F7" s="59"/>
      <c r="G7" s="123" t="s">
        <v>0</v>
      </c>
      <c r="H7" s="123"/>
      <c r="I7" s="123" t="s">
        <v>7</v>
      </c>
      <c r="J7" s="123"/>
      <c r="K7" s="123" t="s">
        <v>1</v>
      </c>
      <c r="L7" s="139"/>
      <c r="M7" s="138" t="s">
        <v>0</v>
      </c>
      <c r="N7" s="123"/>
      <c r="O7" s="123" t="s">
        <v>7</v>
      </c>
      <c r="P7" s="123"/>
      <c r="Q7" s="123" t="s">
        <v>1</v>
      </c>
      <c r="R7" s="139"/>
    </row>
    <row r="8" spans="1:21" s="13" customFormat="1" ht="22.95" customHeight="1" x14ac:dyDescent="0.3">
      <c r="A8" s="18"/>
      <c r="D8" s="114" t="s">
        <v>94</v>
      </c>
      <c r="E8" s="114"/>
      <c r="F8" s="158"/>
      <c r="G8" s="165">
        <v>0.39300000000000002</v>
      </c>
      <c r="H8" s="188"/>
      <c r="I8" s="188">
        <v>0.51700000000000002</v>
      </c>
      <c r="J8" s="188"/>
      <c r="K8" s="188">
        <v>8.8999999999999996E-2</v>
      </c>
      <c r="L8" s="166"/>
      <c r="M8" s="165">
        <v>0.34399999999999997</v>
      </c>
      <c r="N8" s="188"/>
      <c r="O8" s="188">
        <v>0.50800000000000001</v>
      </c>
      <c r="P8" s="188"/>
      <c r="Q8" s="188">
        <v>0.14699999999999999</v>
      </c>
      <c r="R8" s="166"/>
    </row>
    <row r="9" spans="1:21" s="13" customFormat="1" ht="22.95" customHeight="1" x14ac:dyDescent="0.3">
      <c r="A9" s="18"/>
      <c r="D9" s="114" t="s">
        <v>95</v>
      </c>
      <c r="E9" s="114"/>
      <c r="F9" s="158"/>
      <c r="G9" s="167">
        <v>4.9000000000000002E-2</v>
      </c>
      <c r="H9" s="187"/>
      <c r="I9" s="187">
        <v>0.42799999999999999</v>
      </c>
      <c r="J9" s="187"/>
      <c r="K9" s="187">
        <v>0.52300000000000002</v>
      </c>
      <c r="L9" s="168"/>
      <c r="M9" s="167">
        <v>2.5999999999999999E-2</v>
      </c>
      <c r="N9" s="187"/>
      <c r="O9" s="187">
        <v>0.215</v>
      </c>
      <c r="P9" s="187"/>
      <c r="Q9" s="187">
        <v>0.75900000000000001</v>
      </c>
      <c r="R9" s="168"/>
    </row>
    <row r="10" spans="1:21" s="13" customFormat="1" ht="22.95" customHeight="1" x14ac:dyDescent="0.3">
      <c r="A10" s="18"/>
      <c r="D10" s="114" t="s">
        <v>96</v>
      </c>
      <c r="E10" s="114"/>
      <c r="F10" s="158"/>
      <c r="G10" s="167">
        <v>1.4999999999999999E-2</v>
      </c>
      <c r="H10" s="187"/>
      <c r="I10" s="187">
        <v>0.17399999999999999</v>
      </c>
      <c r="J10" s="187"/>
      <c r="K10" s="187">
        <v>0.81100000000000005</v>
      </c>
      <c r="L10" s="168"/>
      <c r="M10" s="167">
        <v>6.0000000000000001E-3</v>
      </c>
      <c r="N10" s="187"/>
      <c r="O10" s="187">
        <v>0.06</v>
      </c>
      <c r="P10" s="187"/>
      <c r="Q10" s="187">
        <v>0.93300000000000005</v>
      </c>
      <c r="R10" s="168"/>
    </row>
    <row r="11" spans="1:21" s="13" customFormat="1" ht="22.95" customHeight="1" x14ac:dyDescent="0.3">
      <c r="A11" s="18"/>
      <c r="D11" s="114" t="s">
        <v>97</v>
      </c>
      <c r="E11" s="114"/>
      <c r="F11" s="158"/>
      <c r="G11" s="167">
        <v>0.249</v>
      </c>
      <c r="H11" s="187"/>
      <c r="I11" s="187">
        <v>0.54800000000000004</v>
      </c>
      <c r="J11" s="187"/>
      <c r="K11" s="187">
        <v>0.20300000000000001</v>
      </c>
      <c r="L11" s="168"/>
      <c r="M11" s="167">
        <v>0.22800000000000001</v>
      </c>
      <c r="N11" s="187"/>
      <c r="O11" s="187">
        <v>0.52100000000000002</v>
      </c>
      <c r="P11" s="187"/>
      <c r="Q11" s="187">
        <v>0.252</v>
      </c>
      <c r="R11" s="168"/>
    </row>
    <row r="12" spans="1:21" s="13" customFormat="1" ht="22.95" customHeight="1" x14ac:dyDescent="0.3">
      <c r="A12" s="18"/>
      <c r="D12" s="114" t="s">
        <v>98</v>
      </c>
      <c r="E12" s="114"/>
      <c r="F12" s="158"/>
      <c r="G12" s="167">
        <v>0.18099999999999999</v>
      </c>
      <c r="H12" s="187"/>
      <c r="I12" s="187">
        <v>0.441</v>
      </c>
      <c r="J12" s="187"/>
      <c r="K12" s="187">
        <v>0.379</v>
      </c>
      <c r="L12" s="168"/>
      <c r="M12" s="167">
        <v>0.10100000000000001</v>
      </c>
      <c r="N12" s="187"/>
      <c r="O12" s="187">
        <v>0.34300000000000003</v>
      </c>
      <c r="P12" s="187"/>
      <c r="Q12" s="187">
        <v>0.55600000000000005</v>
      </c>
      <c r="R12" s="168"/>
    </row>
    <row r="13" spans="1:21" s="13" customFormat="1" ht="22.95" customHeight="1" x14ac:dyDescent="0.3">
      <c r="A13" s="18"/>
      <c r="D13" s="162" t="s">
        <v>99</v>
      </c>
      <c r="E13" s="162"/>
      <c r="F13" s="163"/>
      <c r="G13" s="167">
        <v>0.22700000000000001</v>
      </c>
      <c r="H13" s="187"/>
      <c r="I13" s="187">
        <v>0.42499999999999999</v>
      </c>
      <c r="J13" s="187"/>
      <c r="K13" s="187">
        <v>0.34899999999999998</v>
      </c>
      <c r="L13" s="168"/>
      <c r="M13" s="167">
        <v>0.16400000000000001</v>
      </c>
      <c r="N13" s="187"/>
      <c r="O13" s="187">
        <v>0.378</v>
      </c>
      <c r="P13" s="187"/>
      <c r="Q13" s="187">
        <v>0.45800000000000002</v>
      </c>
      <c r="R13" s="168"/>
    </row>
    <row r="14" spans="1:21" s="9" customFormat="1" ht="15" customHeight="1" x14ac:dyDescent="0.2">
      <c r="A14" s="8"/>
      <c r="C14" s="23"/>
      <c r="L14" s="23"/>
      <c r="M14" s="23"/>
      <c r="N14" s="23"/>
    </row>
    <row r="15" spans="1:21" s="9" customFormat="1" ht="15" customHeight="1" x14ac:dyDescent="0.2">
      <c r="A15" s="8"/>
      <c r="C15" s="23"/>
      <c r="L15" s="23"/>
      <c r="M15" s="23"/>
      <c r="N15" s="23"/>
    </row>
    <row r="16" spans="1:21" ht="19.5" customHeight="1" x14ac:dyDescent="0.3">
      <c r="A16" s="142" t="str">
        <f>Índice!$A$79</f>
        <v>ESTUDO 43 | ANÁLISE DAS EMPRESAS DA ÁREA METROPOLITANA DE LISBOA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</row>
    <row r="17" spans="21:21" x14ac:dyDescent="0.3">
      <c r="U17" s="53" t="s">
        <v>17</v>
      </c>
    </row>
    <row r="20" spans="21:21" ht="17.25" customHeight="1" x14ac:dyDescent="0.3"/>
  </sheetData>
  <sheetProtection algorithmName="SHA-512" hashValue="Cc6m2Wkiw+T/YuvWNo9LtW38mK9HsFu3rgNMJfrkNTYnxrkXGYNBA26R1KW+CGsVBt8T7pFJcCbhq39sqbMpfg==" saltValue="XeYp944WoE4H1AfNEnP5xg==" spinCount="100000" sheet="1" objects="1" scenarios="1"/>
  <mergeCells count="52">
    <mergeCell ref="G13:H13"/>
    <mergeCell ref="I13:J13"/>
    <mergeCell ref="K13:L13"/>
    <mergeCell ref="Q10:R10"/>
    <mergeCell ref="Q11:R11"/>
    <mergeCell ref="Q12:R12"/>
    <mergeCell ref="Q13:R13"/>
    <mergeCell ref="O10:P10"/>
    <mergeCell ref="O9:P9"/>
    <mergeCell ref="Q9:R9"/>
    <mergeCell ref="A1:U1"/>
    <mergeCell ref="M7:N7"/>
    <mergeCell ref="O7:P7"/>
    <mergeCell ref="O8:P8"/>
    <mergeCell ref="Q7:R7"/>
    <mergeCell ref="Q8:R8"/>
    <mergeCell ref="D8:F8"/>
    <mergeCell ref="M8:N8"/>
    <mergeCell ref="M6:R6"/>
    <mergeCell ref="G6:L6"/>
    <mergeCell ref="G7:H7"/>
    <mergeCell ref="I7:J7"/>
    <mergeCell ref="K7:L7"/>
    <mergeCell ref="G8:H8"/>
    <mergeCell ref="I8:J8"/>
    <mergeCell ref="K8:L8"/>
    <mergeCell ref="D9:F9"/>
    <mergeCell ref="M9:N9"/>
    <mergeCell ref="D10:F10"/>
    <mergeCell ref="M10:N10"/>
    <mergeCell ref="G9:H9"/>
    <mergeCell ref="I9:J9"/>
    <mergeCell ref="K9:L9"/>
    <mergeCell ref="G10:H10"/>
    <mergeCell ref="I10:J10"/>
    <mergeCell ref="K10:L10"/>
    <mergeCell ref="A16:U16"/>
    <mergeCell ref="D11:F11"/>
    <mergeCell ref="M11:N11"/>
    <mergeCell ref="O11:P11"/>
    <mergeCell ref="D12:F12"/>
    <mergeCell ref="M12:N12"/>
    <mergeCell ref="O12:P12"/>
    <mergeCell ref="D13:F13"/>
    <mergeCell ref="M13:N13"/>
    <mergeCell ref="O13:P13"/>
    <mergeCell ref="G11:H11"/>
    <mergeCell ref="I11:J11"/>
    <mergeCell ref="K11:L11"/>
    <mergeCell ref="G12:H12"/>
    <mergeCell ref="I12:J12"/>
    <mergeCell ref="K12:L12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theme="4"/>
  </sheetPr>
  <dimension ref="A1:U20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Índice!F17</f>
        <v>G I.2.12</v>
      </c>
      <c r="B3" s="49" t="str">
        <f>Índice!G17</f>
        <v>Estruturas | Por classes de dimensão, atendendo à sub-região e ao setor de atividade económica (número de empresas,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</row>
    <row r="4" spans="1:21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</row>
    <row r="5" spans="1:21" s="9" customFormat="1" ht="15" customHeight="1" thickBot="1" x14ac:dyDescent="0.3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3"/>
      <c r="O5" s="13"/>
    </row>
    <row r="6" spans="1:21" s="13" customFormat="1" ht="27" customHeight="1" x14ac:dyDescent="0.3">
      <c r="A6" s="18"/>
      <c r="B6" s="18"/>
      <c r="D6" s="14"/>
      <c r="E6" s="14"/>
      <c r="F6" s="59"/>
      <c r="G6" s="143" t="s">
        <v>188</v>
      </c>
      <c r="H6" s="136"/>
      <c r="I6" s="136"/>
      <c r="J6" s="136"/>
      <c r="K6" s="136"/>
      <c r="L6" s="137"/>
      <c r="M6" s="143" t="s">
        <v>189</v>
      </c>
      <c r="N6" s="136"/>
      <c r="O6" s="136"/>
      <c r="P6" s="136"/>
      <c r="Q6" s="136"/>
      <c r="R6" s="137"/>
    </row>
    <row r="7" spans="1:21" s="13" customFormat="1" ht="27" customHeight="1" thickBot="1" x14ac:dyDescent="0.35">
      <c r="A7" s="18"/>
      <c r="B7" s="18"/>
      <c r="D7" s="14"/>
      <c r="E7" s="14"/>
      <c r="F7" s="59"/>
      <c r="G7" s="123" t="s">
        <v>0</v>
      </c>
      <c r="H7" s="123"/>
      <c r="I7" s="123" t="s">
        <v>7</v>
      </c>
      <c r="J7" s="123"/>
      <c r="K7" s="123" t="s">
        <v>1</v>
      </c>
      <c r="L7" s="139"/>
      <c r="M7" s="157" t="s">
        <v>0</v>
      </c>
      <c r="N7" s="114"/>
      <c r="O7" s="114" t="s">
        <v>7</v>
      </c>
      <c r="P7" s="114"/>
      <c r="Q7" s="114" t="s">
        <v>1</v>
      </c>
      <c r="R7" s="158"/>
    </row>
    <row r="8" spans="1:21" s="13" customFormat="1" ht="22.95" customHeight="1" x14ac:dyDescent="0.3">
      <c r="A8" s="18"/>
      <c r="B8" s="18"/>
      <c r="D8" s="114" t="s">
        <v>94</v>
      </c>
      <c r="E8" s="114"/>
      <c r="F8" s="158"/>
      <c r="G8" s="165">
        <v>0.93300000000000005</v>
      </c>
      <c r="H8" s="188"/>
      <c r="I8" s="188">
        <v>6.5000000000000002E-2</v>
      </c>
      <c r="J8" s="188"/>
      <c r="K8" s="188">
        <v>2E-3</v>
      </c>
      <c r="L8" s="166"/>
      <c r="M8" s="167">
        <v>0.88600000000000001</v>
      </c>
      <c r="N8" s="187"/>
      <c r="O8" s="187">
        <v>0.112</v>
      </c>
      <c r="P8" s="187"/>
      <c r="Q8" s="187">
        <v>2E-3</v>
      </c>
      <c r="R8" s="168"/>
    </row>
    <row r="9" spans="1:21" s="13" customFormat="1" ht="22.95" customHeight="1" x14ac:dyDescent="0.3">
      <c r="A9" s="18"/>
      <c r="B9" s="18"/>
      <c r="D9" s="114" t="s">
        <v>95</v>
      </c>
      <c r="E9" s="114"/>
      <c r="F9" s="158"/>
      <c r="G9" s="191">
        <v>0.79900000000000004</v>
      </c>
      <c r="H9" s="192"/>
      <c r="I9" s="189">
        <v>0.191</v>
      </c>
      <c r="J9" s="192"/>
      <c r="K9" s="189">
        <v>0.01</v>
      </c>
      <c r="L9" s="190"/>
      <c r="M9" s="191">
        <v>0.75700000000000001</v>
      </c>
      <c r="N9" s="192"/>
      <c r="O9" s="189">
        <v>0.22800000000000001</v>
      </c>
      <c r="P9" s="192"/>
      <c r="Q9" s="189">
        <v>1.6E-2</v>
      </c>
      <c r="R9" s="190"/>
    </row>
    <row r="10" spans="1:21" s="13" customFormat="1" ht="22.95" customHeight="1" x14ac:dyDescent="0.3">
      <c r="A10" s="18"/>
      <c r="B10" s="18"/>
      <c r="D10" s="114" t="s">
        <v>96</v>
      </c>
      <c r="E10" s="114"/>
      <c r="F10" s="158"/>
      <c r="G10" s="191">
        <v>0.76700000000000002</v>
      </c>
      <c r="H10" s="192"/>
      <c r="I10" s="189">
        <v>0.183</v>
      </c>
      <c r="J10" s="192"/>
      <c r="K10" s="189">
        <v>0.05</v>
      </c>
      <c r="L10" s="190"/>
      <c r="M10" s="191">
        <v>0.67800000000000005</v>
      </c>
      <c r="N10" s="192"/>
      <c r="O10" s="189">
        <v>0.31</v>
      </c>
      <c r="P10" s="192"/>
      <c r="Q10" s="189">
        <v>1.0999999999999999E-2</v>
      </c>
      <c r="R10" s="190"/>
    </row>
    <row r="11" spans="1:21" s="13" customFormat="1" ht="22.95" customHeight="1" x14ac:dyDescent="0.3">
      <c r="A11" s="18"/>
      <c r="B11" s="18"/>
      <c r="D11" s="114" t="s">
        <v>97</v>
      </c>
      <c r="E11" s="114"/>
      <c r="F11" s="158"/>
      <c r="G11" s="191">
        <v>0.89700000000000002</v>
      </c>
      <c r="H11" s="192"/>
      <c r="I11" s="189">
        <v>0.10100000000000001</v>
      </c>
      <c r="J11" s="192"/>
      <c r="K11" s="189">
        <v>2E-3</v>
      </c>
      <c r="L11" s="190"/>
      <c r="M11" s="191">
        <v>0.89500000000000002</v>
      </c>
      <c r="N11" s="192"/>
      <c r="O11" s="189">
        <v>0.10299999999999999</v>
      </c>
      <c r="P11" s="192"/>
      <c r="Q11" s="189">
        <v>2E-3</v>
      </c>
      <c r="R11" s="190"/>
    </row>
    <row r="12" spans="1:21" s="13" customFormat="1" ht="22.95" customHeight="1" x14ac:dyDescent="0.3">
      <c r="A12" s="18"/>
      <c r="B12" s="18"/>
      <c r="D12" s="114" t="s">
        <v>98</v>
      </c>
      <c r="E12" s="114"/>
      <c r="F12" s="158"/>
      <c r="G12" s="191">
        <v>0.89200000000000002</v>
      </c>
      <c r="H12" s="192"/>
      <c r="I12" s="189">
        <v>0.10299999999999999</v>
      </c>
      <c r="J12" s="192"/>
      <c r="K12" s="189">
        <v>5.0000000000000001E-3</v>
      </c>
      <c r="L12" s="190"/>
      <c r="M12" s="191">
        <v>0.91300000000000003</v>
      </c>
      <c r="N12" s="192"/>
      <c r="O12" s="189">
        <v>8.5000000000000006E-2</v>
      </c>
      <c r="P12" s="192"/>
      <c r="Q12" s="189">
        <v>2E-3</v>
      </c>
      <c r="R12" s="190"/>
    </row>
    <row r="13" spans="1:21" s="13" customFormat="1" ht="22.95" customHeight="1" x14ac:dyDescent="0.3">
      <c r="A13" s="18"/>
      <c r="B13" s="18"/>
      <c r="D13" s="162" t="s">
        <v>99</v>
      </c>
      <c r="E13" s="162"/>
      <c r="F13" s="163"/>
      <c r="G13" s="167">
        <v>0.92</v>
      </c>
      <c r="H13" s="187"/>
      <c r="I13" s="187">
        <v>7.5999999999999998E-2</v>
      </c>
      <c r="J13" s="187"/>
      <c r="K13" s="187">
        <v>4.0000000000000001E-3</v>
      </c>
      <c r="L13" s="168"/>
      <c r="M13" s="167">
        <v>0.93400000000000005</v>
      </c>
      <c r="N13" s="187"/>
      <c r="O13" s="187">
        <v>6.5000000000000002E-2</v>
      </c>
      <c r="P13" s="187"/>
      <c r="Q13" s="187">
        <v>1E-3</v>
      </c>
      <c r="R13" s="168"/>
    </row>
    <row r="14" spans="1:21" s="9" customFormat="1" ht="15" customHeight="1" x14ac:dyDescent="0.2">
      <c r="A14" s="8"/>
      <c r="C14" s="23"/>
      <c r="L14" s="23"/>
      <c r="M14" s="23"/>
      <c r="N14" s="23"/>
    </row>
    <row r="15" spans="1:21" s="9" customFormat="1" ht="15" customHeight="1" x14ac:dyDescent="0.2">
      <c r="A15" s="8"/>
      <c r="C15" s="23"/>
      <c r="L15" s="23"/>
      <c r="M15" s="23"/>
      <c r="N15" s="23"/>
    </row>
    <row r="16" spans="1:21" ht="19.5" customHeight="1" x14ac:dyDescent="0.3">
      <c r="A16" s="142" t="str">
        <f>Índice!$A$79</f>
        <v>ESTUDO 43 | ANÁLISE DAS EMPRESAS DA ÁREA METROPOLITANA DE LISBOA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</row>
    <row r="17" spans="21:21" x14ac:dyDescent="0.3">
      <c r="U17" s="53" t="s">
        <v>17</v>
      </c>
    </row>
    <row r="20" spans="21:21" ht="17.25" customHeight="1" x14ac:dyDescent="0.3"/>
  </sheetData>
  <sheetProtection algorithmName="SHA-512" hashValue="PxyCUBnxKj3ecCs4mSQX33J1jdvVRTL1zyYaTMxGGcg+FSiMh6zoKY6s+o7tud+IS5bV2ONEGMLdiFPBH1xz8w==" saltValue="g13jQPteNCgpjNE0W5cQZA==" spinCount="100000" sheet="1" objects="1" scenarios="1"/>
  <mergeCells count="52">
    <mergeCell ref="Q9:R9"/>
    <mergeCell ref="O9:P9"/>
    <mergeCell ref="O10:P10"/>
    <mergeCell ref="O11:P11"/>
    <mergeCell ref="M11:N11"/>
    <mergeCell ref="M10:N10"/>
    <mergeCell ref="M9:N9"/>
    <mergeCell ref="I12:J12"/>
    <mergeCell ref="I11:J11"/>
    <mergeCell ref="I10:J10"/>
    <mergeCell ref="I9:J9"/>
    <mergeCell ref="K9:L9"/>
    <mergeCell ref="D9:F9"/>
    <mergeCell ref="D10:F10"/>
    <mergeCell ref="D11:F11"/>
    <mergeCell ref="D12:F12"/>
    <mergeCell ref="G9:H9"/>
    <mergeCell ref="G10:H10"/>
    <mergeCell ref="G11:H11"/>
    <mergeCell ref="G12:H12"/>
    <mergeCell ref="Q8:R8"/>
    <mergeCell ref="Q12:R12"/>
    <mergeCell ref="Q11:R11"/>
    <mergeCell ref="Q10:R10"/>
    <mergeCell ref="D13:F13"/>
    <mergeCell ref="G13:H13"/>
    <mergeCell ref="I13:J13"/>
    <mergeCell ref="K13:L13"/>
    <mergeCell ref="K10:L10"/>
    <mergeCell ref="K11:L11"/>
    <mergeCell ref="K12:L12"/>
    <mergeCell ref="M12:N12"/>
    <mergeCell ref="O12:P12"/>
    <mergeCell ref="M13:N13"/>
    <mergeCell ref="O13:P13"/>
    <mergeCell ref="Q13:R13"/>
    <mergeCell ref="A16:U16"/>
    <mergeCell ref="A1:U1"/>
    <mergeCell ref="G7:H7"/>
    <mergeCell ref="I7:J7"/>
    <mergeCell ref="K7:L7"/>
    <mergeCell ref="D8:F8"/>
    <mergeCell ref="G8:H8"/>
    <mergeCell ref="I8:J8"/>
    <mergeCell ref="K8:L8"/>
    <mergeCell ref="G6:L6"/>
    <mergeCell ref="M6:R6"/>
    <mergeCell ref="M7:N7"/>
    <mergeCell ref="O7:P7"/>
    <mergeCell ref="Q7:R7"/>
    <mergeCell ref="M8:N8"/>
    <mergeCell ref="O8:P8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theme="4"/>
  </sheetPr>
  <dimension ref="A1:U20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Índice!F18</f>
        <v>G I.2.13</v>
      </c>
      <c r="B3" s="49" t="str">
        <f>Índice!G18</f>
        <v>Estruturas | Por classes de dimensão, atendendo à sub-região e ao setor de atividade económica (volume de negócios,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</row>
    <row r="4" spans="1:21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</row>
    <row r="5" spans="1:21" s="9" customFormat="1" ht="15" customHeight="1" thickBot="1" x14ac:dyDescent="0.3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13"/>
      <c r="O5" s="13"/>
    </row>
    <row r="6" spans="1:21" s="13" customFormat="1" ht="27" customHeight="1" x14ac:dyDescent="0.3">
      <c r="A6" s="18"/>
      <c r="B6" s="18"/>
      <c r="D6" s="14"/>
      <c r="E6" s="14"/>
      <c r="F6" s="59"/>
      <c r="G6" s="143" t="s">
        <v>188</v>
      </c>
      <c r="H6" s="136"/>
      <c r="I6" s="136"/>
      <c r="J6" s="136"/>
      <c r="K6" s="136"/>
      <c r="L6" s="137"/>
      <c r="M6" s="143" t="s">
        <v>189</v>
      </c>
      <c r="N6" s="136"/>
      <c r="O6" s="136"/>
      <c r="P6" s="136"/>
      <c r="Q6" s="136"/>
      <c r="R6" s="137"/>
    </row>
    <row r="7" spans="1:21" s="13" customFormat="1" ht="27" customHeight="1" thickBot="1" x14ac:dyDescent="0.35">
      <c r="A7" s="18"/>
      <c r="B7" s="18"/>
      <c r="D7" s="14"/>
      <c r="E7" s="14"/>
      <c r="F7" s="59"/>
      <c r="G7" s="123" t="s">
        <v>0</v>
      </c>
      <c r="H7" s="123"/>
      <c r="I7" s="123" t="s">
        <v>7</v>
      </c>
      <c r="J7" s="123"/>
      <c r="K7" s="123" t="s">
        <v>1</v>
      </c>
      <c r="L7" s="139"/>
      <c r="M7" s="157" t="s">
        <v>0</v>
      </c>
      <c r="N7" s="114"/>
      <c r="O7" s="114" t="s">
        <v>7</v>
      </c>
      <c r="P7" s="114"/>
      <c r="Q7" s="114" t="s">
        <v>1</v>
      </c>
      <c r="R7" s="158"/>
    </row>
    <row r="8" spans="1:21" s="13" customFormat="1" ht="22.95" customHeight="1" x14ac:dyDescent="0.3">
      <c r="A8" s="18"/>
      <c r="B8" s="18"/>
      <c r="D8" s="114" t="s">
        <v>94</v>
      </c>
      <c r="E8" s="114"/>
      <c r="F8" s="158"/>
      <c r="G8" s="165">
        <v>0.374</v>
      </c>
      <c r="H8" s="188"/>
      <c r="I8" s="188">
        <v>0.51500000000000001</v>
      </c>
      <c r="J8" s="188"/>
      <c r="K8" s="188">
        <v>0.111</v>
      </c>
      <c r="L8" s="166"/>
      <c r="M8" s="167">
        <v>0.308</v>
      </c>
      <c r="N8" s="187"/>
      <c r="O8" s="187">
        <v>0.5</v>
      </c>
      <c r="P8" s="187"/>
      <c r="Q8" s="187">
        <v>0.192</v>
      </c>
      <c r="R8" s="168"/>
    </row>
    <row r="9" spans="1:21" s="13" customFormat="1" ht="22.95" customHeight="1" x14ac:dyDescent="0.3">
      <c r="A9" s="18"/>
      <c r="B9" s="18"/>
      <c r="D9" s="114" t="s">
        <v>95</v>
      </c>
      <c r="E9" s="114"/>
      <c r="F9" s="158"/>
      <c r="G9" s="191">
        <v>0.03</v>
      </c>
      <c r="H9" s="192"/>
      <c r="I9" s="189">
        <v>0.217</v>
      </c>
      <c r="J9" s="192"/>
      <c r="K9" s="189">
        <v>0.753</v>
      </c>
      <c r="L9" s="190"/>
      <c r="M9" s="191">
        <v>1.7999999999999999E-2</v>
      </c>
      <c r="N9" s="192"/>
      <c r="O9" s="189">
        <v>0.21099999999999999</v>
      </c>
      <c r="P9" s="192"/>
      <c r="Q9" s="189">
        <v>0.77100000000000002</v>
      </c>
      <c r="R9" s="190"/>
    </row>
    <row r="10" spans="1:21" s="13" customFormat="1" ht="22.95" customHeight="1" x14ac:dyDescent="0.3">
      <c r="A10" s="18"/>
      <c r="B10" s="18"/>
      <c r="D10" s="114" t="s">
        <v>96</v>
      </c>
      <c r="E10" s="114"/>
      <c r="F10" s="158"/>
      <c r="G10" s="191">
        <v>6.0000000000000001E-3</v>
      </c>
      <c r="H10" s="192"/>
      <c r="I10" s="189">
        <v>4.4999999999999998E-2</v>
      </c>
      <c r="J10" s="192"/>
      <c r="K10" s="189">
        <v>0.95</v>
      </c>
      <c r="L10" s="190"/>
      <c r="M10" s="191">
        <v>3.9E-2</v>
      </c>
      <c r="N10" s="192"/>
      <c r="O10" s="189">
        <v>0.89300000000000002</v>
      </c>
      <c r="P10" s="192"/>
      <c r="Q10" s="189">
        <v>6.8000000000000005E-2</v>
      </c>
      <c r="R10" s="190"/>
    </row>
    <row r="11" spans="1:21" s="13" customFormat="1" ht="22.95" customHeight="1" x14ac:dyDescent="0.3">
      <c r="A11" s="18"/>
      <c r="B11" s="18"/>
      <c r="D11" s="114" t="s">
        <v>97</v>
      </c>
      <c r="E11" s="114"/>
      <c r="F11" s="158"/>
      <c r="G11" s="191">
        <v>0.20599999999999999</v>
      </c>
      <c r="H11" s="192"/>
      <c r="I11" s="189">
        <v>0.52300000000000002</v>
      </c>
      <c r="J11" s="192"/>
      <c r="K11" s="189">
        <v>0.27100000000000002</v>
      </c>
      <c r="L11" s="190"/>
      <c r="M11" s="191">
        <v>0.35499999999999998</v>
      </c>
      <c r="N11" s="192"/>
      <c r="O11" s="189">
        <v>0.50600000000000001</v>
      </c>
      <c r="P11" s="192"/>
      <c r="Q11" s="189">
        <v>0.13800000000000001</v>
      </c>
      <c r="R11" s="190"/>
    </row>
    <row r="12" spans="1:21" s="13" customFormat="1" ht="22.95" customHeight="1" x14ac:dyDescent="0.3">
      <c r="A12" s="18"/>
      <c r="B12" s="18"/>
      <c r="D12" s="114" t="s">
        <v>98</v>
      </c>
      <c r="E12" s="114"/>
      <c r="F12" s="158"/>
      <c r="G12" s="191">
        <v>9.4E-2</v>
      </c>
      <c r="H12" s="192"/>
      <c r="I12" s="189">
        <v>0.34899999999999998</v>
      </c>
      <c r="J12" s="192"/>
      <c r="K12" s="189">
        <v>0.55800000000000005</v>
      </c>
      <c r="L12" s="190"/>
      <c r="M12" s="191">
        <v>0.157</v>
      </c>
      <c r="N12" s="192"/>
      <c r="O12" s="189">
        <v>0.30199999999999999</v>
      </c>
      <c r="P12" s="192"/>
      <c r="Q12" s="189">
        <v>0.54100000000000004</v>
      </c>
      <c r="R12" s="190"/>
    </row>
    <row r="13" spans="1:21" s="13" customFormat="1" ht="22.95" customHeight="1" x14ac:dyDescent="0.3">
      <c r="A13" s="18"/>
      <c r="B13" s="18"/>
      <c r="D13" s="162" t="s">
        <v>99</v>
      </c>
      <c r="E13" s="162"/>
      <c r="F13" s="163"/>
      <c r="G13" s="167">
        <v>0.151</v>
      </c>
      <c r="H13" s="187"/>
      <c r="I13" s="187">
        <v>0.373</v>
      </c>
      <c r="J13" s="187"/>
      <c r="K13" s="187">
        <v>0.47599999999999998</v>
      </c>
      <c r="L13" s="168"/>
      <c r="M13" s="167">
        <v>0.42499999999999999</v>
      </c>
      <c r="N13" s="187"/>
      <c r="O13" s="187">
        <v>0.45700000000000002</v>
      </c>
      <c r="P13" s="187"/>
      <c r="Q13" s="187">
        <v>0.11799999999999999</v>
      </c>
      <c r="R13" s="168"/>
    </row>
    <row r="14" spans="1:21" s="9" customFormat="1" ht="15" customHeight="1" x14ac:dyDescent="0.2">
      <c r="A14" s="8"/>
      <c r="C14" s="23"/>
      <c r="L14" s="23"/>
      <c r="M14" s="23"/>
      <c r="N14" s="23"/>
    </row>
    <row r="15" spans="1:21" s="9" customFormat="1" ht="15" customHeight="1" x14ac:dyDescent="0.2">
      <c r="A15" s="8"/>
      <c r="C15" s="23"/>
      <c r="L15" s="23"/>
      <c r="M15" s="23"/>
      <c r="N15" s="23"/>
    </row>
    <row r="16" spans="1:21" ht="19.5" customHeight="1" x14ac:dyDescent="0.3">
      <c r="A16" s="142" t="str">
        <f>Índice!$A$79</f>
        <v>ESTUDO 43 | ANÁLISE DAS EMPRESAS DA ÁREA METROPOLITANA DE LISBOA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</row>
    <row r="17" spans="21:21" x14ac:dyDescent="0.3">
      <c r="U17" s="53" t="s">
        <v>17</v>
      </c>
    </row>
    <row r="20" spans="21:21" ht="17.25" customHeight="1" x14ac:dyDescent="0.3"/>
  </sheetData>
  <sheetProtection algorithmName="SHA-512" hashValue="Kxs9+f3VKTNni1n3w+oBLM44lyV8r0+GxO50Aqjuhil9oEHaFDAxwnQ890wNcwC5keN0NQvCRpK1wE3k0MMSbA==" saltValue="2rUjHSuGv0M1vYMWjd2mMw==" spinCount="100000" sheet="1" objects="1" scenarios="1"/>
  <mergeCells count="52">
    <mergeCell ref="O13:P13"/>
    <mergeCell ref="Q13:R13"/>
    <mergeCell ref="D11:F11"/>
    <mergeCell ref="G11:H11"/>
    <mergeCell ref="I11:J11"/>
    <mergeCell ref="K11:L11"/>
    <mergeCell ref="M11:N11"/>
    <mergeCell ref="O11:P11"/>
    <mergeCell ref="Q11:R11"/>
    <mergeCell ref="D12:F12"/>
    <mergeCell ref="G12:H12"/>
    <mergeCell ref="I12:J12"/>
    <mergeCell ref="K12:L12"/>
    <mergeCell ref="O12:P12"/>
    <mergeCell ref="Q12:R12"/>
    <mergeCell ref="O9:P9"/>
    <mergeCell ref="Q9:R9"/>
    <mergeCell ref="D10:F10"/>
    <mergeCell ref="G10:H10"/>
    <mergeCell ref="I10:J10"/>
    <mergeCell ref="K10:L10"/>
    <mergeCell ref="M10:N10"/>
    <mergeCell ref="O10:P10"/>
    <mergeCell ref="Q10:R10"/>
    <mergeCell ref="D9:F9"/>
    <mergeCell ref="G9:H9"/>
    <mergeCell ref="I9:J9"/>
    <mergeCell ref="K9:L9"/>
    <mergeCell ref="M9:N9"/>
    <mergeCell ref="M6:R6"/>
    <mergeCell ref="G7:H7"/>
    <mergeCell ref="I7:J7"/>
    <mergeCell ref="K7:L7"/>
    <mergeCell ref="M7:N7"/>
    <mergeCell ref="O7:P7"/>
    <mergeCell ref="Q7:R7"/>
    <mergeCell ref="A1:U1"/>
    <mergeCell ref="A16:U16"/>
    <mergeCell ref="O8:P8"/>
    <mergeCell ref="Q8:R8"/>
    <mergeCell ref="M12:N12"/>
    <mergeCell ref="D13:F13"/>
    <mergeCell ref="G13:H13"/>
    <mergeCell ref="I13:J13"/>
    <mergeCell ref="K13:L13"/>
    <mergeCell ref="M13:N13"/>
    <mergeCell ref="D8:F8"/>
    <mergeCell ref="G8:H8"/>
    <mergeCell ref="I8:J8"/>
    <mergeCell ref="K8:L8"/>
    <mergeCell ref="M8:N8"/>
    <mergeCell ref="G6:L6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</sheetPr>
  <dimension ref="A1:AC2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9" ht="15" customHeight="1" x14ac:dyDescent="0.3"/>
    <row r="3" spans="1:29" s="7" customFormat="1" ht="15" customHeight="1" thickBot="1" x14ac:dyDescent="0.35">
      <c r="A3" s="54" t="str">
        <f>Índice!F19</f>
        <v>G I.2.14</v>
      </c>
      <c r="B3" s="49" t="str">
        <f>Índice!G19</f>
        <v>Volume de negócios médio e número médio de pessoas ao serviço das empresas da Área Metropolitana de Lisboa (2018)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</row>
    <row r="4" spans="1:29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</row>
    <row r="5" spans="1:29" s="9" customFormat="1" ht="15" customHeight="1" x14ac:dyDescent="0.3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9" s="13" customFormat="1" ht="27" customHeight="1" thickBot="1" x14ac:dyDescent="0.35">
      <c r="A6" s="18"/>
      <c r="B6" s="18"/>
      <c r="C6" s="18"/>
      <c r="L6" s="202" t="s">
        <v>160</v>
      </c>
      <c r="M6" s="179"/>
      <c r="N6" s="179"/>
      <c r="O6" s="179" t="s">
        <v>102</v>
      </c>
      <c r="P6" s="179"/>
      <c r="Q6" s="180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s="13" customFormat="1" ht="22.95" customHeight="1" thickBot="1" x14ac:dyDescent="0.35">
      <c r="G7" s="176" t="s">
        <v>14</v>
      </c>
      <c r="H7" s="176"/>
      <c r="I7" s="176"/>
      <c r="J7" s="176"/>
      <c r="K7" s="186"/>
      <c r="L7" s="203">
        <v>0.8</v>
      </c>
      <c r="M7" s="204"/>
      <c r="N7" s="204"/>
      <c r="O7" s="204">
        <v>6.8</v>
      </c>
      <c r="P7" s="204"/>
      <c r="Q7" s="209"/>
      <c r="T7" s="9"/>
      <c r="U7" s="9"/>
      <c r="V7" s="9"/>
      <c r="W7" s="9"/>
      <c r="X7" s="9"/>
      <c r="Y7" s="9"/>
      <c r="Z7" s="9"/>
      <c r="AA7" s="9"/>
      <c r="AB7" s="9"/>
      <c r="AC7" s="9"/>
    </row>
    <row r="8" spans="1:29" s="13" customFormat="1" ht="22.95" customHeight="1" thickBot="1" x14ac:dyDescent="0.35">
      <c r="G8" s="176" t="s">
        <v>187</v>
      </c>
      <c r="H8" s="176"/>
      <c r="I8" s="176"/>
      <c r="J8" s="176"/>
      <c r="K8" s="186"/>
      <c r="L8" s="205">
        <v>1.2</v>
      </c>
      <c r="M8" s="206"/>
      <c r="N8" s="206"/>
      <c r="O8" s="206">
        <v>7.9</v>
      </c>
      <c r="P8" s="206"/>
      <c r="Q8" s="210"/>
      <c r="T8" s="9"/>
      <c r="U8" s="9"/>
      <c r="V8" s="9"/>
      <c r="W8" s="9"/>
      <c r="X8" s="9"/>
      <c r="Y8" s="9"/>
      <c r="Z8" s="9"/>
      <c r="AA8" s="9"/>
      <c r="AB8" s="9"/>
      <c r="AC8" s="9"/>
    </row>
    <row r="9" spans="1:29" s="13" customFormat="1" ht="22.95" customHeight="1" x14ac:dyDescent="0.3">
      <c r="G9" s="198" t="s">
        <v>190</v>
      </c>
      <c r="H9" s="199"/>
      <c r="I9" s="179" t="s">
        <v>188</v>
      </c>
      <c r="J9" s="179"/>
      <c r="K9" s="180"/>
      <c r="L9" s="207">
        <v>1.2</v>
      </c>
      <c r="M9" s="208"/>
      <c r="N9" s="208"/>
      <c r="O9" s="208">
        <v>8.4</v>
      </c>
      <c r="P9" s="208"/>
      <c r="Q9" s="211"/>
      <c r="T9" s="9"/>
      <c r="U9" s="9"/>
      <c r="V9" s="9"/>
      <c r="W9" s="9"/>
      <c r="X9" s="9"/>
      <c r="Y9" s="9"/>
      <c r="Z9" s="9"/>
      <c r="AA9" s="9"/>
      <c r="AB9" s="9"/>
      <c r="AC9" s="9"/>
    </row>
    <row r="10" spans="1:29" s="13" customFormat="1" ht="22.95" customHeight="1" x14ac:dyDescent="0.3">
      <c r="G10" s="200"/>
      <c r="H10" s="201"/>
      <c r="I10" s="162" t="s">
        <v>189</v>
      </c>
      <c r="J10" s="162"/>
      <c r="K10" s="163"/>
      <c r="L10" s="195">
        <v>0.9</v>
      </c>
      <c r="M10" s="196"/>
      <c r="N10" s="196"/>
      <c r="O10" s="196">
        <v>5.3</v>
      </c>
      <c r="P10" s="196"/>
      <c r="Q10" s="212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1:29" s="13" customFormat="1" ht="22.95" customHeight="1" x14ac:dyDescent="0.3">
      <c r="G11" s="114" t="s">
        <v>101</v>
      </c>
      <c r="H11" s="114"/>
      <c r="I11" s="114" t="s">
        <v>94</v>
      </c>
      <c r="J11" s="114"/>
      <c r="K11" s="158"/>
      <c r="L11" s="195">
        <v>0.3</v>
      </c>
      <c r="M11" s="196"/>
      <c r="N11" s="196"/>
      <c r="O11" s="196">
        <v>4.3</v>
      </c>
      <c r="P11" s="196"/>
      <c r="Q11" s="212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s="13" customFormat="1" ht="22.95" customHeight="1" x14ac:dyDescent="0.3">
      <c r="G12" s="114"/>
      <c r="H12" s="114"/>
      <c r="I12" s="114" t="s">
        <v>95</v>
      </c>
      <c r="J12" s="114"/>
      <c r="K12" s="158"/>
      <c r="L12" s="195">
        <v>4.3</v>
      </c>
      <c r="M12" s="196"/>
      <c r="N12" s="196"/>
      <c r="O12" s="196">
        <v>15.1</v>
      </c>
      <c r="P12" s="196"/>
      <c r="Q12" s="212"/>
      <c r="T12" s="9"/>
      <c r="U12" s="9"/>
      <c r="V12" s="9"/>
      <c r="W12" s="9"/>
      <c r="X12" s="9"/>
      <c r="Y12" s="9"/>
      <c r="Z12" s="9"/>
      <c r="AA12" s="9"/>
      <c r="AB12" s="9"/>
      <c r="AC12" s="9"/>
    </row>
    <row r="13" spans="1:29" s="13" customFormat="1" ht="22.95" customHeight="1" x14ac:dyDescent="0.3">
      <c r="G13" s="114"/>
      <c r="H13" s="114"/>
      <c r="I13" s="114" t="s">
        <v>96</v>
      </c>
      <c r="J13" s="114"/>
      <c r="K13" s="158"/>
      <c r="L13" s="195">
        <v>29.7</v>
      </c>
      <c r="M13" s="196"/>
      <c r="N13" s="196"/>
      <c r="O13" s="196">
        <v>31.3</v>
      </c>
      <c r="P13" s="196"/>
      <c r="Q13" s="212"/>
      <c r="T13" s="9"/>
      <c r="U13" s="9"/>
      <c r="V13" s="9"/>
      <c r="W13" s="9"/>
      <c r="X13" s="9"/>
      <c r="Y13" s="9"/>
      <c r="Z13" s="9"/>
      <c r="AA13" s="9"/>
      <c r="AB13" s="9"/>
      <c r="AC13" s="9"/>
    </row>
    <row r="14" spans="1:29" s="13" customFormat="1" ht="22.95" customHeight="1" x14ac:dyDescent="0.3">
      <c r="G14" s="114"/>
      <c r="H14" s="114"/>
      <c r="I14" s="114" t="s">
        <v>97</v>
      </c>
      <c r="J14" s="114"/>
      <c r="K14" s="158"/>
      <c r="L14" s="195">
        <v>0.5</v>
      </c>
      <c r="M14" s="196"/>
      <c r="N14" s="196"/>
      <c r="O14" s="196">
        <v>5.5</v>
      </c>
      <c r="P14" s="196"/>
      <c r="Q14" s="212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s="13" customFormat="1" ht="22.95" customHeight="1" x14ac:dyDescent="0.3">
      <c r="G15" s="114"/>
      <c r="H15" s="114"/>
      <c r="I15" s="114" t="s">
        <v>98</v>
      </c>
      <c r="J15" s="114"/>
      <c r="K15" s="158"/>
      <c r="L15" s="195">
        <v>2.1</v>
      </c>
      <c r="M15" s="196"/>
      <c r="N15" s="196"/>
      <c r="O15" s="196">
        <v>7.8</v>
      </c>
      <c r="P15" s="196"/>
      <c r="Q15" s="212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29" s="13" customFormat="1" ht="22.95" customHeight="1" x14ac:dyDescent="0.3">
      <c r="G16" s="162"/>
      <c r="H16" s="162"/>
      <c r="I16" s="162" t="s">
        <v>99</v>
      </c>
      <c r="J16" s="162"/>
      <c r="K16" s="163"/>
      <c r="L16" s="197">
        <v>0.6</v>
      </c>
      <c r="M16" s="193"/>
      <c r="N16" s="193"/>
      <c r="O16" s="193">
        <v>7.7</v>
      </c>
      <c r="P16" s="193"/>
      <c r="Q16" s="194"/>
      <c r="T16" s="9"/>
      <c r="U16" s="9"/>
      <c r="V16" s="9"/>
      <c r="W16" s="9"/>
      <c r="X16" s="9"/>
      <c r="Y16" s="9"/>
      <c r="Z16" s="9"/>
      <c r="AA16" s="9"/>
      <c r="AB16" s="9"/>
      <c r="AC16" s="9"/>
    </row>
    <row r="17" spans="1:21" s="9" customFormat="1" ht="15" customHeight="1" x14ac:dyDescent="0.2">
      <c r="A17" s="8"/>
      <c r="C17" s="23"/>
      <c r="L17" s="23"/>
      <c r="M17" s="23"/>
      <c r="N17" s="23"/>
    </row>
    <row r="18" spans="1:21" s="9" customFormat="1" ht="15" customHeight="1" x14ac:dyDescent="0.2">
      <c r="A18" s="8"/>
      <c r="C18" s="23"/>
      <c r="L18" s="23"/>
      <c r="M18" s="23"/>
      <c r="N18" s="23"/>
    </row>
    <row r="19" spans="1:21" ht="19.5" customHeight="1" x14ac:dyDescent="0.3">
      <c r="A19" s="142" t="str">
        <f>Índice!$A$79</f>
        <v>ESTUDO 43 | ANÁLISE DAS EMPRESAS DA ÁREA METROPOLITANA DE LISBOA</v>
      </c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</row>
    <row r="20" spans="1:21" x14ac:dyDescent="0.3">
      <c r="U20" s="53" t="s">
        <v>17</v>
      </c>
    </row>
    <row r="23" spans="1:21" ht="17.25" customHeight="1" x14ac:dyDescent="0.3"/>
  </sheetData>
  <sheetProtection algorithmName="SHA-512" hashValue="f4sVCC8beq9mnhbWbKjZS/myAfQkz+/Nm6wEcC6fDF5lqQk812Y2ZhDfn/+sJlorpyjNZL8q97trgvDlM8n8Uw==" saltValue="38WXODcEugYHUTl6GqKlLQ==" spinCount="100000" sheet="1" objects="1" scenarios="1"/>
  <mergeCells count="36">
    <mergeCell ref="O11:Q11"/>
    <mergeCell ref="O12:Q12"/>
    <mergeCell ref="O13:Q13"/>
    <mergeCell ref="O14:Q14"/>
    <mergeCell ref="O15:Q15"/>
    <mergeCell ref="O6:Q6"/>
    <mergeCell ref="O7:Q7"/>
    <mergeCell ref="O8:Q8"/>
    <mergeCell ref="O9:Q9"/>
    <mergeCell ref="O10:Q10"/>
    <mergeCell ref="L6:N6"/>
    <mergeCell ref="L7:N7"/>
    <mergeCell ref="L8:N8"/>
    <mergeCell ref="L9:N9"/>
    <mergeCell ref="L10:N10"/>
    <mergeCell ref="L13:N13"/>
    <mergeCell ref="L14:N14"/>
    <mergeCell ref="L16:N16"/>
    <mergeCell ref="L15:N15"/>
    <mergeCell ref="G9:H10"/>
    <mergeCell ref="O16:Q16"/>
    <mergeCell ref="A19:U19"/>
    <mergeCell ref="A1:U1"/>
    <mergeCell ref="G11:H16"/>
    <mergeCell ref="G7:K7"/>
    <mergeCell ref="G8:K8"/>
    <mergeCell ref="I9:K9"/>
    <mergeCell ref="I10:K10"/>
    <mergeCell ref="I11:K11"/>
    <mergeCell ref="L11:N11"/>
    <mergeCell ref="I14:K14"/>
    <mergeCell ref="I12:K12"/>
    <mergeCell ref="I13:K13"/>
    <mergeCell ref="I16:K16"/>
    <mergeCell ref="I15:K15"/>
    <mergeCell ref="L12:N12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tabColor theme="4"/>
  </sheetPr>
  <dimension ref="A1:U21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Índice!F20</f>
        <v>G I.2.15</v>
      </c>
      <c r="B3" s="49" t="str">
        <f>Índice!G20</f>
        <v>Volume de negócios médio e número médio de pessoas ao serviço das empresas da Área Metropolitana de Lisboa, por setores de atividade económica (2018)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  <c r="P3" s="75"/>
      <c r="Q3" s="77"/>
      <c r="R3" s="76"/>
    </row>
    <row r="4" spans="1:21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  <c r="Q4" s="16"/>
    </row>
    <row r="5" spans="1:21" s="9" customFormat="1" ht="15" customHeight="1" thickBot="1" x14ac:dyDescent="0.35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1" s="13" customFormat="1" ht="27" customHeight="1" x14ac:dyDescent="0.3">
      <c r="A6" s="18"/>
      <c r="B6" s="18"/>
      <c r="C6" s="18"/>
      <c r="I6" s="135" t="s">
        <v>191</v>
      </c>
      <c r="J6" s="136"/>
      <c r="K6" s="136"/>
      <c r="L6" s="137"/>
      <c r="M6" s="135" t="s">
        <v>102</v>
      </c>
      <c r="N6" s="136"/>
      <c r="O6" s="136"/>
      <c r="P6" s="137"/>
      <c r="R6" s="9"/>
      <c r="S6" s="9"/>
      <c r="T6" s="9"/>
      <c r="U6" s="9"/>
    </row>
    <row r="7" spans="1:21" s="13" customFormat="1" ht="27" customHeight="1" thickBot="1" x14ac:dyDescent="0.35">
      <c r="A7" s="18"/>
      <c r="B7" s="18"/>
      <c r="C7" s="18"/>
      <c r="I7" s="138" t="s">
        <v>14</v>
      </c>
      <c r="J7" s="123"/>
      <c r="K7" s="123" t="s">
        <v>187</v>
      </c>
      <c r="L7" s="139"/>
      <c r="M7" s="138" t="s">
        <v>14</v>
      </c>
      <c r="N7" s="123"/>
      <c r="O7" s="123" t="s">
        <v>187</v>
      </c>
      <c r="P7" s="139"/>
      <c r="R7" s="9"/>
      <c r="S7" s="9"/>
      <c r="T7" s="9"/>
      <c r="U7" s="9"/>
    </row>
    <row r="8" spans="1:21" s="13" customFormat="1" ht="22.95" customHeight="1" x14ac:dyDescent="0.3">
      <c r="F8" s="114" t="s">
        <v>94</v>
      </c>
      <c r="G8" s="114"/>
      <c r="H8" s="158"/>
      <c r="I8" s="217">
        <v>0.3</v>
      </c>
      <c r="J8" s="218"/>
      <c r="K8" s="208">
        <v>0.3</v>
      </c>
      <c r="L8" s="211"/>
      <c r="M8" s="217">
        <v>3.8</v>
      </c>
      <c r="N8" s="218"/>
      <c r="O8" s="208">
        <v>4.3</v>
      </c>
      <c r="P8" s="208"/>
      <c r="R8" s="9"/>
      <c r="S8" s="9"/>
      <c r="T8" s="9"/>
      <c r="U8" s="9"/>
    </row>
    <row r="9" spans="1:21" s="13" customFormat="1" ht="22.95" customHeight="1" x14ac:dyDescent="0.3">
      <c r="F9" s="114" t="s">
        <v>95</v>
      </c>
      <c r="G9" s="114"/>
      <c r="H9" s="158"/>
      <c r="I9" s="213">
        <v>2.2000000000000002</v>
      </c>
      <c r="J9" s="214"/>
      <c r="K9" s="196">
        <v>4.3</v>
      </c>
      <c r="L9" s="212"/>
      <c r="M9" s="213">
        <v>16.100000000000001</v>
      </c>
      <c r="N9" s="214"/>
      <c r="O9" s="196">
        <v>15.1</v>
      </c>
      <c r="P9" s="196"/>
      <c r="R9" s="9"/>
      <c r="S9" s="9"/>
      <c r="T9" s="9"/>
      <c r="U9" s="9"/>
    </row>
    <row r="10" spans="1:21" s="13" customFormat="1" ht="22.95" customHeight="1" x14ac:dyDescent="0.3">
      <c r="F10" s="114" t="s">
        <v>96</v>
      </c>
      <c r="G10" s="114"/>
      <c r="H10" s="158"/>
      <c r="I10" s="213">
        <v>12</v>
      </c>
      <c r="J10" s="214"/>
      <c r="K10" s="196">
        <v>29.7</v>
      </c>
      <c r="L10" s="212"/>
      <c r="M10" s="213">
        <v>21.4</v>
      </c>
      <c r="N10" s="214"/>
      <c r="O10" s="196">
        <v>31.3</v>
      </c>
      <c r="P10" s="196"/>
      <c r="R10" s="9"/>
      <c r="S10" s="9"/>
      <c r="T10" s="9"/>
      <c r="U10" s="9"/>
    </row>
    <row r="11" spans="1:21" s="13" customFormat="1" ht="22.95" customHeight="1" x14ac:dyDescent="0.3">
      <c r="F11" s="114" t="s">
        <v>97</v>
      </c>
      <c r="G11" s="114"/>
      <c r="H11" s="158"/>
      <c r="I11" s="213">
        <v>0.4</v>
      </c>
      <c r="J11" s="214"/>
      <c r="K11" s="196">
        <v>0.5</v>
      </c>
      <c r="L11" s="212"/>
      <c r="M11" s="213">
        <v>5.8</v>
      </c>
      <c r="N11" s="214"/>
      <c r="O11" s="196">
        <v>5.5</v>
      </c>
      <c r="P11" s="196"/>
      <c r="R11" s="9"/>
      <c r="S11" s="9"/>
      <c r="T11" s="9"/>
      <c r="U11" s="9"/>
    </row>
    <row r="12" spans="1:21" s="13" customFormat="1" ht="22.95" customHeight="1" x14ac:dyDescent="0.3">
      <c r="F12" s="114" t="s">
        <v>98</v>
      </c>
      <c r="G12" s="114"/>
      <c r="H12" s="158"/>
      <c r="I12" s="213">
        <v>1.3</v>
      </c>
      <c r="J12" s="214"/>
      <c r="K12" s="196">
        <v>2.1</v>
      </c>
      <c r="L12" s="212"/>
      <c r="M12" s="213">
        <v>5.9</v>
      </c>
      <c r="N12" s="214"/>
      <c r="O12" s="196">
        <v>7.8</v>
      </c>
      <c r="P12" s="196"/>
      <c r="R12" s="9"/>
      <c r="S12" s="9"/>
      <c r="T12" s="9"/>
      <c r="U12" s="9"/>
    </row>
    <row r="13" spans="1:21" s="13" customFormat="1" ht="22.95" customHeight="1" x14ac:dyDescent="0.3">
      <c r="F13" s="162" t="s">
        <v>99</v>
      </c>
      <c r="G13" s="162"/>
      <c r="H13" s="163"/>
      <c r="I13" s="215">
        <v>0.4</v>
      </c>
      <c r="J13" s="216"/>
      <c r="K13" s="193">
        <v>0.6</v>
      </c>
      <c r="L13" s="194"/>
      <c r="M13" s="215">
        <v>5.7</v>
      </c>
      <c r="N13" s="216"/>
      <c r="O13" s="193">
        <v>7.7</v>
      </c>
      <c r="P13" s="193"/>
      <c r="R13" s="9"/>
      <c r="S13" s="9"/>
      <c r="T13" s="9"/>
      <c r="U13" s="9"/>
    </row>
    <row r="14" spans="1:21" s="13" customFormat="1" ht="22.95" customHeight="1" x14ac:dyDescent="0.3">
      <c r="F14" s="162" t="s">
        <v>121</v>
      </c>
      <c r="G14" s="162"/>
      <c r="H14" s="163"/>
      <c r="I14" s="215">
        <v>0.8</v>
      </c>
      <c r="J14" s="216"/>
      <c r="K14" s="193">
        <v>1.2</v>
      </c>
      <c r="L14" s="194"/>
      <c r="M14" s="215">
        <v>6.8</v>
      </c>
      <c r="N14" s="216"/>
      <c r="O14" s="193">
        <v>7.9</v>
      </c>
      <c r="P14" s="193"/>
      <c r="R14" s="9"/>
      <c r="S14" s="9"/>
      <c r="T14" s="9"/>
      <c r="U14" s="9"/>
    </row>
    <row r="15" spans="1:21" s="9" customFormat="1" ht="15" customHeight="1" x14ac:dyDescent="0.3">
      <c r="A15" s="8"/>
      <c r="C15" s="23"/>
      <c r="G15" s="13"/>
      <c r="H15" s="13"/>
      <c r="L15" s="23"/>
      <c r="M15" s="23"/>
      <c r="N15" s="23"/>
    </row>
    <row r="16" spans="1:21" s="9" customFormat="1" ht="15" customHeight="1" x14ac:dyDescent="0.2">
      <c r="A16" s="8"/>
      <c r="C16" s="23"/>
      <c r="L16" s="23"/>
      <c r="M16" s="23"/>
      <c r="N16" s="23"/>
    </row>
    <row r="17" spans="1:21" ht="19.5" customHeight="1" x14ac:dyDescent="0.3">
      <c r="A17" s="142" t="str">
        <f>Índice!$A$79</f>
        <v>ESTUDO 43 | ANÁLISE DAS EMPRESAS DA ÁREA METROPOLITANA DE LISBOA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</row>
    <row r="18" spans="1:21" x14ac:dyDescent="0.3">
      <c r="U18" s="53" t="s">
        <v>17</v>
      </c>
    </row>
    <row r="21" spans="1:21" ht="17.25" customHeight="1" x14ac:dyDescent="0.3"/>
  </sheetData>
  <sheetProtection algorithmName="SHA-512" hashValue="ibqftz/M3ggQYlZyAfmQ1ARl3VEIK0a8cQviTQlXqPwdkGJUk57UGo8hiXW7xu0kY34vqz4vbLNd2F2Leqm5GA==" saltValue="9vmcbEezxYCDvbz6b5ynfw==" spinCount="100000" sheet="1" objects="1" scenarios="1"/>
  <mergeCells count="43">
    <mergeCell ref="M14:N14"/>
    <mergeCell ref="O14:P14"/>
    <mergeCell ref="M11:N11"/>
    <mergeCell ref="O11:P11"/>
    <mergeCell ref="M12:N12"/>
    <mergeCell ref="O12:P12"/>
    <mergeCell ref="F10:H10"/>
    <mergeCell ref="I10:J10"/>
    <mergeCell ref="K10:L10"/>
    <mergeCell ref="M13:N13"/>
    <mergeCell ref="O13:P13"/>
    <mergeCell ref="A1:U1"/>
    <mergeCell ref="I7:J7"/>
    <mergeCell ref="K7:L7"/>
    <mergeCell ref="I6:L6"/>
    <mergeCell ref="M9:N9"/>
    <mergeCell ref="O9:P9"/>
    <mergeCell ref="K9:L9"/>
    <mergeCell ref="F9:H9"/>
    <mergeCell ref="I9:J9"/>
    <mergeCell ref="F8:H8"/>
    <mergeCell ref="I8:J8"/>
    <mergeCell ref="M6:P6"/>
    <mergeCell ref="M7:N7"/>
    <mergeCell ref="O7:P7"/>
    <mergeCell ref="M8:N8"/>
    <mergeCell ref="O8:P8"/>
    <mergeCell ref="K8:L8"/>
    <mergeCell ref="A17:U17"/>
    <mergeCell ref="F11:H11"/>
    <mergeCell ref="I11:J11"/>
    <mergeCell ref="K11:L11"/>
    <mergeCell ref="F12:H12"/>
    <mergeCell ref="I12:J12"/>
    <mergeCell ref="K12:L12"/>
    <mergeCell ref="F14:H14"/>
    <mergeCell ref="I14:J14"/>
    <mergeCell ref="K14:L14"/>
    <mergeCell ref="F13:H13"/>
    <mergeCell ref="I13:J13"/>
    <mergeCell ref="K13:L13"/>
    <mergeCell ref="M10:N10"/>
    <mergeCell ref="O10:P10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4"/>
  </sheetPr>
  <dimension ref="A1:U1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Índice!F21</f>
        <v>G I.2.16</v>
      </c>
      <c r="B3" s="49" t="str">
        <f>Índice!G21</f>
        <v>Volume de negócios gerado pelas 10% e 1% maiores empresas | Em percentagem do volume de negócios total (2018)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1" s="9" customFormat="1" ht="15" customHeight="1" x14ac:dyDescent="0.3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1" s="13" customFormat="1" ht="27" customHeight="1" thickBot="1" x14ac:dyDescent="0.35">
      <c r="A6" s="18"/>
      <c r="G6" s="14"/>
      <c r="H6" s="14"/>
      <c r="I6" s="14"/>
      <c r="J6" s="14"/>
      <c r="K6" s="59"/>
      <c r="L6" s="224" t="s">
        <v>104</v>
      </c>
      <c r="M6" s="224"/>
      <c r="N6" s="224"/>
      <c r="O6" s="224" t="s">
        <v>103</v>
      </c>
      <c r="P6" s="224"/>
      <c r="Q6" s="229"/>
    </row>
    <row r="7" spans="1:21" s="13" customFormat="1" ht="22.95" customHeight="1" thickBot="1" x14ac:dyDescent="0.35">
      <c r="A7" s="18"/>
      <c r="G7" s="120" t="s">
        <v>14</v>
      </c>
      <c r="H7" s="222"/>
      <c r="I7" s="222"/>
      <c r="J7" s="222"/>
      <c r="K7" s="222"/>
      <c r="L7" s="225">
        <v>0.63100000000000001</v>
      </c>
      <c r="M7" s="225"/>
      <c r="N7" s="225"/>
      <c r="O7" s="225">
        <v>0.88200000000000001</v>
      </c>
      <c r="P7" s="225"/>
      <c r="Q7" s="230"/>
    </row>
    <row r="8" spans="1:21" s="13" customFormat="1" ht="22.95" customHeight="1" thickBot="1" x14ac:dyDescent="0.35">
      <c r="A8" s="18"/>
      <c r="G8" s="175" t="s">
        <v>187</v>
      </c>
      <c r="H8" s="176"/>
      <c r="I8" s="176"/>
      <c r="J8" s="176"/>
      <c r="K8" s="223"/>
      <c r="L8" s="219">
        <v>0.74399999999999999</v>
      </c>
      <c r="M8" s="219"/>
      <c r="N8" s="219"/>
      <c r="O8" s="219">
        <v>0.92900000000000005</v>
      </c>
      <c r="P8" s="219"/>
      <c r="Q8" s="231"/>
    </row>
    <row r="9" spans="1:21" s="13" customFormat="1" ht="22.95" customHeight="1" x14ac:dyDescent="0.3">
      <c r="A9" s="18"/>
      <c r="G9" s="226" t="s">
        <v>190</v>
      </c>
      <c r="H9" s="227"/>
      <c r="I9" s="179" t="s">
        <v>188</v>
      </c>
      <c r="J9" s="179"/>
      <c r="K9" s="180"/>
      <c r="L9" s="220">
        <v>0.74199999999999999</v>
      </c>
      <c r="M9" s="220"/>
      <c r="N9" s="220"/>
      <c r="O9" s="220">
        <v>0.93200000000000005</v>
      </c>
      <c r="P9" s="220"/>
      <c r="Q9" s="232"/>
    </row>
    <row r="10" spans="1:21" s="13" customFormat="1" ht="22.95" customHeight="1" x14ac:dyDescent="0.3">
      <c r="A10" s="18"/>
      <c r="G10" s="228"/>
      <c r="H10" s="199"/>
      <c r="I10" s="162" t="s">
        <v>189</v>
      </c>
      <c r="J10" s="162"/>
      <c r="K10" s="163"/>
      <c r="L10" s="221">
        <v>0.73899999999999999</v>
      </c>
      <c r="M10" s="221"/>
      <c r="N10" s="221"/>
      <c r="O10" s="221">
        <v>0.90800000000000003</v>
      </c>
      <c r="P10" s="221"/>
      <c r="Q10" s="233"/>
    </row>
    <row r="11" spans="1:21" s="9" customFormat="1" ht="15" customHeight="1" x14ac:dyDescent="0.2">
      <c r="A11" s="8"/>
      <c r="C11" s="23"/>
      <c r="L11" s="23"/>
      <c r="M11" s="23"/>
      <c r="N11" s="23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ht="19.5" customHeight="1" x14ac:dyDescent="0.3">
      <c r="A13" s="142" t="str">
        <f>Índice!$A$79</f>
        <v>ESTUDO 43 | ANÁLISE DAS EMPRESAS DA ÁREA METROPOLITANA DE LISBOA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</row>
    <row r="14" spans="1:21" x14ac:dyDescent="0.3">
      <c r="U14" s="53" t="s">
        <v>17</v>
      </c>
    </row>
    <row r="17" ht="17.25" customHeight="1" x14ac:dyDescent="0.3"/>
  </sheetData>
  <sheetProtection algorithmName="SHA-512" hashValue="ootKasDqtquK9wthhHFtsfdGc11zyxItA3zeOjOcCaRH5QFZAKIVp+G2z27cSXK/BDaLHMM49Sg8LXGlrelq0Q==" saltValue="za4ih6OcbOoPXf3fnHUI4A==" spinCount="100000" sheet="1" objects="1" scenarios="1"/>
  <mergeCells count="17">
    <mergeCell ref="A1:U1"/>
    <mergeCell ref="G7:K7"/>
    <mergeCell ref="G8:K8"/>
    <mergeCell ref="I9:K9"/>
    <mergeCell ref="L6:N6"/>
    <mergeCell ref="L7:N7"/>
    <mergeCell ref="G9:H10"/>
    <mergeCell ref="O6:Q6"/>
    <mergeCell ref="O7:Q7"/>
    <mergeCell ref="O8:Q8"/>
    <mergeCell ref="O9:Q9"/>
    <mergeCell ref="O10:Q10"/>
    <mergeCell ref="L8:N8"/>
    <mergeCell ref="L9:N9"/>
    <mergeCell ref="L10:N10"/>
    <mergeCell ref="A13:U13"/>
    <mergeCell ref="I10:K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4"/>
  </sheetPr>
  <dimension ref="A1:AW1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49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49" ht="15" customHeight="1" x14ac:dyDescent="0.3"/>
    <row r="3" spans="1:49" s="7" customFormat="1" ht="15" customHeight="1" thickBot="1" x14ac:dyDescent="0.35">
      <c r="A3" s="54" t="str">
        <f>Índice!F22</f>
        <v>G I.2.17</v>
      </c>
      <c r="B3" s="49" t="str">
        <f>Índice!G22</f>
        <v>Estruturas | Por classes de maturidade (2018)</v>
      </c>
      <c r="C3" s="19"/>
      <c r="D3" s="19"/>
      <c r="E3" s="19"/>
      <c r="F3" s="19"/>
      <c r="G3" s="19"/>
    </row>
    <row r="4" spans="1:49" s="9" customFormat="1" ht="15" customHeight="1" x14ac:dyDescent="0.2">
      <c r="A4" s="8" t="s">
        <v>5</v>
      </c>
      <c r="C4" s="15"/>
      <c r="D4" s="16"/>
      <c r="E4" s="16"/>
      <c r="F4" s="16"/>
      <c r="G4" s="16"/>
      <c r="W4" s="23"/>
    </row>
    <row r="5" spans="1:49" s="9" customFormat="1" ht="15" customHeight="1" thickBot="1" x14ac:dyDescent="0.35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  <c r="W5" s="23"/>
    </row>
    <row r="6" spans="1:49" s="9" customFormat="1" ht="27" customHeight="1" x14ac:dyDescent="0.3">
      <c r="A6" s="8"/>
      <c r="D6" s="23"/>
      <c r="E6" s="68"/>
      <c r="F6" s="78"/>
      <c r="G6" s="240" t="s">
        <v>8</v>
      </c>
      <c r="H6" s="241"/>
      <c r="I6" s="241"/>
      <c r="J6" s="242"/>
      <c r="K6" s="243" t="s">
        <v>6</v>
      </c>
      <c r="L6" s="241"/>
      <c r="M6" s="241"/>
      <c r="N6" s="143"/>
      <c r="O6" s="240" t="s">
        <v>23</v>
      </c>
      <c r="P6" s="241"/>
      <c r="Q6" s="241"/>
      <c r="R6" s="24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</row>
    <row r="7" spans="1:49" s="13" customFormat="1" ht="27" customHeight="1" thickBot="1" x14ac:dyDescent="0.35">
      <c r="A7" s="18"/>
      <c r="E7" s="36"/>
      <c r="F7" s="78"/>
      <c r="G7" s="138" t="s">
        <v>14</v>
      </c>
      <c r="H7" s="123"/>
      <c r="I7" s="123" t="s">
        <v>187</v>
      </c>
      <c r="J7" s="139"/>
      <c r="K7" s="244" t="s">
        <v>14</v>
      </c>
      <c r="L7" s="123"/>
      <c r="M7" s="123" t="s">
        <v>187</v>
      </c>
      <c r="N7" s="149"/>
      <c r="O7" s="138" t="s">
        <v>14</v>
      </c>
      <c r="P7" s="123"/>
      <c r="Q7" s="123" t="s">
        <v>187</v>
      </c>
      <c r="R7" s="245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</row>
    <row r="8" spans="1:49" s="13" customFormat="1" ht="22.95" customHeight="1" x14ac:dyDescent="0.3">
      <c r="A8" s="18"/>
      <c r="E8" s="114" t="s">
        <v>105</v>
      </c>
      <c r="F8" s="114"/>
      <c r="G8" s="236">
        <v>0.38500000000000001</v>
      </c>
      <c r="H8" s="237"/>
      <c r="I8" s="246">
        <v>0.41599999999999998</v>
      </c>
      <c r="J8" s="249"/>
      <c r="K8" s="252">
        <v>9.9000000000000005E-2</v>
      </c>
      <c r="L8" s="237"/>
      <c r="M8" s="246">
        <v>0.08</v>
      </c>
      <c r="N8" s="250"/>
      <c r="O8" s="238">
        <v>0.16900000000000001</v>
      </c>
      <c r="P8" s="237"/>
      <c r="Q8" s="246">
        <v>0.151</v>
      </c>
      <c r="R8" s="247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</row>
    <row r="9" spans="1:49" s="13" customFormat="1" ht="22.95" customHeight="1" x14ac:dyDescent="0.3">
      <c r="A9" s="18"/>
      <c r="E9" s="114" t="s">
        <v>106</v>
      </c>
      <c r="F9" s="114"/>
      <c r="G9" s="234">
        <v>0.161</v>
      </c>
      <c r="H9" s="235"/>
      <c r="I9" s="189">
        <v>0.14599999999999999</v>
      </c>
      <c r="J9" s="190"/>
      <c r="K9" s="253">
        <v>0.09</v>
      </c>
      <c r="L9" s="235"/>
      <c r="M9" s="189">
        <v>6.5000000000000002E-2</v>
      </c>
      <c r="N9" s="251"/>
      <c r="O9" s="239">
        <v>0.121</v>
      </c>
      <c r="P9" s="235"/>
      <c r="Q9" s="189">
        <v>9.2999999999999999E-2</v>
      </c>
      <c r="R9" s="248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</row>
    <row r="10" spans="1:49" s="13" customFormat="1" ht="22.95" customHeight="1" x14ac:dyDescent="0.3">
      <c r="A10" s="18"/>
      <c r="E10" s="114" t="s">
        <v>107</v>
      </c>
      <c r="F10" s="114"/>
      <c r="G10" s="234">
        <v>0.24299999999999999</v>
      </c>
      <c r="H10" s="235"/>
      <c r="I10" s="189">
        <v>0.21299999999999999</v>
      </c>
      <c r="J10" s="190"/>
      <c r="K10" s="253">
        <v>0.23899999999999999</v>
      </c>
      <c r="L10" s="235"/>
      <c r="M10" s="189">
        <v>0.24099999999999999</v>
      </c>
      <c r="N10" s="251"/>
      <c r="O10" s="239">
        <v>0.25</v>
      </c>
      <c r="P10" s="235"/>
      <c r="Q10" s="189">
        <v>0.24</v>
      </c>
      <c r="R10" s="248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</row>
    <row r="11" spans="1:49" s="13" customFormat="1" ht="22.95" customHeight="1" x14ac:dyDescent="0.3">
      <c r="A11" s="18"/>
      <c r="E11" s="114" t="s">
        <v>108</v>
      </c>
      <c r="F11" s="114"/>
      <c r="G11" s="234">
        <v>0.21</v>
      </c>
      <c r="H11" s="235"/>
      <c r="I11" s="189">
        <v>0.22500000000000001</v>
      </c>
      <c r="J11" s="190"/>
      <c r="K11" s="253">
        <v>0.57199999999999995</v>
      </c>
      <c r="L11" s="235"/>
      <c r="M11" s="189">
        <v>0.61399999999999999</v>
      </c>
      <c r="N11" s="251"/>
      <c r="O11" s="239">
        <v>0.46</v>
      </c>
      <c r="P11" s="235"/>
      <c r="Q11" s="189">
        <v>0.51500000000000001</v>
      </c>
      <c r="R11" s="248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</row>
    <row r="12" spans="1:49" s="9" customFormat="1" ht="15" customHeight="1" x14ac:dyDescent="0.2">
      <c r="A12" s="8"/>
      <c r="C12" s="23"/>
      <c r="L12" s="23"/>
      <c r="M12" s="23"/>
      <c r="N12" s="23"/>
    </row>
    <row r="13" spans="1:49" s="9" customFormat="1" ht="15" customHeight="1" x14ac:dyDescent="0.2">
      <c r="A13" s="8"/>
      <c r="C13" s="23"/>
      <c r="L13" s="23"/>
      <c r="M13" s="23"/>
      <c r="N13" s="23"/>
    </row>
    <row r="14" spans="1:49" ht="19.5" customHeight="1" x14ac:dyDescent="0.3">
      <c r="A14" s="142" t="str">
        <f>Índice!$A$79</f>
        <v>ESTUDO 43 | ANÁLISE DAS EMPRESAS DA ÁREA METROPOLITANA DE LISBOA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W14" s="9"/>
    </row>
    <row r="15" spans="1:49" x14ac:dyDescent="0.3">
      <c r="U15" s="53" t="s">
        <v>17</v>
      </c>
      <c r="W15" s="9"/>
    </row>
    <row r="18" ht="17.25" customHeight="1" x14ac:dyDescent="0.3"/>
  </sheetData>
  <sheetProtection algorithmName="SHA-512" hashValue="r64MI/E7WOkSQNFUx8VizNyehYRpbhKL7Jopk2keph3sZSe+r2pNh863bwyGWMN7k58PGsrH+JNQcM+0lSv/Dw==" saltValue="KJAzE93KEj4fsp46Jn6umA==" spinCount="100000" sheet="1" objects="1" scenarios="1"/>
  <mergeCells count="39">
    <mergeCell ref="Q8:R8"/>
    <mergeCell ref="Q9:R9"/>
    <mergeCell ref="Q10:R10"/>
    <mergeCell ref="Q11:R11"/>
    <mergeCell ref="I8:J8"/>
    <mergeCell ref="I9:J9"/>
    <mergeCell ref="I10:J10"/>
    <mergeCell ref="I11:J11"/>
    <mergeCell ref="M8:N8"/>
    <mergeCell ref="M9:N9"/>
    <mergeCell ref="M10:N10"/>
    <mergeCell ref="M11:N11"/>
    <mergeCell ref="K8:L8"/>
    <mergeCell ref="K9:L9"/>
    <mergeCell ref="K10:L10"/>
    <mergeCell ref="K11:L11"/>
    <mergeCell ref="I7:J7"/>
    <mergeCell ref="K6:N6"/>
    <mergeCell ref="O6:R6"/>
    <mergeCell ref="K7:L7"/>
    <mergeCell ref="M7:N7"/>
    <mergeCell ref="O7:P7"/>
    <mergeCell ref="Q7:R7"/>
    <mergeCell ref="A14:U14"/>
    <mergeCell ref="G11:H11"/>
    <mergeCell ref="A1:U1"/>
    <mergeCell ref="E8:F8"/>
    <mergeCell ref="E9:F9"/>
    <mergeCell ref="E10:F10"/>
    <mergeCell ref="E11:F11"/>
    <mergeCell ref="G8:H8"/>
    <mergeCell ref="G9:H9"/>
    <mergeCell ref="G10:H10"/>
    <mergeCell ref="O8:P8"/>
    <mergeCell ref="O9:P9"/>
    <mergeCell ref="O10:P10"/>
    <mergeCell ref="O11:P11"/>
    <mergeCell ref="G6:J6"/>
    <mergeCell ref="G7:H7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W80"/>
  <sheetViews>
    <sheetView showGridLines="0" zoomScaleNormal="100" zoomScaleSheetLayoutView="115" workbookViewId="0"/>
  </sheetViews>
  <sheetFormatPr defaultColWidth="9.109375" defaultRowHeight="13.8" x14ac:dyDescent="0.3"/>
  <cols>
    <col min="1" max="2" width="9.109375" style="2"/>
    <col min="3" max="3" width="1.5546875" style="2" customWidth="1"/>
    <col min="4" max="4" width="2.88671875" style="2" customWidth="1"/>
    <col min="5" max="5" width="3" style="2" customWidth="1"/>
    <col min="6" max="6" width="8.6640625" style="4" customWidth="1"/>
    <col min="7" max="17" width="9.109375" style="2"/>
    <col min="18" max="18" width="43.5546875" style="2" customWidth="1"/>
    <col min="19" max="19" width="9.109375" style="2" customWidth="1"/>
    <col min="20" max="16384" width="9.109375" style="2"/>
  </cols>
  <sheetData>
    <row r="1" spans="1:23" s="1" customFormat="1" ht="69" customHeight="1" thickBot="1" x14ac:dyDescent="0.35">
      <c r="A1" s="44"/>
      <c r="B1" s="44"/>
      <c r="C1" s="44"/>
      <c r="D1" s="45"/>
      <c r="E1" s="44"/>
      <c r="F1" s="70"/>
      <c r="G1" s="44"/>
      <c r="H1" s="44"/>
      <c r="I1" s="44"/>
      <c r="J1" s="44"/>
      <c r="K1" s="102" t="s">
        <v>3</v>
      </c>
      <c r="L1" s="102"/>
      <c r="M1" s="102"/>
      <c r="N1" s="102"/>
      <c r="O1" s="102"/>
      <c r="P1" s="102"/>
      <c r="Q1" s="102"/>
      <c r="R1" s="102"/>
      <c r="S1" s="44"/>
      <c r="T1" s="44"/>
      <c r="U1" s="44"/>
    </row>
    <row r="2" spans="1:23" ht="15" thickBot="1" x14ac:dyDescent="0.35">
      <c r="S2" s="79"/>
      <c r="T2" s="79"/>
      <c r="U2" s="79"/>
    </row>
    <row r="3" spans="1:23" s="3" customFormat="1" ht="30.75" customHeight="1" thickBot="1" x14ac:dyDescent="0.35">
      <c r="C3" s="103" t="s">
        <v>18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5"/>
      <c r="S3" s="79"/>
      <c r="T3" s="79"/>
      <c r="U3" s="79"/>
      <c r="W3" s="79"/>
    </row>
    <row r="4" spans="1:23" s="4" customFormat="1" ht="6" customHeight="1" thickBot="1" x14ac:dyDescent="0.35"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  <c r="S4" s="79"/>
      <c r="T4" s="79"/>
      <c r="U4" s="79"/>
    </row>
    <row r="5" spans="1:23" s="4" customFormat="1" ht="21" customHeight="1" thickBot="1" x14ac:dyDescent="0.35">
      <c r="C5" s="29"/>
      <c r="D5" s="20"/>
      <c r="E5" s="30"/>
      <c r="F5" s="108" t="s">
        <v>13</v>
      </c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10"/>
      <c r="S5" s="79"/>
      <c r="T5" s="79"/>
      <c r="U5" s="79"/>
      <c r="W5" s="79"/>
    </row>
    <row r="6" spans="1:23" s="4" customFormat="1" ht="18" customHeight="1" thickBot="1" x14ac:dyDescent="0.35">
      <c r="C6" s="20"/>
      <c r="D6" s="20"/>
      <c r="E6" s="20"/>
      <c r="F6" s="71" t="s">
        <v>24</v>
      </c>
      <c r="G6" s="98" t="s">
        <v>167</v>
      </c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79"/>
      <c r="T6" s="79"/>
      <c r="U6" s="79"/>
    </row>
    <row r="7" spans="1:23" s="4" customFormat="1" ht="18" customHeight="1" thickBot="1" x14ac:dyDescent="0.35">
      <c r="C7" s="20"/>
      <c r="D7" s="20"/>
      <c r="E7" s="20"/>
      <c r="F7" s="71" t="s">
        <v>25</v>
      </c>
      <c r="G7" s="98" t="s">
        <v>137</v>
      </c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S7" s="79"/>
      <c r="T7" s="79"/>
      <c r="U7" s="79"/>
    </row>
    <row r="8" spans="1:23" s="4" customFormat="1" ht="18" customHeight="1" thickBot="1" x14ac:dyDescent="0.35">
      <c r="C8" s="20"/>
      <c r="D8" s="20"/>
      <c r="E8" s="20"/>
      <c r="F8" s="71" t="s">
        <v>26</v>
      </c>
      <c r="G8" s="100" t="s">
        <v>168</v>
      </c>
      <c r="H8" s="98"/>
      <c r="I8" s="98"/>
      <c r="J8" s="98"/>
      <c r="K8" s="98"/>
      <c r="L8" s="98"/>
      <c r="M8" s="98"/>
      <c r="N8" s="98"/>
      <c r="O8" s="98"/>
      <c r="P8" s="98"/>
      <c r="Q8" s="98"/>
      <c r="R8" s="99"/>
      <c r="S8" s="79"/>
      <c r="T8" s="79"/>
      <c r="U8" s="79"/>
    </row>
    <row r="9" spans="1:23" s="4" customFormat="1" ht="18" customHeight="1" thickBot="1" x14ac:dyDescent="0.35">
      <c r="C9" s="20"/>
      <c r="D9" s="20"/>
      <c r="E9" s="20"/>
      <c r="F9" s="71" t="s">
        <v>27</v>
      </c>
      <c r="G9" s="98" t="s">
        <v>169</v>
      </c>
      <c r="H9" s="98"/>
      <c r="I9" s="98"/>
      <c r="J9" s="98"/>
      <c r="K9" s="98"/>
      <c r="L9" s="98"/>
      <c r="M9" s="98"/>
      <c r="N9" s="98"/>
      <c r="O9" s="98"/>
      <c r="P9" s="98"/>
      <c r="Q9" s="98"/>
      <c r="R9" s="99"/>
      <c r="S9" s="79"/>
      <c r="T9" s="79"/>
      <c r="U9" s="79"/>
    </row>
    <row r="10" spans="1:23" s="4" customFormat="1" ht="18" customHeight="1" thickBot="1" x14ac:dyDescent="0.35">
      <c r="C10" s="20"/>
      <c r="D10" s="20"/>
      <c r="E10" s="20"/>
      <c r="F10" s="72" t="s">
        <v>28</v>
      </c>
      <c r="G10" s="98" t="s">
        <v>171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9"/>
      <c r="S10" s="79"/>
      <c r="T10" s="79"/>
      <c r="U10" s="79"/>
    </row>
    <row r="11" spans="1:23" s="4" customFormat="1" ht="18" customHeight="1" thickBot="1" x14ac:dyDescent="0.35">
      <c r="C11" s="20"/>
      <c r="D11" s="20"/>
      <c r="E11" s="20"/>
      <c r="F11" s="71" t="s">
        <v>29</v>
      </c>
      <c r="G11" s="98" t="s">
        <v>170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9"/>
      <c r="S11" s="79"/>
      <c r="T11" s="79"/>
      <c r="U11" s="79"/>
    </row>
    <row r="12" spans="1:23" s="4" customFormat="1" ht="18" customHeight="1" thickBot="1" x14ac:dyDescent="0.35">
      <c r="C12" s="20"/>
      <c r="D12" s="20"/>
      <c r="E12" s="20"/>
      <c r="F12" s="71" t="s">
        <v>30</v>
      </c>
      <c r="G12" s="100" t="s">
        <v>174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9"/>
      <c r="S12" s="79"/>
      <c r="T12" s="79"/>
      <c r="U12" s="79"/>
    </row>
    <row r="13" spans="1:23" s="4" customFormat="1" ht="18" customHeight="1" thickBot="1" x14ac:dyDescent="0.35">
      <c r="C13" s="20"/>
      <c r="D13" s="20"/>
      <c r="E13" s="20"/>
      <c r="F13" s="71" t="s">
        <v>45</v>
      </c>
      <c r="G13" s="98" t="s">
        <v>173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9"/>
      <c r="S13" s="79"/>
      <c r="T13" s="79"/>
      <c r="U13" s="79"/>
    </row>
    <row r="14" spans="1:23" s="4" customFormat="1" ht="18" customHeight="1" thickBot="1" x14ac:dyDescent="0.35">
      <c r="C14" s="20"/>
      <c r="D14" s="20"/>
      <c r="E14" s="20"/>
      <c r="F14" s="71" t="s">
        <v>46</v>
      </c>
      <c r="G14" s="98" t="s">
        <v>138</v>
      </c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9"/>
      <c r="S14" s="79"/>
      <c r="T14" s="79"/>
      <c r="U14" s="79"/>
    </row>
    <row r="15" spans="1:23" s="4" customFormat="1" ht="18" customHeight="1" thickBot="1" x14ac:dyDescent="0.35">
      <c r="C15" s="20"/>
      <c r="D15" s="20"/>
      <c r="E15" s="20"/>
      <c r="F15" s="71" t="s">
        <v>47</v>
      </c>
      <c r="G15" s="98" t="s">
        <v>172</v>
      </c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9"/>
      <c r="S15" s="79"/>
      <c r="T15" s="79"/>
      <c r="U15" s="79"/>
    </row>
    <row r="16" spans="1:23" s="4" customFormat="1" ht="18" customHeight="1" thickBot="1" x14ac:dyDescent="0.35">
      <c r="C16" s="20"/>
      <c r="D16" s="20"/>
      <c r="E16" s="20"/>
      <c r="F16" s="71" t="s">
        <v>48</v>
      </c>
      <c r="G16" s="98" t="s">
        <v>154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9"/>
      <c r="S16" s="79"/>
      <c r="T16" s="79"/>
      <c r="U16" s="79"/>
    </row>
    <row r="17" spans="3:21" s="4" customFormat="1" ht="18" customHeight="1" thickBot="1" x14ac:dyDescent="0.35">
      <c r="C17" s="20"/>
      <c r="D17" s="20"/>
      <c r="E17" s="20"/>
      <c r="F17" s="71" t="s">
        <v>80</v>
      </c>
      <c r="G17" s="98" t="s">
        <v>139</v>
      </c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9"/>
      <c r="S17" s="79"/>
      <c r="T17" s="79"/>
      <c r="U17" s="79"/>
    </row>
    <row r="18" spans="3:21" s="4" customFormat="1" ht="18" customHeight="1" thickBot="1" x14ac:dyDescent="0.35">
      <c r="C18" s="20"/>
      <c r="D18" s="20"/>
      <c r="E18" s="20"/>
      <c r="F18" s="71" t="s">
        <v>81</v>
      </c>
      <c r="G18" s="98" t="s">
        <v>140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9"/>
      <c r="S18" s="79"/>
      <c r="T18" s="79"/>
      <c r="U18" s="79"/>
    </row>
    <row r="19" spans="3:21" s="4" customFormat="1" ht="18" customHeight="1" thickBot="1" x14ac:dyDescent="0.35">
      <c r="C19" s="20"/>
      <c r="D19" s="20"/>
      <c r="E19" s="20"/>
      <c r="F19" s="71" t="s">
        <v>82</v>
      </c>
      <c r="G19" s="98" t="s">
        <v>175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9"/>
      <c r="S19" s="79"/>
      <c r="T19" s="79"/>
      <c r="U19" s="79"/>
    </row>
    <row r="20" spans="3:21" s="4" customFormat="1" ht="18" customHeight="1" thickBot="1" x14ac:dyDescent="0.35">
      <c r="C20" s="20"/>
      <c r="D20" s="20"/>
      <c r="E20" s="20"/>
      <c r="F20" s="71" t="s">
        <v>83</v>
      </c>
      <c r="G20" s="98" t="s">
        <v>176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9"/>
      <c r="S20" s="79"/>
      <c r="T20" s="79"/>
      <c r="U20" s="79"/>
    </row>
    <row r="21" spans="3:21" s="4" customFormat="1" ht="18" customHeight="1" thickBot="1" x14ac:dyDescent="0.35">
      <c r="C21" s="20"/>
      <c r="D21" s="20"/>
      <c r="E21" s="20"/>
      <c r="F21" s="71" t="s">
        <v>84</v>
      </c>
      <c r="G21" s="98" t="s">
        <v>141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9"/>
      <c r="S21" s="79"/>
      <c r="T21" s="79"/>
      <c r="U21" s="79"/>
    </row>
    <row r="22" spans="3:21" s="4" customFormat="1" ht="18" customHeight="1" thickBot="1" x14ac:dyDescent="0.35">
      <c r="C22" s="20"/>
      <c r="D22" s="20"/>
      <c r="E22" s="20"/>
      <c r="F22" s="71" t="s">
        <v>85</v>
      </c>
      <c r="G22" s="98" t="s">
        <v>142</v>
      </c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9"/>
      <c r="S22" s="79"/>
      <c r="T22" s="79"/>
      <c r="U22" s="79"/>
    </row>
    <row r="23" spans="3:21" s="4" customFormat="1" ht="18" customHeight="1" thickBot="1" x14ac:dyDescent="0.35">
      <c r="C23" s="20"/>
      <c r="D23" s="20"/>
      <c r="E23" s="20"/>
      <c r="F23" s="71" t="s">
        <v>133</v>
      </c>
      <c r="G23" s="98" t="s">
        <v>177</v>
      </c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9"/>
      <c r="S23" s="79"/>
      <c r="T23" s="79"/>
      <c r="U23" s="79"/>
    </row>
    <row r="24" spans="3:21" s="5" customFormat="1" ht="6" customHeight="1" thickBot="1" x14ac:dyDescent="0.35">
      <c r="C24" s="22"/>
      <c r="D24" s="22"/>
      <c r="E24" s="22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8"/>
      <c r="S24" s="79"/>
      <c r="T24" s="79"/>
      <c r="U24" s="79"/>
    </row>
    <row r="25" spans="3:21" s="4" customFormat="1" ht="21" customHeight="1" thickBot="1" x14ac:dyDescent="0.35">
      <c r="C25" s="20"/>
      <c r="D25" s="20"/>
      <c r="E25" s="30"/>
      <c r="F25" s="108" t="s">
        <v>15</v>
      </c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10"/>
      <c r="S25" s="79"/>
      <c r="T25" s="79"/>
      <c r="U25" s="79"/>
    </row>
    <row r="26" spans="3:21" s="4" customFormat="1" ht="18" customHeight="1" thickBot="1" x14ac:dyDescent="0.35">
      <c r="C26" s="20"/>
      <c r="D26" s="20"/>
      <c r="E26" s="20"/>
      <c r="F26" s="71" t="s">
        <v>134</v>
      </c>
      <c r="G26" s="98" t="s">
        <v>178</v>
      </c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9"/>
      <c r="S26" s="79"/>
      <c r="T26" s="79"/>
      <c r="U26" s="79"/>
    </row>
    <row r="27" spans="3:21" s="4" customFormat="1" ht="18" customHeight="1" thickBot="1" x14ac:dyDescent="0.35">
      <c r="C27" s="20"/>
      <c r="D27" s="20"/>
      <c r="E27" s="20"/>
      <c r="F27" s="71" t="s">
        <v>135</v>
      </c>
      <c r="G27" s="98" t="s">
        <v>143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9"/>
      <c r="S27" s="79"/>
      <c r="T27" s="79"/>
      <c r="U27" s="79"/>
    </row>
    <row r="28" spans="3:21" s="5" customFormat="1" ht="6" customHeight="1" thickBot="1" x14ac:dyDescent="0.35">
      <c r="C28" s="22"/>
      <c r="D28" s="22"/>
      <c r="E28" s="22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8"/>
      <c r="S28" s="79"/>
      <c r="T28" s="79"/>
      <c r="U28" s="79"/>
    </row>
    <row r="29" spans="3:21" s="3" customFormat="1" ht="30.75" customHeight="1" thickBot="1" x14ac:dyDescent="0.35">
      <c r="C29" s="103" t="s">
        <v>12</v>
      </c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5"/>
      <c r="S29" s="79"/>
      <c r="T29" s="79"/>
      <c r="U29" s="79"/>
    </row>
    <row r="30" spans="3:21" s="5" customFormat="1" ht="6" customHeight="1" thickBot="1" x14ac:dyDescent="0.35">
      <c r="C30" s="22"/>
      <c r="D30" s="22"/>
      <c r="E30" s="22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  <c r="S30" s="79"/>
      <c r="T30" s="79"/>
      <c r="U30" s="79"/>
    </row>
    <row r="31" spans="3:21" s="5" customFormat="1" ht="21" customHeight="1" thickBot="1" x14ac:dyDescent="0.35">
      <c r="C31" s="24"/>
      <c r="D31" s="25"/>
      <c r="E31" s="26"/>
      <c r="F31" s="106" t="s">
        <v>4</v>
      </c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7"/>
      <c r="S31" s="79"/>
      <c r="T31" s="79"/>
      <c r="U31" s="79"/>
    </row>
    <row r="32" spans="3:21" s="5" customFormat="1" ht="18" customHeight="1" thickBot="1" x14ac:dyDescent="0.35">
      <c r="C32" s="22"/>
      <c r="D32" s="22"/>
      <c r="E32" s="22"/>
      <c r="F32" s="73" t="s">
        <v>31</v>
      </c>
      <c r="G32" s="93" t="s">
        <v>49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4"/>
      <c r="S32" s="79"/>
      <c r="T32" s="79"/>
      <c r="U32" s="79"/>
    </row>
    <row r="33" spans="1:21" s="5" customFormat="1" ht="18" customHeight="1" thickBot="1" x14ac:dyDescent="0.35">
      <c r="C33" s="22"/>
      <c r="D33" s="22"/>
      <c r="E33" s="22"/>
      <c r="F33" s="73" t="s">
        <v>32</v>
      </c>
      <c r="G33" s="93" t="s">
        <v>144</v>
      </c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4"/>
      <c r="S33" s="79"/>
      <c r="T33" s="79"/>
      <c r="U33" s="79"/>
    </row>
    <row r="34" spans="1:21" s="5" customFormat="1" ht="18" customHeight="1" thickBot="1" x14ac:dyDescent="0.35">
      <c r="C34" s="22"/>
      <c r="D34" s="22"/>
      <c r="E34" s="22"/>
      <c r="F34" s="73" t="s">
        <v>33</v>
      </c>
      <c r="G34" s="93" t="s">
        <v>86</v>
      </c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4"/>
      <c r="S34" s="79"/>
      <c r="T34" s="79"/>
      <c r="U34" s="79"/>
    </row>
    <row r="35" spans="1:21" s="5" customFormat="1" ht="18" customHeight="1" thickBot="1" x14ac:dyDescent="0.35">
      <c r="C35" s="22"/>
      <c r="D35" s="22"/>
      <c r="E35" s="22"/>
      <c r="F35" s="73" t="s">
        <v>35</v>
      </c>
      <c r="G35" s="92" t="s">
        <v>136</v>
      </c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4"/>
      <c r="S35" s="79"/>
      <c r="T35" s="79"/>
      <c r="U35" s="79"/>
    </row>
    <row r="36" spans="1:21" s="5" customFormat="1" ht="18" customHeight="1" thickBot="1" x14ac:dyDescent="0.35">
      <c r="C36" s="22"/>
      <c r="D36" s="22"/>
      <c r="E36" s="22"/>
      <c r="F36" s="73" t="s">
        <v>36</v>
      </c>
      <c r="G36" s="93" t="s">
        <v>145</v>
      </c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79"/>
      <c r="T36" s="79"/>
      <c r="U36" s="79"/>
    </row>
    <row r="37" spans="1:21" s="5" customFormat="1" ht="18" customHeight="1" thickBot="1" x14ac:dyDescent="0.35">
      <c r="C37" s="22"/>
      <c r="D37" s="22"/>
      <c r="E37" s="22"/>
      <c r="F37" s="73" t="s">
        <v>37</v>
      </c>
      <c r="G37" s="93" t="s">
        <v>19</v>
      </c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4"/>
      <c r="S37" s="79"/>
      <c r="T37" s="79"/>
      <c r="U37" s="79"/>
    </row>
    <row r="38" spans="1:21" s="5" customFormat="1" ht="18" customHeight="1" thickBot="1" x14ac:dyDescent="0.35">
      <c r="C38" s="22"/>
      <c r="D38" s="22"/>
      <c r="E38" s="22"/>
      <c r="F38" s="73" t="s">
        <v>38</v>
      </c>
      <c r="G38" s="93" t="s">
        <v>146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4"/>
      <c r="S38" s="79"/>
      <c r="T38" s="79"/>
      <c r="U38" s="79"/>
    </row>
    <row r="39" spans="1:21" s="5" customFormat="1" ht="18" customHeight="1" thickBot="1" x14ac:dyDescent="0.35">
      <c r="C39" s="22"/>
      <c r="D39" s="22"/>
      <c r="E39" s="22"/>
      <c r="F39" s="73" t="s">
        <v>39</v>
      </c>
      <c r="G39" s="92" t="s">
        <v>147</v>
      </c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4"/>
      <c r="S39" s="79"/>
      <c r="T39" s="79"/>
      <c r="U39" s="79"/>
    </row>
    <row r="40" spans="1:21" s="5" customFormat="1" ht="18" customHeight="1" thickBot="1" x14ac:dyDescent="0.35">
      <c r="C40" s="22"/>
      <c r="D40" s="22"/>
      <c r="E40" s="22"/>
      <c r="F40" s="73" t="s">
        <v>40</v>
      </c>
      <c r="G40" s="92" t="s">
        <v>179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4"/>
      <c r="S40" s="79"/>
      <c r="T40" s="79"/>
      <c r="U40" s="79"/>
    </row>
    <row r="41" spans="1:21" s="5" customFormat="1" ht="6" customHeight="1" thickBot="1" x14ac:dyDescent="0.35">
      <c r="C41" s="22"/>
      <c r="D41" s="22"/>
      <c r="E41" s="22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  <c r="S41" s="79"/>
      <c r="T41" s="79"/>
      <c r="U41" s="79"/>
    </row>
    <row r="42" spans="1:21" s="5" customFormat="1" ht="21" customHeight="1" thickBot="1" x14ac:dyDescent="0.35">
      <c r="C42" s="24"/>
      <c r="D42" s="25"/>
      <c r="E42" s="22"/>
      <c r="F42" s="95" t="s">
        <v>180</v>
      </c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7"/>
      <c r="S42" s="79"/>
      <c r="T42" s="79"/>
      <c r="U42" s="79"/>
    </row>
    <row r="43" spans="1:21" s="4" customFormat="1" ht="18" customHeight="1" thickBot="1" x14ac:dyDescent="0.35">
      <c r="A43" s="20"/>
      <c r="B43" s="64"/>
      <c r="C43" s="65"/>
      <c r="D43" s="65"/>
      <c r="E43" s="65"/>
      <c r="F43" s="73" t="s">
        <v>42</v>
      </c>
      <c r="G43" s="92" t="s">
        <v>148</v>
      </c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4"/>
      <c r="S43" s="79"/>
      <c r="T43" s="79"/>
      <c r="U43" s="79"/>
    </row>
    <row r="44" spans="1:21" s="4" customFormat="1" ht="18" customHeight="1" thickBot="1" x14ac:dyDescent="0.35">
      <c r="A44" s="20"/>
      <c r="B44" s="5"/>
      <c r="C44" s="20"/>
      <c r="D44" s="20"/>
      <c r="E44" s="22"/>
      <c r="F44" s="73" t="s">
        <v>43</v>
      </c>
      <c r="G44" s="92" t="s">
        <v>181</v>
      </c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4"/>
      <c r="S44" s="79"/>
      <c r="T44" s="79"/>
      <c r="U44" s="79"/>
    </row>
    <row r="45" spans="1:21" s="4" customFormat="1" ht="18" customHeight="1" thickBot="1" x14ac:dyDescent="0.35">
      <c r="A45" s="20"/>
      <c r="B45" s="5"/>
      <c r="C45" s="20"/>
      <c r="D45" s="20"/>
      <c r="E45" s="22"/>
      <c r="F45" s="73" t="s">
        <v>44</v>
      </c>
      <c r="G45" s="92" t="s">
        <v>182</v>
      </c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4"/>
      <c r="S45" s="79"/>
      <c r="T45" s="79"/>
      <c r="U45" s="79"/>
    </row>
    <row r="46" spans="1:21" s="4" customFormat="1" ht="18" customHeight="1" thickBot="1" x14ac:dyDescent="0.35">
      <c r="A46" s="20"/>
      <c r="B46" s="5"/>
      <c r="C46" s="20"/>
      <c r="D46" s="20"/>
      <c r="E46" s="22"/>
      <c r="F46" s="73" t="s">
        <v>87</v>
      </c>
      <c r="G46" s="92" t="s">
        <v>149</v>
      </c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4"/>
      <c r="S46" s="79"/>
      <c r="T46" s="79"/>
      <c r="U46" s="79"/>
    </row>
    <row r="47" spans="1:21" s="4" customFormat="1" ht="18" customHeight="1" thickBot="1" x14ac:dyDescent="0.35">
      <c r="A47" s="20"/>
      <c r="B47" s="5"/>
      <c r="C47" s="20"/>
      <c r="D47" s="20"/>
      <c r="E47" s="22"/>
      <c r="F47" s="73" t="s">
        <v>88</v>
      </c>
      <c r="G47" s="92" t="s">
        <v>223</v>
      </c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4"/>
      <c r="S47" s="79"/>
      <c r="T47" s="79"/>
      <c r="U47" s="79"/>
    </row>
    <row r="48" spans="1:21" s="4" customFormat="1" ht="18" customHeight="1" thickBot="1" x14ac:dyDescent="0.35">
      <c r="A48" s="20"/>
      <c r="B48" s="5"/>
      <c r="C48" s="20"/>
      <c r="D48" s="20"/>
      <c r="E48" s="22"/>
      <c r="F48" s="73" t="s">
        <v>89</v>
      </c>
      <c r="G48" s="92" t="s">
        <v>183</v>
      </c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4"/>
      <c r="S48" s="79"/>
      <c r="T48" s="79"/>
      <c r="U48" s="79"/>
    </row>
    <row r="49" spans="1:21" s="4" customFormat="1" ht="18" customHeight="1" thickBot="1" x14ac:dyDescent="0.35">
      <c r="A49" s="20"/>
      <c r="B49" s="5"/>
      <c r="C49" s="20"/>
      <c r="D49" s="20"/>
      <c r="E49" s="22"/>
      <c r="F49" s="73" t="s">
        <v>90</v>
      </c>
      <c r="G49" s="92" t="s">
        <v>184</v>
      </c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4"/>
      <c r="S49" s="79"/>
      <c r="T49" s="79"/>
      <c r="U49" s="79"/>
    </row>
    <row r="50" spans="1:21" s="5" customFormat="1" ht="6" customHeight="1" thickBot="1" x14ac:dyDescent="0.35">
      <c r="C50" s="22"/>
      <c r="D50" s="22"/>
      <c r="E50" s="22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8"/>
      <c r="S50" s="79"/>
      <c r="T50" s="79"/>
      <c r="U50" s="79"/>
    </row>
    <row r="51" spans="1:21" s="5" customFormat="1" ht="21" customHeight="1" thickBot="1" x14ac:dyDescent="0.35">
      <c r="C51" s="24"/>
      <c r="D51" s="25"/>
      <c r="E51" s="22"/>
      <c r="F51" s="95" t="s">
        <v>201</v>
      </c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7"/>
      <c r="S51" s="79"/>
      <c r="T51" s="79"/>
      <c r="U51" s="79"/>
    </row>
    <row r="52" spans="1:21" s="4" customFormat="1" ht="18" customHeight="1" thickBot="1" x14ac:dyDescent="0.35">
      <c r="A52" s="20"/>
      <c r="B52" s="64"/>
      <c r="C52" s="65"/>
      <c r="D52" s="65"/>
      <c r="E52" s="65"/>
      <c r="F52" s="73" t="s">
        <v>79</v>
      </c>
      <c r="G52" s="92" t="s">
        <v>19</v>
      </c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4"/>
      <c r="S52" s="79"/>
      <c r="T52" s="79"/>
      <c r="U52" s="79"/>
    </row>
    <row r="53" spans="1:21" s="4" customFormat="1" ht="18" customHeight="1" thickBot="1" x14ac:dyDescent="0.35">
      <c r="A53" s="20"/>
      <c r="B53" s="5"/>
      <c r="C53" s="20"/>
      <c r="D53" s="20"/>
      <c r="E53" s="22"/>
      <c r="F53" s="73" t="s">
        <v>157</v>
      </c>
      <c r="G53" s="92" t="s">
        <v>206</v>
      </c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4"/>
      <c r="S53" s="79"/>
      <c r="T53" s="79"/>
      <c r="U53" s="79"/>
    </row>
    <row r="54" spans="1:21" s="4" customFormat="1" ht="18" customHeight="1" thickBot="1" x14ac:dyDescent="0.35">
      <c r="A54" s="20"/>
      <c r="B54" s="5"/>
      <c r="C54" s="20"/>
      <c r="D54" s="20"/>
      <c r="E54" s="22"/>
      <c r="F54" s="73" t="s">
        <v>158</v>
      </c>
      <c r="G54" s="92" t="s">
        <v>207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4"/>
      <c r="S54" s="79"/>
      <c r="T54" s="79"/>
      <c r="U54" s="79"/>
    </row>
    <row r="55" spans="1:21" s="4" customFormat="1" ht="18" customHeight="1" thickBot="1" x14ac:dyDescent="0.35">
      <c r="A55" s="20"/>
      <c r="B55" s="5"/>
      <c r="C55" s="20"/>
      <c r="D55" s="20"/>
      <c r="E55" s="22"/>
      <c r="F55" s="73" t="s">
        <v>209</v>
      </c>
      <c r="G55" s="92" t="s">
        <v>208</v>
      </c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4"/>
      <c r="S55" s="79"/>
      <c r="T55" s="79"/>
      <c r="U55" s="79"/>
    </row>
    <row r="56" spans="1:21" s="4" customFormat="1" ht="18" customHeight="1" thickBot="1" x14ac:dyDescent="0.35">
      <c r="A56" s="20"/>
      <c r="B56" s="64"/>
      <c r="C56" s="65"/>
      <c r="D56" s="65"/>
      <c r="E56" s="65"/>
      <c r="F56" s="73" t="s">
        <v>210</v>
      </c>
      <c r="G56" s="92" t="s">
        <v>211</v>
      </c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4"/>
      <c r="S56" s="79"/>
      <c r="T56" s="79"/>
      <c r="U56" s="79"/>
    </row>
    <row r="57" spans="1:21" s="4" customFormat="1" ht="18" customHeight="1" thickBot="1" x14ac:dyDescent="0.35">
      <c r="A57" s="20"/>
      <c r="B57" s="5"/>
      <c r="C57" s="20"/>
      <c r="D57" s="20"/>
      <c r="E57" s="22"/>
      <c r="F57" s="73" t="s">
        <v>213</v>
      </c>
      <c r="G57" s="92" t="s">
        <v>212</v>
      </c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4"/>
      <c r="S57" s="79"/>
      <c r="T57" s="79"/>
      <c r="U57" s="79"/>
    </row>
    <row r="58" spans="1:21" s="4" customFormat="1" ht="18" customHeight="1" thickBot="1" x14ac:dyDescent="0.35">
      <c r="A58" s="20"/>
      <c r="B58" s="5"/>
      <c r="C58" s="20"/>
      <c r="D58" s="20"/>
      <c r="E58" s="22"/>
      <c r="F58" s="73" t="s">
        <v>215</v>
      </c>
      <c r="G58" s="92" t="s">
        <v>214</v>
      </c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4"/>
      <c r="S58" s="79"/>
      <c r="T58" s="79"/>
      <c r="U58" s="79"/>
    </row>
    <row r="59" spans="1:21" s="4" customFormat="1" ht="18" customHeight="1" thickBot="1" x14ac:dyDescent="0.35">
      <c r="A59" s="20"/>
      <c r="B59" s="5"/>
      <c r="C59" s="20"/>
      <c r="D59" s="20"/>
      <c r="E59" s="22"/>
      <c r="F59" s="73" t="s">
        <v>217</v>
      </c>
      <c r="G59" s="92" t="s">
        <v>216</v>
      </c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4"/>
      <c r="S59" s="79"/>
      <c r="T59" s="79"/>
      <c r="U59" s="79"/>
    </row>
    <row r="60" spans="1:21" s="5" customFormat="1" ht="6" customHeight="1" thickBot="1" x14ac:dyDescent="0.35">
      <c r="C60" s="22"/>
      <c r="D60" s="22"/>
      <c r="E60" s="22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8"/>
      <c r="S60" s="79"/>
      <c r="T60" s="79"/>
      <c r="U60" s="79"/>
    </row>
    <row r="61" spans="1:21" s="5" customFormat="1" ht="21" customHeight="1" thickBot="1" x14ac:dyDescent="0.35">
      <c r="C61" s="24"/>
      <c r="D61" s="25"/>
      <c r="E61" s="26"/>
      <c r="F61" s="106" t="s">
        <v>2</v>
      </c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7"/>
      <c r="S61" s="79"/>
      <c r="T61" s="79"/>
      <c r="U61" s="79"/>
    </row>
    <row r="62" spans="1:21" s="5" customFormat="1" ht="18" customHeight="1" thickBot="1" x14ac:dyDescent="0.35">
      <c r="C62" s="22"/>
      <c r="D62" s="22"/>
      <c r="E62" s="22"/>
      <c r="F62" s="73" t="s">
        <v>41</v>
      </c>
      <c r="G62" s="92" t="s">
        <v>150</v>
      </c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4"/>
      <c r="S62" s="79"/>
      <c r="T62" s="79"/>
      <c r="U62" s="79"/>
    </row>
    <row r="63" spans="1:21" s="5" customFormat="1" ht="18" customHeight="1" thickBot="1" x14ac:dyDescent="0.35">
      <c r="C63" s="22"/>
      <c r="D63" s="22"/>
      <c r="E63" s="22"/>
      <c r="F63" s="73" t="s">
        <v>51</v>
      </c>
      <c r="G63" s="92" t="s">
        <v>50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4"/>
      <c r="S63" s="79"/>
      <c r="T63" s="79"/>
      <c r="U63" s="79"/>
    </row>
    <row r="64" spans="1:21" s="5" customFormat="1" ht="18" customHeight="1" thickBot="1" x14ac:dyDescent="0.35">
      <c r="C64" s="22"/>
      <c r="D64" s="22"/>
      <c r="E64" s="22"/>
      <c r="F64" s="73" t="s">
        <v>156</v>
      </c>
      <c r="G64" s="92" t="s">
        <v>155</v>
      </c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4"/>
      <c r="S64" s="79"/>
      <c r="T64" s="79"/>
      <c r="U64" s="79"/>
    </row>
    <row r="65" spans="1:21" s="5" customFormat="1" ht="18" customHeight="1" thickBot="1" x14ac:dyDescent="0.35">
      <c r="C65" s="22"/>
      <c r="D65" s="22"/>
      <c r="E65" s="22"/>
      <c r="F65" s="73" t="s">
        <v>34</v>
      </c>
      <c r="G65" s="92" t="s">
        <v>151</v>
      </c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4"/>
      <c r="S65" s="79"/>
      <c r="T65" s="79"/>
      <c r="U65" s="79"/>
    </row>
    <row r="66" spans="1:21" s="5" customFormat="1" ht="18" customHeight="1" thickBot="1" x14ac:dyDescent="0.35">
      <c r="C66" s="22"/>
      <c r="D66" s="22"/>
      <c r="E66" s="22"/>
      <c r="F66" s="73" t="s">
        <v>52</v>
      </c>
      <c r="G66" s="92" t="s">
        <v>152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4"/>
      <c r="S66" s="79"/>
      <c r="T66" s="79"/>
      <c r="U66" s="79"/>
    </row>
    <row r="67" spans="1:21" s="5" customFormat="1" ht="18" customHeight="1" thickBot="1" x14ac:dyDescent="0.35">
      <c r="C67" s="22"/>
      <c r="D67" s="22"/>
      <c r="E67" s="22"/>
      <c r="F67" s="73" t="s">
        <v>53</v>
      </c>
      <c r="G67" s="92" t="s">
        <v>54</v>
      </c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4"/>
      <c r="S67" s="79"/>
      <c r="T67" s="79"/>
      <c r="U67" s="79"/>
    </row>
    <row r="68" spans="1:21" s="5" customFormat="1" ht="18" customHeight="1" thickBot="1" x14ac:dyDescent="0.35">
      <c r="C68" s="22"/>
      <c r="D68" s="22"/>
      <c r="E68" s="22"/>
      <c r="F68" s="73" t="s">
        <v>55</v>
      </c>
      <c r="G68" s="92" t="s">
        <v>185</v>
      </c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4"/>
      <c r="S68" s="79"/>
      <c r="T68" s="79"/>
      <c r="U68" s="79"/>
    </row>
    <row r="69" spans="1:21" s="5" customFormat="1" ht="18" customHeight="1" thickBot="1" x14ac:dyDescent="0.35">
      <c r="C69" s="22"/>
      <c r="D69" s="22"/>
      <c r="E69" s="22"/>
      <c r="F69" s="73" t="s">
        <v>56</v>
      </c>
      <c r="G69" s="92" t="s">
        <v>226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4"/>
      <c r="S69" s="79"/>
      <c r="T69" s="79"/>
      <c r="U69" s="79"/>
    </row>
    <row r="70" spans="1:21" s="4" customFormat="1" ht="18" customHeight="1" thickBot="1" x14ac:dyDescent="0.35">
      <c r="A70" s="20"/>
      <c r="B70" s="5"/>
      <c r="C70" s="20"/>
      <c r="D70" s="20"/>
      <c r="E70" s="22"/>
      <c r="F70" s="73" t="s">
        <v>91</v>
      </c>
      <c r="G70" s="92" t="s">
        <v>153</v>
      </c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4"/>
      <c r="S70" s="79"/>
      <c r="T70" s="79"/>
      <c r="U70" s="79"/>
    </row>
    <row r="71" spans="1:21" s="4" customFormat="1" ht="18" customHeight="1" thickBot="1" x14ac:dyDescent="0.35">
      <c r="A71" s="20"/>
      <c r="B71" s="5"/>
      <c r="C71" s="20"/>
      <c r="D71" s="20"/>
      <c r="E71" s="22"/>
      <c r="F71" s="73" t="s">
        <v>92</v>
      </c>
      <c r="G71" s="92" t="s">
        <v>93</v>
      </c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4"/>
      <c r="S71" s="79"/>
      <c r="T71" s="79"/>
      <c r="U71" s="79"/>
    </row>
    <row r="72" spans="1:21" s="5" customFormat="1" ht="6" customHeight="1" thickBot="1" x14ac:dyDescent="0.35">
      <c r="C72" s="22"/>
      <c r="D72" s="22"/>
      <c r="E72" s="22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8"/>
      <c r="S72" s="79"/>
      <c r="T72" s="79"/>
      <c r="U72" s="79"/>
    </row>
    <row r="73" spans="1:21" s="4" customFormat="1" ht="21" customHeight="1" thickBot="1" x14ac:dyDescent="0.35">
      <c r="A73" s="20"/>
      <c r="B73" s="5"/>
      <c r="C73" s="20"/>
      <c r="D73" s="20"/>
      <c r="E73" s="22"/>
      <c r="F73" s="111" t="s">
        <v>202</v>
      </c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3"/>
      <c r="S73" s="79"/>
      <c r="T73" s="79"/>
      <c r="U73" s="79"/>
    </row>
    <row r="74" spans="1:21" s="4" customFormat="1" ht="18" customHeight="1" thickBot="1" x14ac:dyDescent="0.35">
      <c r="A74" s="20"/>
      <c r="B74" s="5"/>
      <c r="C74" s="20"/>
      <c r="D74" s="20"/>
      <c r="E74" s="22"/>
      <c r="F74" s="73" t="s">
        <v>203</v>
      </c>
      <c r="G74" s="92" t="s">
        <v>186</v>
      </c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4"/>
      <c r="S74" s="80"/>
      <c r="T74" s="80"/>
      <c r="U74" s="79"/>
    </row>
    <row r="75" spans="1:21" s="4" customFormat="1" ht="18" customHeight="1" thickBot="1" x14ac:dyDescent="0.35">
      <c r="A75" s="20"/>
      <c r="B75" s="5"/>
      <c r="C75" s="20"/>
      <c r="D75" s="20"/>
      <c r="E75" s="22"/>
      <c r="F75" s="73" t="s">
        <v>204</v>
      </c>
      <c r="G75" s="92" t="s">
        <v>218</v>
      </c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4"/>
      <c r="S75" s="79"/>
      <c r="T75" s="79"/>
      <c r="U75" s="79"/>
    </row>
    <row r="76" spans="1:21" s="4" customFormat="1" ht="18" customHeight="1" thickBot="1" x14ac:dyDescent="0.35">
      <c r="A76" s="20"/>
      <c r="B76" s="5"/>
      <c r="C76" s="20"/>
      <c r="D76" s="20"/>
      <c r="E76" s="22"/>
      <c r="F76" s="73" t="s">
        <v>205</v>
      </c>
      <c r="G76" s="92" t="s">
        <v>219</v>
      </c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4"/>
      <c r="S76" s="79"/>
      <c r="T76" s="79"/>
      <c r="U76" s="79"/>
    </row>
    <row r="77" spans="1:21" s="5" customFormat="1" ht="15" customHeight="1" x14ac:dyDescent="0.3">
      <c r="C77" s="22"/>
      <c r="D77" s="22"/>
      <c r="E77" s="22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8"/>
      <c r="S77" s="79"/>
      <c r="T77" s="79"/>
      <c r="U77" s="79"/>
    </row>
    <row r="78" spans="1:21" s="4" customFormat="1" ht="15" customHeight="1" x14ac:dyDescent="0.3">
      <c r="F78" s="74"/>
      <c r="S78" s="79"/>
      <c r="T78" s="79"/>
      <c r="U78" s="79"/>
    </row>
    <row r="79" spans="1:21" ht="19.5" customHeight="1" x14ac:dyDescent="0.3">
      <c r="A79" s="101" t="str">
        <f>NOTA!$A$24</f>
        <v>ESTUDO 43 | ANÁLISE DAS EMPRESAS DA ÁREA METROPOLITANA DE LISBOA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</row>
    <row r="80" spans="1:21" ht="30" customHeight="1" x14ac:dyDescent="0.3"/>
  </sheetData>
  <sheetProtection algorithmName="SHA-512" hashValue="20xhwEZndd+wGl/3Xtl3GeCWCOqPNC1WYCAFrTp60lkKYw2Sa/o3j91QBPAxmSOSPesi37f4EJn0QlYfZnOVUg==" saltValue="IlUCAN7TuX4cYXZiXWgHWA==" spinCount="100000" sheet="1" objects="1" scenarios="1"/>
  <mergeCells count="68">
    <mergeCell ref="G70:R70"/>
    <mergeCell ref="G44:R44"/>
    <mergeCell ref="G43:R43"/>
    <mergeCell ref="G47:R47"/>
    <mergeCell ref="G46:R46"/>
    <mergeCell ref="G45:R45"/>
    <mergeCell ref="G62:R62"/>
    <mergeCell ref="G48:R48"/>
    <mergeCell ref="G49:R49"/>
    <mergeCell ref="G69:R69"/>
    <mergeCell ref="G66:R66"/>
    <mergeCell ref="G67:R67"/>
    <mergeCell ref="F61:R61"/>
    <mergeCell ref="G63:R63"/>
    <mergeCell ref="G65:R65"/>
    <mergeCell ref="G64:R64"/>
    <mergeCell ref="G76:R76"/>
    <mergeCell ref="G71:R71"/>
    <mergeCell ref="F73:R73"/>
    <mergeCell ref="G74:R74"/>
    <mergeCell ref="G75:R75"/>
    <mergeCell ref="G68:R68"/>
    <mergeCell ref="A79:U79"/>
    <mergeCell ref="K1:R1"/>
    <mergeCell ref="C3:R3"/>
    <mergeCell ref="G6:R6"/>
    <mergeCell ref="G8:R8"/>
    <mergeCell ref="G32:R32"/>
    <mergeCell ref="F31:R31"/>
    <mergeCell ref="C29:R29"/>
    <mergeCell ref="F5:R5"/>
    <mergeCell ref="G7:R7"/>
    <mergeCell ref="G33:R33"/>
    <mergeCell ref="G35:R35"/>
    <mergeCell ref="G9:R9"/>
    <mergeCell ref="G10:R10"/>
    <mergeCell ref="F25:R25"/>
    <mergeCell ref="G34:R34"/>
    <mergeCell ref="G13:R13"/>
    <mergeCell ref="G11:R11"/>
    <mergeCell ref="G12:R12"/>
    <mergeCell ref="G18:R18"/>
    <mergeCell ref="G17:R17"/>
    <mergeCell ref="F42:R42"/>
    <mergeCell ref="G23:R23"/>
    <mergeCell ref="G15:R15"/>
    <mergeCell ref="G14:R14"/>
    <mergeCell ref="G16:R16"/>
    <mergeCell ref="G19:R19"/>
    <mergeCell ref="G22:R22"/>
    <mergeCell ref="G21:R21"/>
    <mergeCell ref="G39:R39"/>
    <mergeCell ref="G37:R37"/>
    <mergeCell ref="G40:R40"/>
    <mergeCell ref="G36:R36"/>
    <mergeCell ref="G38:R38"/>
    <mergeCell ref="G20:R20"/>
    <mergeCell ref="G26:R26"/>
    <mergeCell ref="G27:R27"/>
    <mergeCell ref="G56:R56"/>
    <mergeCell ref="G57:R57"/>
    <mergeCell ref="G58:R58"/>
    <mergeCell ref="G59:R59"/>
    <mergeCell ref="F51:R51"/>
    <mergeCell ref="G52:R52"/>
    <mergeCell ref="G53:R53"/>
    <mergeCell ref="G54:R54"/>
    <mergeCell ref="G55:R55"/>
  </mergeCells>
  <hyperlinks>
    <hyperlink ref="F6" location="'G I.2.1'!A1" display="G I.2.1"/>
    <hyperlink ref="F8" location="'G I.2.3'!A1" display="G I.2.3"/>
    <hyperlink ref="F43" location="'G C1.1'!A1" display="G C1.1"/>
    <hyperlink ref="F44" location="'G C1.2'!A1" display="G C1.2"/>
    <hyperlink ref="F49" location="'G C1.7'!A1" display="G C1.7"/>
    <hyperlink ref="F7" location="'G I.2.2'!A1" display="G I.2.2"/>
    <hyperlink ref="F13" location="'G I.2.8'!A1" display="G I.2.8"/>
    <hyperlink ref="F63" location="'G I.3.11'!A1" display="G I.3.11"/>
    <hyperlink ref="F32" location="'G I.3.1'!A1" display="G I.3.1"/>
    <hyperlink ref="F33" location="'G I.3.2'!A1" display="G I.3.2"/>
    <hyperlink ref="F35" location="'G I.3.4'!A1" display="G I.3.4"/>
    <hyperlink ref="F37" location="'G I.3.6'!A1" display="G I.3.6"/>
    <hyperlink ref="F62" location="'G I.3.10'!A1" display="G I.3.10"/>
    <hyperlink ref="F40" location="'G I.3.9'!A1" display="G I.3.9"/>
    <hyperlink ref="F9" location="'G I.2.4'!A1" display="G I.2.4"/>
    <hyperlink ref="F69" location="'G I.3.16'!A1" display="G I.3.16"/>
    <hyperlink ref="F74" location="'G C3.1'!A1" display="G C3.1"/>
    <hyperlink ref="F10" location="'G I.2.5'!A1" display="G I.2.5"/>
    <hyperlink ref="F71" location="'G I.3.18'!A1" display="G I.3.18"/>
    <hyperlink ref="F75" location="'G C3.2'!A1" display="G C3.2"/>
    <hyperlink ref="F11" location="'G I.2.6'!A1" display="G I.2.6"/>
    <hyperlink ref="F12" location="'G I.2.7'!A1" display="G I.2.7"/>
    <hyperlink ref="F36" location="'G I.3.5'!A1" display="G I.3.5"/>
    <hyperlink ref="F38" location="'G I.3.7'!A1" display="G I.3.7"/>
    <hyperlink ref="F39" location="'G I.3.8'!A1" display="G I.3.8"/>
    <hyperlink ref="F65" location="'Q I.3.1'!A1" display="Q I.3.1"/>
    <hyperlink ref="F26" location="'G I.2.19'!A1" display="G I.2.19"/>
    <hyperlink ref="F27" location="'G I.2.20'!A1" display="G I.2.20"/>
    <hyperlink ref="F34" location="'G I.3.3'!A1" display="G I.3.3"/>
    <hyperlink ref="F64" location="'G I.3.12'!A1" display="G I.3.12"/>
    <hyperlink ref="F66" location="'G I.3.13'!A1" display="G I.3.13"/>
    <hyperlink ref="F67" location="'G I.3.14'!A1" display="G I.3.14"/>
    <hyperlink ref="F23" location="'G I.2.18'!A1" display="G I.2.18"/>
    <hyperlink ref="F15" location="'G I.2.10'!A1" display="G I.2.10"/>
    <hyperlink ref="F14" location="'G I.2.9'!A1" display="G I.2.9"/>
    <hyperlink ref="F16" location="'G I.2.11'!A1" display="G I.2.11"/>
    <hyperlink ref="F19" location="'G I.2.14'!A1" display="G I.2.14"/>
    <hyperlink ref="F22" location="'G I.2.17'!A1" display="G I.2.17"/>
    <hyperlink ref="F21" location="'G I.2.16'!A1" display="G I.2.16"/>
    <hyperlink ref="F47" location="'G C1.5'!A1" display="G C1.5"/>
    <hyperlink ref="F46" location="'G C1.4'!A1" display="G C1.4"/>
    <hyperlink ref="F45" location="'G C1.3'!A1" display="G C1.3"/>
    <hyperlink ref="F48" location="'G C1.6'!A1" display="G C1.6"/>
    <hyperlink ref="F68" location="'G I.3.15'!A1" display="G I.3.15"/>
    <hyperlink ref="F70" location="'G I.3.17'!A1" display="G I.3.17"/>
    <hyperlink ref="F76" location="'G C3.3'!A1" display="G C3.3"/>
    <hyperlink ref="F18" location="'G I.2.13'!A1" display="G I.2.13"/>
    <hyperlink ref="F17" location="'G I.2.12'!A1" display="G I.2.12"/>
    <hyperlink ref="F20" location="'G I.2.15'!A1" display="G I.2.15"/>
    <hyperlink ref="F52" location="'G C2.1'!A1" display="G C2.1"/>
    <hyperlink ref="F53" location="'G C2.2'!A1" display="G C2.2"/>
    <hyperlink ref="F54" location="'G C2.3'!A1" display="G C2.3"/>
    <hyperlink ref="F55" location="'G C2.4'!A1" display="G C2.4"/>
    <hyperlink ref="F56" location="'G C2.5'!A1" display="G C2.5"/>
    <hyperlink ref="F57" location="'G C2.6'!A1" display="G C2.6"/>
    <hyperlink ref="F58" location="'G C2.7'!A1" display="G C2.7"/>
    <hyperlink ref="F59" location="'G C2.8'!A1" display="G C2.8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48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4"/>
  </sheetPr>
  <dimension ref="A1:AB1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8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8" ht="15" customHeight="1" x14ac:dyDescent="0.3"/>
    <row r="3" spans="1:28" s="7" customFormat="1" ht="15" customHeight="1" thickBot="1" x14ac:dyDescent="0.35">
      <c r="A3" s="54" t="str">
        <f>Índice!F23</f>
        <v>G I.2.18</v>
      </c>
      <c r="B3" s="49" t="str">
        <f>Índice!G23</f>
        <v>Estruturas | Por classes de maturidade e por localização geográfica (sub-regiões) (volume de negócios,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</row>
    <row r="4" spans="1:28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28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8" s="13" customFormat="1" ht="27" customHeight="1" thickBot="1" x14ac:dyDescent="0.35">
      <c r="I6" s="36"/>
      <c r="J6" s="78"/>
      <c r="K6" s="175" t="s">
        <v>188</v>
      </c>
      <c r="L6" s="176"/>
      <c r="M6" s="176" t="s">
        <v>189</v>
      </c>
      <c r="N6" s="176"/>
      <c r="AB6" s="23"/>
    </row>
    <row r="7" spans="1:28" s="13" customFormat="1" ht="22.95" customHeight="1" x14ac:dyDescent="0.3">
      <c r="I7" s="114" t="s">
        <v>105</v>
      </c>
      <c r="J7" s="158"/>
      <c r="K7" s="250">
        <v>0.08</v>
      </c>
      <c r="L7" s="254"/>
      <c r="M7" s="246">
        <v>8.1000000000000003E-2</v>
      </c>
      <c r="N7" s="254"/>
      <c r="AB7" s="23"/>
    </row>
    <row r="8" spans="1:28" s="13" customFormat="1" ht="22.95" customHeight="1" x14ac:dyDescent="0.3">
      <c r="I8" s="114" t="s">
        <v>106</v>
      </c>
      <c r="J8" s="158"/>
      <c r="K8" s="251">
        <v>6.0999999999999999E-2</v>
      </c>
      <c r="L8" s="192"/>
      <c r="M8" s="189">
        <v>9.2999999999999999E-2</v>
      </c>
      <c r="N8" s="192"/>
      <c r="AB8" s="23"/>
    </row>
    <row r="9" spans="1:28" s="13" customFormat="1" ht="22.95" customHeight="1" x14ac:dyDescent="0.3">
      <c r="I9" s="114" t="s">
        <v>107</v>
      </c>
      <c r="J9" s="158"/>
      <c r="K9" s="251">
        <v>0.23899999999999999</v>
      </c>
      <c r="L9" s="192"/>
      <c r="M9" s="189">
        <v>0.255</v>
      </c>
      <c r="N9" s="192"/>
      <c r="AB9" s="23"/>
    </row>
    <row r="10" spans="1:28" s="13" customFormat="1" ht="22.95" customHeight="1" x14ac:dyDescent="0.3">
      <c r="I10" s="114" t="s">
        <v>108</v>
      </c>
      <c r="J10" s="158"/>
      <c r="K10" s="251">
        <v>0.62</v>
      </c>
      <c r="L10" s="192"/>
      <c r="M10" s="189">
        <v>0.57099999999999995</v>
      </c>
      <c r="N10" s="192"/>
      <c r="AB10" s="23"/>
    </row>
    <row r="11" spans="1:28" s="9" customFormat="1" ht="15" customHeight="1" x14ac:dyDescent="0.2">
      <c r="A11" s="8"/>
      <c r="C11" s="23"/>
      <c r="L11" s="23"/>
      <c r="M11" s="23"/>
      <c r="N11" s="23"/>
    </row>
    <row r="12" spans="1:28" s="9" customFormat="1" ht="15" customHeight="1" x14ac:dyDescent="0.2">
      <c r="A12" s="8"/>
      <c r="C12" s="23"/>
      <c r="L12" s="23"/>
      <c r="M12" s="23"/>
      <c r="N12" s="23"/>
    </row>
    <row r="13" spans="1:28" ht="19.5" customHeight="1" x14ac:dyDescent="0.3">
      <c r="A13" s="142" t="str">
        <f>Índice!$A$79</f>
        <v>ESTUDO 43 | ANÁLISE DAS EMPRESAS DA ÁREA METROPOLITANA DE LISBOA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</row>
    <row r="14" spans="1:28" x14ac:dyDescent="0.3">
      <c r="U14" s="53" t="s">
        <v>17</v>
      </c>
    </row>
    <row r="17" ht="17.25" customHeight="1" x14ac:dyDescent="0.3"/>
  </sheetData>
  <sheetProtection algorithmName="SHA-512" hashValue="OHMiKXBBeuX11Uyt8R9gXbYQL4enSLPi0J5XS8Y0rBpPzSWG9EhRQq0EifNAOlnrQjJQaq3CcP3rmaKLYq792g==" saltValue="nYoDq6jURtVcAySoVl9foA==" spinCount="100000" sheet="1" objects="1" scenarios="1"/>
  <mergeCells count="16">
    <mergeCell ref="K7:L7"/>
    <mergeCell ref="M7:N7"/>
    <mergeCell ref="A13:U13"/>
    <mergeCell ref="A1:U1"/>
    <mergeCell ref="K6:L6"/>
    <mergeCell ref="M6:N6"/>
    <mergeCell ref="I7:J7"/>
    <mergeCell ref="I8:J8"/>
    <mergeCell ref="K8:L8"/>
    <mergeCell ref="M8:N8"/>
    <mergeCell ref="I10:J10"/>
    <mergeCell ref="K10:L10"/>
    <mergeCell ref="M10:N10"/>
    <mergeCell ref="I9:J9"/>
    <mergeCell ref="K9:L9"/>
    <mergeCell ref="M9:N9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theme="4"/>
  </sheetPr>
  <dimension ref="A1:U1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Índice!F26</f>
        <v>G I.2.19</v>
      </c>
      <c r="B3" s="49" t="str">
        <f>Índice!G26</f>
        <v>Número de empresas da Área Metropolitana de Lisboa | Contributos (em pp) para a taxa de variação (em percentagem)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</row>
    <row r="4" spans="1:21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</row>
    <row r="5" spans="1:21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s="13" customFormat="1" ht="27" customHeight="1" thickBot="1" x14ac:dyDescent="0.35">
      <c r="A6" s="18"/>
      <c r="B6" s="18"/>
      <c r="E6" s="14"/>
      <c r="F6" s="14"/>
      <c r="G6" s="14"/>
      <c r="H6" s="14"/>
      <c r="I6" s="59"/>
      <c r="J6" s="261">
        <f>+L6-1</f>
        <v>2014</v>
      </c>
      <c r="K6" s="262"/>
      <c r="L6" s="262">
        <f>+N6-1</f>
        <v>2015</v>
      </c>
      <c r="M6" s="262"/>
      <c r="N6" s="262">
        <f>+P6-1</f>
        <v>2016</v>
      </c>
      <c r="O6" s="262"/>
      <c r="P6" s="262">
        <f>+R6-1</f>
        <v>2017</v>
      </c>
      <c r="Q6" s="262"/>
      <c r="R6" s="262">
        <v>2018</v>
      </c>
      <c r="S6" s="264"/>
    </row>
    <row r="7" spans="1:21" s="13" customFormat="1" ht="22.95" customHeight="1" x14ac:dyDescent="0.3">
      <c r="A7" s="18"/>
      <c r="B7" s="18"/>
      <c r="D7" s="266" t="s">
        <v>193</v>
      </c>
      <c r="E7" s="266"/>
      <c r="F7" s="227"/>
      <c r="G7" s="241" t="s">
        <v>14</v>
      </c>
      <c r="H7" s="241"/>
      <c r="I7" s="242"/>
      <c r="J7" s="263">
        <v>1.1000000000000001</v>
      </c>
      <c r="K7" s="257"/>
      <c r="L7" s="257">
        <v>2.8</v>
      </c>
      <c r="M7" s="257"/>
      <c r="N7" s="257">
        <v>1.7</v>
      </c>
      <c r="O7" s="257"/>
      <c r="P7" s="257">
        <v>2.7</v>
      </c>
      <c r="Q7" s="257"/>
      <c r="R7" s="257">
        <v>3.1</v>
      </c>
      <c r="S7" s="265"/>
    </row>
    <row r="8" spans="1:21" s="13" customFormat="1" ht="22.95" customHeight="1" thickBot="1" x14ac:dyDescent="0.35">
      <c r="A8" s="18"/>
      <c r="B8" s="18"/>
      <c r="D8" s="267"/>
      <c r="E8" s="267"/>
      <c r="F8" s="268"/>
      <c r="G8" s="123" t="s">
        <v>187</v>
      </c>
      <c r="H8" s="123"/>
      <c r="I8" s="139"/>
      <c r="J8" s="258">
        <v>0.4</v>
      </c>
      <c r="K8" s="255"/>
      <c r="L8" s="255">
        <v>2.2000000000000002</v>
      </c>
      <c r="M8" s="255"/>
      <c r="N8" s="255">
        <v>1.9</v>
      </c>
      <c r="O8" s="255"/>
      <c r="P8" s="255">
        <v>3.4</v>
      </c>
      <c r="Q8" s="255"/>
      <c r="R8" s="255">
        <v>4.4000000000000004</v>
      </c>
      <c r="S8" s="256"/>
    </row>
    <row r="9" spans="1:21" s="13" customFormat="1" ht="22.95" customHeight="1" x14ac:dyDescent="0.3">
      <c r="A9" s="18"/>
      <c r="B9" s="18"/>
      <c r="D9" s="266" t="s">
        <v>192</v>
      </c>
      <c r="E9" s="266"/>
      <c r="F9" s="227"/>
      <c r="G9" s="179" t="s">
        <v>109</v>
      </c>
      <c r="H9" s="179"/>
      <c r="I9" s="180"/>
      <c r="J9" s="269">
        <v>7.9</v>
      </c>
      <c r="K9" s="260"/>
      <c r="L9" s="260">
        <v>7.5</v>
      </c>
      <c r="M9" s="260"/>
      <c r="N9" s="260">
        <v>7.8</v>
      </c>
      <c r="O9" s="260"/>
      <c r="P9" s="260">
        <v>9.1</v>
      </c>
      <c r="Q9" s="260"/>
      <c r="R9" s="260">
        <v>10.3</v>
      </c>
      <c r="S9" s="270"/>
    </row>
    <row r="10" spans="1:21" s="13" customFormat="1" ht="22.95" customHeight="1" x14ac:dyDescent="0.3">
      <c r="A10" s="18"/>
      <c r="B10" s="18"/>
      <c r="D10" s="273"/>
      <c r="E10" s="273"/>
      <c r="F10" s="199"/>
      <c r="G10" s="114" t="s">
        <v>110</v>
      </c>
      <c r="H10" s="114"/>
      <c r="I10" s="158"/>
      <c r="J10" s="271">
        <v>-7.2</v>
      </c>
      <c r="K10" s="259"/>
      <c r="L10" s="259">
        <v>-6.6</v>
      </c>
      <c r="M10" s="259"/>
      <c r="N10" s="259">
        <v>-6.8</v>
      </c>
      <c r="O10" s="259"/>
      <c r="P10" s="259">
        <v>-6.6</v>
      </c>
      <c r="Q10" s="259"/>
      <c r="R10" s="259">
        <v>-6.9</v>
      </c>
      <c r="S10" s="272"/>
    </row>
    <row r="11" spans="1:21" s="13" customFormat="1" ht="22.95" customHeight="1" thickBot="1" x14ac:dyDescent="0.35">
      <c r="A11" s="18"/>
      <c r="B11" s="18"/>
      <c r="D11" s="267"/>
      <c r="E11" s="267"/>
      <c r="F11" s="268"/>
      <c r="G11" s="123" t="s">
        <v>111</v>
      </c>
      <c r="H11" s="123"/>
      <c r="I11" s="139"/>
      <c r="J11" s="258">
        <v>-0.2</v>
      </c>
      <c r="K11" s="255"/>
      <c r="L11" s="255">
        <v>1.3</v>
      </c>
      <c r="M11" s="255"/>
      <c r="N11" s="255">
        <v>0.9</v>
      </c>
      <c r="O11" s="255"/>
      <c r="P11" s="255">
        <v>0.9</v>
      </c>
      <c r="Q11" s="255"/>
      <c r="R11" s="255">
        <v>1</v>
      </c>
      <c r="S11" s="256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s="9" customFormat="1" ht="15" customHeight="1" x14ac:dyDescent="0.2">
      <c r="A13" s="8"/>
      <c r="C13" s="23"/>
      <c r="L13" s="23"/>
      <c r="M13" s="23"/>
      <c r="N13" s="23"/>
    </row>
    <row r="14" spans="1:21" ht="19.5" customHeight="1" x14ac:dyDescent="0.3">
      <c r="A14" s="142" t="str">
        <f>Índice!$A$79</f>
        <v>ESTUDO 43 | ANÁLISE DAS EMPRESAS DA ÁREA METROPOLITANA DE LISBOA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</row>
    <row r="15" spans="1:21" x14ac:dyDescent="0.3">
      <c r="U15" s="53" t="s">
        <v>17</v>
      </c>
    </row>
    <row r="18" ht="17.25" customHeight="1" x14ac:dyDescent="0.3"/>
  </sheetData>
  <sheetProtection algorithmName="SHA-512" hashValue="dbL+YujoKVDqgB4iUl0ZgsLO8fIIZtB7hmSmubhXvPHXY+NoHxTU2LJlvetyKoDPbgqW8N9wpwIpZnR8rmfuLg==" saltValue="PKBBkfvzD2rsDBEYalaOYg==" spinCount="100000" sheet="1" objects="1" scenarios="1"/>
  <mergeCells count="39">
    <mergeCell ref="G9:I9"/>
    <mergeCell ref="J9:K9"/>
    <mergeCell ref="L9:M9"/>
    <mergeCell ref="R9:S9"/>
    <mergeCell ref="A14:U14"/>
    <mergeCell ref="G11:I11"/>
    <mergeCell ref="J11:K11"/>
    <mergeCell ref="L11:M11"/>
    <mergeCell ref="G10:I10"/>
    <mergeCell ref="J10:K10"/>
    <mergeCell ref="L10:M10"/>
    <mergeCell ref="R10:S10"/>
    <mergeCell ref="D9:F11"/>
    <mergeCell ref="R11:S11"/>
    <mergeCell ref="P9:Q9"/>
    <mergeCell ref="P10:Q10"/>
    <mergeCell ref="P11:Q11"/>
    <mergeCell ref="N10:O10"/>
    <mergeCell ref="N11:O11"/>
    <mergeCell ref="N9:O9"/>
    <mergeCell ref="A1:U1"/>
    <mergeCell ref="J6:K6"/>
    <mergeCell ref="L6:M6"/>
    <mergeCell ref="J7:K7"/>
    <mergeCell ref="L7:M7"/>
    <mergeCell ref="N6:O6"/>
    <mergeCell ref="N7:O7"/>
    <mergeCell ref="R6:S6"/>
    <mergeCell ref="R7:S7"/>
    <mergeCell ref="G7:I7"/>
    <mergeCell ref="D7:F8"/>
    <mergeCell ref="P6:Q6"/>
    <mergeCell ref="G8:I8"/>
    <mergeCell ref="R8:S8"/>
    <mergeCell ref="P7:Q7"/>
    <mergeCell ref="P8:Q8"/>
    <mergeCell ref="N8:O8"/>
    <mergeCell ref="J8:K8"/>
    <mergeCell ref="L8:M8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4"/>
  </sheetPr>
  <dimension ref="A1:AC21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19" t="s">
        <v>21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9" ht="15" customHeight="1" x14ac:dyDescent="0.3"/>
    <row r="3" spans="1:29" s="7" customFormat="1" ht="15" customHeight="1" thickBot="1" x14ac:dyDescent="0.35">
      <c r="A3" s="54" t="str">
        <f>Índice!F27</f>
        <v>G I.2.20</v>
      </c>
      <c r="B3" s="49" t="str">
        <f>Índice!G27</f>
        <v>Número de empresas | Contributos (em pp) para a taxa de variação (em percentagem), por setores de atividade económica (2018)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  <c r="P3" s="75"/>
    </row>
    <row r="4" spans="1:29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</row>
    <row r="5" spans="1:29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9" s="9" customFormat="1" ht="27" customHeight="1" x14ac:dyDescent="0.2">
      <c r="A6" s="8"/>
      <c r="C6" s="23"/>
      <c r="D6" s="23"/>
      <c r="E6" s="23"/>
      <c r="F6" s="23"/>
      <c r="G6" s="23"/>
      <c r="H6" s="23"/>
      <c r="I6" s="23"/>
      <c r="J6" s="23"/>
      <c r="K6" s="285" t="s">
        <v>187</v>
      </c>
      <c r="L6" s="286"/>
      <c r="M6" s="200" t="s">
        <v>194</v>
      </c>
      <c r="N6" s="284"/>
      <c r="O6" s="284"/>
      <c r="P6" s="284"/>
    </row>
    <row r="7" spans="1:29" s="13" customFormat="1" ht="27" customHeight="1" thickBot="1" x14ac:dyDescent="0.35">
      <c r="G7" s="63"/>
      <c r="H7" s="63"/>
      <c r="I7" s="59"/>
      <c r="K7" s="287"/>
      <c r="L7" s="288"/>
      <c r="M7" s="123" t="s">
        <v>188</v>
      </c>
      <c r="N7" s="123"/>
      <c r="O7" s="123" t="s">
        <v>189</v>
      </c>
      <c r="P7" s="123"/>
      <c r="AC7" s="23"/>
    </row>
    <row r="8" spans="1:29" s="13" customFormat="1" ht="22.95" customHeight="1" thickBot="1" x14ac:dyDescent="0.35">
      <c r="F8" s="267" t="s">
        <v>113</v>
      </c>
      <c r="G8" s="267"/>
      <c r="H8" s="267"/>
      <c r="I8" s="267"/>
      <c r="J8" s="282"/>
      <c r="K8" s="283">
        <v>4.4000000000000004</v>
      </c>
      <c r="L8" s="274"/>
      <c r="M8" s="274">
        <v>4.3</v>
      </c>
      <c r="N8" s="274"/>
      <c r="O8" s="274">
        <v>4.5</v>
      </c>
      <c r="P8" s="274"/>
      <c r="AC8" s="23"/>
    </row>
    <row r="9" spans="1:29" s="13" customFormat="1" ht="22.95" customHeight="1" x14ac:dyDescent="0.3">
      <c r="F9" s="273" t="s">
        <v>114</v>
      </c>
      <c r="G9" s="199"/>
      <c r="H9" s="143" t="s">
        <v>94</v>
      </c>
      <c r="I9" s="136"/>
      <c r="J9" s="137"/>
      <c r="K9" s="281">
        <v>0</v>
      </c>
      <c r="L9" s="279"/>
      <c r="M9" s="279">
        <v>0</v>
      </c>
      <c r="N9" s="279"/>
      <c r="O9" s="279">
        <v>0</v>
      </c>
      <c r="P9" s="279"/>
      <c r="AC9" s="23"/>
    </row>
    <row r="10" spans="1:29" s="13" customFormat="1" ht="22.95" customHeight="1" x14ac:dyDescent="0.3">
      <c r="F10" s="273"/>
      <c r="G10" s="199"/>
      <c r="H10" s="146" t="s">
        <v>95</v>
      </c>
      <c r="I10" s="147"/>
      <c r="J10" s="148"/>
      <c r="K10" s="280">
        <v>0</v>
      </c>
      <c r="L10" s="275"/>
      <c r="M10" s="275">
        <v>0</v>
      </c>
      <c r="N10" s="275"/>
      <c r="O10" s="275">
        <v>0</v>
      </c>
      <c r="P10" s="275"/>
      <c r="AC10" s="23"/>
    </row>
    <row r="11" spans="1:29" s="13" customFormat="1" ht="22.95" customHeight="1" x14ac:dyDescent="0.3">
      <c r="F11" s="273"/>
      <c r="G11" s="199"/>
      <c r="H11" s="146" t="s">
        <v>96</v>
      </c>
      <c r="I11" s="147"/>
      <c r="J11" s="148"/>
      <c r="K11" s="280">
        <v>0</v>
      </c>
      <c r="L11" s="275"/>
      <c r="M11" s="275">
        <v>0</v>
      </c>
      <c r="N11" s="275"/>
      <c r="O11" s="275">
        <v>0</v>
      </c>
      <c r="P11" s="275"/>
      <c r="AC11" s="23"/>
    </row>
    <row r="12" spans="1:29" s="13" customFormat="1" ht="22.95" customHeight="1" x14ac:dyDescent="0.3">
      <c r="F12" s="273"/>
      <c r="G12" s="199"/>
      <c r="H12" s="146" t="s">
        <v>97</v>
      </c>
      <c r="I12" s="147"/>
      <c r="J12" s="148"/>
      <c r="K12" s="280">
        <v>0.3</v>
      </c>
      <c r="L12" s="275"/>
      <c r="M12" s="275">
        <v>0.2</v>
      </c>
      <c r="N12" s="275"/>
      <c r="O12" s="275">
        <v>0.6</v>
      </c>
      <c r="P12" s="275"/>
      <c r="AC12" s="23"/>
    </row>
    <row r="13" spans="1:29" s="13" customFormat="1" ht="22.95" customHeight="1" x14ac:dyDescent="0.3">
      <c r="F13" s="273"/>
      <c r="G13" s="199"/>
      <c r="H13" s="146" t="s">
        <v>98</v>
      </c>
      <c r="I13" s="147"/>
      <c r="J13" s="148"/>
      <c r="K13" s="280">
        <v>-0.1</v>
      </c>
      <c r="L13" s="275"/>
      <c r="M13" s="275">
        <v>-0.1</v>
      </c>
      <c r="N13" s="275"/>
      <c r="O13" s="275">
        <v>0.1</v>
      </c>
      <c r="P13" s="275"/>
      <c r="AC13" s="23"/>
    </row>
    <row r="14" spans="1:29" s="13" customFormat="1" ht="22.95" customHeight="1" x14ac:dyDescent="0.3">
      <c r="F14" s="273"/>
      <c r="G14" s="199"/>
      <c r="H14" s="276" t="s">
        <v>99</v>
      </c>
      <c r="I14" s="277"/>
      <c r="J14" s="278"/>
      <c r="K14" s="280">
        <v>4.0999999999999996</v>
      </c>
      <c r="L14" s="275"/>
      <c r="M14" s="275">
        <v>4.2</v>
      </c>
      <c r="N14" s="275"/>
      <c r="O14" s="275">
        <v>3.9</v>
      </c>
      <c r="P14" s="275"/>
      <c r="AC14" s="23"/>
    </row>
    <row r="15" spans="1:29" s="9" customFormat="1" ht="15" customHeight="1" x14ac:dyDescent="0.2">
      <c r="A15" s="8"/>
      <c r="C15" s="23"/>
      <c r="L15" s="23"/>
      <c r="M15" s="23"/>
      <c r="N15" s="23"/>
    </row>
    <row r="16" spans="1:29" s="9" customFormat="1" ht="15" customHeight="1" x14ac:dyDescent="0.2">
      <c r="A16" s="8"/>
      <c r="C16" s="23"/>
      <c r="L16" s="23"/>
      <c r="M16" s="23"/>
      <c r="N16" s="23"/>
    </row>
    <row r="17" spans="1:21" ht="19.5" customHeight="1" x14ac:dyDescent="0.3">
      <c r="A17" s="142" t="str">
        <f>Índice!$A$79</f>
        <v>ESTUDO 43 | ANÁLISE DAS EMPRESAS DA ÁREA METROPOLITANA DE LISBOA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</row>
    <row r="18" spans="1:21" x14ac:dyDescent="0.3">
      <c r="U18" s="53" t="s">
        <v>17</v>
      </c>
    </row>
    <row r="21" spans="1:21" ht="17.25" customHeight="1" x14ac:dyDescent="0.3"/>
  </sheetData>
  <sheetProtection algorithmName="SHA-512" hashValue="HOmx/CAJNv9IX7rP6KN2SmShUFwbVqDtZ+x/IfE29rYN8lPny81C9/nI2vXHDF/KOI2Gbj40UITxuRc0gyLBTA==" saltValue="ebm67uea7exzqAFvp2ccxg==" spinCount="100000" sheet="1" objects="1" scenarios="1"/>
  <mergeCells count="35">
    <mergeCell ref="M6:P6"/>
    <mergeCell ref="K6:L7"/>
    <mergeCell ref="H9:J9"/>
    <mergeCell ref="H10:J10"/>
    <mergeCell ref="H11:J11"/>
    <mergeCell ref="H12:J12"/>
    <mergeCell ref="F8:J8"/>
    <mergeCell ref="O9:P9"/>
    <mergeCell ref="O10:P10"/>
    <mergeCell ref="O11:P11"/>
    <mergeCell ref="K8:L8"/>
    <mergeCell ref="K12:L12"/>
    <mergeCell ref="M10:N10"/>
    <mergeCell ref="M11:N11"/>
    <mergeCell ref="K13:L13"/>
    <mergeCell ref="K14:L14"/>
    <mergeCell ref="K9:L9"/>
    <mergeCell ref="K10:L10"/>
    <mergeCell ref="K11:L11"/>
    <mergeCell ref="A17:U17"/>
    <mergeCell ref="A1:U1"/>
    <mergeCell ref="M7:N7"/>
    <mergeCell ref="O7:P7"/>
    <mergeCell ref="M8:N8"/>
    <mergeCell ref="O8:P8"/>
    <mergeCell ref="M14:N14"/>
    <mergeCell ref="O14:P14"/>
    <mergeCell ref="M13:N13"/>
    <mergeCell ref="O13:P13"/>
    <mergeCell ref="F9:G14"/>
    <mergeCell ref="H13:J13"/>
    <mergeCell ref="H14:J14"/>
    <mergeCell ref="M12:N12"/>
    <mergeCell ref="O12:P12"/>
    <mergeCell ref="M9:N9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CFD6"/>
  </sheetPr>
  <dimension ref="A1:AA1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x14ac:dyDescent="0.3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54" t="str">
        <f>Índice!F32</f>
        <v>G I.3.1</v>
      </c>
      <c r="B3" s="49" t="str">
        <f>Índice!G32</f>
        <v>Volume de negócios | Contributos (em pp) para a taxa de crescimento anual (em percentagem)</v>
      </c>
      <c r="C3" s="19"/>
      <c r="D3" s="19"/>
      <c r="E3" s="19"/>
      <c r="F3" s="19"/>
      <c r="G3" s="19"/>
      <c r="H3" s="19"/>
      <c r="I3" s="19"/>
      <c r="J3" s="19"/>
      <c r="K3" s="19"/>
      <c r="L3" s="55"/>
    </row>
    <row r="4" spans="1:27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7" ht="27" customHeight="1" thickBot="1" x14ac:dyDescent="0.35">
      <c r="E6" s="63"/>
      <c r="F6" s="63"/>
      <c r="G6" s="69"/>
      <c r="H6" s="50"/>
      <c r="I6" s="161">
        <f>+K6-1</f>
        <v>2014</v>
      </c>
      <c r="J6" s="162"/>
      <c r="K6" s="162">
        <f>+M6-1</f>
        <v>2015</v>
      </c>
      <c r="L6" s="162"/>
      <c r="M6" s="162">
        <f>+O6-1</f>
        <v>2016</v>
      </c>
      <c r="N6" s="162"/>
      <c r="O6" s="162">
        <f>+Q6-1</f>
        <v>2017</v>
      </c>
      <c r="P6" s="162"/>
      <c r="Q6" s="162">
        <v>2018</v>
      </c>
      <c r="R6" s="163"/>
    </row>
    <row r="7" spans="1:27" ht="22.95" customHeight="1" x14ac:dyDescent="0.3">
      <c r="C7" s="266" t="s">
        <v>112</v>
      </c>
      <c r="D7" s="266"/>
      <c r="E7" s="266"/>
      <c r="F7" s="227"/>
      <c r="G7" s="241" t="s">
        <v>14</v>
      </c>
      <c r="H7" s="143"/>
      <c r="I7" s="263">
        <v>2</v>
      </c>
      <c r="J7" s="257"/>
      <c r="K7" s="257">
        <v>2.4</v>
      </c>
      <c r="L7" s="257"/>
      <c r="M7" s="257">
        <v>2.4</v>
      </c>
      <c r="N7" s="257"/>
      <c r="O7" s="257">
        <v>9.5</v>
      </c>
      <c r="P7" s="257"/>
      <c r="Q7" s="257">
        <v>6.5</v>
      </c>
      <c r="R7" s="265"/>
    </row>
    <row r="8" spans="1:27" ht="22.95" customHeight="1" thickBot="1" x14ac:dyDescent="0.35">
      <c r="C8" s="267"/>
      <c r="D8" s="267"/>
      <c r="E8" s="267"/>
      <c r="F8" s="268"/>
      <c r="G8" s="123" t="s">
        <v>187</v>
      </c>
      <c r="H8" s="149"/>
      <c r="I8" s="258">
        <v>0.1</v>
      </c>
      <c r="J8" s="255"/>
      <c r="K8" s="255">
        <v>0.6</v>
      </c>
      <c r="L8" s="255"/>
      <c r="M8" s="255">
        <v>0.4</v>
      </c>
      <c r="N8" s="255"/>
      <c r="O8" s="255">
        <v>10.5</v>
      </c>
      <c r="P8" s="255"/>
      <c r="Q8" s="255">
        <v>7.4</v>
      </c>
      <c r="R8" s="256"/>
    </row>
    <row r="9" spans="1:27" ht="22.95" customHeight="1" x14ac:dyDescent="0.3">
      <c r="C9" s="273" t="s">
        <v>225</v>
      </c>
      <c r="D9" s="273"/>
      <c r="E9" s="273"/>
      <c r="F9" s="199"/>
      <c r="G9" s="200" t="s">
        <v>188</v>
      </c>
      <c r="H9" s="284"/>
      <c r="I9" s="269">
        <v>-0.1</v>
      </c>
      <c r="J9" s="260"/>
      <c r="K9" s="260">
        <v>0.3</v>
      </c>
      <c r="L9" s="260"/>
      <c r="M9" s="260">
        <v>0.4</v>
      </c>
      <c r="N9" s="260"/>
      <c r="O9" s="260">
        <v>8.1999999999999993</v>
      </c>
      <c r="P9" s="260"/>
      <c r="Q9" s="260">
        <v>5</v>
      </c>
      <c r="R9" s="270"/>
    </row>
    <row r="10" spans="1:27" ht="22.95" customHeight="1" x14ac:dyDescent="0.3">
      <c r="C10" s="273"/>
      <c r="D10" s="273"/>
      <c r="E10" s="273"/>
      <c r="F10" s="199"/>
      <c r="G10" s="146" t="s">
        <v>189</v>
      </c>
      <c r="H10" s="147"/>
      <c r="I10" s="271">
        <v>0.2</v>
      </c>
      <c r="J10" s="259"/>
      <c r="K10" s="259">
        <v>0.3</v>
      </c>
      <c r="L10" s="259"/>
      <c r="M10" s="259">
        <v>0</v>
      </c>
      <c r="N10" s="259"/>
      <c r="O10" s="259">
        <v>2.4</v>
      </c>
      <c r="P10" s="259"/>
      <c r="Q10" s="259">
        <v>2.4</v>
      </c>
      <c r="R10" s="272"/>
    </row>
    <row r="11" spans="1:27" s="9" customFormat="1" ht="15" customHeight="1" x14ac:dyDescent="0.2">
      <c r="A11" s="8"/>
      <c r="C11" s="23"/>
      <c r="L11" s="23"/>
      <c r="M11" s="23"/>
      <c r="N11" s="23"/>
    </row>
    <row r="12" spans="1:27" s="9" customFormat="1" ht="15" customHeight="1" thickBot="1" x14ac:dyDescent="0.25">
      <c r="A12" s="8"/>
      <c r="C12" s="23"/>
      <c r="L12" s="23"/>
      <c r="M12" s="23"/>
      <c r="N12" s="23"/>
    </row>
    <row r="13" spans="1:27" ht="19.5" customHeight="1" thickBot="1" x14ac:dyDescent="0.35">
      <c r="A13" s="289" t="str">
        <f>Índice!$A$79</f>
        <v>ESTUDO 43 | ANÁLISE DAS EMPRESAS DA ÁREA METROPOLITANA DE LISBOA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9"/>
      <c r="W13" s="9"/>
    </row>
    <row r="14" spans="1:27" x14ac:dyDescent="0.3">
      <c r="U14" s="53" t="s">
        <v>17</v>
      </c>
    </row>
  </sheetData>
  <sheetProtection algorithmName="SHA-512" hashValue="X8tQKxv00oZYXizKsEY8KXkUACwav0oIs8mOUoxpsL6PU/5lCKvb0ZZWke7cThnTrtWtoCHMT6LWZtng2vAkNg==" saltValue="iFAvopn142FW2jE2erSz4Q==" spinCount="100000" sheet="1" objects="1" scenarios="1"/>
  <mergeCells count="33">
    <mergeCell ref="C9:F10"/>
    <mergeCell ref="C7:F8"/>
    <mergeCell ref="A1:U1"/>
    <mergeCell ref="A13:U13"/>
    <mergeCell ref="G7:H7"/>
    <mergeCell ref="G8:H8"/>
    <mergeCell ref="G9:H9"/>
    <mergeCell ref="G10:H10"/>
    <mergeCell ref="Q10:R10"/>
    <mergeCell ref="M8:N8"/>
    <mergeCell ref="M9:N9"/>
    <mergeCell ref="O8:P8"/>
    <mergeCell ref="O9:P9"/>
    <mergeCell ref="Q8:R8"/>
    <mergeCell ref="Q9:R9"/>
    <mergeCell ref="K10:L10"/>
    <mergeCell ref="M10:N10"/>
    <mergeCell ref="O10:P10"/>
    <mergeCell ref="I6:J6"/>
    <mergeCell ref="K6:L6"/>
    <mergeCell ref="I8:J8"/>
    <mergeCell ref="I9:J9"/>
    <mergeCell ref="I10:J10"/>
    <mergeCell ref="K8:L8"/>
    <mergeCell ref="K9:L9"/>
    <mergeCell ref="M6:N6"/>
    <mergeCell ref="O6:P6"/>
    <mergeCell ref="Q6:R6"/>
    <mergeCell ref="I7:J7"/>
    <mergeCell ref="K7:L7"/>
    <mergeCell ref="M7:N7"/>
    <mergeCell ref="O7:P7"/>
    <mergeCell ref="Q7:R7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U19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Índice!F33</f>
        <v>G I.3.2</v>
      </c>
      <c r="B3" s="49" t="str">
        <f>Índice!G33</f>
        <v>Gastos da atividade operacional | Estrutura (2018)</v>
      </c>
      <c r="C3" s="19"/>
      <c r="D3" s="19"/>
      <c r="E3" s="19"/>
      <c r="F3" s="19"/>
      <c r="G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</row>
    <row r="5" spans="1:21" s="9" customFormat="1" ht="15" customHeight="1" x14ac:dyDescent="0.3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1" s="13" customFormat="1" ht="36.75" customHeight="1" thickBot="1" x14ac:dyDescent="0.35">
      <c r="A6" s="18"/>
      <c r="E6" s="14"/>
      <c r="F6" s="14"/>
      <c r="G6" s="14"/>
      <c r="H6" s="14"/>
      <c r="I6" s="59"/>
      <c r="J6" s="179" t="s">
        <v>115</v>
      </c>
      <c r="K6" s="179"/>
      <c r="L6" s="179"/>
      <c r="M6" s="179" t="s">
        <v>116</v>
      </c>
      <c r="N6" s="179"/>
      <c r="O6" s="179"/>
      <c r="P6" s="179" t="s">
        <v>117</v>
      </c>
      <c r="Q6" s="179"/>
      <c r="R6" s="179"/>
    </row>
    <row r="7" spans="1:21" s="13" customFormat="1" ht="22.95" customHeight="1" x14ac:dyDescent="0.3">
      <c r="A7" s="18"/>
      <c r="E7" s="226" t="s">
        <v>14</v>
      </c>
      <c r="F7" s="266"/>
      <c r="G7" s="266"/>
      <c r="H7" s="266"/>
      <c r="I7" s="290"/>
      <c r="J7" s="291">
        <v>0.59</v>
      </c>
      <c r="K7" s="132"/>
      <c r="L7" s="132"/>
      <c r="M7" s="132">
        <v>0.251</v>
      </c>
      <c r="N7" s="132"/>
      <c r="O7" s="132"/>
      <c r="P7" s="132">
        <v>0.159</v>
      </c>
      <c r="Q7" s="132"/>
      <c r="R7" s="132"/>
    </row>
    <row r="8" spans="1:21" s="13" customFormat="1" ht="22.95" customHeight="1" thickBot="1" x14ac:dyDescent="0.35">
      <c r="A8" s="18"/>
      <c r="E8" s="123" t="s">
        <v>187</v>
      </c>
      <c r="F8" s="123"/>
      <c r="G8" s="123"/>
      <c r="H8" s="123"/>
      <c r="I8" s="139"/>
      <c r="J8" s="292">
        <v>0.58499999999999996</v>
      </c>
      <c r="K8" s="293"/>
      <c r="L8" s="293"/>
      <c r="M8" s="293">
        <v>0.26400000000000001</v>
      </c>
      <c r="N8" s="293"/>
      <c r="O8" s="293"/>
      <c r="P8" s="293">
        <v>0.151</v>
      </c>
      <c r="Q8" s="293"/>
      <c r="R8" s="293"/>
    </row>
    <row r="9" spans="1:21" s="13" customFormat="1" ht="22.95" customHeight="1" x14ac:dyDescent="0.3">
      <c r="A9" s="18"/>
      <c r="E9" s="228" t="s">
        <v>190</v>
      </c>
      <c r="F9" s="199"/>
      <c r="G9" s="241" t="s">
        <v>188</v>
      </c>
      <c r="H9" s="241"/>
      <c r="I9" s="242"/>
      <c r="J9" s="254">
        <v>0.56499999999999995</v>
      </c>
      <c r="K9" s="294"/>
      <c r="L9" s="294"/>
      <c r="M9" s="294">
        <v>0.27900000000000003</v>
      </c>
      <c r="N9" s="294"/>
      <c r="O9" s="294"/>
      <c r="P9" s="294">
        <v>0.156</v>
      </c>
      <c r="Q9" s="294"/>
      <c r="R9" s="294"/>
    </row>
    <row r="10" spans="1:21" s="13" customFormat="1" ht="22.95" customHeight="1" x14ac:dyDescent="0.3">
      <c r="A10" s="18"/>
      <c r="E10" s="228"/>
      <c r="F10" s="199"/>
      <c r="G10" s="114" t="s">
        <v>189</v>
      </c>
      <c r="H10" s="114"/>
      <c r="I10" s="158"/>
      <c r="J10" s="295">
        <v>0.71699999999999997</v>
      </c>
      <c r="K10" s="296"/>
      <c r="L10" s="296"/>
      <c r="M10" s="296">
        <v>0.16700000000000001</v>
      </c>
      <c r="N10" s="296"/>
      <c r="O10" s="296"/>
      <c r="P10" s="296">
        <v>0.11600000000000001</v>
      </c>
      <c r="Q10" s="296"/>
      <c r="R10" s="296"/>
    </row>
    <row r="11" spans="1:21" s="9" customFormat="1" ht="15" customHeight="1" x14ac:dyDescent="0.2">
      <c r="A11" s="8"/>
      <c r="C11" s="23"/>
      <c r="L11" s="23"/>
      <c r="M11" s="23"/>
      <c r="N11" s="23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ht="19.5" customHeight="1" x14ac:dyDescent="0.3">
      <c r="A13" s="142" t="str">
        <f>Índice!$A$79</f>
        <v>ESTUDO 43 | ANÁLISE DAS EMPRESAS DA ÁREA METROPOLITANA DE LISBOA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</row>
    <row r="14" spans="1:21" x14ac:dyDescent="0.3">
      <c r="U14" s="53" t="s">
        <v>17</v>
      </c>
    </row>
    <row r="17" spans="15:17" ht="17.25" customHeight="1" x14ac:dyDescent="0.3">
      <c r="O17" s="33"/>
      <c r="P17" s="33"/>
      <c r="Q17" s="33"/>
    </row>
    <row r="18" spans="15:17" x14ac:dyDescent="0.3">
      <c r="O18" s="33"/>
      <c r="P18" s="33"/>
      <c r="Q18" s="33"/>
    </row>
    <row r="19" spans="15:17" x14ac:dyDescent="0.3">
      <c r="O19" s="33"/>
      <c r="P19" s="33"/>
      <c r="Q19" s="33"/>
    </row>
  </sheetData>
  <sheetProtection algorithmName="SHA-512" hashValue="1tdztK4pODbjNRA5SzSzrFENhZKNJxNQAFhRct61LqTpyPcbpEEoO/Osna35l1ufiLrZkF9I/DdFKqFa66iufw==" saltValue="cBAvNembiUJ43t9nrhYnqw==" spinCount="100000" sheet="1" objects="1" scenarios="1"/>
  <mergeCells count="22">
    <mergeCell ref="M10:O10"/>
    <mergeCell ref="P6:R6"/>
    <mergeCell ref="P7:R7"/>
    <mergeCell ref="P8:R8"/>
    <mergeCell ref="P9:R9"/>
    <mergeCell ref="P10:R10"/>
    <mergeCell ref="A13:U13"/>
    <mergeCell ref="E8:I8"/>
    <mergeCell ref="G9:I9"/>
    <mergeCell ref="G10:I10"/>
    <mergeCell ref="A1:U1"/>
    <mergeCell ref="E7:I7"/>
    <mergeCell ref="M6:O6"/>
    <mergeCell ref="M7:O7"/>
    <mergeCell ref="E9:F10"/>
    <mergeCell ref="J6:L6"/>
    <mergeCell ref="J7:L7"/>
    <mergeCell ref="J8:L8"/>
    <mergeCell ref="J9:L9"/>
    <mergeCell ref="J10:L10"/>
    <mergeCell ref="M8:O8"/>
    <mergeCell ref="M9:O9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AJ15"/>
  <sheetViews>
    <sheetView showGridLines="0"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6" ht="69" customHeight="1" x14ac:dyDescent="0.3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6" ht="15" customHeight="1" x14ac:dyDescent="0.3"/>
    <row r="3" spans="1:36" s="7" customFormat="1" ht="15" customHeight="1" thickBot="1" x14ac:dyDescent="0.35">
      <c r="A3" s="54" t="str">
        <f>Índice!F34</f>
        <v>G I.3.3</v>
      </c>
      <c r="B3" s="49" t="str">
        <f>Índice!G34</f>
        <v>Gastos da atividade operacional | Contributos (em pp) para a taxa de crescimento anual (em percentagem)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</row>
    <row r="4" spans="1:36" s="9" customFormat="1" ht="15" customHeight="1" x14ac:dyDescent="0.3">
      <c r="A4" s="8" t="s">
        <v>5</v>
      </c>
      <c r="C4" s="15"/>
      <c r="D4" s="16"/>
      <c r="E4" s="16"/>
      <c r="F4" s="16"/>
      <c r="G4" s="16"/>
      <c r="H4" s="34"/>
      <c r="I4" s="34"/>
      <c r="J4" s="34"/>
      <c r="K4" s="16"/>
      <c r="L4" s="16"/>
      <c r="M4" s="16"/>
    </row>
    <row r="5" spans="1:36" s="9" customFormat="1" ht="15" customHeight="1" x14ac:dyDescent="0.2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Z5" s="82"/>
      <c r="AA5" s="82"/>
      <c r="AB5" s="82"/>
      <c r="AC5" s="82"/>
      <c r="AD5" s="82"/>
      <c r="AE5" s="82"/>
      <c r="AF5" s="82"/>
      <c r="AG5" s="82"/>
      <c r="AH5" s="82"/>
      <c r="AI5" s="82"/>
    </row>
    <row r="6" spans="1:36" ht="27" customHeight="1" thickBot="1" x14ac:dyDescent="0.35">
      <c r="D6" s="63"/>
      <c r="E6" s="63"/>
      <c r="G6" s="69"/>
      <c r="H6" s="63"/>
      <c r="I6" s="63"/>
      <c r="J6" s="162">
        <f>+L6-1</f>
        <v>2014</v>
      </c>
      <c r="K6" s="162"/>
      <c r="L6" s="162">
        <f>+N6-1</f>
        <v>2015</v>
      </c>
      <c r="M6" s="162"/>
      <c r="N6" s="162">
        <f>+P6-1</f>
        <v>2016</v>
      </c>
      <c r="O6" s="162"/>
      <c r="P6" s="162">
        <f>+R6-1</f>
        <v>2017</v>
      </c>
      <c r="Q6" s="162"/>
      <c r="R6" s="162">
        <v>2018</v>
      </c>
      <c r="S6" s="162"/>
      <c r="AA6" s="83"/>
      <c r="AB6" s="84"/>
      <c r="AC6" s="85"/>
      <c r="AD6" s="85"/>
      <c r="AE6" s="85"/>
      <c r="AF6" s="85"/>
      <c r="AG6" s="85"/>
      <c r="AH6" s="85"/>
      <c r="AI6" s="85"/>
      <c r="AJ6" s="85"/>
    </row>
    <row r="7" spans="1:36" ht="22.95" customHeight="1" x14ac:dyDescent="0.3">
      <c r="C7" s="273" t="s">
        <v>118</v>
      </c>
      <c r="D7" s="273"/>
      <c r="E7" s="199"/>
      <c r="F7" s="143" t="s">
        <v>14</v>
      </c>
      <c r="G7" s="136"/>
      <c r="H7" s="136"/>
      <c r="I7" s="137"/>
      <c r="J7" s="305">
        <v>1.6</v>
      </c>
      <c r="K7" s="304"/>
      <c r="L7" s="303">
        <v>1.8</v>
      </c>
      <c r="M7" s="304"/>
      <c r="N7" s="303">
        <v>1.9</v>
      </c>
      <c r="O7" s="304"/>
      <c r="P7" s="303">
        <v>9.6</v>
      </c>
      <c r="Q7" s="304"/>
      <c r="R7" s="303">
        <v>7</v>
      </c>
      <c r="S7" s="305"/>
      <c r="AA7" s="83"/>
      <c r="AB7" s="82"/>
      <c r="AC7" s="85"/>
      <c r="AD7" s="85"/>
      <c r="AE7" s="85"/>
      <c r="AF7" s="85"/>
      <c r="AG7" s="85"/>
      <c r="AH7" s="85"/>
      <c r="AI7" s="85"/>
      <c r="AJ7" s="85"/>
    </row>
    <row r="8" spans="1:36" ht="22.95" customHeight="1" thickBot="1" x14ac:dyDescent="0.35">
      <c r="C8" s="267"/>
      <c r="D8" s="267"/>
      <c r="E8" s="268"/>
      <c r="F8" s="149" t="s">
        <v>187</v>
      </c>
      <c r="G8" s="150"/>
      <c r="H8" s="150"/>
      <c r="I8" s="151"/>
      <c r="J8" s="306">
        <v>-0.3</v>
      </c>
      <c r="K8" s="307"/>
      <c r="L8" s="308">
        <v>0.3</v>
      </c>
      <c r="M8" s="307"/>
      <c r="N8" s="308">
        <v>0</v>
      </c>
      <c r="O8" s="307"/>
      <c r="P8" s="308">
        <v>10.8</v>
      </c>
      <c r="Q8" s="307"/>
      <c r="R8" s="308">
        <v>8.1</v>
      </c>
      <c r="S8" s="306"/>
      <c r="AA8" s="83"/>
      <c r="AB8" s="82"/>
      <c r="AC8" s="85"/>
      <c r="AD8" s="85"/>
      <c r="AE8" s="85"/>
      <c r="AF8" s="85"/>
      <c r="AG8" s="85"/>
      <c r="AH8" s="85"/>
      <c r="AI8" s="85"/>
      <c r="AJ8" s="85"/>
    </row>
    <row r="9" spans="1:36" ht="22.95" customHeight="1" x14ac:dyDescent="0.3">
      <c r="C9" s="273" t="s">
        <v>195</v>
      </c>
      <c r="D9" s="273"/>
      <c r="E9" s="199"/>
      <c r="F9" s="143" t="s">
        <v>115</v>
      </c>
      <c r="G9" s="136"/>
      <c r="H9" s="136"/>
      <c r="I9" s="137"/>
      <c r="J9" s="297">
        <v>0</v>
      </c>
      <c r="K9" s="298"/>
      <c r="L9" s="299">
        <v>-0.8</v>
      </c>
      <c r="M9" s="298"/>
      <c r="N9" s="299">
        <v>-0.8</v>
      </c>
      <c r="O9" s="298"/>
      <c r="P9" s="299">
        <v>7.3</v>
      </c>
      <c r="Q9" s="298"/>
      <c r="R9" s="299">
        <v>5.6</v>
      </c>
      <c r="S9" s="298"/>
      <c r="AA9" s="83"/>
      <c r="AB9" s="82"/>
      <c r="AC9" s="85"/>
      <c r="AD9" s="85"/>
      <c r="AE9" s="85"/>
      <c r="AF9" s="85"/>
      <c r="AG9" s="85"/>
      <c r="AH9" s="85"/>
      <c r="AI9" s="85"/>
      <c r="AJ9" s="85"/>
    </row>
    <row r="10" spans="1:36" ht="22.95" customHeight="1" x14ac:dyDescent="0.3">
      <c r="C10" s="273"/>
      <c r="D10" s="273"/>
      <c r="E10" s="199"/>
      <c r="F10" s="146" t="s">
        <v>116</v>
      </c>
      <c r="G10" s="147"/>
      <c r="H10" s="147"/>
      <c r="I10" s="148"/>
      <c r="J10" s="300">
        <v>-0.2</v>
      </c>
      <c r="K10" s="301"/>
      <c r="L10" s="302">
        <v>0.4</v>
      </c>
      <c r="M10" s="301"/>
      <c r="N10" s="302">
        <v>0.2</v>
      </c>
      <c r="O10" s="301"/>
      <c r="P10" s="302">
        <v>2.4</v>
      </c>
      <c r="Q10" s="301"/>
      <c r="R10" s="302">
        <v>1.4</v>
      </c>
      <c r="S10" s="301"/>
      <c r="AA10" s="83"/>
      <c r="AB10" s="84"/>
      <c r="AC10" s="85"/>
      <c r="AD10" s="85"/>
      <c r="AE10" s="85"/>
      <c r="AF10" s="85"/>
      <c r="AG10" s="85"/>
      <c r="AH10" s="85"/>
      <c r="AI10" s="85"/>
      <c r="AJ10" s="85"/>
    </row>
    <row r="11" spans="1:36" ht="22.95" customHeight="1" x14ac:dyDescent="0.3">
      <c r="C11" s="273"/>
      <c r="D11" s="273"/>
      <c r="E11" s="199"/>
      <c r="F11" s="146" t="s">
        <v>163</v>
      </c>
      <c r="G11" s="147"/>
      <c r="H11" s="147"/>
      <c r="I11" s="148"/>
      <c r="J11" s="300">
        <v>-0.1</v>
      </c>
      <c r="K11" s="301"/>
      <c r="L11" s="302">
        <v>0.7</v>
      </c>
      <c r="M11" s="301"/>
      <c r="N11" s="302">
        <v>0.5</v>
      </c>
      <c r="O11" s="301"/>
      <c r="P11" s="302">
        <v>1.1000000000000001</v>
      </c>
      <c r="Q11" s="301"/>
      <c r="R11" s="302">
        <v>1.1000000000000001</v>
      </c>
      <c r="S11" s="301"/>
    </row>
    <row r="12" spans="1:36" s="9" customFormat="1" ht="15" customHeight="1" x14ac:dyDescent="0.2">
      <c r="A12" s="8"/>
      <c r="C12" s="23"/>
      <c r="L12" s="23"/>
      <c r="M12" s="23"/>
      <c r="N12" s="23"/>
    </row>
    <row r="13" spans="1:36" s="9" customFormat="1" ht="15" customHeight="1" thickBot="1" x14ac:dyDescent="0.25">
      <c r="A13" s="8"/>
      <c r="C13" s="23"/>
      <c r="L13" s="23"/>
      <c r="M13" s="23"/>
      <c r="N13" s="23"/>
    </row>
    <row r="14" spans="1:36" ht="19.5" customHeight="1" thickBot="1" x14ac:dyDescent="0.35">
      <c r="A14" s="89" t="str">
        <f>NOTA!$A$24</f>
        <v>ESTUDO 43 | ANÁLISE DAS EMPRESAS DA ÁREA METROPOLITANA DE LISBOA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X14" s="10"/>
      <c r="Y14" s="10"/>
      <c r="Z14" s="10"/>
      <c r="AA14" s="10"/>
      <c r="AB14" s="10"/>
      <c r="AC14" s="10"/>
      <c r="AD14" s="10"/>
      <c r="AE14" s="10"/>
    </row>
    <row r="15" spans="1:36" x14ac:dyDescent="0.3">
      <c r="U15" s="53" t="s">
        <v>17</v>
      </c>
    </row>
  </sheetData>
  <sheetProtection algorithmName="SHA-512" hashValue="R7yAcdWNxm/d2nIiK6jpbvxaxbs0epR6w9lfTJyBxFvpX71A1mklRwJDg1ODIvCJxp1Z0HUHN/dPNwsyLWf8fA==" saltValue="iTeNXlS+fsUyW+XP7D027w==" spinCount="100000" sheet="1" objects="1" scenarios="1"/>
  <mergeCells count="39">
    <mergeCell ref="A14:U14"/>
    <mergeCell ref="A1:U1"/>
    <mergeCell ref="J6:K6"/>
    <mergeCell ref="L6:M6"/>
    <mergeCell ref="N6:O6"/>
    <mergeCell ref="P6:Q6"/>
    <mergeCell ref="R6:S6"/>
    <mergeCell ref="P7:Q7"/>
    <mergeCell ref="R7:S7"/>
    <mergeCell ref="J8:K8"/>
    <mergeCell ref="L8:M8"/>
    <mergeCell ref="N8:O8"/>
    <mergeCell ref="P8:Q8"/>
    <mergeCell ref="R8:S8"/>
    <mergeCell ref="J7:K7"/>
    <mergeCell ref="L7:M7"/>
    <mergeCell ref="P10:Q10"/>
    <mergeCell ref="R10:S10"/>
    <mergeCell ref="N7:O7"/>
    <mergeCell ref="P11:Q11"/>
    <mergeCell ref="R11:S11"/>
    <mergeCell ref="P9:Q9"/>
    <mergeCell ref="R9:S9"/>
    <mergeCell ref="J9:K9"/>
    <mergeCell ref="L9:M9"/>
    <mergeCell ref="N9:O9"/>
    <mergeCell ref="J11:K11"/>
    <mergeCell ref="L11:M11"/>
    <mergeCell ref="N11:O11"/>
    <mergeCell ref="J10:K10"/>
    <mergeCell ref="L10:M10"/>
    <mergeCell ref="N10:O10"/>
    <mergeCell ref="C7:E8"/>
    <mergeCell ref="C9:E11"/>
    <mergeCell ref="F9:I9"/>
    <mergeCell ref="F8:I8"/>
    <mergeCell ref="F7:I7"/>
    <mergeCell ref="F10:I10"/>
    <mergeCell ref="F11:I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U69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+Índice!F35</f>
        <v>G I.3.4</v>
      </c>
      <c r="B3" s="49" t="str">
        <f>+Índice!G35</f>
        <v>EBITDA | Taxa de crescimento anual (em percentagem)</v>
      </c>
      <c r="C3" s="19"/>
      <c r="D3" s="19"/>
      <c r="E3" s="19"/>
      <c r="F3" s="19"/>
      <c r="G3" s="19"/>
      <c r="H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</row>
    <row r="5" spans="1:21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ht="27" customHeight="1" thickBot="1" x14ac:dyDescent="0.35">
      <c r="F6" s="69"/>
      <c r="G6" s="50"/>
      <c r="H6" s="175">
        <f>+J6-1</f>
        <v>2014</v>
      </c>
      <c r="I6" s="176"/>
      <c r="J6" s="176">
        <f>+L6-1</f>
        <v>2015</v>
      </c>
      <c r="K6" s="176"/>
      <c r="L6" s="176">
        <f>+N6-1</f>
        <v>2016</v>
      </c>
      <c r="M6" s="176"/>
      <c r="N6" s="176">
        <f>+P6-1</f>
        <v>2017</v>
      </c>
      <c r="O6" s="176"/>
      <c r="P6" s="176">
        <v>2018</v>
      </c>
      <c r="Q6" s="186"/>
    </row>
    <row r="7" spans="1:21" ht="22.95" customHeight="1" x14ac:dyDescent="0.3">
      <c r="E7" s="136" t="s">
        <v>14</v>
      </c>
      <c r="F7" s="136"/>
      <c r="G7" s="137"/>
      <c r="H7" s="305">
        <v>0.4</v>
      </c>
      <c r="I7" s="304"/>
      <c r="J7" s="303">
        <v>22.9</v>
      </c>
      <c r="K7" s="304"/>
      <c r="L7" s="303">
        <v>3.2</v>
      </c>
      <c r="M7" s="304"/>
      <c r="N7" s="303">
        <v>14.8</v>
      </c>
      <c r="O7" s="304"/>
      <c r="P7" s="303">
        <v>2.2000000000000002</v>
      </c>
      <c r="Q7" s="309"/>
    </row>
    <row r="8" spans="1:21" ht="22.95" customHeight="1" thickBot="1" x14ac:dyDescent="0.35">
      <c r="E8" s="273" t="s">
        <v>187</v>
      </c>
      <c r="F8" s="273"/>
      <c r="G8" s="311"/>
      <c r="H8" s="306">
        <v>-15</v>
      </c>
      <c r="I8" s="307"/>
      <c r="J8" s="308">
        <v>39.700000000000003</v>
      </c>
      <c r="K8" s="307"/>
      <c r="L8" s="308">
        <v>-1</v>
      </c>
      <c r="M8" s="307"/>
      <c r="N8" s="308">
        <v>15</v>
      </c>
      <c r="O8" s="307"/>
      <c r="P8" s="308">
        <v>2.1</v>
      </c>
      <c r="Q8" s="310"/>
    </row>
    <row r="9" spans="1:21" s="9" customFormat="1" ht="15" customHeight="1" x14ac:dyDescent="0.2">
      <c r="A9" s="8"/>
      <c r="C9" s="23"/>
      <c r="L9" s="23"/>
      <c r="M9" s="23"/>
      <c r="N9" s="23"/>
    </row>
    <row r="10" spans="1:21" s="9" customFormat="1" ht="15" customHeight="1" thickBot="1" x14ac:dyDescent="0.25">
      <c r="A10" s="8"/>
      <c r="C10" s="23"/>
      <c r="L10" s="23"/>
      <c r="M10" s="23"/>
      <c r="N10" s="23"/>
    </row>
    <row r="11" spans="1:21" ht="19.5" customHeight="1" thickBot="1" x14ac:dyDescent="0.35">
      <c r="A11" s="89" t="str">
        <f>NOTA!$A$24</f>
        <v>ESTUDO 43 | ANÁLISE DAS EMPRESAS DA ÁREA METROPOLITANA DE LISBOA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</row>
    <row r="12" spans="1:21" ht="19.5" customHeight="1" x14ac:dyDescent="0.3">
      <c r="U12" s="53" t="s">
        <v>17</v>
      </c>
    </row>
    <row r="13" spans="1:21" ht="19.5" customHeight="1" x14ac:dyDescent="0.3"/>
    <row r="14" spans="1:21" ht="19.5" customHeight="1" x14ac:dyDescent="0.3"/>
    <row r="15" spans="1:21" ht="19.5" customHeight="1" x14ac:dyDescent="0.3"/>
    <row r="16" spans="1:21" ht="19.5" customHeight="1" x14ac:dyDescent="0.3"/>
    <row r="17" ht="19.5" customHeight="1" x14ac:dyDescent="0.3"/>
    <row r="18" ht="19.5" customHeight="1" x14ac:dyDescent="0.3"/>
    <row r="19" ht="19.5" customHeight="1" x14ac:dyDescent="0.3"/>
    <row r="20" ht="19.5" customHeight="1" x14ac:dyDescent="0.3"/>
    <row r="21" ht="19.5" customHeight="1" x14ac:dyDescent="0.3"/>
    <row r="22" ht="19.5" customHeight="1" x14ac:dyDescent="0.3"/>
    <row r="23" ht="19.5" customHeight="1" x14ac:dyDescent="0.3"/>
    <row r="24" ht="19.5" customHeight="1" x14ac:dyDescent="0.3"/>
    <row r="25" ht="19.5" customHeight="1" x14ac:dyDescent="0.3"/>
    <row r="26" ht="19.5" customHeight="1" x14ac:dyDescent="0.3"/>
    <row r="27" ht="19.5" customHeight="1" x14ac:dyDescent="0.3"/>
    <row r="28" ht="19.5" customHeight="1" x14ac:dyDescent="0.3"/>
    <row r="29" ht="19.5" customHeight="1" x14ac:dyDescent="0.3"/>
    <row r="30" ht="19.5" customHeight="1" x14ac:dyDescent="0.3"/>
    <row r="31" ht="19.5" customHeight="1" x14ac:dyDescent="0.3"/>
    <row r="32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</sheetData>
  <sheetProtection algorithmName="SHA-512" hashValue="TztLOjyjYV0IL0T79Z2SERuvFd895MCR9QesxiTwAYwTYpqMPhWtoawEGKPQHM7D7LPOi4wxzrkC1eCNWJsl9Q==" saltValue="zR68dM89crpqReLJ/BxDcA==" spinCount="100000" sheet="1" objects="1" scenarios="1"/>
  <mergeCells count="19">
    <mergeCell ref="A11:U11"/>
    <mergeCell ref="H7:I7"/>
    <mergeCell ref="J7:K7"/>
    <mergeCell ref="L7:M7"/>
    <mergeCell ref="P7:Q7"/>
    <mergeCell ref="H8:I8"/>
    <mergeCell ref="J8:K8"/>
    <mergeCell ref="L8:M8"/>
    <mergeCell ref="N8:O8"/>
    <mergeCell ref="P8:Q8"/>
    <mergeCell ref="N7:O7"/>
    <mergeCell ref="E8:G8"/>
    <mergeCell ref="E7:G7"/>
    <mergeCell ref="A1:U1"/>
    <mergeCell ref="H6:I6"/>
    <mergeCell ref="J6:K6"/>
    <mergeCell ref="L6:M6"/>
    <mergeCell ref="N6:O6"/>
    <mergeCell ref="P6:Q6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AC16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54" t="str">
        <f>+Índice!F36</f>
        <v>G I.3.5</v>
      </c>
      <c r="B3" s="49" t="str">
        <f>+Índice!G36</f>
        <v>EBITDA | Proporção de empresas com taxa de crescimento do EBITDA positiva e com EBITDA negativo (2018)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</row>
    <row r="4" spans="1:29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29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9" s="9" customFormat="1" ht="27" customHeight="1" thickBot="1" x14ac:dyDescent="0.35">
      <c r="A6" s="23"/>
      <c r="B6" s="23"/>
      <c r="C6" s="23"/>
      <c r="D6" s="23"/>
      <c r="F6" s="50"/>
      <c r="G6" s="51"/>
      <c r="H6" s="51"/>
      <c r="I6" s="51"/>
      <c r="J6" s="51"/>
      <c r="K6" s="175" t="s">
        <v>62</v>
      </c>
      <c r="L6" s="176"/>
      <c r="M6" s="176"/>
      <c r="N6" s="176" t="s">
        <v>63</v>
      </c>
      <c r="O6" s="176"/>
      <c r="P6" s="186"/>
      <c r="Q6" s="13"/>
      <c r="R6" s="13"/>
      <c r="S6" s="13"/>
      <c r="T6" s="13"/>
      <c r="U6" s="13"/>
      <c r="V6" s="13"/>
    </row>
    <row r="7" spans="1:29" s="13" customFormat="1" ht="22.95" customHeight="1" thickBot="1" x14ac:dyDescent="0.35">
      <c r="A7" s="18"/>
      <c r="B7" s="9"/>
      <c r="C7" s="9"/>
      <c r="D7" s="9"/>
      <c r="F7" s="175" t="s">
        <v>14</v>
      </c>
      <c r="G7" s="176"/>
      <c r="H7" s="176"/>
      <c r="I7" s="176"/>
      <c r="J7" s="223"/>
      <c r="K7" s="313">
        <v>0.41599999999999998</v>
      </c>
      <c r="L7" s="314"/>
      <c r="M7" s="314"/>
      <c r="N7" s="314">
        <v>0.308</v>
      </c>
      <c r="O7" s="314"/>
      <c r="P7" s="315"/>
      <c r="Z7" s="9"/>
      <c r="AA7" s="9"/>
      <c r="AB7" s="9"/>
      <c r="AC7" s="9"/>
    </row>
    <row r="8" spans="1:29" s="13" customFormat="1" ht="22.95" customHeight="1" thickBot="1" x14ac:dyDescent="0.35">
      <c r="A8" s="18"/>
      <c r="B8" s="9"/>
      <c r="C8" s="9"/>
      <c r="D8" s="9"/>
      <c r="F8" s="175" t="s">
        <v>187</v>
      </c>
      <c r="G8" s="176"/>
      <c r="H8" s="176"/>
      <c r="I8" s="176"/>
      <c r="J8" s="223"/>
      <c r="K8" s="231">
        <v>0.41</v>
      </c>
      <c r="L8" s="316"/>
      <c r="M8" s="316"/>
      <c r="N8" s="316">
        <v>0.33900000000000002</v>
      </c>
      <c r="O8" s="316"/>
      <c r="P8" s="317"/>
      <c r="Z8" s="9"/>
      <c r="AA8" s="9"/>
      <c r="AB8" s="9"/>
      <c r="AC8" s="9"/>
    </row>
    <row r="9" spans="1:29" s="13" customFormat="1" ht="22.95" customHeight="1" x14ac:dyDescent="0.3">
      <c r="A9" s="18"/>
      <c r="B9" s="9"/>
      <c r="C9" s="9"/>
      <c r="D9" s="9"/>
      <c r="F9" s="226" t="s">
        <v>190</v>
      </c>
      <c r="G9" s="227"/>
      <c r="H9" s="179" t="s">
        <v>188</v>
      </c>
      <c r="I9" s="179"/>
      <c r="J9" s="180"/>
      <c r="K9" s="165">
        <v>0.41099999999999998</v>
      </c>
      <c r="L9" s="188"/>
      <c r="M9" s="188"/>
      <c r="N9" s="188">
        <v>0.34300000000000003</v>
      </c>
      <c r="O9" s="188"/>
      <c r="P9" s="166"/>
      <c r="Z9" s="9"/>
      <c r="AA9" s="9"/>
      <c r="AB9" s="9"/>
      <c r="AC9" s="9"/>
    </row>
    <row r="10" spans="1:29" s="13" customFormat="1" ht="22.95" customHeight="1" x14ac:dyDescent="0.3">
      <c r="A10" s="18"/>
      <c r="B10" s="9"/>
      <c r="C10" s="9"/>
      <c r="D10" s="9"/>
      <c r="F10" s="312"/>
      <c r="G10" s="201"/>
      <c r="H10" s="114" t="s">
        <v>189</v>
      </c>
      <c r="I10" s="114"/>
      <c r="J10" s="158"/>
      <c r="K10" s="167">
        <v>0.40500000000000003</v>
      </c>
      <c r="L10" s="187"/>
      <c r="M10" s="187"/>
      <c r="N10" s="187">
        <v>0.31900000000000001</v>
      </c>
      <c r="O10" s="187"/>
      <c r="P10" s="168"/>
      <c r="Z10" s="9"/>
      <c r="AA10" s="9"/>
      <c r="AB10" s="9"/>
      <c r="AC10" s="9"/>
    </row>
    <row r="11" spans="1:29" s="9" customFormat="1" ht="15" customHeight="1" x14ac:dyDescent="0.2">
      <c r="A11" s="8"/>
      <c r="C11" s="23"/>
      <c r="L11" s="23"/>
      <c r="M11" s="23"/>
      <c r="N11" s="23"/>
    </row>
    <row r="12" spans="1:29" s="9" customFormat="1" ht="15" customHeight="1" thickBot="1" x14ac:dyDescent="0.25">
      <c r="A12" s="8"/>
      <c r="C12" s="23"/>
      <c r="L12" s="23"/>
      <c r="M12" s="23"/>
      <c r="N12" s="23"/>
    </row>
    <row r="13" spans="1:29" ht="19.5" customHeight="1" thickBot="1" x14ac:dyDescent="0.35">
      <c r="A13" s="289" t="str">
        <f>Índice!$A$79</f>
        <v>ESTUDO 43 | ANÁLISE DAS EMPRESAS DA ÁREA METROPOLITANA DE LISBOA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X13" s="9"/>
      <c r="Y13" s="9"/>
      <c r="Z13" s="9"/>
      <c r="AA13" s="9"/>
    </row>
    <row r="14" spans="1:29" x14ac:dyDescent="0.3">
      <c r="U14" s="53" t="s">
        <v>17</v>
      </c>
      <c r="X14" s="9"/>
      <c r="Y14" s="9"/>
      <c r="Z14" s="9"/>
      <c r="AA14" s="9"/>
    </row>
    <row r="15" spans="1:29" x14ac:dyDescent="0.3">
      <c r="X15" s="9"/>
      <c r="Y15" s="9"/>
      <c r="Z15" s="9"/>
      <c r="AA15" s="9"/>
    </row>
    <row r="16" spans="1:29" ht="17.25" customHeight="1" x14ac:dyDescent="0.3"/>
  </sheetData>
  <sheetProtection algorithmName="SHA-512" hashValue="JdKDcmWLjo7zxSnggcmMpwQPRZ6BcYSjPx2ZTAbQV0FZ9oFmh1/lPNMjS7cOJeuadZNLkZ01ePmMfYBTQ6wRHA==" saltValue="cxIaU3ftlrKjGti/WdSJnA==" spinCount="100000" sheet="1" objects="1" scenarios="1"/>
  <mergeCells count="17">
    <mergeCell ref="F8:J8"/>
    <mergeCell ref="K8:M8"/>
    <mergeCell ref="N8:P8"/>
    <mergeCell ref="H9:J9"/>
    <mergeCell ref="K9:M9"/>
    <mergeCell ref="N9:P9"/>
    <mergeCell ref="A1:U1"/>
    <mergeCell ref="K6:M6"/>
    <mergeCell ref="N6:P6"/>
    <mergeCell ref="F7:J7"/>
    <mergeCell ref="K7:M7"/>
    <mergeCell ref="N7:P7"/>
    <mergeCell ref="H10:J10"/>
    <mergeCell ref="K10:M10"/>
    <mergeCell ref="N10:P10"/>
    <mergeCell ref="F9:G10"/>
    <mergeCell ref="A13:U13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AG7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3" ht="69" customHeight="1" x14ac:dyDescent="0.3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3" ht="15" customHeight="1" x14ac:dyDescent="0.3"/>
    <row r="3" spans="1:33" s="7" customFormat="1" ht="15" customHeight="1" thickBot="1" x14ac:dyDescent="0.35">
      <c r="A3" s="54" t="str">
        <f>+Índice!F37</f>
        <v>G I.3.6</v>
      </c>
      <c r="B3" s="49" t="str">
        <f>+Índice!G37</f>
        <v>Rendibilidade dos capitais próprios</v>
      </c>
      <c r="C3" s="19"/>
      <c r="D3" s="19"/>
      <c r="E3" s="19"/>
      <c r="F3" s="19"/>
    </row>
    <row r="4" spans="1:33" s="9" customFormat="1" ht="15" customHeight="1" x14ac:dyDescent="0.2">
      <c r="A4" s="8" t="s">
        <v>5</v>
      </c>
      <c r="C4" s="15"/>
      <c r="D4" s="16"/>
      <c r="E4" s="16"/>
      <c r="F4" s="16"/>
    </row>
    <row r="5" spans="1:33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3" s="17" customFormat="1" ht="27" customHeight="1" x14ac:dyDescent="0.3">
      <c r="G6" s="13"/>
      <c r="H6" s="13"/>
      <c r="I6" s="13"/>
      <c r="J6" s="13"/>
      <c r="K6" s="240" t="s">
        <v>19</v>
      </c>
      <c r="L6" s="241"/>
      <c r="M6" s="241"/>
      <c r="N6" s="242"/>
      <c r="O6" s="13"/>
      <c r="P6" s="13"/>
      <c r="Q6" s="13"/>
      <c r="R6" s="13"/>
      <c r="S6" s="13"/>
      <c r="T6" s="13"/>
      <c r="U6" s="13"/>
      <c r="V6" s="13"/>
    </row>
    <row r="7" spans="1:33" s="13" customFormat="1" ht="27" customHeight="1" thickBot="1" x14ac:dyDescent="0.35">
      <c r="A7" s="17"/>
      <c r="B7" s="17"/>
      <c r="C7" s="17"/>
      <c r="D7" s="17"/>
      <c r="H7" s="14"/>
      <c r="I7" s="14"/>
      <c r="J7" s="52"/>
      <c r="K7" s="138" t="s">
        <v>14</v>
      </c>
      <c r="L7" s="123"/>
      <c r="M7" s="123" t="s">
        <v>187</v>
      </c>
      <c r="N7" s="139"/>
      <c r="Z7" s="40"/>
      <c r="AA7" s="40"/>
      <c r="AB7" s="17"/>
      <c r="AC7" s="17"/>
      <c r="AD7" s="17"/>
      <c r="AE7" s="17"/>
      <c r="AF7" s="17"/>
      <c r="AG7" s="17"/>
    </row>
    <row r="8" spans="1:33" s="13" customFormat="1" ht="22.95" customHeight="1" x14ac:dyDescent="0.3">
      <c r="A8" s="17"/>
      <c r="B8" s="17"/>
      <c r="C8" s="17"/>
      <c r="D8" s="17"/>
      <c r="H8" s="240">
        <f>+H9-1</f>
        <v>2014</v>
      </c>
      <c r="I8" s="241"/>
      <c r="J8" s="242"/>
      <c r="K8" s="152">
        <v>1.9E-2</v>
      </c>
      <c r="L8" s="153"/>
      <c r="M8" s="188">
        <v>-1.4E-2</v>
      </c>
      <c r="N8" s="166"/>
      <c r="Z8" s="40"/>
      <c r="AA8" s="40"/>
      <c r="AB8" s="17"/>
      <c r="AC8" s="17"/>
      <c r="AD8" s="17"/>
      <c r="AE8" s="17"/>
      <c r="AF8" s="17"/>
      <c r="AG8" s="17"/>
    </row>
    <row r="9" spans="1:33" s="13" customFormat="1" ht="22.95" customHeight="1" x14ac:dyDescent="0.3">
      <c r="A9" s="17"/>
      <c r="B9" s="17"/>
      <c r="C9" s="17"/>
      <c r="D9" s="17"/>
      <c r="H9" s="157">
        <f>+H10-1</f>
        <v>2015</v>
      </c>
      <c r="I9" s="114"/>
      <c r="J9" s="158"/>
      <c r="K9" s="133">
        <v>6.3E-2</v>
      </c>
      <c r="L9" s="134"/>
      <c r="M9" s="187">
        <v>6.7000000000000004E-2</v>
      </c>
      <c r="N9" s="168"/>
      <c r="Z9" s="40"/>
      <c r="AA9" s="40"/>
      <c r="AB9" s="17"/>
      <c r="AC9" s="17"/>
      <c r="AD9" s="17"/>
      <c r="AE9" s="17"/>
      <c r="AF9" s="17"/>
      <c r="AG9" s="17"/>
    </row>
    <row r="10" spans="1:33" s="13" customFormat="1" ht="22.95" customHeight="1" x14ac:dyDescent="0.3">
      <c r="A10" s="17"/>
      <c r="B10" s="17"/>
      <c r="C10" s="17"/>
      <c r="D10" s="17"/>
      <c r="H10" s="157">
        <f>+H11-1</f>
        <v>2016</v>
      </c>
      <c r="I10" s="114"/>
      <c r="J10" s="158"/>
      <c r="K10" s="133">
        <v>6.7000000000000004E-2</v>
      </c>
      <c r="L10" s="134"/>
      <c r="M10" s="187">
        <v>6.5000000000000002E-2</v>
      </c>
      <c r="N10" s="168"/>
      <c r="Z10" s="40"/>
      <c r="AA10" s="40"/>
      <c r="AB10" s="17"/>
      <c r="AC10" s="17"/>
      <c r="AD10" s="17"/>
      <c r="AE10" s="17"/>
      <c r="AF10" s="17"/>
      <c r="AG10" s="17"/>
    </row>
    <row r="11" spans="1:33" s="13" customFormat="1" ht="22.95" customHeight="1" x14ac:dyDescent="0.3">
      <c r="A11" s="17"/>
      <c r="B11" s="17"/>
      <c r="C11" s="17"/>
      <c r="D11" s="17"/>
      <c r="H11" s="157">
        <f>+H12-1</f>
        <v>2017</v>
      </c>
      <c r="I11" s="114"/>
      <c r="J11" s="158"/>
      <c r="K11" s="133">
        <v>8.7999999999999995E-2</v>
      </c>
      <c r="L11" s="134"/>
      <c r="M11" s="187">
        <v>8.8999999999999996E-2</v>
      </c>
      <c r="N11" s="168"/>
      <c r="Z11" s="40"/>
      <c r="AA11" s="40"/>
      <c r="AB11" s="17"/>
      <c r="AC11" s="17"/>
      <c r="AD11" s="17"/>
      <c r="AE11" s="17"/>
      <c r="AF11" s="17"/>
      <c r="AG11" s="17"/>
    </row>
    <row r="12" spans="1:33" s="13" customFormat="1" ht="22.95" customHeight="1" thickBot="1" x14ac:dyDescent="0.35">
      <c r="A12" s="17"/>
      <c r="B12" s="17"/>
      <c r="C12" s="17"/>
      <c r="D12" s="17"/>
      <c r="H12" s="138">
        <v>2018</v>
      </c>
      <c r="I12" s="123"/>
      <c r="J12" s="139"/>
      <c r="K12" s="133">
        <v>8.4000000000000005E-2</v>
      </c>
      <c r="L12" s="134"/>
      <c r="M12" s="187">
        <v>8.5000000000000006E-2</v>
      </c>
      <c r="N12" s="168"/>
      <c r="Z12" s="40"/>
      <c r="AA12" s="40"/>
      <c r="AB12" s="17"/>
      <c r="AC12" s="17"/>
      <c r="AD12" s="17"/>
      <c r="AE12" s="17"/>
      <c r="AF12" s="17"/>
      <c r="AG12" s="17"/>
    </row>
    <row r="13" spans="1:33" s="9" customFormat="1" ht="15" customHeight="1" x14ac:dyDescent="0.2">
      <c r="A13" s="8"/>
      <c r="C13" s="23"/>
      <c r="L13" s="23"/>
      <c r="M13" s="23"/>
      <c r="N13" s="23"/>
    </row>
    <row r="14" spans="1:33" s="9" customFormat="1" ht="15" customHeight="1" thickBot="1" x14ac:dyDescent="0.25">
      <c r="A14" s="8"/>
      <c r="C14" s="23"/>
      <c r="L14" s="23"/>
      <c r="M14" s="23"/>
      <c r="N14" s="23"/>
    </row>
    <row r="15" spans="1:33" ht="19.5" customHeight="1" thickBot="1" x14ac:dyDescent="0.35">
      <c r="A15" s="89" t="str">
        <f>NOTA!$A$24</f>
        <v>ESTUDO 43 | ANÁLISE DAS EMPRESAS DA ÁREA METROPOLITANA DE LISBOA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</row>
    <row r="16" spans="1:33" ht="19.5" customHeight="1" x14ac:dyDescent="0.3">
      <c r="U16" s="53" t="s">
        <v>17</v>
      </c>
    </row>
    <row r="17" ht="19.5" customHeight="1" x14ac:dyDescent="0.3"/>
    <row r="18" ht="19.5" customHeight="1" x14ac:dyDescent="0.3"/>
    <row r="19" ht="19.5" customHeight="1" x14ac:dyDescent="0.3"/>
    <row r="20" ht="19.5" customHeight="1" x14ac:dyDescent="0.3"/>
    <row r="21" ht="19.5" customHeight="1" x14ac:dyDescent="0.3"/>
    <row r="22" ht="19.5" customHeight="1" x14ac:dyDescent="0.3"/>
    <row r="23" ht="19.5" customHeight="1" x14ac:dyDescent="0.3"/>
    <row r="24" ht="19.5" customHeight="1" x14ac:dyDescent="0.3"/>
    <row r="25" ht="19.5" customHeight="1" x14ac:dyDescent="0.3"/>
    <row r="26" ht="19.5" customHeight="1" x14ac:dyDescent="0.3"/>
    <row r="27" ht="19.5" customHeight="1" x14ac:dyDescent="0.3"/>
    <row r="28" ht="19.5" customHeight="1" x14ac:dyDescent="0.3"/>
    <row r="29" ht="19.5" customHeight="1" x14ac:dyDescent="0.3"/>
    <row r="30" ht="19.5" customHeight="1" x14ac:dyDescent="0.3"/>
    <row r="31" ht="19.5" customHeight="1" x14ac:dyDescent="0.3"/>
    <row r="32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</sheetData>
  <sheetProtection algorithmName="SHA-512" hashValue="Gm/nkjwS5sbRVbyyfTpdKSBXUTlCbpcUBQntq8QsyOYdY/OanD2byW7IVBFAM/IYdKfO4G6RRYX+ZaEEpjPL4Q==" saltValue="8Q1zKhfSEOi4lOLymRNfZA==" spinCount="100000" sheet="1" objects="1" scenarios="1"/>
  <mergeCells count="20">
    <mergeCell ref="A1:U1"/>
    <mergeCell ref="H11:J11"/>
    <mergeCell ref="K11:L11"/>
    <mergeCell ref="M11:N11"/>
    <mergeCell ref="K9:L9"/>
    <mergeCell ref="M9:N9"/>
    <mergeCell ref="H10:J10"/>
    <mergeCell ref="K10:L10"/>
    <mergeCell ref="M10:N10"/>
    <mergeCell ref="K8:L8"/>
    <mergeCell ref="M8:N8"/>
    <mergeCell ref="K6:N6"/>
    <mergeCell ref="K7:L7"/>
    <mergeCell ref="M7:N7"/>
    <mergeCell ref="A15:U15"/>
    <mergeCell ref="H8:J8"/>
    <mergeCell ref="H9:J9"/>
    <mergeCell ref="H12:J12"/>
    <mergeCell ref="K12:L12"/>
    <mergeCell ref="M12:N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AC18"/>
  <sheetViews>
    <sheetView showGridLines="0"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</row>
    <row r="2" spans="1:29" ht="15" customHeight="1" x14ac:dyDescent="0.3">
      <c r="W2" s="7"/>
      <c r="X2" s="7"/>
    </row>
    <row r="3" spans="1:29" s="7" customFormat="1" ht="15" customHeight="1" thickBot="1" x14ac:dyDescent="0.35">
      <c r="A3" s="54" t="str">
        <f>Índice!F38</f>
        <v>G I.3.7</v>
      </c>
      <c r="B3" s="49" t="str">
        <f>Índice!G38</f>
        <v>Rendibilidade dos capitais próprios | Média ponderada e mediana da distribuição (2018)</v>
      </c>
      <c r="C3" s="19"/>
      <c r="D3" s="19"/>
      <c r="E3" s="19"/>
      <c r="F3" s="19"/>
      <c r="G3" s="19"/>
      <c r="H3" s="19"/>
      <c r="I3" s="19"/>
      <c r="J3" s="19"/>
      <c r="K3" s="19"/>
    </row>
    <row r="4" spans="1:29" s="9" customFormat="1" ht="15" customHeight="1" x14ac:dyDescent="0.3">
      <c r="A4" s="8" t="s">
        <v>5</v>
      </c>
      <c r="D4" s="15"/>
      <c r="E4" s="15"/>
      <c r="F4" s="15"/>
      <c r="G4" s="7"/>
      <c r="H4" s="7"/>
      <c r="I4" s="7"/>
      <c r="J4" s="7"/>
      <c r="K4" s="7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9" s="9" customFormat="1" ht="15" customHeight="1" x14ac:dyDescent="0.2">
      <c r="A5" s="8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U5" s="23"/>
    </row>
    <row r="6" spans="1:29" s="9" customFormat="1" ht="27" customHeight="1" x14ac:dyDescent="0.2">
      <c r="A6" s="8"/>
      <c r="D6" s="23"/>
      <c r="E6" s="23"/>
      <c r="F6" s="23"/>
      <c r="G6" s="23"/>
      <c r="H6" s="23"/>
      <c r="I6" s="23"/>
      <c r="J6" s="23"/>
      <c r="K6" s="312" t="s">
        <v>19</v>
      </c>
      <c r="L6" s="284"/>
      <c r="M6" s="284"/>
      <c r="N6" s="284"/>
      <c r="O6" s="284"/>
      <c r="P6" s="284"/>
      <c r="Q6" s="23"/>
      <c r="R6" s="23"/>
      <c r="S6" s="23"/>
      <c r="U6" s="23"/>
    </row>
    <row r="7" spans="1:29" s="9" customFormat="1" ht="27" customHeight="1" thickBot="1" x14ac:dyDescent="0.35">
      <c r="A7" s="23"/>
      <c r="B7" s="23"/>
      <c r="C7" s="23"/>
      <c r="D7" s="23"/>
      <c r="F7" s="50"/>
      <c r="G7" s="51"/>
      <c r="H7" s="51"/>
      <c r="I7" s="51"/>
      <c r="J7" s="51"/>
      <c r="K7" s="138" t="s">
        <v>59</v>
      </c>
      <c r="L7" s="123"/>
      <c r="M7" s="123"/>
      <c r="N7" s="123" t="s">
        <v>60</v>
      </c>
      <c r="O7" s="123"/>
      <c r="P7" s="139"/>
      <c r="Q7" s="13"/>
      <c r="R7" s="13"/>
      <c r="S7" s="13"/>
      <c r="T7" s="13"/>
      <c r="U7" s="13"/>
      <c r="V7" s="13"/>
    </row>
    <row r="8" spans="1:29" s="13" customFormat="1" ht="22.95" customHeight="1" thickBot="1" x14ac:dyDescent="0.35">
      <c r="A8" s="18"/>
      <c r="B8" s="9"/>
      <c r="C8" s="9"/>
      <c r="D8" s="9"/>
      <c r="F8" s="175" t="s">
        <v>14</v>
      </c>
      <c r="G8" s="176"/>
      <c r="H8" s="176"/>
      <c r="I8" s="176"/>
      <c r="J8" s="223"/>
      <c r="K8" s="313">
        <v>8.4000000000000005E-2</v>
      </c>
      <c r="L8" s="314"/>
      <c r="M8" s="314"/>
      <c r="N8" s="314">
        <v>6.2E-2</v>
      </c>
      <c r="O8" s="314"/>
      <c r="P8" s="315"/>
      <c r="Z8" s="9"/>
      <c r="AA8" s="9"/>
      <c r="AB8" s="9"/>
      <c r="AC8" s="9"/>
    </row>
    <row r="9" spans="1:29" s="13" customFormat="1" ht="22.95" customHeight="1" thickBot="1" x14ac:dyDescent="0.35">
      <c r="A9" s="18"/>
      <c r="B9" s="9"/>
      <c r="C9" s="9"/>
      <c r="D9" s="9"/>
      <c r="F9" s="175" t="s">
        <v>187</v>
      </c>
      <c r="G9" s="176"/>
      <c r="H9" s="176"/>
      <c r="I9" s="176"/>
      <c r="J9" s="223"/>
      <c r="K9" s="231">
        <v>8.5000000000000006E-2</v>
      </c>
      <c r="L9" s="316"/>
      <c r="M9" s="316"/>
      <c r="N9" s="316">
        <v>6.8000000000000005E-2</v>
      </c>
      <c r="O9" s="316"/>
      <c r="P9" s="317"/>
      <c r="Z9" s="9"/>
      <c r="AA9" s="9"/>
      <c r="AB9" s="9"/>
      <c r="AC9" s="9"/>
    </row>
    <row r="10" spans="1:29" s="13" customFormat="1" ht="22.95" customHeight="1" x14ac:dyDescent="0.3">
      <c r="A10" s="18"/>
      <c r="B10" s="9"/>
      <c r="C10" s="9"/>
      <c r="D10" s="9"/>
      <c r="F10" s="228" t="s">
        <v>190</v>
      </c>
      <c r="G10" s="199"/>
      <c r="H10" s="179" t="s">
        <v>188</v>
      </c>
      <c r="I10" s="179"/>
      <c r="J10" s="180"/>
      <c r="K10" s="232">
        <v>8.5000000000000006E-2</v>
      </c>
      <c r="L10" s="294"/>
      <c r="M10" s="294"/>
      <c r="N10" s="294">
        <v>6.7000000000000004E-2</v>
      </c>
      <c r="O10" s="294"/>
      <c r="P10" s="318"/>
      <c r="Z10" s="9"/>
      <c r="AA10" s="9"/>
      <c r="AB10" s="9"/>
      <c r="AC10" s="9"/>
    </row>
    <row r="11" spans="1:29" s="13" customFormat="1" ht="22.95" customHeight="1" x14ac:dyDescent="0.3">
      <c r="A11" s="18"/>
      <c r="B11" s="9"/>
      <c r="C11" s="9"/>
      <c r="D11" s="9"/>
      <c r="F11" s="312"/>
      <c r="G11" s="201"/>
      <c r="H11" s="114" t="s">
        <v>189</v>
      </c>
      <c r="I11" s="114"/>
      <c r="J11" s="158"/>
      <c r="K11" s="167">
        <v>8.4000000000000005E-2</v>
      </c>
      <c r="L11" s="187"/>
      <c r="M11" s="187"/>
      <c r="N11" s="187">
        <v>7.0999999999999994E-2</v>
      </c>
      <c r="O11" s="187"/>
      <c r="P11" s="168"/>
      <c r="Z11" s="9"/>
      <c r="AA11" s="9"/>
      <c r="AB11" s="9"/>
      <c r="AC11" s="9"/>
    </row>
    <row r="12" spans="1:29" s="9" customFormat="1" ht="15" customHeight="1" x14ac:dyDescent="0.2">
      <c r="A12" s="8"/>
      <c r="C12" s="23"/>
      <c r="L12" s="23"/>
      <c r="M12" s="23"/>
      <c r="N12" s="23"/>
    </row>
    <row r="13" spans="1:29" s="9" customFormat="1" ht="15" customHeight="1" x14ac:dyDescent="0.2">
      <c r="A13" s="8"/>
      <c r="C13" s="23"/>
      <c r="L13" s="23"/>
      <c r="M13" s="23"/>
      <c r="N13" s="23"/>
    </row>
    <row r="14" spans="1:29" ht="19.5" customHeight="1" x14ac:dyDescent="0.3">
      <c r="A14" s="142" t="str">
        <f>Índice!$A$79</f>
        <v>ESTUDO 43 | ANÁLISE DAS EMPRESAS DA ÁREA METROPOLITANA DE LISBOA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9"/>
      <c r="W14" s="9"/>
      <c r="X14" s="9"/>
    </row>
    <row r="15" spans="1:29" x14ac:dyDescent="0.3">
      <c r="U15" s="53" t="s">
        <v>17</v>
      </c>
      <c r="W15" s="9"/>
      <c r="X15" s="9"/>
    </row>
    <row r="16" spans="1:29" x14ac:dyDescent="0.3">
      <c r="W16" s="9"/>
      <c r="X16" s="9"/>
    </row>
    <row r="17" spans="23:24" x14ac:dyDescent="0.3">
      <c r="W17" s="9"/>
      <c r="X17" s="9"/>
    </row>
    <row r="18" spans="23:24" ht="17.25" customHeight="1" x14ac:dyDescent="0.3"/>
  </sheetData>
  <sheetProtection algorithmName="SHA-512" hashValue="C8DG7XgyH2teDzszV6QtQJNWBxYKu5iWDvswNftYqYC62E7wLD8gDjF6JT7akGYJCdxHPLlTLDA36dxMN/H3gQ==" saltValue="lkHcDgnP0Y0yguvWad9Pdg==" spinCount="100000" sheet="1" objects="1" scenarios="1"/>
  <mergeCells count="18">
    <mergeCell ref="A14:U14"/>
    <mergeCell ref="H10:J10"/>
    <mergeCell ref="K10:M10"/>
    <mergeCell ref="N10:P10"/>
    <mergeCell ref="H11:J11"/>
    <mergeCell ref="K11:M11"/>
    <mergeCell ref="N11:P11"/>
    <mergeCell ref="K7:M7"/>
    <mergeCell ref="K9:M9"/>
    <mergeCell ref="N9:P9"/>
    <mergeCell ref="F10:G11"/>
    <mergeCell ref="A1:U1"/>
    <mergeCell ref="K6:P6"/>
    <mergeCell ref="N7:P7"/>
    <mergeCell ref="F8:J8"/>
    <mergeCell ref="K8:M8"/>
    <mergeCell ref="N8:P8"/>
    <mergeCell ref="F9:J9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23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Índice!F6</f>
        <v>G I.2.1</v>
      </c>
      <c r="B3" s="49" t="str">
        <f>Índice!G6</f>
        <v>Peso da Área Metropolitana de Lisboa no total das empresas</v>
      </c>
      <c r="C3" s="19"/>
      <c r="D3" s="19"/>
      <c r="E3" s="19"/>
      <c r="F3" s="19"/>
      <c r="G3" s="19"/>
      <c r="H3" s="19"/>
      <c r="I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</row>
    <row r="5" spans="1:21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ht="27" customHeight="1" thickBot="1" x14ac:dyDescent="0.35">
      <c r="G6" s="57"/>
      <c r="H6" s="57"/>
      <c r="I6" s="58"/>
      <c r="J6" s="120" t="s">
        <v>8</v>
      </c>
      <c r="K6" s="121"/>
      <c r="L6" s="120" t="s">
        <v>6</v>
      </c>
      <c r="M6" s="121"/>
      <c r="N6" s="120" t="s">
        <v>57</v>
      </c>
      <c r="O6" s="121"/>
      <c r="P6" s="9"/>
      <c r="Q6" s="9"/>
      <c r="R6" s="9"/>
      <c r="S6" s="9"/>
      <c r="T6" s="9"/>
    </row>
    <row r="7" spans="1:21" ht="22.95" customHeight="1" x14ac:dyDescent="0.3">
      <c r="G7" s="114">
        <f>+G8-1</f>
        <v>2014</v>
      </c>
      <c r="H7" s="115"/>
      <c r="I7" s="116"/>
      <c r="J7" s="118">
        <v>0.32100000000000001</v>
      </c>
      <c r="K7" s="118"/>
      <c r="L7" s="118">
        <v>0.46899999999999997</v>
      </c>
      <c r="M7" s="118"/>
      <c r="N7" s="118">
        <v>0.379</v>
      </c>
      <c r="O7" s="118"/>
      <c r="P7" s="9"/>
      <c r="Q7" s="9"/>
      <c r="R7" s="9"/>
      <c r="S7" s="9"/>
      <c r="T7" s="9"/>
    </row>
    <row r="8" spans="1:21" ht="22.95" customHeight="1" x14ac:dyDescent="0.3">
      <c r="G8" s="114">
        <f>+G9-1</f>
        <v>2015</v>
      </c>
      <c r="H8" s="115"/>
      <c r="I8" s="116"/>
      <c r="J8" s="117">
        <v>0.31900000000000001</v>
      </c>
      <c r="K8" s="117"/>
      <c r="L8" s="117">
        <v>0.46100000000000002</v>
      </c>
      <c r="M8" s="117"/>
      <c r="N8" s="117">
        <v>0.378</v>
      </c>
      <c r="O8" s="117"/>
      <c r="P8" s="9"/>
      <c r="Q8" s="9"/>
      <c r="R8" s="9"/>
      <c r="S8" s="9"/>
      <c r="T8" s="9"/>
    </row>
    <row r="9" spans="1:21" ht="22.95" customHeight="1" x14ac:dyDescent="0.3">
      <c r="G9" s="114">
        <f>+G10-1</f>
        <v>2016</v>
      </c>
      <c r="H9" s="115"/>
      <c r="I9" s="116"/>
      <c r="J9" s="117">
        <v>0.32</v>
      </c>
      <c r="K9" s="117"/>
      <c r="L9" s="117">
        <v>0.45200000000000001</v>
      </c>
      <c r="M9" s="117"/>
      <c r="N9" s="117">
        <v>0.374</v>
      </c>
      <c r="O9" s="117"/>
      <c r="P9" s="9"/>
      <c r="Q9" s="9"/>
      <c r="R9" s="9"/>
      <c r="S9" s="9"/>
      <c r="T9" s="9"/>
    </row>
    <row r="10" spans="1:21" ht="22.95" customHeight="1" x14ac:dyDescent="0.3">
      <c r="G10" s="114">
        <f>+G11-1</f>
        <v>2017</v>
      </c>
      <c r="H10" s="115"/>
      <c r="I10" s="116"/>
      <c r="J10" s="117">
        <v>0.32200000000000001</v>
      </c>
      <c r="K10" s="117"/>
      <c r="L10" s="117">
        <v>0.45600000000000002</v>
      </c>
      <c r="M10" s="117"/>
      <c r="N10" s="117">
        <v>0.378</v>
      </c>
      <c r="O10" s="117"/>
      <c r="P10" s="9"/>
      <c r="Q10" s="9"/>
      <c r="R10" s="9"/>
      <c r="S10" s="9"/>
      <c r="T10" s="9"/>
    </row>
    <row r="11" spans="1:21" ht="22.95" customHeight="1" thickBot="1" x14ac:dyDescent="0.35">
      <c r="B11" s="23"/>
      <c r="C11" s="23"/>
      <c r="D11" s="23"/>
      <c r="E11" s="23"/>
      <c r="G11" s="123">
        <v>2018</v>
      </c>
      <c r="H11" s="124"/>
      <c r="I11" s="125"/>
      <c r="J11" s="126">
        <v>0.32600000000000001</v>
      </c>
      <c r="K11" s="126"/>
      <c r="L11" s="126">
        <v>0.46</v>
      </c>
      <c r="M11" s="126"/>
      <c r="N11" s="126">
        <v>0.379</v>
      </c>
      <c r="O11" s="126"/>
      <c r="P11" s="9"/>
      <c r="Q11" s="9"/>
      <c r="R11" s="9"/>
      <c r="S11" s="9"/>
      <c r="T11" s="9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s="9" customFormat="1" ht="15" customHeight="1" x14ac:dyDescent="0.2">
      <c r="A13" s="8"/>
      <c r="C13" s="23"/>
      <c r="L13" s="23"/>
      <c r="M13" s="23"/>
      <c r="N13" s="23"/>
    </row>
    <row r="14" spans="1:21" ht="19.5" customHeight="1" x14ac:dyDescent="0.3">
      <c r="A14" s="101" t="str">
        <f>NOTA!$A$24</f>
        <v>ESTUDO 43 | ANÁLISE DAS EMPRESAS DA ÁREA METROPOLITANA DE LISBOA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</row>
    <row r="15" spans="1:21" x14ac:dyDescent="0.3">
      <c r="U15" s="53" t="s">
        <v>17</v>
      </c>
    </row>
    <row r="21" spans="9:11" x14ac:dyDescent="0.3">
      <c r="I21" s="37"/>
      <c r="J21" s="37"/>
      <c r="K21" s="37"/>
    </row>
    <row r="22" spans="9:11" x14ac:dyDescent="0.3">
      <c r="I22" s="38"/>
      <c r="J22" s="38"/>
      <c r="K22" s="38"/>
    </row>
    <row r="23" spans="9:11" x14ac:dyDescent="0.3">
      <c r="I23" s="122"/>
      <c r="J23" s="122"/>
      <c r="K23" s="122"/>
    </row>
  </sheetData>
  <sheetProtection algorithmName="SHA-512" hashValue="4jA6ZUSQ/tIC/3uIS14Nxtn+qa3/op1vhu5bkn2a4grn3LybsqEQXzE1Lx6R4FrKmoI0Jmh1VA3Kvt/uvFqI4w==" saltValue="HixW1LCQtIMX6P52f7YLSA==" spinCount="100000" sheet="1" objects="1" scenarios="1"/>
  <mergeCells count="26">
    <mergeCell ref="I23:K23"/>
    <mergeCell ref="G10:I10"/>
    <mergeCell ref="J10:K10"/>
    <mergeCell ref="L10:M10"/>
    <mergeCell ref="A14:U14"/>
    <mergeCell ref="G11:I11"/>
    <mergeCell ref="J11:K11"/>
    <mergeCell ref="L11:M11"/>
    <mergeCell ref="N10:O10"/>
    <mergeCell ref="N11:O11"/>
    <mergeCell ref="G7:I7"/>
    <mergeCell ref="J7:K7"/>
    <mergeCell ref="L7:M7"/>
    <mergeCell ref="N7:O7"/>
    <mergeCell ref="A1:U1"/>
    <mergeCell ref="J6:K6"/>
    <mergeCell ref="L6:M6"/>
    <mergeCell ref="N6:O6"/>
    <mergeCell ref="G9:I9"/>
    <mergeCell ref="J9:K9"/>
    <mergeCell ref="L9:M9"/>
    <mergeCell ref="N9:O9"/>
    <mergeCell ref="G8:I8"/>
    <mergeCell ref="J8:K8"/>
    <mergeCell ref="L8:M8"/>
    <mergeCell ref="N8:O8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U1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Índice!F39</f>
        <v>G I.3.8</v>
      </c>
      <c r="B3" s="49" t="str">
        <f>Índice!G39</f>
        <v>Resultados | Peso face aos rendimentos (2018)</v>
      </c>
      <c r="C3" s="19"/>
      <c r="D3" s="19"/>
      <c r="E3" s="19"/>
      <c r="F3" s="19"/>
      <c r="G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</row>
    <row r="5" spans="1:21" s="9" customFormat="1" ht="15" customHeight="1" thickBot="1" x14ac:dyDescent="0.35">
      <c r="A5" s="8"/>
      <c r="C5" s="16"/>
      <c r="D5" s="16"/>
      <c r="E5" s="16"/>
      <c r="F5" s="16"/>
      <c r="G5" s="16"/>
      <c r="H5" s="16"/>
      <c r="I5" s="7"/>
      <c r="J5" s="7"/>
      <c r="K5" s="7"/>
      <c r="L5" s="7"/>
      <c r="M5" s="7"/>
      <c r="N5" s="7"/>
      <c r="O5" s="7"/>
      <c r="P5" s="7"/>
      <c r="Q5" s="7"/>
    </row>
    <row r="6" spans="1:21" s="14" customFormat="1" ht="27" customHeight="1" thickBot="1" x14ac:dyDescent="0.35">
      <c r="G6" s="13"/>
      <c r="H6" s="13"/>
      <c r="I6" s="13"/>
      <c r="J6" s="13"/>
      <c r="K6" s="13"/>
      <c r="L6" s="175" t="s">
        <v>64</v>
      </c>
      <c r="M6" s="176"/>
      <c r="N6" s="176" t="s">
        <v>65</v>
      </c>
      <c r="O6" s="223"/>
      <c r="P6" s="13"/>
      <c r="Q6" s="13"/>
    </row>
    <row r="7" spans="1:21" s="13" customFormat="1" ht="22.95" customHeight="1" thickBot="1" x14ac:dyDescent="0.35">
      <c r="G7" s="282" t="s">
        <v>14</v>
      </c>
      <c r="H7" s="319"/>
      <c r="I7" s="319"/>
      <c r="J7" s="319"/>
      <c r="K7" s="319"/>
      <c r="L7" s="313">
        <v>0.107</v>
      </c>
      <c r="M7" s="314"/>
      <c r="N7" s="314">
        <v>0.04</v>
      </c>
      <c r="O7" s="315"/>
    </row>
    <row r="8" spans="1:21" s="13" customFormat="1" ht="22.95" customHeight="1" thickBot="1" x14ac:dyDescent="0.35">
      <c r="G8" s="320" t="s">
        <v>187</v>
      </c>
      <c r="H8" s="176"/>
      <c r="I8" s="176"/>
      <c r="J8" s="176"/>
      <c r="K8" s="186"/>
      <c r="L8" s="231">
        <v>0.108</v>
      </c>
      <c r="M8" s="316"/>
      <c r="N8" s="316">
        <v>0.04</v>
      </c>
      <c r="O8" s="317"/>
    </row>
    <row r="9" spans="1:21" s="13" customFormat="1" ht="22.95" customHeight="1" x14ac:dyDescent="0.3">
      <c r="G9" s="273" t="s">
        <v>190</v>
      </c>
      <c r="H9" s="199"/>
      <c r="I9" s="179" t="s">
        <v>188</v>
      </c>
      <c r="J9" s="179"/>
      <c r="K9" s="180"/>
      <c r="L9" s="165">
        <v>0.112</v>
      </c>
      <c r="M9" s="188"/>
      <c r="N9" s="188">
        <v>0.04</v>
      </c>
      <c r="O9" s="166"/>
    </row>
    <row r="10" spans="1:21" s="13" customFormat="1" ht="22.95" customHeight="1" x14ac:dyDescent="0.3">
      <c r="G10" s="284"/>
      <c r="H10" s="201"/>
      <c r="I10" s="114" t="s">
        <v>189</v>
      </c>
      <c r="J10" s="114"/>
      <c r="K10" s="158"/>
      <c r="L10" s="167">
        <v>8.1000000000000003E-2</v>
      </c>
      <c r="M10" s="187"/>
      <c r="N10" s="187">
        <v>3.4000000000000002E-2</v>
      </c>
      <c r="O10" s="168"/>
    </row>
    <row r="11" spans="1:21" s="9" customFormat="1" ht="15" customHeight="1" x14ac:dyDescent="0.2">
      <c r="A11" s="8"/>
      <c r="C11" s="23"/>
      <c r="L11" s="23"/>
      <c r="M11" s="23"/>
      <c r="N11" s="23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ht="19.5" customHeight="1" x14ac:dyDescent="0.3">
      <c r="A13" s="142" t="str">
        <f>Índice!$A$79</f>
        <v>ESTUDO 43 | ANÁLISE DAS EMPRESAS DA ÁREA METROPOLITANA DE LISBOA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</row>
    <row r="14" spans="1:21" x14ac:dyDescent="0.3">
      <c r="U14" s="53" t="s">
        <v>17</v>
      </c>
    </row>
    <row r="17" ht="17.25" customHeight="1" x14ac:dyDescent="0.3"/>
    <row r="18" ht="17.25" customHeight="1" x14ac:dyDescent="0.3"/>
  </sheetData>
  <sheetProtection algorithmName="SHA-512" hashValue="Hck0TSyfAJ1ZurQiYmoQHB7ZlKzBlruApoIP5i355piqJrRpV8UC3so2VwIfVyX0nEF4qo9CnMJAvrcgwu++QQ==" saltValue="Q21pyM0CO3SY/VthpAA0jg==" spinCount="100000" sheet="1" objects="1" scenarios="1"/>
  <mergeCells count="17">
    <mergeCell ref="A13:U13"/>
    <mergeCell ref="G7:K7"/>
    <mergeCell ref="L7:M7"/>
    <mergeCell ref="N7:O7"/>
    <mergeCell ref="L8:M8"/>
    <mergeCell ref="N8:O8"/>
    <mergeCell ref="I9:K9"/>
    <mergeCell ref="L9:M9"/>
    <mergeCell ref="G8:K8"/>
    <mergeCell ref="A1:U1"/>
    <mergeCell ref="N9:O9"/>
    <mergeCell ref="L6:M6"/>
    <mergeCell ref="N6:O6"/>
    <mergeCell ref="I10:K10"/>
    <mergeCell ref="G9:H10"/>
    <mergeCell ref="L10:M10"/>
    <mergeCell ref="N10:O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V13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2" ht="69" customHeight="1" x14ac:dyDescent="0.3">
      <c r="A1" s="119" t="s">
        <v>11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2" ht="15" customHeight="1" x14ac:dyDescent="0.3"/>
    <row r="3" spans="1:22" s="7" customFormat="1" ht="15" customHeight="1" thickBot="1" x14ac:dyDescent="0.35">
      <c r="A3" s="54" t="str">
        <f>+Índice!F40</f>
        <v>G I.3.9</v>
      </c>
      <c r="B3" s="49" t="str">
        <f>+Índice!G40</f>
        <v>Margem operacional e margem líquida | Decomposição do diferencial face ao total da Área Metropolitana de Lisboa (2018, em pp)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  <c r="P3" s="75"/>
    </row>
    <row r="4" spans="1:22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</row>
    <row r="5" spans="1:22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2" s="9" customFormat="1" ht="27" customHeight="1" x14ac:dyDescent="0.2">
      <c r="A6" s="8"/>
      <c r="C6" s="23"/>
      <c r="D6" s="23"/>
      <c r="E6" s="23"/>
      <c r="F6" s="23"/>
      <c r="G6" s="312" t="s">
        <v>196</v>
      </c>
      <c r="H6" s="284"/>
      <c r="I6" s="284"/>
      <c r="J6" s="284"/>
      <c r="K6" s="284"/>
      <c r="L6" s="284"/>
      <c r="M6" s="312" t="s">
        <v>197</v>
      </c>
      <c r="N6" s="284"/>
      <c r="O6" s="284"/>
      <c r="P6" s="284"/>
      <c r="Q6" s="284"/>
      <c r="R6" s="284"/>
    </row>
    <row r="7" spans="1:22" s="13" customFormat="1" ht="27" customHeight="1" thickBot="1" x14ac:dyDescent="0.35">
      <c r="A7" s="18"/>
      <c r="G7" s="138" t="s">
        <v>121</v>
      </c>
      <c r="H7" s="123"/>
      <c r="I7" s="123" t="s">
        <v>119</v>
      </c>
      <c r="J7" s="123"/>
      <c r="K7" s="123" t="s">
        <v>120</v>
      </c>
      <c r="L7" s="139"/>
      <c r="M7" s="138" t="s">
        <v>121</v>
      </c>
      <c r="N7" s="123"/>
      <c r="O7" s="123" t="s">
        <v>119</v>
      </c>
      <c r="P7" s="123"/>
      <c r="Q7" s="123" t="s">
        <v>120</v>
      </c>
      <c r="R7" s="139"/>
      <c r="S7" s="9"/>
      <c r="T7" s="9"/>
      <c r="U7" s="9"/>
      <c r="V7" s="9"/>
    </row>
    <row r="8" spans="1:22" s="13" customFormat="1" ht="22.95" customHeight="1" x14ac:dyDescent="0.3">
      <c r="D8" s="114" t="s">
        <v>188</v>
      </c>
      <c r="E8" s="114"/>
      <c r="F8" s="158"/>
      <c r="G8" s="321">
        <v>0.4</v>
      </c>
      <c r="H8" s="322"/>
      <c r="I8" s="322">
        <v>0.3</v>
      </c>
      <c r="J8" s="322"/>
      <c r="K8" s="322">
        <v>0.1</v>
      </c>
      <c r="L8" s="323"/>
      <c r="M8" s="321">
        <v>0.1</v>
      </c>
      <c r="N8" s="322"/>
      <c r="O8" s="322">
        <v>0.1</v>
      </c>
      <c r="P8" s="322"/>
      <c r="Q8" s="322">
        <v>0</v>
      </c>
      <c r="R8" s="323"/>
      <c r="S8" s="9"/>
      <c r="T8" s="9"/>
      <c r="U8" s="9"/>
      <c r="V8" s="9"/>
    </row>
    <row r="9" spans="1:22" s="13" customFormat="1" ht="22.95" customHeight="1" x14ac:dyDescent="0.3">
      <c r="D9" s="114" t="s">
        <v>189</v>
      </c>
      <c r="E9" s="114"/>
      <c r="F9" s="158"/>
      <c r="G9" s="321">
        <v>-2.7</v>
      </c>
      <c r="H9" s="322"/>
      <c r="I9" s="322">
        <v>-5</v>
      </c>
      <c r="J9" s="322"/>
      <c r="K9" s="322">
        <v>2.2999999999999998</v>
      </c>
      <c r="L9" s="323"/>
      <c r="M9" s="321">
        <v>-0.6</v>
      </c>
      <c r="N9" s="322"/>
      <c r="O9" s="322">
        <v>-1.7</v>
      </c>
      <c r="P9" s="322"/>
      <c r="Q9" s="322">
        <v>1.2</v>
      </c>
      <c r="R9" s="323"/>
      <c r="S9" s="9"/>
      <c r="T9" s="9"/>
      <c r="U9" s="9"/>
      <c r="V9" s="9"/>
    </row>
    <row r="10" spans="1:22" s="9" customFormat="1" ht="15" customHeight="1" x14ac:dyDescent="0.2">
      <c r="A10" s="8"/>
      <c r="C10" s="23"/>
      <c r="L10" s="23"/>
      <c r="M10" s="23"/>
      <c r="N10" s="23"/>
    </row>
    <row r="11" spans="1:22" s="9" customFormat="1" ht="15" customHeight="1" x14ac:dyDescent="0.2">
      <c r="A11" s="8"/>
      <c r="C11" s="23"/>
      <c r="L11" s="23"/>
      <c r="M11" s="23"/>
      <c r="N11" s="23"/>
    </row>
    <row r="12" spans="1:22" ht="19.5" customHeight="1" x14ac:dyDescent="0.3">
      <c r="A12" s="142" t="str">
        <f>Índice!$A$79</f>
        <v>ESTUDO 43 | ANÁLISE DAS EMPRESAS DA ÁREA METROPOLITANA DE LISBOA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</row>
    <row r="13" spans="1:22" x14ac:dyDescent="0.3">
      <c r="U13" s="53" t="s">
        <v>17</v>
      </c>
    </row>
  </sheetData>
  <sheetProtection algorithmName="SHA-512" hashValue="EdZ1IE0hRS5TOyGyWING+B4vfNw5DQXEUDm4ZKp5NaGe1WCQGC+ADjdI8jNgJbatkYDNxkWyJhajfpuIr94CXw==" saltValue="+VuXuAdvNN8hpV3j18Y2MQ==" spinCount="100000" sheet="1" objects="1" scenarios="1"/>
  <mergeCells count="24">
    <mergeCell ref="M9:N9"/>
    <mergeCell ref="O9:P9"/>
    <mergeCell ref="Q9:R9"/>
    <mergeCell ref="O7:P7"/>
    <mergeCell ref="Q7:R7"/>
    <mergeCell ref="M8:N8"/>
    <mergeCell ref="O8:P8"/>
    <mergeCell ref="Q8:R8"/>
    <mergeCell ref="A12:U12"/>
    <mergeCell ref="A1:U1"/>
    <mergeCell ref="G7:H7"/>
    <mergeCell ref="I7:J7"/>
    <mergeCell ref="K7:L7"/>
    <mergeCell ref="D8:F8"/>
    <mergeCell ref="G8:H8"/>
    <mergeCell ref="I8:J8"/>
    <mergeCell ref="K8:L8"/>
    <mergeCell ref="K9:L9"/>
    <mergeCell ref="D9:F9"/>
    <mergeCell ref="G9:H9"/>
    <mergeCell ref="I9:J9"/>
    <mergeCell ref="G6:L6"/>
    <mergeCell ref="M6:R6"/>
    <mergeCell ref="M7:N7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0" tint="-0.14999847407452621"/>
  </sheetPr>
  <dimension ref="A1:AM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9" ht="69" customHeight="1" x14ac:dyDescent="0.3">
      <c r="A1" s="119" t="s">
        <v>198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9" ht="15" customHeight="1" x14ac:dyDescent="0.3"/>
    <row r="3" spans="1:39" s="7" customFormat="1" ht="15" customHeight="1" thickBot="1" x14ac:dyDescent="0.35">
      <c r="A3" s="54" t="str">
        <f>Índice!F43</f>
        <v>G C1.1</v>
      </c>
      <c r="B3" s="49" t="str">
        <f>Índice!G43</f>
        <v>Estruturas | Atendendo à integração no setor exportador (2018)</v>
      </c>
      <c r="C3" s="19"/>
      <c r="D3" s="19"/>
      <c r="E3" s="19"/>
      <c r="F3" s="19"/>
      <c r="G3" s="19"/>
      <c r="H3" s="19"/>
      <c r="I3" s="19"/>
    </row>
    <row r="4" spans="1:39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</row>
    <row r="5" spans="1:39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9" s="13" customFormat="1" ht="27" customHeight="1" x14ac:dyDescent="0.3">
      <c r="A6" s="18"/>
      <c r="G6" s="135" t="s">
        <v>8</v>
      </c>
      <c r="H6" s="136"/>
      <c r="I6" s="136"/>
      <c r="J6" s="136"/>
      <c r="K6" s="135" t="s">
        <v>6</v>
      </c>
      <c r="L6" s="136"/>
      <c r="M6" s="136"/>
      <c r="N6" s="136"/>
      <c r="O6" s="135" t="s">
        <v>57</v>
      </c>
      <c r="P6" s="136"/>
      <c r="Q6" s="136"/>
      <c r="R6" s="13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s="13" customFormat="1" ht="27" customHeight="1" thickBot="1" x14ac:dyDescent="0.35">
      <c r="A7" s="18"/>
      <c r="G7" s="138" t="s">
        <v>14</v>
      </c>
      <c r="H7" s="123"/>
      <c r="I7" s="123" t="s">
        <v>187</v>
      </c>
      <c r="J7" s="139"/>
      <c r="K7" s="138" t="s">
        <v>14</v>
      </c>
      <c r="L7" s="123"/>
      <c r="M7" s="123" t="s">
        <v>187</v>
      </c>
      <c r="N7" s="139"/>
      <c r="O7" s="138" t="s">
        <v>14</v>
      </c>
      <c r="P7" s="123"/>
      <c r="Q7" s="123" t="s">
        <v>187</v>
      </c>
      <c r="R7" s="13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39" s="13" customFormat="1" ht="22.95" customHeight="1" x14ac:dyDescent="0.3">
      <c r="A8" s="18"/>
      <c r="D8" s="143" t="s">
        <v>122</v>
      </c>
      <c r="E8" s="136"/>
      <c r="F8" s="137"/>
      <c r="G8" s="144">
        <v>5.8000000000000003E-2</v>
      </c>
      <c r="H8" s="145"/>
      <c r="I8" s="140">
        <v>4.9000000000000002E-2</v>
      </c>
      <c r="J8" s="141"/>
      <c r="K8" s="144">
        <v>0.35299999999999998</v>
      </c>
      <c r="L8" s="145"/>
      <c r="M8" s="140">
        <v>0.34300000000000003</v>
      </c>
      <c r="N8" s="141"/>
      <c r="O8" s="144">
        <v>0.23799999999999999</v>
      </c>
      <c r="P8" s="145"/>
      <c r="Q8" s="140">
        <v>0.17</v>
      </c>
      <c r="R8" s="1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 s="13" customFormat="1" ht="22.95" customHeight="1" x14ac:dyDescent="0.3">
      <c r="A9" s="18"/>
      <c r="D9" s="146" t="s">
        <v>123</v>
      </c>
      <c r="E9" s="147"/>
      <c r="F9" s="148"/>
      <c r="G9" s="144">
        <v>8.1000000000000003E-2</v>
      </c>
      <c r="H9" s="145"/>
      <c r="I9" s="140">
        <v>6.6000000000000003E-2</v>
      </c>
      <c r="J9" s="141"/>
      <c r="K9" s="144">
        <v>0.28499999999999998</v>
      </c>
      <c r="L9" s="145"/>
      <c r="M9" s="140">
        <v>0.31900000000000001</v>
      </c>
      <c r="N9" s="141"/>
      <c r="O9" s="144">
        <v>0.215</v>
      </c>
      <c r="P9" s="145"/>
      <c r="Q9" s="140">
        <v>0.249</v>
      </c>
      <c r="R9" s="14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s="13" customFormat="1" ht="22.95" customHeight="1" x14ac:dyDescent="0.3">
      <c r="A10" s="18"/>
      <c r="D10" s="146" t="s">
        <v>124</v>
      </c>
      <c r="E10" s="147"/>
      <c r="F10" s="148"/>
      <c r="G10" s="144">
        <v>0.86099999999999999</v>
      </c>
      <c r="H10" s="145"/>
      <c r="I10" s="140">
        <v>0.88500000000000001</v>
      </c>
      <c r="J10" s="141"/>
      <c r="K10" s="144">
        <v>0.36199999999999999</v>
      </c>
      <c r="L10" s="145"/>
      <c r="M10" s="140">
        <v>0.33800000000000002</v>
      </c>
      <c r="N10" s="141"/>
      <c r="O10" s="144">
        <v>0.54700000000000004</v>
      </c>
      <c r="P10" s="145"/>
      <c r="Q10" s="140">
        <v>0.57999999999999996</v>
      </c>
      <c r="R10" s="14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 s="9" customFormat="1" ht="15" customHeight="1" x14ac:dyDescent="0.2">
      <c r="A11" s="8"/>
      <c r="C11" s="23"/>
      <c r="L11" s="23"/>
      <c r="M11" s="23"/>
      <c r="N11" s="23"/>
    </row>
    <row r="12" spans="1:39" s="9" customFormat="1" ht="15" customHeight="1" x14ac:dyDescent="0.2">
      <c r="A12" s="8"/>
      <c r="C12" s="23"/>
      <c r="L12" s="23"/>
      <c r="M12" s="23"/>
      <c r="N12" s="23"/>
    </row>
    <row r="13" spans="1:39" ht="19.5" customHeight="1" x14ac:dyDescent="0.3">
      <c r="A13" s="142" t="str">
        <f>Índice!$A$79</f>
        <v>ESTUDO 43 | ANÁLISE DAS EMPRESAS DA ÁREA METROPOLITANA DE LISBOA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</row>
    <row r="14" spans="1:39" x14ac:dyDescent="0.3">
      <c r="U14" s="53" t="s">
        <v>17</v>
      </c>
    </row>
    <row r="17" spans="7:14" ht="17.25" customHeight="1" x14ac:dyDescent="0.3"/>
    <row r="18" spans="7:14" ht="17.25" customHeight="1" x14ac:dyDescent="0.3"/>
    <row r="20" spans="7:14" x14ac:dyDescent="0.3">
      <c r="G20" s="33"/>
      <c r="H20" s="33"/>
      <c r="I20" s="33"/>
      <c r="J20" s="33"/>
      <c r="K20" s="33"/>
      <c r="L20" s="33"/>
      <c r="M20" s="33"/>
      <c r="N20" s="33"/>
    </row>
    <row r="21" spans="7:14" x14ac:dyDescent="0.3">
      <c r="G21" s="33"/>
      <c r="H21" s="33"/>
      <c r="I21" s="33"/>
      <c r="J21" s="33"/>
      <c r="K21" s="33"/>
      <c r="L21" s="33"/>
      <c r="M21" s="33"/>
      <c r="N21" s="33"/>
    </row>
    <row r="22" spans="7:14" x14ac:dyDescent="0.3">
      <c r="G22" s="33"/>
      <c r="H22" s="33"/>
      <c r="I22" s="33"/>
      <c r="J22" s="33"/>
      <c r="K22" s="33"/>
      <c r="L22" s="33"/>
      <c r="M22" s="33"/>
      <c r="N22" s="33"/>
    </row>
    <row r="23" spans="7:14" x14ac:dyDescent="0.3">
      <c r="G23" s="33"/>
      <c r="H23" s="33"/>
      <c r="I23" s="33"/>
      <c r="J23" s="33"/>
      <c r="K23" s="33"/>
      <c r="L23" s="33"/>
      <c r="M23" s="33"/>
      <c r="N23" s="33"/>
    </row>
    <row r="24" spans="7:14" x14ac:dyDescent="0.3">
      <c r="G24" s="33"/>
      <c r="H24" s="33"/>
      <c r="I24" s="33"/>
      <c r="J24" s="33"/>
      <c r="K24" s="33"/>
      <c r="L24" s="33"/>
      <c r="M24" s="33"/>
      <c r="N24" s="33"/>
    </row>
  </sheetData>
  <sheetProtection algorithmName="SHA-512" hashValue="L7fbrW5ba8GPBavRUZcA97DadIaH7WfbJq3VDDwZUaoQCG+a38J3uiKrfhnX/bNWEMmVrF/+jLOV5B53lptaeQ==" saltValue="0g1tD8OWVtxBp1oW1y7NrA==" spinCount="100000" sheet="1" objects="1" scenarios="1"/>
  <mergeCells count="32">
    <mergeCell ref="A13:U13"/>
    <mergeCell ref="A1:U1"/>
    <mergeCell ref="G6:J6"/>
    <mergeCell ref="K6:N6"/>
    <mergeCell ref="O6:R6"/>
    <mergeCell ref="G7:H7"/>
    <mergeCell ref="I7:J7"/>
    <mergeCell ref="K7:L7"/>
    <mergeCell ref="M7:N7"/>
    <mergeCell ref="O7:P7"/>
    <mergeCell ref="Q7:R7"/>
    <mergeCell ref="D8:F8"/>
    <mergeCell ref="Q8:R8"/>
    <mergeCell ref="D9:F9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O10:P10"/>
    <mergeCell ref="Q10:R10"/>
    <mergeCell ref="D10:F10"/>
    <mergeCell ref="G10:H10"/>
    <mergeCell ref="I10:J10"/>
    <mergeCell ref="K10:L10"/>
    <mergeCell ref="M10:N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0" tint="-0.14999847407452621"/>
  </sheetPr>
  <dimension ref="A1:Y1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5" ht="69" customHeight="1" x14ac:dyDescent="0.3">
      <c r="A1" s="119" t="s">
        <v>198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5" ht="15" customHeight="1" x14ac:dyDescent="0.3"/>
    <row r="3" spans="1:25" s="7" customFormat="1" ht="15" customHeight="1" thickBot="1" x14ac:dyDescent="0.35">
      <c r="A3" s="54" t="str">
        <f>Índice!F44</f>
        <v>G C1.2</v>
      </c>
      <c r="B3" s="49" t="str">
        <f>Índice!G44</f>
        <v>Estruturas | Atendendo à integração no setor exportador e por localização geográfica (sub-regiões) (número de empresas,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  <c r="P3" s="75"/>
    </row>
    <row r="4" spans="1:25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</row>
    <row r="5" spans="1:25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5" s="13" customFormat="1" ht="27" customHeight="1" thickBot="1" x14ac:dyDescent="0.35">
      <c r="A6" s="18"/>
      <c r="K6" s="120" t="s">
        <v>122</v>
      </c>
      <c r="L6" s="121"/>
      <c r="M6" s="120" t="s">
        <v>123</v>
      </c>
      <c r="N6" s="121"/>
      <c r="R6" s="9"/>
      <c r="S6" s="9"/>
      <c r="T6" s="9"/>
      <c r="U6" s="9"/>
      <c r="V6" s="9"/>
      <c r="W6" s="9"/>
      <c r="X6" s="9"/>
      <c r="Y6" s="9"/>
    </row>
    <row r="7" spans="1:25" s="13" customFormat="1" ht="22.95" customHeight="1" x14ac:dyDescent="0.3">
      <c r="H7" s="114" t="s">
        <v>188</v>
      </c>
      <c r="I7" s="114"/>
      <c r="J7" s="158"/>
      <c r="K7" s="324">
        <v>0.05</v>
      </c>
      <c r="L7" s="325"/>
      <c r="M7" s="324">
        <v>6.8000000000000005E-2</v>
      </c>
      <c r="N7" s="325"/>
      <c r="R7" s="9"/>
      <c r="S7" s="9"/>
      <c r="T7" s="9"/>
      <c r="U7" s="9"/>
      <c r="V7" s="9"/>
      <c r="W7" s="9"/>
      <c r="X7" s="9"/>
      <c r="Y7" s="9"/>
    </row>
    <row r="8" spans="1:25" s="13" customFormat="1" ht="22.95" customHeight="1" x14ac:dyDescent="0.3">
      <c r="H8" s="114" t="s">
        <v>189</v>
      </c>
      <c r="I8" s="114"/>
      <c r="J8" s="158"/>
      <c r="K8" s="324">
        <v>4.1000000000000002E-2</v>
      </c>
      <c r="L8" s="325"/>
      <c r="M8" s="324">
        <v>5.3999999999999999E-2</v>
      </c>
      <c r="N8" s="325"/>
      <c r="R8" s="9"/>
      <c r="S8" s="9"/>
      <c r="T8" s="9"/>
      <c r="U8" s="9"/>
      <c r="V8" s="9"/>
      <c r="W8" s="9"/>
      <c r="X8" s="9"/>
      <c r="Y8" s="9"/>
    </row>
    <row r="9" spans="1:25" s="9" customFormat="1" ht="15" customHeight="1" x14ac:dyDescent="0.2">
      <c r="A9" s="8"/>
      <c r="C9" s="23"/>
      <c r="L9" s="23"/>
      <c r="M9" s="23"/>
      <c r="N9" s="23"/>
    </row>
    <row r="10" spans="1:25" s="9" customFormat="1" ht="15" customHeight="1" x14ac:dyDescent="0.2">
      <c r="A10" s="8"/>
      <c r="C10" s="23"/>
      <c r="L10" s="23"/>
      <c r="M10" s="23"/>
      <c r="N10" s="23"/>
    </row>
    <row r="11" spans="1:25" ht="19.5" customHeight="1" x14ac:dyDescent="0.3">
      <c r="A11" s="142" t="str">
        <f>Índice!$A$79</f>
        <v>ESTUDO 43 | ANÁLISE DAS EMPRESAS DA ÁREA METROPOLITANA DE LISBOA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5" x14ac:dyDescent="0.3">
      <c r="U12" s="53" t="s">
        <v>17</v>
      </c>
    </row>
    <row r="14" spans="1:25" ht="17.25" customHeight="1" x14ac:dyDescent="0.3"/>
    <row r="15" spans="1:25" ht="14.4" customHeight="1" x14ac:dyDescent="0.3"/>
  </sheetData>
  <sheetProtection algorithmName="SHA-512" hashValue="H84x+FRHKrq39m3qSWn4RnbwKuR0o/ItsNBgYVuLelkqIfoNaCZ1ozCkFnfoUye3ttP2gahw+krBbT4hhtgtOQ==" saltValue="n//W+a6WWWVnHp/bQpLRXQ==" spinCount="100000" sheet="1" objects="1" scenarios="1"/>
  <mergeCells count="10">
    <mergeCell ref="A1:U1"/>
    <mergeCell ref="A11:U11"/>
    <mergeCell ref="K6:L6"/>
    <mergeCell ref="M6:N6"/>
    <mergeCell ref="H7:J7"/>
    <mergeCell ref="K7:L7"/>
    <mergeCell ref="H8:J8"/>
    <mergeCell ref="K8:L8"/>
    <mergeCell ref="M7:N7"/>
    <mergeCell ref="M8:N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0" tint="-0.14999847407452621"/>
  </sheetPr>
  <dimension ref="A1:Y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5" ht="69" customHeight="1" x14ac:dyDescent="0.3">
      <c r="A1" s="119" t="s">
        <v>198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5" ht="15" customHeight="1" x14ac:dyDescent="0.3"/>
    <row r="3" spans="1:25" s="7" customFormat="1" ht="15" customHeight="1" thickBot="1" x14ac:dyDescent="0.35">
      <c r="A3" s="54" t="str">
        <f>Índice!F45</f>
        <v>G C1.3</v>
      </c>
      <c r="B3" s="49" t="str">
        <f>Índice!G45</f>
        <v>Estruturas | Atendendo à integração no setor exportador e por setores de atividade económica (Área Metropolitana de Lisboa, número de empresas,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  <c r="P3" s="75"/>
      <c r="Q3" s="77"/>
      <c r="R3" s="76"/>
    </row>
    <row r="4" spans="1:25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  <c r="Q4" s="16"/>
    </row>
    <row r="5" spans="1:25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25" s="13" customFormat="1" ht="27" customHeight="1" thickBot="1" x14ac:dyDescent="0.35">
      <c r="A6" s="18"/>
      <c r="K6" s="120" t="s">
        <v>122</v>
      </c>
      <c r="L6" s="121"/>
      <c r="M6" s="120" t="s">
        <v>123</v>
      </c>
      <c r="N6" s="121"/>
      <c r="R6" s="9"/>
      <c r="S6" s="9"/>
      <c r="T6" s="9"/>
      <c r="U6" s="9"/>
      <c r="V6" s="9"/>
      <c r="W6" s="9"/>
      <c r="X6" s="9"/>
      <c r="Y6" s="9"/>
    </row>
    <row r="7" spans="1:25" s="13" customFormat="1" ht="22.95" customHeight="1" x14ac:dyDescent="0.3">
      <c r="H7" s="114" t="s">
        <v>94</v>
      </c>
      <c r="I7" s="114"/>
      <c r="J7" s="158"/>
      <c r="K7" s="324">
        <v>3.5999999999999997E-2</v>
      </c>
      <c r="L7" s="325"/>
      <c r="M7" s="324">
        <v>4.1000000000000002E-2</v>
      </c>
      <c r="N7" s="325"/>
      <c r="R7" s="9"/>
      <c r="S7" s="9"/>
      <c r="T7" s="9"/>
      <c r="U7" s="9"/>
      <c r="V7" s="9"/>
      <c r="W7" s="9"/>
      <c r="X7" s="9"/>
      <c r="Y7" s="9"/>
    </row>
    <row r="8" spans="1:25" s="13" customFormat="1" ht="22.95" customHeight="1" x14ac:dyDescent="0.3">
      <c r="H8" s="114" t="s">
        <v>95</v>
      </c>
      <c r="I8" s="114"/>
      <c r="J8" s="158"/>
      <c r="K8" s="324">
        <v>9.4E-2</v>
      </c>
      <c r="L8" s="325"/>
      <c r="M8" s="324">
        <v>0.13900000000000001</v>
      </c>
      <c r="N8" s="325"/>
      <c r="R8" s="9"/>
      <c r="S8" s="9"/>
      <c r="T8" s="9"/>
      <c r="U8" s="9"/>
      <c r="V8" s="9"/>
      <c r="W8" s="9"/>
      <c r="X8" s="9"/>
      <c r="Y8" s="9"/>
    </row>
    <row r="9" spans="1:25" s="13" customFormat="1" ht="22.95" customHeight="1" x14ac:dyDescent="0.3">
      <c r="H9" s="114" t="s">
        <v>96</v>
      </c>
      <c r="I9" s="114"/>
      <c r="J9" s="158"/>
      <c r="K9" s="324">
        <v>4.4999999999999998E-2</v>
      </c>
      <c r="L9" s="325"/>
      <c r="M9" s="324">
        <v>7.5999999999999998E-2</v>
      </c>
      <c r="N9" s="325"/>
      <c r="R9" s="9"/>
      <c r="S9" s="9"/>
      <c r="T9" s="9"/>
      <c r="U9" s="9"/>
      <c r="V9" s="9"/>
      <c r="W9" s="9"/>
      <c r="X9" s="9"/>
      <c r="Y9" s="9"/>
    </row>
    <row r="10" spans="1:25" s="13" customFormat="1" ht="22.95" customHeight="1" x14ac:dyDescent="0.3">
      <c r="H10" s="114" t="s">
        <v>97</v>
      </c>
      <c r="I10" s="114"/>
      <c r="J10" s="158"/>
      <c r="K10" s="324">
        <v>0.03</v>
      </c>
      <c r="L10" s="325"/>
      <c r="M10" s="324">
        <v>2.7E-2</v>
      </c>
      <c r="N10" s="325"/>
      <c r="R10" s="9"/>
      <c r="S10" s="9"/>
      <c r="T10" s="9"/>
      <c r="U10" s="9"/>
      <c r="V10" s="9"/>
      <c r="W10" s="9"/>
      <c r="X10" s="9"/>
      <c r="Y10" s="9"/>
    </row>
    <row r="11" spans="1:25" s="13" customFormat="1" ht="22.95" customHeight="1" x14ac:dyDescent="0.3">
      <c r="H11" s="114" t="s">
        <v>98</v>
      </c>
      <c r="I11" s="114"/>
      <c r="J11" s="158"/>
      <c r="K11" s="324">
        <v>5.7000000000000002E-2</v>
      </c>
      <c r="L11" s="325"/>
      <c r="M11" s="324">
        <v>0.112</v>
      </c>
      <c r="N11" s="325"/>
      <c r="R11" s="9"/>
      <c r="S11" s="9"/>
      <c r="T11" s="9"/>
      <c r="U11" s="9"/>
      <c r="V11" s="9"/>
      <c r="W11" s="9"/>
      <c r="X11" s="9"/>
      <c r="Y11" s="9"/>
    </row>
    <row r="12" spans="1:25" s="13" customFormat="1" ht="22.95" customHeight="1" thickBot="1" x14ac:dyDescent="0.35">
      <c r="H12" s="123" t="s">
        <v>99</v>
      </c>
      <c r="I12" s="123"/>
      <c r="J12" s="139"/>
      <c r="K12" s="324">
        <v>4.5999999999999999E-2</v>
      </c>
      <c r="L12" s="325"/>
      <c r="M12" s="324">
        <v>5.1999999999999998E-2</v>
      </c>
      <c r="N12" s="325"/>
      <c r="R12" s="9"/>
      <c r="S12" s="9"/>
      <c r="T12" s="9"/>
      <c r="U12" s="9"/>
      <c r="V12" s="9"/>
      <c r="W12" s="9"/>
      <c r="X12" s="9"/>
      <c r="Y12" s="9"/>
    </row>
    <row r="13" spans="1:25" s="9" customFormat="1" ht="15" customHeight="1" x14ac:dyDescent="0.2">
      <c r="A13" s="8"/>
      <c r="C13" s="23"/>
      <c r="L13" s="23"/>
      <c r="M13" s="23"/>
      <c r="N13" s="23"/>
    </row>
    <row r="14" spans="1:25" s="9" customFormat="1" ht="15" customHeight="1" thickBot="1" x14ac:dyDescent="0.25">
      <c r="A14" s="8"/>
      <c r="C14" s="23"/>
      <c r="L14" s="23"/>
      <c r="M14" s="23"/>
      <c r="N14" s="23"/>
    </row>
    <row r="15" spans="1:25" ht="19.5" customHeight="1" thickBot="1" x14ac:dyDescent="0.35">
      <c r="A15" s="289" t="str">
        <f>Índice!$A$79</f>
        <v>ESTUDO 43 | ANÁLISE DAS EMPRESAS DA ÁREA METROPOLITANA DE LISBOA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5" x14ac:dyDescent="0.3">
      <c r="U16" s="53" t="s">
        <v>17</v>
      </c>
    </row>
    <row r="19" spans="20:21" ht="17.25" customHeight="1" x14ac:dyDescent="0.3"/>
    <row r="20" spans="20:21" ht="17.25" customHeight="1" x14ac:dyDescent="0.3"/>
    <row r="25" spans="20:21" x14ac:dyDescent="0.3">
      <c r="T25" s="39"/>
      <c r="U25" s="39"/>
    </row>
  </sheetData>
  <sheetProtection algorithmName="SHA-512" hashValue="rzI5rrRScuG+1L+BLt8A0i0RTM74+ehTzaFSGnB/k0ZCxFLXWdV00dsMRxJmRUXqGQvLPkHsF/WK9nXEY+oJlw==" saltValue="sWmZduvxOI3Z0XuMUpu+qA==" spinCount="100000" sheet="1" objects="1" scenarios="1"/>
  <mergeCells count="22">
    <mergeCell ref="A1:U1"/>
    <mergeCell ref="A15:U15"/>
    <mergeCell ref="K6:L6"/>
    <mergeCell ref="M6:N6"/>
    <mergeCell ref="H7:J7"/>
    <mergeCell ref="K7:L7"/>
    <mergeCell ref="H8:J8"/>
    <mergeCell ref="K8:L8"/>
    <mergeCell ref="H9:J9"/>
    <mergeCell ref="K9:L9"/>
    <mergeCell ref="M12:N12"/>
    <mergeCell ref="H12:J12"/>
    <mergeCell ref="K12:L12"/>
    <mergeCell ref="H10:J10"/>
    <mergeCell ref="K10:L10"/>
    <mergeCell ref="H11:J11"/>
    <mergeCell ref="K11:L11"/>
    <mergeCell ref="M7:N7"/>
    <mergeCell ref="M8:N8"/>
    <mergeCell ref="M9:N9"/>
    <mergeCell ref="M10:N10"/>
    <mergeCell ref="M11:N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theme="0" tint="-0.14999847407452621"/>
  </sheetPr>
  <dimension ref="A1:U2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Índice!F46</f>
        <v>G C1.4</v>
      </c>
      <c r="B3" s="49" t="str">
        <f>Índice!G46</f>
        <v>Componente exportada do volume de negócios e componente importada das compras e FSE | Em percentagem do volume de negócios (2018)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  <c r="P3" s="75"/>
      <c r="Q3" s="77"/>
    </row>
    <row r="4" spans="1:21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  <c r="Q4" s="16"/>
    </row>
    <row r="5" spans="1:21" s="9" customFormat="1" ht="15" customHeight="1" thickBot="1" x14ac:dyDescent="0.25">
      <c r="A5" s="8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21" s="14" customFormat="1" ht="27" customHeight="1" thickBot="1" x14ac:dyDescent="0.35">
      <c r="F6" s="13"/>
      <c r="G6" s="13"/>
      <c r="H6" s="13"/>
      <c r="I6" s="13"/>
      <c r="J6" s="13"/>
      <c r="K6" s="327" t="s">
        <v>161</v>
      </c>
      <c r="L6" s="327"/>
      <c r="M6" s="327" t="s">
        <v>162</v>
      </c>
      <c r="N6" s="327"/>
      <c r="O6" s="327" t="s">
        <v>61</v>
      </c>
      <c r="P6" s="327"/>
    </row>
    <row r="7" spans="1:21" s="14" customFormat="1" ht="33.75" customHeight="1" thickBot="1" x14ac:dyDescent="0.35">
      <c r="F7" s="13"/>
      <c r="G7" s="13"/>
      <c r="H7" s="13"/>
      <c r="I7" s="13"/>
      <c r="J7" s="13"/>
      <c r="K7" s="164"/>
      <c r="L7" s="164"/>
      <c r="M7" s="164"/>
      <c r="N7" s="164"/>
      <c r="O7" s="327"/>
      <c r="P7" s="327"/>
    </row>
    <row r="8" spans="1:21" s="13" customFormat="1" ht="22.95" customHeight="1" thickBot="1" x14ac:dyDescent="0.35">
      <c r="F8" s="121" t="s">
        <v>14</v>
      </c>
      <c r="G8" s="327"/>
      <c r="H8" s="327"/>
      <c r="I8" s="327"/>
      <c r="J8" s="327"/>
      <c r="K8" s="328">
        <v>0.21299999999999999</v>
      </c>
      <c r="L8" s="328"/>
      <c r="M8" s="328">
        <v>0.21299999999999999</v>
      </c>
      <c r="N8" s="328"/>
      <c r="O8" s="328">
        <v>0</v>
      </c>
      <c r="P8" s="328"/>
    </row>
    <row r="9" spans="1:21" s="13" customFormat="1" ht="22.95" customHeight="1" thickBot="1" x14ac:dyDescent="0.35">
      <c r="F9" s="320" t="s">
        <v>187</v>
      </c>
      <c r="G9" s="176"/>
      <c r="H9" s="176"/>
      <c r="I9" s="176"/>
      <c r="J9" s="186"/>
      <c r="K9" s="219">
        <v>0.188</v>
      </c>
      <c r="L9" s="219"/>
      <c r="M9" s="219">
        <v>0.25800000000000001</v>
      </c>
      <c r="N9" s="219"/>
      <c r="O9" s="219">
        <v>-7.0999999999999994E-2</v>
      </c>
      <c r="P9" s="219"/>
    </row>
    <row r="10" spans="1:21" s="13" customFormat="1" ht="22.95" customHeight="1" x14ac:dyDescent="0.3">
      <c r="F10" s="273" t="s">
        <v>190</v>
      </c>
      <c r="G10" s="199"/>
      <c r="H10" s="179" t="s">
        <v>188</v>
      </c>
      <c r="I10" s="179"/>
      <c r="J10" s="180"/>
      <c r="K10" s="220">
        <v>0.16800000000000001</v>
      </c>
      <c r="L10" s="220"/>
      <c r="M10" s="220">
        <v>0.25900000000000001</v>
      </c>
      <c r="N10" s="220"/>
      <c r="O10" s="220">
        <v>-9.0999999999999998E-2</v>
      </c>
      <c r="P10" s="220"/>
    </row>
    <row r="11" spans="1:21" s="13" customFormat="1" ht="22.95" customHeight="1" x14ac:dyDescent="0.3">
      <c r="F11" s="284"/>
      <c r="G11" s="201"/>
      <c r="H11" s="114" t="s">
        <v>189</v>
      </c>
      <c r="I11" s="114"/>
      <c r="J11" s="158"/>
      <c r="K11" s="326">
        <v>0.32500000000000001</v>
      </c>
      <c r="L11" s="326"/>
      <c r="M11" s="326">
        <v>0.253</v>
      </c>
      <c r="N11" s="326"/>
      <c r="O11" s="326">
        <v>7.2999999999999995E-2</v>
      </c>
      <c r="P11" s="326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s="9" customFormat="1" ht="15" customHeight="1" thickBot="1" x14ac:dyDescent="0.25">
      <c r="A13" s="8"/>
      <c r="C13" s="23"/>
      <c r="L13" s="23"/>
      <c r="M13" s="23"/>
      <c r="N13" s="23"/>
    </row>
    <row r="14" spans="1:21" ht="19.5" customHeight="1" thickBot="1" x14ac:dyDescent="0.35">
      <c r="A14" s="289" t="str">
        <f>Índice!$A$79</f>
        <v>ESTUDO 43 | ANÁLISE DAS EMPRESAS DA ÁREA METROPOLITANA DE LISBOA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</row>
    <row r="15" spans="1:21" x14ac:dyDescent="0.3">
      <c r="U15" s="53" t="s">
        <v>17</v>
      </c>
    </row>
    <row r="18" spans="20:21" ht="17.25" customHeight="1" x14ac:dyDescent="0.3"/>
    <row r="19" spans="20:21" ht="17.25" customHeight="1" x14ac:dyDescent="0.3"/>
    <row r="24" spans="20:21" x14ac:dyDescent="0.3">
      <c r="T24" s="39"/>
      <c r="U24" s="39"/>
    </row>
  </sheetData>
  <sheetProtection algorithmName="SHA-512" hashValue="qxgrldIWHQWrgOuCxwLPrfADVxyJCQLNZNIjTmXHqfVcv+2r8GFkl5QsXuvu0hQLXrfVeDSfscKSW7/cncL/bA==" saltValue="yjYpfCiBDnK49aJF2pct1g==" spinCount="100000" sheet="1" objects="1" scenarios="1"/>
  <mergeCells count="22">
    <mergeCell ref="F10:G11"/>
    <mergeCell ref="A14:U14"/>
    <mergeCell ref="A1:U1"/>
    <mergeCell ref="K6:L7"/>
    <mergeCell ref="M6:N7"/>
    <mergeCell ref="F8:J8"/>
    <mergeCell ref="K8:L8"/>
    <mergeCell ref="M8:N8"/>
    <mergeCell ref="F9:J9"/>
    <mergeCell ref="H10:J10"/>
    <mergeCell ref="K9:L9"/>
    <mergeCell ref="M9:N9"/>
    <mergeCell ref="H11:J11"/>
    <mergeCell ref="K10:L10"/>
    <mergeCell ref="M10:N10"/>
    <mergeCell ref="K11:L11"/>
    <mergeCell ref="M11:N11"/>
    <mergeCell ref="O10:P10"/>
    <mergeCell ref="O11:P11"/>
    <mergeCell ref="O6:P7"/>
    <mergeCell ref="O8:P8"/>
    <mergeCell ref="O9:P9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tabColor theme="0" tint="-0.14999847407452621"/>
  </sheetPr>
  <dimension ref="A1:U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Índice!F47</f>
        <v>G C1.5</v>
      </c>
      <c r="B3" s="49" t="str">
        <f>Índice!G47</f>
        <v>Peso das exportações no volume de negócios | Decomposição do diferencial face ao total das empresas (em pp)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s="9" customFormat="1" ht="27" customHeight="1" x14ac:dyDescent="0.2">
      <c r="A6" s="8"/>
      <c r="B6" s="23"/>
      <c r="C6" s="23"/>
      <c r="D6" s="312" t="s">
        <v>187</v>
      </c>
      <c r="E6" s="284"/>
      <c r="F6" s="284"/>
      <c r="G6" s="284"/>
      <c r="H6" s="284"/>
      <c r="I6" s="284"/>
      <c r="J6" s="312" t="s">
        <v>188</v>
      </c>
      <c r="K6" s="284"/>
      <c r="L6" s="284"/>
      <c r="M6" s="284"/>
      <c r="N6" s="284"/>
      <c r="O6" s="284"/>
      <c r="P6" s="312" t="s">
        <v>189</v>
      </c>
      <c r="Q6" s="284"/>
      <c r="R6" s="284"/>
      <c r="S6" s="284"/>
      <c r="T6" s="284"/>
      <c r="U6" s="329"/>
    </row>
    <row r="7" spans="1:21" s="13" customFormat="1" ht="27" customHeight="1" thickBot="1" x14ac:dyDescent="0.35">
      <c r="A7" s="18"/>
      <c r="D7" s="138" t="s">
        <v>121</v>
      </c>
      <c r="E7" s="123"/>
      <c r="F7" s="123" t="s">
        <v>119</v>
      </c>
      <c r="G7" s="123"/>
      <c r="H7" s="123" t="s">
        <v>120</v>
      </c>
      <c r="I7" s="139"/>
      <c r="J7" s="138" t="s">
        <v>121</v>
      </c>
      <c r="K7" s="123"/>
      <c r="L7" s="123" t="s">
        <v>119</v>
      </c>
      <c r="M7" s="123"/>
      <c r="N7" s="123" t="s">
        <v>120</v>
      </c>
      <c r="O7" s="139"/>
      <c r="P7" s="138" t="s">
        <v>121</v>
      </c>
      <c r="Q7" s="123"/>
      <c r="R7" s="123" t="s">
        <v>119</v>
      </c>
      <c r="S7" s="123"/>
      <c r="T7" s="123" t="s">
        <v>120</v>
      </c>
      <c r="U7" s="139"/>
    </row>
    <row r="8" spans="1:21" s="13" customFormat="1" ht="22.95" customHeight="1" x14ac:dyDescent="0.3">
      <c r="B8" s="135">
        <v>2014</v>
      </c>
      <c r="C8" s="243"/>
      <c r="D8" s="321">
        <v>-4</v>
      </c>
      <c r="E8" s="322"/>
      <c r="F8" s="322">
        <v>-2.4</v>
      </c>
      <c r="G8" s="330"/>
      <c r="H8" s="322">
        <v>-1.6</v>
      </c>
      <c r="I8" s="323"/>
      <c r="J8" s="321">
        <v>-5</v>
      </c>
      <c r="K8" s="322"/>
      <c r="L8" s="322">
        <v>-3.2</v>
      </c>
      <c r="M8" s="322"/>
      <c r="N8" s="322">
        <v>-1.8</v>
      </c>
      <c r="O8" s="323"/>
      <c r="P8" s="321">
        <v>5.0999999999999996</v>
      </c>
      <c r="Q8" s="322"/>
      <c r="R8" s="322">
        <v>8.1</v>
      </c>
      <c r="S8" s="322"/>
      <c r="T8" s="322">
        <v>-3</v>
      </c>
      <c r="U8" s="323"/>
    </row>
    <row r="9" spans="1:21" s="13" customFormat="1" ht="22.95" customHeight="1" x14ac:dyDescent="0.3">
      <c r="B9" s="156">
        <v>2015</v>
      </c>
      <c r="C9" s="331"/>
      <c r="D9" s="321">
        <v>-4.4000000000000004</v>
      </c>
      <c r="E9" s="322"/>
      <c r="F9" s="332">
        <v>-2.6</v>
      </c>
      <c r="G9" s="333"/>
      <c r="H9" s="322">
        <v>-1.8</v>
      </c>
      <c r="I9" s="323"/>
      <c r="J9" s="321">
        <v>-5.3</v>
      </c>
      <c r="K9" s="322"/>
      <c r="L9" s="322">
        <v>-3.4</v>
      </c>
      <c r="M9" s="322"/>
      <c r="N9" s="322">
        <v>-1.9</v>
      </c>
      <c r="O9" s="323"/>
      <c r="P9" s="321">
        <v>4.3</v>
      </c>
      <c r="Q9" s="322"/>
      <c r="R9" s="322">
        <v>7.7</v>
      </c>
      <c r="S9" s="322"/>
      <c r="T9" s="322">
        <v>-3.4</v>
      </c>
      <c r="U9" s="323"/>
    </row>
    <row r="10" spans="1:21" s="13" customFormat="1" ht="22.95" customHeight="1" x14ac:dyDescent="0.3">
      <c r="B10" s="156">
        <v>2016</v>
      </c>
      <c r="C10" s="331"/>
      <c r="D10" s="321">
        <v>-4</v>
      </c>
      <c r="E10" s="322"/>
      <c r="F10" s="332">
        <v>-2.4</v>
      </c>
      <c r="G10" s="333"/>
      <c r="H10" s="322">
        <v>-1.6</v>
      </c>
      <c r="I10" s="323"/>
      <c r="J10" s="321">
        <v>-4.7</v>
      </c>
      <c r="K10" s="322"/>
      <c r="L10" s="322">
        <v>-3.3</v>
      </c>
      <c r="M10" s="322"/>
      <c r="N10" s="322">
        <v>-1.5</v>
      </c>
      <c r="O10" s="323"/>
      <c r="P10" s="321">
        <v>2.4</v>
      </c>
      <c r="Q10" s="322"/>
      <c r="R10" s="322">
        <v>6.1</v>
      </c>
      <c r="S10" s="322"/>
      <c r="T10" s="322">
        <v>-3.6</v>
      </c>
      <c r="U10" s="323"/>
    </row>
    <row r="11" spans="1:21" s="13" customFormat="1" ht="22.95" customHeight="1" x14ac:dyDescent="0.3">
      <c r="B11" s="156">
        <v>2017</v>
      </c>
      <c r="C11" s="331"/>
      <c r="D11" s="321">
        <v>-2.8</v>
      </c>
      <c r="E11" s="322"/>
      <c r="F11" s="332">
        <v>-2.1</v>
      </c>
      <c r="G11" s="333"/>
      <c r="H11" s="322">
        <v>-0.7</v>
      </c>
      <c r="I11" s="323"/>
      <c r="J11" s="321">
        <v>-4.2</v>
      </c>
      <c r="K11" s="322"/>
      <c r="L11" s="322">
        <v>-2.7</v>
      </c>
      <c r="M11" s="322"/>
      <c r="N11" s="322">
        <v>-1.5</v>
      </c>
      <c r="O11" s="323"/>
      <c r="P11" s="321">
        <v>8.6999999999999993</v>
      </c>
      <c r="Q11" s="322"/>
      <c r="R11" s="322">
        <v>4.5</v>
      </c>
      <c r="S11" s="322"/>
      <c r="T11" s="322">
        <v>4.2</v>
      </c>
      <c r="U11" s="323"/>
    </row>
    <row r="12" spans="1:21" s="13" customFormat="1" ht="22.95" customHeight="1" x14ac:dyDescent="0.3">
      <c r="B12" s="156">
        <v>2018</v>
      </c>
      <c r="C12" s="331"/>
      <c r="D12" s="321">
        <v>-2.5</v>
      </c>
      <c r="E12" s="322"/>
      <c r="F12" s="332">
        <v>-1.9</v>
      </c>
      <c r="G12" s="333"/>
      <c r="H12" s="322">
        <v>-0.6</v>
      </c>
      <c r="I12" s="323"/>
      <c r="J12" s="321">
        <v>-4.5</v>
      </c>
      <c r="K12" s="322"/>
      <c r="L12" s="322">
        <v>-2.4</v>
      </c>
      <c r="M12" s="322"/>
      <c r="N12" s="322">
        <v>-2.1</v>
      </c>
      <c r="O12" s="323"/>
      <c r="P12" s="321">
        <v>11.2</v>
      </c>
      <c r="Q12" s="322"/>
      <c r="R12" s="322">
        <v>6.2</v>
      </c>
      <c r="S12" s="322"/>
      <c r="T12" s="322">
        <v>5.0999999999999996</v>
      </c>
      <c r="U12" s="323"/>
    </row>
    <row r="13" spans="1:21" s="9" customFormat="1" ht="15" customHeight="1" x14ac:dyDescent="0.2">
      <c r="A13" s="8"/>
      <c r="C13" s="23"/>
      <c r="L13" s="23"/>
      <c r="M13" s="23"/>
      <c r="N13" s="23"/>
    </row>
    <row r="14" spans="1:21" s="9" customFormat="1" ht="15" customHeight="1" thickBot="1" x14ac:dyDescent="0.25">
      <c r="A14" s="8"/>
      <c r="C14" s="23"/>
      <c r="L14" s="23"/>
      <c r="M14" s="23"/>
      <c r="N14" s="23"/>
    </row>
    <row r="15" spans="1:21" ht="19.5" customHeight="1" thickBot="1" x14ac:dyDescent="0.35">
      <c r="A15" s="289" t="str">
        <f>Índice!$A$79</f>
        <v>ESTUDO 43 | ANÁLISE DAS EMPRESAS DA ÁREA METROPOLITANA DE LISBOA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x14ac:dyDescent="0.3">
      <c r="U16" s="53" t="s">
        <v>17</v>
      </c>
    </row>
    <row r="19" spans="20:21" ht="17.25" customHeight="1" x14ac:dyDescent="0.3"/>
    <row r="20" spans="20:21" ht="17.25" customHeight="1" x14ac:dyDescent="0.3"/>
    <row r="25" spans="20:21" x14ac:dyDescent="0.3">
      <c r="T25" s="39"/>
      <c r="U25" s="39"/>
    </row>
  </sheetData>
  <sheetProtection algorithmName="SHA-512" hashValue="45V36o4GBmKv6IRuu9WxxSSo9fDnID83XD4+u4LbIPbQLeSlpje4ZoyKRLOUamifG2teQizOfMwaDgFBw0Ypkg==" saltValue="d7wut3GVvNR73Xtv7Y7DWw==" spinCount="100000" sheet="1" objects="1" scenarios="1"/>
  <mergeCells count="64">
    <mergeCell ref="L12:M12"/>
    <mergeCell ref="N12:O12"/>
    <mergeCell ref="P12:Q12"/>
    <mergeCell ref="R12:S12"/>
    <mergeCell ref="T12:U12"/>
    <mergeCell ref="B12:C12"/>
    <mergeCell ref="D12:E12"/>
    <mergeCell ref="F12:G12"/>
    <mergeCell ref="H12:I12"/>
    <mergeCell ref="J12:K12"/>
    <mergeCell ref="L11:M11"/>
    <mergeCell ref="N11:O11"/>
    <mergeCell ref="P11:Q11"/>
    <mergeCell ref="R11:S11"/>
    <mergeCell ref="T11:U11"/>
    <mergeCell ref="B11:C11"/>
    <mergeCell ref="D11:E11"/>
    <mergeCell ref="F11:G11"/>
    <mergeCell ref="H11:I11"/>
    <mergeCell ref="J11:K11"/>
    <mergeCell ref="L10:M10"/>
    <mergeCell ref="N10:O10"/>
    <mergeCell ref="P10:Q10"/>
    <mergeCell ref="R10:S10"/>
    <mergeCell ref="T10:U10"/>
    <mergeCell ref="B10:C10"/>
    <mergeCell ref="D10:E10"/>
    <mergeCell ref="F10:G10"/>
    <mergeCell ref="H10:I10"/>
    <mergeCell ref="J10:K10"/>
    <mergeCell ref="L9:M9"/>
    <mergeCell ref="N9:O9"/>
    <mergeCell ref="P9:Q9"/>
    <mergeCell ref="R9:S9"/>
    <mergeCell ref="T9:U9"/>
    <mergeCell ref="B9:C9"/>
    <mergeCell ref="D9:E9"/>
    <mergeCell ref="F9:G9"/>
    <mergeCell ref="H9:I9"/>
    <mergeCell ref="J9:K9"/>
    <mergeCell ref="J7:K7"/>
    <mergeCell ref="L7:M7"/>
    <mergeCell ref="T8:U8"/>
    <mergeCell ref="D7:E7"/>
    <mergeCell ref="F7:G7"/>
    <mergeCell ref="J8:K8"/>
    <mergeCell ref="L8:M8"/>
    <mergeCell ref="N8:O8"/>
    <mergeCell ref="A15:U15"/>
    <mergeCell ref="A1:U1"/>
    <mergeCell ref="D6:I6"/>
    <mergeCell ref="J6:O6"/>
    <mergeCell ref="P6:U6"/>
    <mergeCell ref="N7:O7"/>
    <mergeCell ref="P7:Q7"/>
    <mergeCell ref="R7:S7"/>
    <mergeCell ref="T7:U7"/>
    <mergeCell ref="B8:C8"/>
    <mergeCell ref="D8:E8"/>
    <mergeCell ref="F8:G8"/>
    <mergeCell ref="H8:I8"/>
    <mergeCell ref="P8:Q8"/>
    <mergeCell ref="R8:S8"/>
    <mergeCell ref="H7:I7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theme="0" tint="-0.14999847407452621"/>
  </sheetPr>
  <dimension ref="A1:U22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Índice!F48</f>
        <v>G C1.6</v>
      </c>
      <c r="B3" s="49" t="str">
        <f>Índice!G48</f>
        <v>Volume de negócios | Contributos (em pp) para a taxa de crescimento anual (Área Metropolitana de Lisboa, em percentagem)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</row>
    <row r="4" spans="1:21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ht="27" customHeight="1" thickBot="1" x14ac:dyDescent="0.35">
      <c r="E6" s="63"/>
      <c r="F6" s="63"/>
      <c r="G6" s="69"/>
      <c r="H6" s="63"/>
      <c r="I6" s="162">
        <f>+K6-1</f>
        <v>2014</v>
      </c>
      <c r="J6" s="162"/>
      <c r="K6" s="162">
        <f>+M6-1</f>
        <v>2015</v>
      </c>
      <c r="L6" s="162"/>
      <c r="M6" s="162">
        <f>+O6-1</f>
        <v>2016</v>
      </c>
      <c r="N6" s="162"/>
      <c r="O6" s="162">
        <f>+Q6-1</f>
        <v>2017</v>
      </c>
      <c r="P6" s="162"/>
      <c r="Q6" s="162">
        <v>2018</v>
      </c>
      <c r="R6" s="162"/>
    </row>
    <row r="7" spans="1:21" ht="22.95" customHeight="1" thickBot="1" x14ac:dyDescent="0.35">
      <c r="D7" s="267" t="s">
        <v>199</v>
      </c>
      <c r="E7" s="267"/>
      <c r="F7" s="267"/>
      <c r="G7" s="267"/>
      <c r="H7" s="268"/>
      <c r="I7" s="336">
        <v>0.1</v>
      </c>
      <c r="J7" s="337"/>
      <c r="K7" s="334">
        <v>0.6</v>
      </c>
      <c r="L7" s="334"/>
      <c r="M7" s="334">
        <v>0.4</v>
      </c>
      <c r="N7" s="334"/>
      <c r="O7" s="334">
        <v>10.5</v>
      </c>
      <c r="P7" s="334"/>
      <c r="Q7" s="334">
        <v>7.4</v>
      </c>
      <c r="R7" s="335"/>
    </row>
    <row r="8" spans="1:21" ht="22.95" customHeight="1" x14ac:dyDescent="0.3">
      <c r="D8" s="273" t="s">
        <v>200</v>
      </c>
      <c r="E8" s="273"/>
      <c r="F8" s="199"/>
      <c r="G8" s="200" t="s">
        <v>125</v>
      </c>
      <c r="H8" s="201"/>
      <c r="I8" s="299">
        <v>0.1</v>
      </c>
      <c r="J8" s="298"/>
      <c r="K8" s="299">
        <v>1.2</v>
      </c>
      <c r="L8" s="298"/>
      <c r="M8" s="299">
        <v>0.5</v>
      </c>
      <c r="N8" s="298"/>
      <c r="O8" s="299">
        <v>7</v>
      </c>
      <c r="P8" s="298"/>
      <c r="Q8" s="299">
        <v>6.2</v>
      </c>
      <c r="R8" s="298"/>
    </row>
    <row r="9" spans="1:21" ht="22.95" customHeight="1" x14ac:dyDescent="0.3">
      <c r="D9" s="273"/>
      <c r="E9" s="273"/>
      <c r="F9" s="199"/>
      <c r="G9" s="146" t="s">
        <v>126</v>
      </c>
      <c r="H9" s="331"/>
      <c r="I9" s="302">
        <v>0</v>
      </c>
      <c r="J9" s="301"/>
      <c r="K9" s="302">
        <v>-0.6</v>
      </c>
      <c r="L9" s="301"/>
      <c r="M9" s="302">
        <v>-0.1</v>
      </c>
      <c r="N9" s="301"/>
      <c r="O9" s="302">
        <v>3.5</v>
      </c>
      <c r="P9" s="301"/>
      <c r="Q9" s="302">
        <v>1.1000000000000001</v>
      </c>
      <c r="R9" s="301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s="9" customFormat="1" ht="15" customHeight="1" thickBot="1" x14ac:dyDescent="0.25">
      <c r="A11" s="8"/>
      <c r="C11" s="23"/>
      <c r="L11" s="23"/>
      <c r="M11" s="23"/>
      <c r="N11" s="23"/>
    </row>
    <row r="12" spans="1:21" ht="19.5" customHeight="1" thickBot="1" x14ac:dyDescent="0.35">
      <c r="A12" s="289" t="str">
        <f>Índice!$A$79</f>
        <v>ESTUDO 43 | ANÁLISE DAS EMPRESAS DA ÁREA METROPOLITANA DE LISBOA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</row>
    <row r="13" spans="1:21" x14ac:dyDescent="0.3">
      <c r="U13" s="53" t="s">
        <v>17</v>
      </c>
    </row>
    <row r="16" spans="1:21" ht="17.25" customHeight="1" x14ac:dyDescent="0.3"/>
    <row r="17" spans="20:21" ht="17.25" customHeight="1" x14ac:dyDescent="0.3"/>
    <row r="22" spans="20:21" x14ac:dyDescent="0.3">
      <c r="T22" s="39"/>
      <c r="U22" s="39"/>
    </row>
  </sheetData>
  <sheetProtection algorithmName="SHA-512" hashValue="xPkNqplx+JtV8NHydlZY6skocWs8tjpZfbFb8hv9TAJMRXMsxrD6i/YR0ntxuog2guLv2uOiJwI9kp04B7NmbQ==" saltValue="JZzmHkJV3EQRsM0FC1VyIw==" spinCount="100000" sheet="1" objects="1" scenarios="1"/>
  <mergeCells count="26">
    <mergeCell ref="D8:F9"/>
    <mergeCell ref="D7:H7"/>
    <mergeCell ref="I7:J7"/>
    <mergeCell ref="K7:L7"/>
    <mergeCell ref="M7:N7"/>
    <mergeCell ref="A12:U12"/>
    <mergeCell ref="A1:U1"/>
    <mergeCell ref="I6:J6"/>
    <mergeCell ref="K6:L6"/>
    <mergeCell ref="M6:N6"/>
    <mergeCell ref="O6:P6"/>
    <mergeCell ref="Q6:R6"/>
    <mergeCell ref="Q8:R8"/>
    <mergeCell ref="G9:H9"/>
    <mergeCell ref="I9:J9"/>
    <mergeCell ref="K9:L9"/>
    <mergeCell ref="G8:H8"/>
    <mergeCell ref="I8:J8"/>
    <mergeCell ref="K8:L8"/>
    <mergeCell ref="M8:N8"/>
    <mergeCell ref="O8:P8"/>
    <mergeCell ref="O7:P7"/>
    <mergeCell ref="Q7:R7"/>
    <mergeCell ref="M9:N9"/>
    <mergeCell ref="O9:P9"/>
    <mergeCell ref="Q9:R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theme="0" tint="-0.14999847407452621"/>
  </sheetPr>
  <dimension ref="A1:U22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198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Índice!F49</f>
        <v>G C1.7</v>
      </c>
      <c r="B3" s="49" t="str">
        <f>Índice!G49</f>
        <v>Volume de negócios | Contributos (em pp) para a taxa de crescimento anual, por localização geográfica (sub-regiões) (em percentagem,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  <c r="P3" s="75"/>
      <c r="Q3" s="77"/>
    </row>
    <row r="4" spans="1:21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  <c r="Q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</row>
    <row r="6" spans="1:21" s="13" customFormat="1" ht="27" customHeight="1" thickBot="1" x14ac:dyDescent="0.35">
      <c r="H6" s="63"/>
      <c r="I6" s="63"/>
      <c r="J6" s="59"/>
      <c r="K6" s="338" t="s">
        <v>188</v>
      </c>
      <c r="L6" s="339"/>
      <c r="M6" s="276" t="s">
        <v>189</v>
      </c>
      <c r="N6" s="339"/>
      <c r="U6" s="23"/>
    </row>
    <row r="7" spans="1:21" s="13" customFormat="1" ht="22.95" customHeight="1" thickBot="1" x14ac:dyDescent="0.35">
      <c r="F7" s="267" t="s">
        <v>127</v>
      </c>
      <c r="G7" s="267"/>
      <c r="H7" s="267"/>
      <c r="I7" s="267"/>
      <c r="J7" s="282"/>
      <c r="K7" s="340">
        <v>5.6</v>
      </c>
      <c r="L7" s="283"/>
      <c r="M7" s="341">
        <v>21.4</v>
      </c>
      <c r="N7" s="283"/>
      <c r="U7" s="23"/>
    </row>
    <row r="8" spans="1:21" s="13" customFormat="1" ht="22.95" customHeight="1" x14ac:dyDescent="0.3">
      <c r="F8" s="273" t="s">
        <v>128</v>
      </c>
      <c r="G8" s="273"/>
      <c r="H8" s="143" t="s">
        <v>125</v>
      </c>
      <c r="I8" s="136"/>
      <c r="J8" s="137"/>
      <c r="K8" s="345">
        <v>5.5</v>
      </c>
      <c r="L8" s="281"/>
      <c r="M8" s="344">
        <v>12.4</v>
      </c>
      <c r="N8" s="281"/>
      <c r="U8" s="23"/>
    </row>
    <row r="9" spans="1:21" s="13" customFormat="1" ht="22.95" customHeight="1" x14ac:dyDescent="0.3">
      <c r="F9" s="273"/>
      <c r="G9" s="273"/>
      <c r="H9" s="276" t="s">
        <v>126</v>
      </c>
      <c r="I9" s="277"/>
      <c r="J9" s="278"/>
      <c r="K9" s="342">
        <v>0.2</v>
      </c>
      <c r="L9" s="280"/>
      <c r="M9" s="343">
        <v>9</v>
      </c>
      <c r="N9" s="280"/>
      <c r="U9" s="23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s="9" customFormat="1" ht="15" customHeight="1" thickBot="1" x14ac:dyDescent="0.25">
      <c r="A11" s="8"/>
      <c r="C11" s="23"/>
      <c r="L11" s="23"/>
      <c r="M11" s="23"/>
      <c r="N11" s="23"/>
    </row>
    <row r="12" spans="1:21" ht="19.5" customHeight="1" thickBot="1" x14ac:dyDescent="0.35">
      <c r="A12" s="289" t="str">
        <f>Índice!$A$79</f>
        <v>ESTUDO 43 | ANÁLISE DAS EMPRESAS DA ÁREA METROPOLITANA DE LISBOA</v>
      </c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</row>
    <row r="13" spans="1:21" x14ac:dyDescent="0.3">
      <c r="U13" s="53" t="s">
        <v>17</v>
      </c>
    </row>
    <row r="16" spans="1:21" ht="17.25" customHeight="1" x14ac:dyDescent="0.3"/>
    <row r="17" spans="20:21" ht="17.25" customHeight="1" x14ac:dyDescent="0.3"/>
    <row r="22" spans="20:21" x14ac:dyDescent="0.3">
      <c r="T22" s="39"/>
      <c r="U22" s="39"/>
    </row>
  </sheetData>
  <sheetProtection algorithmName="SHA-512" hashValue="Z1cqwkVhxq+RwRfpCD2z+SABin6KumKpE8tpNV6FLs0N3SketZn7cSzL83/H8e24ZOK9zUgfyQFgV0h3bs0yLQ==" saltValue="j1E/xIqkKuiaPdhVk1WQ/g==" spinCount="100000" sheet="1" objects="1" scenarios="1"/>
  <mergeCells count="14">
    <mergeCell ref="A12:U12"/>
    <mergeCell ref="A1:U1"/>
    <mergeCell ref="K6:L6"/>
    <mergeCell ref="M6:N6"/>
    <mergeCell ref="K7:L7"/>
    <mergeCell ref="M7:N7"/>
    <mergeCell ref="F7:J7"/>
    <mergeCell ref="H8:J8"/>
    <mergeCell ref="H9:J9"/>
    <mergeCell ref="F8:G9"/>
    <mergeCell ref="K9:L9"/>
    <mergeCell ref="M9:N9"/>
    <mergeCell ref="M8:N8"/>
    <mergeCell ref="K8:L8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tabColor theme="0" tint="-0.34998626667073579"/>
  </sheetPr>
  <dimension ref="A1:AE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1" ht="69" customHeight="1" x14ac:dyDescent="0.3">
      <c r="A1" s="119" t="s">
        <v>222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54" t="str">
        <f>+Índice!F52</f>
        <v>G C2.1</v>
      </c>
      <c r="B3" s="49" t="str">
        <f>Índice!G52</f>
        <v>Rendibilidade dos capitais próprios</v>
      </c>
      <c r="C3" s="19"/>
      <c r="D3" s="19"/>
      <c r="E3" s="19"/>
    </row>
    <row r="4" spans="1:31" s="9" customFormat="1" ht="15" customHeight="1" x14ac:dyDescent="0.2">
      <c r="A4" s="8" t="s">
        <v>5</v>
      </c>
      <c r="C4" s="15"/>
      <c r="D4" s="16"/>
      <c r="E4" s="16"/>
    </row>
    <row r="5" spans="1:31" s="9" customFormat="1" ht="15" customHeight="1" thickBot="1" x14ac:dyDescent="0.25">
      <c r="A5" s="8"/>
      <c r="C5" s="23"/>
      <c r="D5" s="23"/>
      <c r="E5" s="23"/>
      <c r="F5" s="23"/>
      <c r="G5" s="23"/>
      <c r="H5" s="23"/>
    </row>
    <row r="6" spans="1:31" s="17" customFormat="1" ht="27" customHeight="1" x14ac:dyDescent="0.3">
      <c r="F6" s="13"/>
      <c r="G6" s="13"/>
      <c r="H6" s="13"/>
      <c r="I6" s="261" t="s">
        <v>14</v>
      </c>
      <c r="J6" s="262"/>
      <c r="K6" s="262" t="s">
        <v>187</v>
      </c>
      <c r="L6" s="262"/>
      <c r="M6" s="241" t="s">
        <v>194</v>
      </c>
      <c r="N6" s="241"/>
      <c r="O6" s="241"/>
      <c r="P6" s="242"/>
      <c r="Q6" s="13"/>
      <c r="R6" s="13"/>
      <c r="S6" s="13"/>
      <c r="T6" s="13"/>
    </row>
    <row r="7" spans="1:31" s="13" customFormat="1" ht="27" customHeight="1" thickBot="1" x14ac:dyDescent="0.35">
      <c r="A7" s="17"/>
      <c r="B7" s="17"/>
      <c r="C7" s="17"/>
      <c r="D7" s="17"/>
      <c r="E7" s="17"/>
      <c r="F7" s="14"/>
      <c r="G7" s="14"/>
      <c r="H7" s="52"/>
      <c r="I7" s="346"/>
      <c r="J7" s="347"/>
      <c r="K7" s="347"/>
      <c r="L7" s="347"/>
      <c r="M7" s="123" t="s">
        <v>188</v>
      </c>
      <c r="N7" s="123"/>
      <c r="O7" s="123" t="s">
        <v>189</v>
      </c>
      <c r="P7" s="139"/>
      <c r="X7" s="40"/>
      <c r="Y7" s="40"/>
      <c r="Z7" s="17"/>
      <c r="AA7" s="17"/>
      <c r="AB7" s="17"/>
      <c r="AC7" s="17"/>
      <c r="AD7" s="17"/>
      <c r="AE7" s="17"/>
    </row>
    <row r="8" spans="1:31" s="13" customFormat="1" ht="22.95" customHeight="1" x14ac:dyDescent="0.3">
      <c r="A8" s="17"/>
      <c r="B8" s="17"/>
      <c r="C8" s="17"/>
      <c r="D8" s="17"/>
      <c r="E8" s="17"/>
      <c r="F8" s="240">
        <f>+F9-1</f>
        <v>2014</v>
      </c>
      <c r="G8" s="241"/>
      <c r="H8" s="242"/>
      <c r="I8" s="152">
        <v>1.9E-2</v>
      </c>
      <c r="J8" s="153"/>
      <c r="K8" s="188">
        <v>-1.4E-2</v>
      </c>
      <c r="L8" s="188"/>
      <c r="M8" s="188">
        <v>-0.02</v>
      </c>
      <c r="N8" s="188"/>
      <c r="O8" s="188">
        <v>3.5000000000000003E-2</v>
      </c>
      <c r="P8" s="166"/>
      <c r="X8" s="40"/>
      <c r="Y8" s="40"/>
      <c r="Z8" s="17"/>
      <c r="AA8" s="17"/>
      <c r="AB8" s="17"/>
      <c r="AC8" s="17"/>
      <c r="AD8" s="17"/>
      <c r="AE8" s="17"/>
    </row>
    <row r="9" spans="1:31" s="13" customFormat="1" ht="22.95" customHeight="1" x14ac:dyDescent="0.3">
      <c r="A9" s="17"/>
      <c r="B9" s="17"/>
      <c r="C9" s="17"/>
      <c r="D9" s="17"/>
      <c r="E9" s="17"/>
      <c r="F9" s="157">
        <f>+F10-1</f>
        <v>2015</v>
      </c>
      <c r="G9" s="114"/>
      <c r="H9" s="158"/>
      <c r="I9" s="133">
        <v>6.3E-2</v>
      </c>
      <c r="J9" s="134"/>
      <c r="K9" s="187">
        <v>6.7000000000000004E-2</v>
      </c>
      <c r="L9" s="187"/>
      <c r="M9" s="187">
        <v>6.9000000000000006E-2</v>
      </c>
      <c r="N9" s="187"/>
      <c r="O9" s="187">
        <v>5.1999999999999998E-2</v>
      </c>
      <c r="P9" s="168"/>
      <c r="X9" s="40"/>
      <c r="Y9" s="40"/>
      <c r="Z9" s="17"/>
      <c r="AA9" s="17"/>
      <c r="AB9" s="17"/>
      <c r="AC9" s="17"/>
      <c r="AD9" s="17"/>
      <c r="AE9" s="17"/>
    </row>
    <row r="10" spans="1:31" s="13" customFormat="1" ht="22.95" customHeight="1" x14ac:dyDescent="0.3">
      <c r="A10" s="17"/>
      <c r="B10" s="17"/>
      <c r="C10" s="17"/>
      <c r="D10" s="17"/>
      <c r="E10" s="17"/>
      <c r="F10" s="157">
        <f>+F11-1</f>
        <v>2016</v>
      </c>
      <c r="G10" s="114"/>
      <c r="H10" s="158"/>
      <c r="I10" s="133">
        <v>6.7000000000000004E-2</v>
      </c>
      <c r="J10" s="134"/>
      <c r="K10" s="187">
        <v>6.5000000000000002E-2</v>
      </c>
      <c r="L10" s="187"/>
      <c r="M10" s="187">
        <v>6.5000000000000002E-2</v>
      </c>
      <c r="N10" s="187"/>
      <c r="O10" s="187">
        <v>6.5000000000000002E-2</v>
      </c>
      <c r="P10" s="168"/>
      <c r="X10" s="40"/>
      <c r="Y10" s="40"/>
      <c r="Z10" s="17"/>
      <c r="AA10" s="17"/>
      <c r="AB10" s="17"/>
      <c r="AC10" s="17"/>
      <c r="AD10" s="17"/>
      <c r="AE10" s="17"/>
    </row>
    <row r="11" spans="1:31" s="13" customFormat="1" ht="22.95" customHeight="1" x14ac:dyDescent="0.3">
      <c r="A11" s="17"/>
      <c r="B11" s="17"/>
      <c r="C11" s="17"/>
      <c r="D11" s="17"/>
      <c r="E11" s="17"/>
      <c r="F11" s="157">
        <f>+F12-1</f>
        <v>2017</v>
      </c>
      <c r="G11" s="114"/>
      <c r="H11" s="158"/>
      <c r="I11" s="133">
        <v>8.7999999999999995E-2</v>
      </c>
      <c r="J11" s="134"/>
      <c r="K11" s="187">
        <v>8.8999999999999996E-2</v>
      </c>
      <c r="L11" s="187"/>
      <c r="M11" s="187">
        <v>8.7999999999999995E-2</v>
      </c>
      <c r="N11" s="187"/>
      <c r="O11" s="187">
        <v>0.1</v>
      </c>
      <c r="P11" s="168"/>
      <c r="X11" s="40"/>
      <c r="Y11" s="40"/>
      <c r="Z11" s="17"/>
      <c r="AA11" s="17"/>
      <c r="AB11" s="17"/>
      <c r="AC11" s="17"/>
      <c r="AD11" s="17"/>
      <c r="AE11" s="17"/>
    </row>
    <row r="12" spans="1:31" s="13" customFormat="1" ht="22.95" customHeight="1" thickBot="1" x14ac:dyDescent="0.35">
      <c r="A12" s="17"/>
      <c r="B12" s="17"/>
      <c r="C12" s="17"/>
      <c r="D12" s="17"/>
      <c r="E12" s="17"/>
      <c r="F12" s="138">
        <v>2018</v>
      </c>
      <c r="G12" s="123"/>
      <c r="H12" s="139"/>
      <c r="I12" s="133">
        <v>8.4000000000000005E-2</v>
      </c>
      <c r="J12" s="134"/>
      <c r="K12" s="187">
        <v>8.5000000000000006E-2</v>
      </c>
      <c r="L12" s="187"/>
      <c r="M12" s="187">
        <v>8.5000000000000006E-2</v>
      </c>
      <c r="N12" s="187"/>
      <c r="O12" s="187">
        <v>8.4000000000000005E-2</v>
      </c>
      <c r="P12" s="168"/>
      <c r="X12" s="40"/>
      <c r="Y12" s="40"/>
      <c r="Z12" s="17"/>
      <c r="AA12" s="17"/>
      <c r="AB12" s="17"/>
      <c r="AC12" s="17"/>
      <c r="AD12" s="17"/>
      <c r="AE12" s="17"/>
    </row>
    <row r="13" spans="1:31" s="9" customFormat="1" ht="15" customHeight="1" x14ac:dyDescent="0.2">
      <c r="A13" s="8"/>
      <c r="C13" s="23"/>
      <c r="L13" s="23"/>
      <c r="M13" s="23"/>
      <c r="N13" s="23"/>
    </row>
    <row r="14" spans="1:31" s="9" customFormat="1" ht="15" customHeight="1" thickBot="1" x14ac:dyDescent="0.25">
      <c r="A14" s="8"/>
      <c r="C14" s="23"/>
      <c r="L14" s="23"/>
      <c r="M14" s="23"/>
      <c r="N14" s="23"/>
    </row>
    <row r="15" spans="1:31" ht="19.5" customHeight="1" thickBot="1" x14ac:dyDescent="0.35">
      <c r="A15" s="289" t="str">
        <f>Índice!$A$79</f>
        <v>ESTUDO 43 | ANÁLISE DAS EMPRESAS DA ÁREA METROPOLITANA DE LISBOA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31" x14ac:dyDescent="0.3">
      <c r="U16" s="53" t="s">
        <v>17</v>
      </c>
    </row>
    <row r="19" spans="20:21" ht="17.25" customHeight="1" x14ac:dyDescent="0.3"/>
    <row r="20" spans="20:21" ht="17.25" customHeight="1" x14ac:dyDescent="0.3"/>
    <row r="25" spans="20:21" x14ac:dyDescent="0.3">
      <c r="T25" s="39"/>
      <c r="U25" s="39"/>
    </row>
  </sheetData>
  <sheetProtection algorithmName="SHA-512" hashValue="jAcJiJt+v4k2Sv/rQ3SCVTfRQu4f2qL062gz6mI2/tjfsVUehVQ3/3JQyTLZ4nA1UHxuc4Xdv2v6H/1QzXKZYQ==" saltValue="yKr8fsET5FLB2FMmrv2zXA==" spinCount="100000" sheet="1" objects="1" scenarios="1"/>
  <mergeCells count="32">
    <mergeCell ref="M11:N11"/>
    <mergeCell ref="M12:N12"/>
    <mergeCell ref="O8:P8"/>
    <mergeCell ref="A1:U1"/>
    <mergeCell ref="F10:H10"/>
    <mergeCell ref="I10:J10"/>
    <mergeCell ref="K10:L10"/>
    <mergeCell ref="F11:H11"/>
    <mergeCell ref="M7:N7"/>
    <mergeCell ref="M6:P6"/>
    <mergeCell ref="I6:J7"/>
    <mergeCell ref="K6:L7"/>
    <mergeCell ref="O7:P7"/>
    <mergeCell ref="O9:P9"/>
    <mergeCell ref="O10:P10"/>
    <mergeCell ref="O11:P11"/>
    <mergeCell ref="O12:P12"/>
    <mergeCell ref="I11:J11"/>
    <mergeCell ref="K11:L11"/>
    <mergeCell ref="A15:U15"/>
    <mergeCell ref="F8:H8"/>
    <mergeCell ref="I8:J8"/>
    <mergeCell ref="K8:L8"/>
    <mergeCell ref="F9:H9"/>
    <mergeCell ref="I9:J9"/>
    <mergeCell ref="K9:L9"/>
    <mergeCell ref="F12:H12"/>
    <mergeCell ref="I12:J12"/>
    <mergeCell ref="K12:L12"/>
    <mergeCell ref="M8:N8"/>
    <mergeCell ref="M9:N9"/>
    <mergeCell ref="M10:N10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BA21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53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53" ht="15" customHeight="1" x14ac:dyDescent="0.3"/>
    <row r="3" spans="1:53" s="7" customFormat="1" ht="15" customHeight="1" thickBot="1" x14ac:dyDescent="0.35">
      <c r="A3" s="54" t="str">
        <f>Índice!F7</f>
        <v>G I.2.2</v>
      </c>
      <c r="B3" s="49" t="str">
        <f>Índice!G7</f>
        <v>Estruturas | Por setores de atividade económica (2018)</v>
      </c>
      <c r="C3" s="19"/>
      <c r="D3" s="19"/>
      <c r="E3" s="19"/>
      <c r="F3" s="19"/>
      <c r="G3" s="19"/>
      <c r="H3" s="19"/>
    </row>
    <row r="4" spans="1:53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</row>
    <row r="5" spans="1:53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53" s="13" customFormat="1" ht="27" customHeight="1" x14ac:dyDescent="0.3">
      <c r="A6" s="18"/>
      <c r="G6" s="135" t="s">
        <v>8</v>
      </c>
      <c r="H6" s="136"/>
      <c r="I6" s="136"/>
      <c r="J6" s="136"/>
      <c r="K6" s="135" t="s">
        <v>6</v>
      </c>
      <c r="L6" s="136"/>
      <c r="M6" s="136"/>
      <c r="N6" s="136"/>
      <c r="O6" s="135" t="s">
        <v>57</v>
      </c>
      <c r="P6" s="136"/>
      <c r="Q6" s="136"/>
      <c r="R6" s="13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3" s="13" customFormat="1" ht="27" customHeight="1" thickBot="1" x14ac:dyDescent="0.35">
      <c r="A7" s="18"/>
      <c r="G7" s="138" t="s">
        <v>14</v>
      </c>
      <c r="H7" s="123"/>
      <c r="I7" s="123" t="s">
        <v>187</v>
      </c>
      <c r="J7" s="139"/>
      <c r="K7" s="138" t="s">
        <v>14</v>
      </c>
      <c r="L7" s="123"/>
      <c r="M7" s="123" t="s">
        <v>187</v>
      </c>
      <c r="N7" s="139"/>
      <c r="O7" s="138" t="s">
        <v>14</v>
      </c>
      <c r="P7" s="123"/>
      <c r="Q7" s="123" t="s">
        <v>187</v>
      </c>
      <c r="R7" s="13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s="13" customFormat="1" ht="22.95" customHeight="1" x14ac:dyDescent="0.3">
      <c r="A8" s="18"/>
      <c r="D8" s="143" t="s">
        <v>94</v>
      </c>
      <c r="E8" s="136"/>
      <c r="F8" s="137"/>
      <c r="G8" s="144">
        <v>4.1000000000000002E-2</v>
      </c>
      <c r="H8" s="145"/>
      <c r="I8" s="140">
        <v>1.2999999999999999E-2</v>
      </c>
      <c r="J8" s="141"/>
      <c r="K8" s="144">
        <v>1.4E-2</v>
      </c>
      <c r="L8" s="145"/>
      <c r="M8" s="140">
        <v>4.0000000000000001E-3</v>
      </c>
      <c r="N8" s="141"/>
      <c r="O8" s="152">
        <v>2.3E-2</v>
      </c>
      <c r="P8" s="153"/>
      <c r="Q8" s="140">
        <v>7.0000000000000001E-3</v>
      </c>
      <c r="R8" s="14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s="13" customFormat="1" ht="22.95" customHeight="1" x14ac:dyDescent="0.3">
      <c r="A9" s="18"/>
      <c r="D9" s="146" t="s">
        <v>95</v>
      </c>
      <c r="E9" s="147"/>
      <c r="F9" s="148"/>
      <c r="G9" s="133">
        <v>9.8000000000000004E-2</v>
      </c>
      <c r="H9" s="134"/>
      <c r="I9" s="127">
        <v>4.4999999999999998E-2</v>
      </c>
      <c r="J9" s="128"/>
      <c r="K9" s="133">
        <v>0.254</v>
      </c>
      <c r="L9" s="134"/>
      <c r="M9" s="127">
        <v>0.16400000000000001</v>
      </c>
      <c r="N9" s="128"/>
      <c r="O9" s="133">
        <v>0.23400000000000001</v>
      </c>
      <c r="P9" s="134"/>
      <c r="Q9" s="127">
        <v>8.5999999999999993E-2</v>
      </c>
      <c r="R9" s="12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s="13" customFormat="1" ht="22.95" customHeight="1" x14ac:dyDescent="0.3">
      <c r="A10" s="18"/>
      <c r="D10" s="146" t="s">
        <v>96</v>
      </c>
      <c r="E10" s="147"/>
      <c r="F10" s="148"/>
      <c r="G10" s="133">
        <v>5.0000000000000001E-3</v>
      </c>
      <c r="H10" s="134"/>
      <c r="I10" s="127">
        <v>4.0000000000000001E-3</v>
      </c>
      <c r="J10" s="128"/>
      <c r="K10" s="133">
        <v>6.4000000000000001E-2</v>
      </c>
      <c r="L10" s="134"/>
      <c r="M10" s="127">
        <v>0.107</v>
      </c>
      <c r="N10" s="128"/>
      <c r="O10" s="133">
        <v>1.4E-2</v>
      </c>
      <c r="P10" s="134"/>
      <c r="Q10" s="127">
        <v>1.7000000000000001E-2</v>
      </c>
      <c r="R10" s="12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s="13" customFormat="1" ht="22.95" customHeight="1" x14ac:dyDescent="0.3">
      <c r="A11" s="18"/>
      <c r="D11" s="146" t="s">
        <v>97</v>
      </c>
      <c r="E11" s="147"/>
      <c r="F11" s="148"/>
      <c r="G11" s="133">
        <v>0.104</v>
      </c>
      <c r="H11" s="134"/>
      <c r="I11" s="127">
        <v>0.09</v>
      </c>
      <c r="J11" s="128"/>
      <c r="K11" s="133">
        <v>5.2999999999999999E-2</v>
      </c>
      <c r="L11" s="134"/>
      <c r="M11" s="127">
        <v>3.7999999999999999E-2</v>
      </c>
      <c r="N11" s="128"/>
      <c r="O11" s="133">
        <v>8.8999999999999996E-2</v>
      </c>
      <c r="P11" s="134"/>
      <c r="Q11" s="127">
        <v>6.3E-2</v>
      </c>
      <c r="R11" s="128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s="13" customFormat="1" ht="22.95" customHeight="1" x14ac:dyDescent="0.3">
      <c r="A12" s="18"/>
      <c r="D12" s="146" t="s">
        <v>98</v>
      </c>
      <c r="E12" s="147"/>
      <c r="F12" s="148"/>
      <c r="G12" s="133">
        <v>0.24199999999999999</v>
      </c>
      <c r="H12" s="134"/>
      <c r="I12" s="127">
        <v>0.21099999999999999</v>
      </c>
      <c r="J12" s="128"/>
      <c r="K12" s="133">
        <v>0.373</v>
      </c>
      <c r="L12" s="134"/>
      <c r="M12" s="127">
        <v>0.377</v>
      </c>
      <c r="N12" s="128"/>
      <c r="O12" s="133">
        <v>0.21</v>
      </c>
      <c r="P12" s="134"/>
      <c r="Q12" s="127">
        <v>0.20699999999999999</v>
      </c>
      <c r="R12" s="128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s="13" customFormat="1" ht="22.95" customHeight="1" thickBot="1" x14ac:dyDescent="0.35">
      <c r="A13" s="18"/>
      <c r="D13" s="149" t="s">
        <v>99</v>
      </c>
      <c r="E13" s="150"/>
      <c r="F13" s="151"/>
      <c r="G13" s="131">
        <v>0.51100000000000001</v>
      </c>
      <c r="H13" s="132"/>
      <c r="I13" s="129">
        <v>0.63600000000000001</v>
      </c>
      <c r="J13" s="130"/>
      <c r="K13" s="131">
        <v>0.24099999999999999</v>
      </c>
      <c r="L13" s="132"/>
      <c r="M13" s="129">
        <v>0.311</v>
      </c>
      <c r="N13" s="130"/>
      <c r="O13" s="131">
        <v>0.43</v>
      </c>
      <c r="P13" s="132"/>
      <c r="Q13" s="129">
        <v>0.61899999999999999</v>
      </c>
      <c r="R13" s="130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s="9" customFormat="1" ht="15" customHeight="1" x14ac:dyDescent="0.2">
      <c r="A14" s="8"/>
      <c r="C14" s="23"/>
      <c r="L14" s="23"/>
      <c r="M14" s="23"/>
      <c r="N14" s="23"/>
    </row>
    <row r="15" spans="1:53" s="9" customFormat="1" ht="15" customHeight="1" x14ac:dyDescent="0.2">
      <c r="A15" s="8"/>
      <c r="C15" s="23"/>
      <c r="L15" s="23"/>
      <c r="M15" s="23"/>
      <c r="N15" s="23"/>
    </row>
    <row r="16" spans="1:53" ht="19.5" customHeight="1" x14ac:dyDescent="0.3">
      <c r="A16" s="142" t="str">
        <f>Índice!$A$79</f>
        <v>ESTUDO 43 | ANÁLISE DAS EMPRESAS DA ÁREA METROPOLITANA DE LISBOA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</row>
    <row r="17" spans="21:21" x14ac:dyDescent="0.3">
      <c r="U17" s="53" t="s">
        <v>17</v>
      </c>
    </row>
    <row r="20" spans="21:21" ht="17.25" customHeight="1" x14ac:dyDescent="0.3"/>
    <row r="21" spans="21:21" ht="17.25" customHeight="1" x14ac:dyDescent="0.3"/>
  </sheetData>
  <sheetProtection algorithmName="SHA-512" hashValue="ztKKghTRs9kqK/fCbdAnH2CGvtrc5vYrlKgnHWp91R03zIz4rOtqgA/Bq54stYzjXyz0KounG2WLEBtqaAGPeg==" saltValue="WhrA4M+dGek5EV1dE7d67Q==" spinCount="100000" sheet="1" objects="1" scenarios="1"/>
  <mergeCells count="53">
    <mergeCell ref="M8:N8"/>
    <mergeCell ref="G10:H10"/>
    <mergeCell ref="G12:H12"/>
    <mergeCell ref="I12:J12"/>
    <mergeCell ref="O8:P8"/>
    <mergeCell ref="O9:P9"/>
    <mergeCell ref="Q8:R8"/>
    <mergeCell ref="I9:J9"/>
    <mergeCell ref="K9:L9"/>
    <mergeCell ref="A16:U16"/>
    <mergeCell ref="D8:F8"/>
    <mergeCell ref="G8:H8"/>
    <mergeCell ref="D9:F9"/>
    <mergeCell ref="G9:H9"/>
    <mergeCell ref="D13:F13"/>
    <mergeCell ref="G13:H13"/>
    <mergeCell ref="D10:F10"/>
    <mergeCell ref="D11:F11"/>
    <mergeCell ref="D12:F12"/>
    <mergeCell ref="I8:J8"/>
    <mergeCell ref="K8:L8"/>
    <mergeCell ref="M9:N9"/>
    <mergeCell ref="A1:U1"/>
    <mergeCell ref="K6:N6"/>
    <mergeCell ref="O6:R6"/>
    <mergeCell ref="G7:H7"/>
    <mergeCell ref="I7:J7"/>
    <mergeCell ref="K7:L7"/>
    <mergeCell ref="M7:N7"/>
    <mergeCell ref="O7:P7"/>
    <mergeCell ref="Q7:R7"/>
    <mergeCell ref="G6:J6"/>
    <mergeCell ref="Q9:R9"/>
    <mergeCell ref="Q10:R10"/>
    <mergeCell ref="G11:H11"/>
    <mergeCell ref="I11:J11"/>
    <mergeCell ref="K11:L11"/>
    <mergeCell ref="M11:N11"/>
    <mergeCell ref="O11:P11"/>
    <mergeCell ref="Q11:R11"/>
    <mergeCell ref="O10:P10"/>
    <mergeCell ref="I10:J10"/>
    <mergeCell ref="K10:L10"/>
    <mergeCell ref="M10:N10"/>
    <mergeCell ref="Q12:R12"/>
    <mergeCell ref="I13:J13"/>
    <mergeCell ref="K13:L13"/>
    <mergeCell ref="M13:N13"/>
    <mergeCell ref="O13:P13"/>
    <mergeCell ref="Q13:R13"/>
    <mergeCell ref="O12:P12"/>
    <mergeCell ref="K12:L12"/>
    <mergeCell ref="M12:N12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tabColor rgb="FFABABAB"/>
  </sheetPr>
  <dimension ref="A1:U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+Índice!F53</f>
        <v>G C2.2</v>
      </c>
      <c r="B3" s="49" t="str">
        <f>Índice!G53</f>
        <v>Rendibilidade dos capitais próprios | Decomposição do diferencial face ao total das empresas (em pp)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</row>
    <row r="6" spans="1:21" s="9" customFormat="1" ht="27" customHeight="1" x14ac:dyDescent="0.2">
      <c r="A6" s="8"/>
      <c r="B6" s="23"/>
      <c r="C6" s="23"/>
      <c r="D6" s="312" t="s">
        <v>187</v>
      </c>
      <c r="E6" s="284"/>
      <c r="F6" s="284"/>
      <c r="G6" s="284"/>
      <c r="H6" s="284"/>
      <c r="I6" s="284"/>
      <c r="J6" s="312" t="s">
        <v>188</v>
      </c>
      <c r="K6" s="284"/>
      <c r="L6" s="284"/>
      <c r="M6" s="284"/>
      <c r="N6" s="284"/>
      <c r="O6" s="284"/>
      <c r="P6" s="312" t="s">
        <v>189</v>
      </c>
      <c r="Q6" s="284"/>
      <c r="R6" s="284"/>
      <c r="S6" s="284"/>
      <c r="T6" s="284"/>
      <c r="U6" s="329"/>
    </row>
    <row r="7" spans="1:21" s="13" customFormat="1" ht="27" customHeight="1" thickBot="1" x14ac:dyDescent="0.35">
      <c r="A7" s="18"/>
      <c r="D7" s="138" t="s">
        <v>121</v>
      </c>
      <c r="E7" s="123"/>
      <c r="F7" s="123" t="s">
        <v>119</v>
      </c>
      <c r="G7" s="123"/>
      <c r="H7" s="123" t="s">
        <v>120</v>
      </c>
      <c r="I7" s="139"/>
      <c r="J7" s="138" t="s">
        <v>121</v>
      </c>
      <c r="K7" s="123"/>
      <c r="L7" s="123" t="s">
        <v>119</v>
      </c>
      <c r="M7" s="123"/>
      <c r="N7" s="123" t="s">
        <v>120</v>
      </c>
      <c r="O7" s="139"/>
      <c r="P7" s="138" t="s">
        <v>121</v>
      </c>
      <c r="Q7" s="123"/>
      <c r="R7" s="123" t="s">
        <v>119</v>
      </c>
      <c r="S7" s="123"/>
      <c r="T7" s="123" t="s">
        <v>120</v>
      </c>
      <c r="U7" s="139"/>
    </row>
    <row r="8" spans="1:21" s="13" customFormat="1" ht="22.95" customHeight="1" x14ac:dyDescent="0.3">
      <c r="B8" s="135">
        <v>2014</v>
      </c>
      <c r="C8" s="243"/>
      <c r="D8" s="321">
        <v>-3.3</v>
      </c>
      <c r="E8" s="322"/>
      <c r="F8" s="322">
        <v>-0.1</v>
      </c>
      <c r="G8" s="322"/>
      <c r="H8" s="322">
        <v>-3.2</v>
      </c>
      <c r="I8" s="323"/>
      <c r="J8" s="321">
        <v>-4</v>
      </c>
      <c r="K8" s="322"/>
      <c r="L8" s="322">
        <v>0</v>
      </c>
      <c r="M8" s="322"/>
      <c r="N8" s="322">
        <v>-3.9</v>
      </c>
      <c r="O8" s="323"/>
      <c r="P8" s="321">
        <v>1.6</v>
      </c>
      <c r="Q8" s="322"/>
      <c r="R8" s="322">
        <v>2.6</v>
      </c>
      <c r="S8" s="322"/>
      <c r="T8" s="322">
        <v>-1</v>
      </c>
      <c r="U8" s="323"/>
    </row>
    <row r="9" spans="1:21" s="13" customFormat="1" ht="22.95" customHeight="1" x14ac:dyDescent="0.3">
      <c r="B9" s="156">
        <v>2015</v>
      </c>
      <c r="C9" s="331"/>
      <c r="D9" s="321">
        <v>0.4</v>
      </c>
      <c r="E9" s="322"/>
      <c r="F9" s="322">
        <v>0.1</v>
      </c>
      <c r="G9" s="322"/>
      <c r="H9" s="322">
        <v>0.3</v>
      </c>
      <c r="I9" s="323"/>
      <c r="J9" s="321">
        <v>0.6</v>
      </c>
      <c r="K9" s="322"/>
      <c r="L9" s="322">
        <v>0.1</v>
      </c>
      <c r="M9" s="322"/>
      <c r="N9" s="322">
        <v>0.6</v>
      </c>
      <c r="O9" s="323"/>
      <c r="P9" s="321">
        <v>-1.1000000000000001</v>
      </c>
      <c r="Q9" s="322"/>
      <c r="R9" s="322">
        <v>7.3</v>
      </c>
      <c r="S9" s="322"/>
      <c r="T9" s="322">
        <v>-8.4</v>
      </c>
      <c r="U9" s="323"/>
    </row>
    <row r="10" spans="1:21" s="13" customFormat="1" ht="22.95" customHeight="1" x14ac:dyDescent="0.3">
      <c r="B10" s="156">
        <v>2016</v>
      </c>
      <c r="C10" s="331"/>
      <c r="D10" s="321">
        <v>-0.2</v>
      </c>
      <c r="E10" s="322"/>
      <c r="F10" s="322">
        <v>0.8</v>
      </c>
      <c r="G10" s="322"/>
      <c r="H10" s="322">
        <v>-1</v>
      </c>
      <c r="I10" s="323"/>
      <c r="J10" s="321">
        <v>-0.2</v>
      </c>
      <c r="K10" s="322"/>
      <c r="L10" s="322">
        <v>1.9</v>
      </c>
      <c r="M10" s="322"/>
      <c r="N10" s="322">
        <v>-2.1</v>
      </c>
      <c r="O10" s="323"/>
      <c r="P10" s="321">
        <v>-0.2</v>
      </c>
      <c r="Q10" s="322"/>
      <c r="R10" s="322">
        <v>-1.2</v>
      </c>
      <c r="S10" s="322"/>
      <c r="T10" s="322">
        <v>1</v>
      </c>
      <c r="U10" s="323"/>
    </row>
    <row r="11" spans="1:21" s="13" customFormat="1" ht="22.95" customHeight="1" x14ac:dyDescent="0.3">
      <c r="B11" s="156">
        <v>2017</v>
      </c>
      <c r="C11" s="331"/>
      <c r="D11" s="321">
        <v>0.1</v>
      </c>
      <c r="E11" s="322"/>
      <c r="F11" s="322">
        <v>-0.3</v>
      </c>
      <c r="G11" s="322"/>
      <c r="H11" s="322">
        <v>0.3</v>
      </c>
      <c r="I11" s="323"/>
      <c r="J11" s="321">
        <v>-0.1</v>
      </c>
      <c r="K11" s="322"/>
      <c r="L11" s="322">
        <v>-0.4</v>
      </c>
      <c r="M11" s="322"/>
      <c r="N11" s="322">
        <v>0.3</v>
      </c>
      <c r="O11" s="323"/>
      <c r="P11" s="321">
        <v>1.2</v>
      </c>
      <c r="Q11" s="322"/>
      <c r="R11" s="322">
        <v>1.9</v>
      </c>
      <c r="S11" s="322"/>
      <c r="T11" s="322">
        <v>-0.7</v>
      </c>
      <c r="U11" s="323"/>
    </row>
    <row r="12" spans="1:21" s="13" customFormat="1" ht="22.95" customHeight="1" x14ac:dyDescent="0.3">
      <c r="B12" s="156">
        <v>2018</v>
      </c>
      <c r="C12" s="331"/>
      <c r="D12" s="321">
        <v>0.1</v>
      </c>
      <c r="E12" s="322"/>
      <c r="F12" s="322">
        <v>-0.1</v>
      </c>
      <c r="G12" s="322"/>
      <c r="H12" s="322">
        <v>0.1</v>
      </c>
      <c r="I12" s="323"/>
      <c r="J12" s="321">
        <v>0.1</v>
      </c>
      <c r="K12" s="322"/>
      <c r="L12" s="322">
        <v>-0.1</v>
      </c>
      <c r="M12" s="322"/>
      <c r="N12" s="322">
        <v>0.2</v>
      </c>
      <c r="O12" s="323"/>
      <c r="P12" s="321">
        <v>0</v>
      </c>
      <c r="Q12" s="322"/>
      <c r="R12" s="322">
        <v>-0.8</v>
      </c>
      <c r="S12" s="322"/>
      <c r="T12" s="322">
        <v>0.8</v>
      </c>
      <c r="U12" s="323"/>
    </row>
    <row r="13" spans="1:21" s="9" customFormat="1" ht="15" customHeight="1" x14ac:dyDescent="0.2">
      <c r="A13" s="8"/>
      <c r="C13" s="23"/>
      <c r="L13" s="23"/>
      <c r="M13" s="23"/>
      <c r="N13" s="23"/>
    </row>
    <row r="14" spans="1:21" s="9" customFormat="1" ht="15" customHeight="1" thickBot="1" x14ac:dyDescent="0.25">
      <c r="A14" s="8"/>
      <c r="C14" s="23"/>
      <c r="L14" s="23"/>
      <c r="M14" s="23"/>
      <c r="N14" s="23"/>
    </row>
    <row r="15" spans="1:21" ht="19.5" customHeight="1" thickBot="1" x14ac:dyDescent="0.35">
      <c r="A15" s="289" t="str">
        <f>Índice!$A$79</f>
        <v>ESTUDO 43 | ANÁLISE DAS EMPRESAS DA ÁREA METROPOLITANA DE LISBOA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x14ac:dyDescent="0.3">
      <c r="U16" s="53" t="s">
        <v>17</v>
      </c>
    </row>
    <row r="19" spans="20:21" ht="17.25" customHeight="1" x14ac:dyDescent="0.3"/>
    <row r="20" spans="20:21" ht="17.25" customHeight="1" x14ac:dyDescent="0.3"/>
    <row r="25" spans="20:21" x14ac:dyDescent="0.3">
      <c r="T25" s="39"/>
      <c r="U25" s="39"/>
    </row>
  </sheetData>
  <sheetProtection algorithmName="SHA-512" hashValue="FV3NGATRnTdbTtxeNO1+adIfrM6+Va+yv5RT7PSpBsypsoRvJCfkCFmv9T1NieuOLNCUK/uXCbiEmpOPBACPOA==" saltValue="tvyHThQ5lShxqiPSHUbZcw==" spinCount="100000" sheet="1" objects="1" scenarios="1"/>
  <mergeCells count="64">
    <mergeCell ref="A15:U15"/>
    <mergeCell ref="P12:Q12"/>
    <mergeCell ref="R12:S12"/>
    <mergeCell ref="T12:U12"/>
    <mergeCell ref="A1:U1"/>
    <mergeCell ref="D6:I6"/>
    <mergeCell ref="J6:O6"/>
    <mergeCell ref="D7:E7"/>
    <mergeCell ref="F7:G7"/>
    <mergeCell ref="N7:O7"/>
    <mergeCell ref="D8:E8"/>
    <mergeCell ref="F8:G8"/>
    <mergeCell ref="H8:I8"/>
    <mergeCell ref="J8:K8"/>
    <mergeCell ref="L8:M8"/>
    <mergeCell ref="B8:C8"/>
    <mergeCell ref="H7:I7"/>
    <mergeCell ref="J7:K7"/>
    <mergeCell ref="L7:M7"/>
    <mergeCell ref="N8:O8"/>
    <mergeCell ref="D9:E9"/>
    <mergeCell ref="F9:G9"/>
    <mergeCell ref="H9:I9"/>
    <mergeCell ref="J9:K9"/>
    <mergeCell ref="L9:M9"/>
    <mergeCell ref="N9:O9"/>
    <mergeCell ref="P6:U6"/>
    <mergeCell ref="P7:Q7"/>
    <mergeCell ref="R7:S7"/>
    <mergeCell ref="T7:U7"/>
    <mergeCell ref="P8:Q8"/>
    <mergeCell ref="R8:S8"/>
    <mergeCell ref="T8:U8"/>
    <mergeCell ref="P9:Q9"/>
    <mergeCell ref="R9:S9"/>
    <mergeCell ref="T9:U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B9:C9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L12:M12"/>
    <mergeCell ref="N12:O12"/>
    <mergeCell ref="B12:C12"/>
    <mergeCell ref="D12:E12"/>
    <mergeCell ref="F12:G12"/>
    <mergeCell ref="H12:I12"/>
    <mergeCell ref="J12:K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ABABAB"/>
  </sheetPr>
  <dimension ref="A1:AE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1" ht="69" customHeight="1" x14ac:dyDescent="0.3">
      <c r="A1" s="119" t="s">
        <v>222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54" t="str">
        <f>+Índice!F54</f>
        <v>G C2.3</v>
      </c>
      <c r="B3" s="49" t="str">
        <f>Índice!G54</f>
        <v>Rendibilidade das vendas</v>
      </c>
      <c r="C3" s="19"/>
      <c r="D3" s="19"/>
      <c r="E3" s="19"/>
    </row>
    <row r="4" spans="1:31" s="9" customFormat="1" ht="15" customHeight="1" x14ac:dyDescent="0.2">
      <c r="A4" s="8" t="s">
        <v>5</v>
      </c>
      <c r="C4" s="15"/>
      <c r="D4" s="16"/>
      <c r="E4" s="16"/>
    </row>
    <row r="5" spans="1:31" s="9" customFormat="1" ht="15" customHeight="1" thickBot="1" x14ac:dyDescent="0.25">
      <c r="A5" s="8"/>
      <c r="C5" s="23"/>
      <c r="D5" s="23"/>
      <c r="E5" s="23"/>
      <c r="F5" s="23"/>
      <c r="G5" s="23"/>
      <c r="H5" s="23"/>
    </row>
    <row r="6" spans="1:31" s="17" customFormat="1" ht="27" customHeight="1" x14ac:dyDescent="0.3">
      <c r="F6" s="13"/>
      <c r="G6" s="13"/>
      <c r="H6" s="13"/>
      <c r="I6" s="261" t="s">
        <v>14</v>
      </c>
      <c r="J6" s="262"/>
      <c r="K6" s="262" t="s">
        <v>187</v>
      </c>
      <c r="L6" s="262"/>
      <c r="M6" s="241" t="s">
        <v>194</v>
      </c>
      <c r="N6" s="241"/>
      <c r="O6" s="241"/>
      <c r="P6" s="242"/>
      <c r="Q6" s="13"/>
      <c r="R6" s="13"/>
      <c r="S6" s="13"/>
      <c r="T6" s="13"/>
    </row>
    <row r="7" spans="1:31" s="13" customFormat="1" ht="27" customHeight="1" thickBot="1" x14ac:dyDescent="0.35">
      <c r="A7" s="17"/>
      <c r="B7" s="17"/>
      <c r="C7" s="17"/>
      <c r="D7" s="17"/>
      <c r="E7" s="17"/>
      <c r="F7" s="14"/>
      <c r="G7" s="14"/>
      <c r="H7" s="52"/>
      <c r="I7" s="346"/>
      <c r="J7" s="347"/>
      <c r="K7" s="347"/>
      <c r="L7" s="347"/>
      <c r="M7" s="123" t="s">
        <v>188</v>
      </c>
      <c r="N7" s="123"/>
      <c r="O7" s="123" t="s">
        <v>189</v>
      </c>
      <c r="P7" s="139"/>
      <c r="X7" s="40"/>
      <c r="Y7" s="40"/>
      <c r="Z7" s="17"/>
      <c r="AA7" s="17"/>
      <c r="AB7" s="17"/>
      <c r="AC7" s="17"/>
      <c r="AD7" s="17"/>
      <c r="AE7" s="17"/>
    </row>
    <row r="8" spans="1:31" s="13" customFormat="1" ht="22.95" customHeight="1" x14ac:dyDescent="0.3">
      <c r="A8" s="17"/>
      <c r="B8" s="17"/>
      <c r="C8" s="17"/>
      <c r="D8" s="17"/>
      <c r="E8" s="17"/>
      <c r="F8" s="240">
        <f>+F9-1</f>
        <v>2014</v>
      </c>
      <c r="G8" s="241"/>
      <c r="H8" s="242"/>
      <c r="I8" s="152">
        <v>8.9999999999999993E-3</v>
      </c>
      <c r="J8" s="153"/>
      <c r="K8" s="188">
        <v>-6.0000000000000001E-3</v>
      </c>
      <c r="L8" s="188"/>
      <c r="M8" s="188">
        <v>-8.9999999999999993E-3</v>
      </c>
      <c r="N8" s="188"/>
      <c r="O8" s="188">
        <v>1.7999999999999999E-2</v>
      </c>
      <c r="P8" s="166"/>
      <c r="X8" s="40"/>
      <c r="Y8" s="40"/>
      <c r="Z8" s="17"/>
      <c r="AA8" s="17"/>
      <c r="AB8" s="17"/>
      <c r="AC8" s="17"/>
      <c r="AD8" s="17"/>
      <c r="AE8" s="17"/>
    </row>
    <row r="9" spans="1:31" s="13" customFormat="1" ht="22.95" customHeight="1" x14ac:dyDescent="0.3">
      <c r="A9" s="17"/>
      <c r="B9" s="17"/>
      <c r="C9" s="17"/>
      <c r="D9" s="17"/>
      <c r="E9" s="17"/>
      <c r="F9" s="157">
        <f>+F10-1</f>
        <v>2015</v>
      </c>
      <c r="G9" s="114"/>
      <c r="H9" s="158"/>
      <c r="I9" s="133">
        <v>3.1E-2</v>
      </c>
      <c r="J9" s="134"/>
      <c r="K9" s="187">
        <v>3.1E-2</v>
      </c>
      <c r="L9" s="187"/>
      <c r="M9" s="187">
        <v>3.2000000000000001E-2</v>
      </c>
      <c r="N9" s="187"/>
      <c r="O9" s="187">
        <v>2.5999999999999999E-2</v>
      </c>
      <c r="P9" s="168"/>
      <c r="X9" s="40"/>
      <c r="Y9" s="40"/>
      <c r="Z9" s="17"/>
      <c r="AA9" s="17"/>
      <c r="AB9" s="17"/>
      <c r="AC9" s="17"/>
      <c r="AD9" s="17"/>
      <c r="AE9" s="17"/>
    </row>
    <row r="10" spans="1:31" s="13" customFormat="1" ht="22.95" customHeight="1" x14ac:dyDescent="0.3">
      <c r="A10" s="17"/>
      <c r="B10" s="17"/>
      <c r="C10" s="17"/>
      <c r="D10" s="17"/>
      <c r="E10" s="17"/>
      <c r="F10" s="157">
        <f>+F11-1</f>
        <v>2016</v>
      </c>
      <c r="G10" s="114"/>
      <c r="H10" s="158"/>
      <c r="I10" s="133">
        <v>3.3000000000000002E-2</v>
      </c>
      <c r="J10" s="134"/>
      <c r="K10" s="187">
        <v>3.1E-2</v>
      </c>
      <c r="L10" s="187"/>
      <c r="M10" s="187">
        <v>0.03</v>
      </c>
      <c r="N10" s="187"/>
      <c r="O10" s="187">
        <v>3.4000000000000002E-2</v>
      </c>
      <c r="P10" s="168"/>
      <c r="X10" s="40"/>
      <c r="Y10" s="40"/>
      <c r="Z10" s="17"/>
      <c r="AA10" s="17"/>
      <c r="AB10" s="17"/>
      <c r="AC10" s="17"/>
      <c r="AD10" s="17"/>
      <c r="AE10" s="17"/>
    </row>
    <row r="11" spans="1:31" s="13" customFormat="1" ht="22.95" customHeight="1" x14ac:dyDescent="0.3">
      <c r="A11" s="17"/>
      <c r="B11" s="17"/>
      <c r="C11" s="17"/>
      <c r="D11" s="17"/>
      <c r="E11" s="17"/>
      <c r="F11" s="157">
        <f>+F12-1</f>
        <v>2017</v>
      </c>
      <c r="G11" s="114"/>
      <c r="H11" s="158"/>
      <c r="I11" s="133">
        <v>4.2999999999999997E-2</v>
      </c>
      <c r="J11" s="134"/>
      <c r="K11" s="187">
        <v>4.1000000000000002E-2</v>
      </c>
      <c r="L11" s="187"/>
      <c r="M11" s="187">
        <v>0.04</v>
      </c>
      <c r="N11" s="187"/>
      <c r="O11" s="187">
        <v>4.7E-2</v>
      </c>
      <c r="P11" s="168"/>
      <c r="X11" s="40"/>
      <c r="Y11" s="40"/>
      <c r="Z11" s="17"/>
      <c r="AA11" s="17"/>
      <c r="AB11" s="17"/>
      <c r="AC11" s="17"/>
      <c r="AD11" s="17"/>
      <c r="AE11" s="17"/>
    </row>
    <row r="12" spans="1:31" s="13" customFormat="1" ht="22.95" customHeight="1" thickBot="1" x14ac:dyDescent="0.35">
      <c r="A12" s="17"/>
      <c r="B12" s="17"/>
      <c r="C12" s="17"/>
      <c r="D12" s="17"/>
      <c r="E12" s="17"/>
      <c r="F12" s="138">
        <v>2018</v>
      </c>
      <c r="G12" s="123"/>
      <c r="H12" s="139"/>
      <c r="I12" s="133">
        <v>4.2999999999999997E-2</v>
      </c>
      <c r="J12" s="134"/>
      <c r="K12" s="187">
        <v>4.2000000000000003E-2</v>
      </c>
      <c r="L12" s="187"/>
      <c r="M12" s="187">
        <v>4.2999999999999997E-2</v>
      </c>
      <c r="N12" s="187"/>
      <c r="O12" s="187">
        <v>3.5999999999999997E-2</v>
      </c>
      <c r="P12" s="168"/>
      <c r="X12" s="40"/>
      <c r="Y12" s="40"/>
      <c r="Z12" s="17"/>
      <c r="AA12" s="17"/>
      <c r="AB12" s="17"/>
      <c r="AC12" s="17"/>
      <c r="AD12" s="17"/>
      <c r="AE12" s="17"/>
    </row>
    <row r="13" spans="1:31" s="9" customFormat="1" ht="15" customHeight="1" x14ac:dyDescent="0.2">
      <c r="A13" s="8"/>
      <c r="C13" s="23"/>
      <c r="L13" s="23"/>
      <c r="M13" s="23"/>
      <c r="N13" s="23"/>
    </row>
    <row r="14" spans="1:31" s="9" customFormat="1" ht="15" customHeight="1" thickBot="1" x14ac:dyDescent="0.25">
      <c r="A14" s="8"/>
      <c r="C14" s="23"/>
      <c r="L14" s="23"/>
      <c r="M14" s="23"/>
      <c r="N14" s="23"/>
    </row>
    <row r="15" spans="1:31" ht="19.5" customHeight="1" thickBot="1" x14ac:dyDescent="0.35">
      <c r="A15" s="289" t="str">
        <f>Índice!$A$79</f>
        <v>ESTUDO 43 | ANÁLISE DAS EMPRESAS DA ÁREA METROPOLITANA DE LISBOA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31" x14ac:dyDescent="0.3">
      <c r="U16" s="53" t="s">
        <v>17</v>
      </c>
    </row>
    <row r="19" spans="20:21" ht="17.25" customHeight="1" x14ac:dyDescent="0.3"/>
    <row r="20" spans="20:21" ht="17.25" customHeight="1" x14ac:dyDescent="0.3"/>
    <row r="25" spans="20:21" x14ac:dyDescent="0.3">
      <c r="T25" s="39"/>
      <c r="U25" s="39"/>
    </row>
  </sheetData>
  <sheetProtection algorithmName="SHA-512" hashValue="cNv5GTA1nqziGl9MgQKtCQYebsNvcffhOpTwJbgVq/kUfCmVFLuYTSXGOT6qGLSE8FECevFMI+ZzdD3GcdEstg==" saltValue="fGZ5WX7Gm4DhJakDBiNzjQ==" spinCount="100000" sheet="1" objects="1" scenarios="1"/>
  <mergeCells count="32">
    <mergeCell ref="A1:U1"/>
    <mergeCell ref="I6:J7"/>
    <mergeCell ref="K6:L7"/>
    <mergeCell ref="M6:P6"/>
    <mergeCell ref="M7:N7"/>
    <mergeCell ref="O7:P7"/>
    <mergeCell ref="F9:H9"/>
    <mergeCell ref="I9:J9"/>
    <mergeCell ref="K9:L9"/>
    <mergeCell ref="M9:N9"/>
    <mergeCell ref="O9:P9"/>
    <mergeCell ref="F8:H8"/>
    <mergeCell ref="I8:J8"/>
    <mergeCell ref="K8:L8"/>
    <mergeCell ref="M8:N8"/>
    <mergeCell ref="O8:P8"/>
    <mergeCell ref="A15:U15"/>
    <mergeCell ref="F10:H10"/>
    <mergeCell ref="I10:J10"/>
    <mergeCell ref="K10:L10"/>
    <mergeCell ref="M10:N10"/>
    <mergeCell ref="O10:P10"/>
    <mergeCell ref="F11:H11"/>
    <mergeCell ref="I11:J11"/>
    <mergeCell ref="K11:L11"/>
    <mergeCell ref="M11:N11"/>
    <mergeCell ref="O11:P11"/>
    <mergeCell ref="F12:H12"/>
    <mergeCell ref="I12:J12"/>
    <mergeCell ref="K12:L12"/>
    <mergeCell ref="M12:N12"/>
    <mergeCell ref="O12:P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ABABAB"/>
  </sheetPr>
  <dimension ref="A1:U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+Índice!F55</f>
        <v>G C2.4</v>
      </c>
      <c r="B3" s="49" t="str">
        <f>Índice!G55</f>
        <v>Rendibilidade das vendas | Decomposição do diferencial face ao total das empresas (em pp)</v>
      </c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</row>
    <row r="6" spans="1:21" s="9" customFormat="1" ht="27" customHeight="1" x14ac:dyDescent="0.2">
      <c r="A6" s="8"/>
      <c r="B6" s="23"/>
      <c r="C6" s="23"/>
      <c r="D6" s="312" t="s">
        <v>187</v>
      </c>
      <c r="E6" s="284"/>
      <c r="F6" s="284"/>
      <c r="G6" s="284"/>
      <c r="H6" s="284"/>
      <c r="I6" s="284"/>
      <c r="J6" s="312" t="s">
        <v>188</v>
      </c>
      <c r="K6" s="284"/>
      <c r="L6" s="284"/>
      <c r="M6" s="284"/>
      <c r="N6" s="284"/>
      <c r="O6" s="284"/>
      <c r="P6" s="312" t="s">
        <v>189</v>
      </c>
      <c r="Q6" s="284"/>
      <c r="R6" s="284"/>
      <c r="S6" s="284"/>
      <c r="T6" s="284"/>
      <c r="U6" s="329"/>
    </row>
    <row r="7" spans="1:21" s="13" customFormat="1" ht="27" customHeight="1" thickBot="1" x14ac:dyDescent="0.35">
      <c r="A7" s="18"/>
      <c r="D7" s="138" t="s">
        <v>121</v>
      </c>
      <c r="E7" s="123"/>
      <c r="F7" s="123" t="s">
        <v>119</v>
      </c>
      <c r="G7" s="123"/>
      <c r="H7" s="123" t="s">
        <v>120</v>
      </c>
      <c r="I7" s="139"/>
      <c r="J7" s="138" t="s">
        <v>121</v>
      </c>
      <c r="K7" s="123"/>
      <c r="L7" s="123" t="s">
        <v>119</v>
      </c>
      <c r="M7" s="123"/>
      <c r="N7" s="123" t="s">
        <v>120</v>
      </c>
      <c r="O7" s="139"/>
      <c r="P7" s="138" t="s">
        <v>121</v>
      </c>
      <c r="Q7" s="123"/>
      <c r="R7" s="123" t="s">
        <v>119</v>
      </c>
      <c r="S7" s="123"/>
      <c r="T7" s="123" t="s">
        <v>120</v>
      </c>
      <c r="U7" s="139"/>
    </row>
    <row r="8" spans="1:21" s="13" customFormat="1" ht="22.95" customHeight="1" x14ac:dyDescent="0.3">
      <c r="B8" s="135">
        <v>2014</v>
      </c>
      <c r="C8" s="243"/>
      <c r="D8" s="321">
        <v>-1.5</v>
      </c>
      <c r="E8" s="322"/>
      <c r="F8" s="322">
        <v>-0.1</v>
      </c>
      <c r="G8" s="330"/>
      <c r="H8" s="322">
        <v>-1.4</v>
      </c>
      <c r="I8" s="323"/>
      <c r="J8" s="321">
        <v>-1.8</v>
      </c>
      <c r="K8" s="322"/>
      <c r="L8" s="322">
        <v>0</v>
      </c>
      <c r="M8" s="322"/>
      <c r="N8" s="322">
        <v>-1.7</v>
      </c>
      <c r="O8" s="323"/>
      <c r="P8" s="321">
        <v>0.9</v>
      </c>
      <c r="Q8" s="322"/>
      <c r="R8" s="322">
        <v>0.6</v>
      </c>
      <c r="S8" s="322"/>
      <c r="T8" s="322">
        <v>0.3</v>
      </c>
      <c r="U8" s="323"/>
    </row>
    <row r="9" spans="1:21" s="13" customFormat="1" ht="22.95" customHeight="1" x14ac:dyDescent="0.3">
      <c r="B9" s="156">
        <v>2015</v>
      </c>
      <c r="C9" s="331"/>
      <c r="D9" s="321">
        <v>0</v>
      </c>
      <c r="E9" s="322"/>
      <c r="F9" s="332">
        <v>0.3</v>
      </c>
      <c r="G9" s="333"/>
      <c r="H9" s="322">
        <v>-0.2</v>
      </c>
      <c r="I9" s="323"/>
      <c r="J9" s="321">
        <v>0.1</v>
      </c>
      <c r="K9" s="322"/>
      <c r="L9" s="322">
        <v>0.3</v>
      </c>
      <c r="M9" s="322"/>
      <c r="N9" s="322">
        <v>-0.2</v>
      </c>
      <c r="O9" s="323"/>
      <c r="P9" s="321">
        <v>-0.5</v>
      </c>
      <c r="Q9" s="322"/>
      <c r="R9" s="322">
        <v>0.2</v>
      </c>
      <c r="S9" s="322"/>
      <c r="T9" s="322">
        <v>-0.7</v>
      </c>
      <c r="U9" s="323"/>
    </row>
    <row r="10" spans="1:21" s="13" customFormat="1" ht="22.95" customHeight="1" x14ac:dyDescent="0.3">
      <c r="B10" s="156">
        <v>2016</v>
      </c>
      <c r="C10" s="331"/>
      <c r="D10" s="321">
        <v>-0.3</v>
      </c>
      <c r="E10" s="322"/>
      <c r="F10" s="332">
        <v>0.7</v>
      </c>
      <c r="G10" s="333"/>
      <c r="H10" s="322">
        <v>-1</v>
      </c>
      <c r="I10" s="323"/>
      <c r="J10" s="321">
        <v>-0.3</v>
      </c>
      <c r="K10" s="322"/>
      <c r="L10" s="322">
        <v>1.1000000000000001</v>
      </c>
      <c r="M10" s="322"/>
      <c r="N10" s="322">
        <v>-1.4</v>
      </c>
      <c r="O10" s="323"/>
      <c r="P10" s="321">
        <v>0.1</v>
      </c>
      <c r="Q10" s="322"/>
      <c r="R10" s="322">
        <v>0.7</v>
      </c>
      <c r="S10" s="322"/>
      <c r="T10" s="322">
        <v>-0.6</v>
      </c>
      <c r="U10" s="323"/>
    </row>
    <row r="11" spans="1:21" s="13" customFormat="1" ht="22.95" customHeight="1" x14ac:dyDescent="0.3">
      <c r="B11" s="156">
        <v>2017</v>
      </c>
      <c r="C11" s="331"/>
      <c r="D11" s="321">
        <v>-0.3</v>
      </c>
      <c r="E11" s="322"/>
      <c r="F11" s="332">
        <v>0.3</v>
      </c>
      <c r="G11" s="333"/>
      <c r="H11" s="322">
        <v>-0.5</v>
      </c>
      <c r="I11" s="323"/>
      <c r="J11" s="321">
        <v>-0.3</v>
      </c>
      <c r="K11" s="322"/>
      <c r="L11" s="322">
        <v>0.3</v>
      </c>
      <c r="M11" s="322"/>
      <c r="N11" s="322">
        <v>-0.7</v>
      </c>
      <c r="O11" s="323"/>
      <c r="P11" s="321">
        <v>0.4</v>
      </c>
      <c r="Q11" s="322"/>
      <c r="R11" s="322">
        <v>0.7</v>
      </c>
      <c r="S11" s="322"/>
      <c r="T11" s="322">
        <v>-0.3</v>
      </c>
      <c r="U11" s="323"/>
    </row>
    <row r="12" spans="1:21" s="13" customFormat="1" ht="22.95" customHeight="1" x14ac:dyDescent="0.3">
      <c r="B12" s="156">
        <v>2018</v>
      </c>
      <c r="C12" s="331"/>
      <c r="D12" s="321">
        <v>-0.1</v>
      </c>
      <c r="E12" s="322"/>
      <c r="F12" s="332">
        <v>0.4</v>
      </c>
      <c r="G12" s="333"/>
      <c r="H12" s="322">
        <v>-0.5</v>
      </c>
      <c r="I12" s="323"/>
      <c r="J12" s="321">
        <v>0</v>
      </c>
      <c r="K12" s="322"/>
      <c r="L12" s="322">
        <v>0.5</v>
      </c>
      <c r="M12" s="322"/>
      <c r="N12" s="322">
        <v>-0.5</v>
      </c>
      <c r="O12" s="323"/>
      <c r="P12" s="321">
        <v>-0.8</v>
      </c>
      <c r="Q12" s="322"/>
      <c r="R12" s="322">
        <v>-1.6</v>
      </c>
      <c r="S12" s="322"/>
      <c r="T12" s="322">
        <v>0.8</v>
      </c>
      <c r="U12" s="323"/>
    </row>
    <row r="13" spans="1:21" s="9" customFormat="1" ht="15" customHeight="1" x14ac:dyDescent="0.2">
      <c r="A13" s="8"/>
      <c r="C13" s="23"/>
      <c r="L13" s="23"/>
      <c r="M13" s="23"/>
      <c r="N13" s="23"/>
    </row>
    <row r="14" spans="1:21" s="9" customFormat="1" ht="15" customHeight="1" thickBot="1" x14ac:dyDescent="0.25">
      <c r="A14" s="8"/>
      <c r="C14" s="23"/>
      <c r="L14" s="23"/>
      <c r="M14" s="23"/>
      <c r="N14" s="23"/>
    </row>
    <row r="15" spans="1:21" ht="19.5" customHeight="1" thickBot="1" x14ac:dyDescent="0.35">
      <c r="A15" s="289" t="str">
        <f>Índice!$A$79</f>
        <v>ESTUDO 43 | ANÁLISE DAS EMPRESAS DA ÁREA METROPOLITANA DE LISBOA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x14ac:dyDescent="0.3">
      <c r="U16" s="53" t="s">
        <v>17</v>
      </c>
    </row>
    <row r="19" spans="20:21" ht="17.25" customHeight="1" x14ac:dyDescent="0.3"/>
    <row r="20" spans="20:21" ht="17.25" customHeight="1" x14ac:dyDescent="0.3"/>
    <row r="25" spans="20:21" x14ac:dyDescent="0.3">
      <c r="T25" s="39"/>
      <c r="U25" s="39"/>
    </row>
  </sheetData>
  <sheetProtection algorithmName="SHA-512" hashValue="uxAwIJyYnPXK58gxUIdUeXbLomrMXfFj7dR9oHydXCRV3iS6bodbdtgDRzm6DzJdRdw1SohYcFUcraBBXLkYTA==" saltValue="hG9ND6Y66AfYwXQ4xGmmDA==" spinCount="100000" sheet="1" objects="1" scenarios="1"/>
  <mergeCells count="64">
    <mergeCell ref="A1:U1"/>
    <mergeCell ref="D6:I6"/>
    <mergeCell ref="J6:O6"/>
    <mergeCell ref="P6:U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B11:C11"/>
    <mergeCell ref="D11:E11"/>
    <mergeCell ref="F11:G11"/>
    <mergeCell ref="H11:I11"/>
    <mergeCell ref="J11:K11"/>
    <mergeCell ref="A15:U15"/>
    <mergeCell ref="P11:Q11"/>
    <mergeCell ref="R11:S11"/>
    <mergeCell ref="T11:U11"/>
    <mergeCell ref="B12:C12"/>
    <mergeCell ref="D12:E12"/>
    <mergeCell ref="F12:G12"/>
    <mergeCell ref="H12:I12"/>
    <mergeCell ref="J12:K12"/>
    <mergeCell ref="L12:M12"/>
    <mergeCell ref="N12:O12"/>
    <mergeCell ref="L11:M11"/>
    <mergeCell ref="N11:O11"/>
    <mergeCell ref="P12:Q12"/>
    <mergeCell ref="R12:S12"/>
    <mergeCell ref="T12:U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ABABAB"/>
  </sheetPr>
  <dimension ref="A1:AE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1" ht="69" customHeight="1" x14ac:dyDescent="0.3">
      <c r="A1" s="119" t="s">
        <v>222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54" t="str">
        <f>+Índice!F56</f>
        <v>G C2.5</v>
      </c>
      <c r="B3" s="49" t="str">
        <f>Índice!G56</f>
        <v>Rotação do ativo</v>
      </c>
      <c r="C3" s="19"/>
      <c r="D3" s="19"/>
      <c r="E3" s="19"/>
    </row>
    <row r="4" spans="1:31" s="9" customFormat="1" ht="15" customHeight="1" x14ac:dyDescent="0.2">
      <c r="A4" s="8" t="s">
        <v>5</v>
      </c>
      <c r="C4" s="15"/>
      <c r="D4" s="16"/>
      <c r="E4" s="16"/>
    </row>
    <row r="5" spans="1:31" s="9" customFormat="1" ht="15" customHeight="1" thickBot="1" x14ac:dyDescent="0.25">
      <c r="A5" s="8"/>
      <c r="C5" s="23"/>
      <c r="D5" s="23"/>
      <c r="E5" s="23"/>
      <c r="F5" s="23"/>
      <c r="G5" s="23"/>
      <c r="H5" s="23"/>
    </row>
    <row r="6" spans="1:31" s="17" customFormat="1" ht="27" customHeight="1" x14ac:dyDescent="0.3">
      <c r="F6" s="13"/>
      <c r="G6" s="13"/>
      <c r="H6" s="13"/>
      <c r="I6" s="261" t="s">
        <v>14</v>
      </c>
      <c r="J6" s="262"/>
      <c r="K6" s="262" t="s">
        <v>187</v>
      </c>
      <c r="L6" s="262"/>
      <c r="M6" s="241" t="s">
        <v>194</v>
      </c>
      <c r="N6" s="241"/>
      <c r="O6" s="241"/>
      <c r="P6" s="242"/>
      <c r="Q6" s="13"/>
      <c r="R6" s="13"/>
      <c r="S6" s="13"/>
      <c r="T6" s="13"/>
    </row>
    <row r="7" spans="1:31" s="13" customFormat="1" ht="27" customHeight="1" thickBot="1" x14ac:dyDescent="0.35">
      <c r="A7" s="17"/>
      <c r="B7" s="17"/>
      <c r="C7" s="17"/>
      <c r="D7" s="17"/>
      <c r="E7" s="17"/>
      <c r="F7" s="14"/>
      <c r="G7" s="14"/>
      <c r="H7" s="52"/>
      <c r="I7" s="346"/>
      <c r="J7" s="347"/>
      <c r="K7" s="347"/>
      <c r="L7" s="347"/>
      <c r="M7" s="123" t="s">
        <v>188</v>
      </c>
      <c r="N7" s="123"/>
      <c r="O7" s="123" t="s">
        <v>189</v>
      </c>
      <c r="P7" s="139"/>
      <c r="X7" s="40"/>
      <c r="Y7" s="40"/>
      <c r="Z7" s="17"/>
      <c r="AA7" s="17"/>
      <c r="AB7" s="17"/>
      <c r="AC7" s="17"/>
      <c r="AD7" s="17"/>
      <c r="AE7" s="17"/>
    </row>
    <row r="8" spans="1:31" s="13" customFormat="1" ht="22.95" customHeight="1" x14ac:dyDescent="0.3">
      <c r="A8" s="17"/>
      <c r="B8" s="17"/>
      <c r="C8" s="17"/>
      <c r="D8" s="17"/>
      <c r="E8" s="17"/>
      <c r="F8" s="240">
        <f>+F9-1</f>
        <v>2014</v>
      </c>
      <c r="G8" s="241"/>
      <c r="H8" s="242"/>
      <c r="I8" s="152">
        <v>0.63100000000000001</v>
      </c>
      <c r="J8" s="153"/>
      <c r="K8" s="188">
        <v>0.59399999999999997</v>
      </c>
      <c r="L8" s="188"/>
      <c r="M8" s="188">
        <v>0.58399999999999996</v>
      </c>
      <c r="N8" s="188"/>
      <c r="O8" s="188">
        <v>0.71699999999999997</v>
      </c>
      <c r="P8" s="166"/>
      <c r="X8" s="40"/>
      <c r="Y8" s="40"/>
      <c r="Z8" s="17"/>
      <c r="AA8" s="17"/>
      <c r="AB8" s="17"/>
      <c r="AC8" s="17"/>
      <c r="AD8" s="17"/>
      <c r="AE8" s="17"/>
    </row>
    <row r="9" spans="1:31" s="13" customFormat="1" ht="22.95" customHeight="1" x14ac:dyDescent="0.3">
      <c r="A9" s="17"/>
      <c r="B9" s="17"/>
      <c r="C9" s="17"/>
      <c r="D9" s="17"/>
      <c r="E9" s="17"/>
      <c r="F9" s="157">
        <f>+F10-1</f>
        <v>2015</v>
      </c>
      <c r="G9" s="114"/>
      <c r="H9" s="158"/>
      <c r="I9" s="133">
        <v>0.64200000000000002</v>
      </c>
      <c r="J9" s="134"/>
      <c r="K9" s="187">
        <v>0.6</v>
      </c>
      <c r="L9" s="187"/>
      <c r="M9" s="187">
        <v>0.58699999999999997</v>
      </c>
      <c r="N9" s="187"/>
      <c r="O9" s="187">
        <v>0.751</v>
      </c>
      <c r="P9" s="168"/>
      <c r="X9" s="40"/>
      <c r="Y9" s="40"/>
      <c r="Z9" s="17"/>
      <c r="AA9" s="17"/>
      <c r="AB9" s="17"/>
      <c r="AC9" s="17"/>
      <c r="AD9" s="17"/>
      <c r="AE9" s="17"/>
    </row>
    <row r="10" spans="1:31" s="13" customFormat="1" ht="22.95" customHeight="1" x14ac:dyDescent="0.3">
      <c r="A10" s="17"/>
      <c r="B10" s="17"/>
      <c r="C10" s="17"/>
      <c r="D10" s="17"/>
      <c r="E10" s="17"/>
      <c r="F10" s="157">
        <f>+F11-1</f>
        <v>2016</v>
      </c>
      <c r="G10" s="114"/>
      <c r="H10" s="158"/>
      <c r="I10" s="133">
        <v>0.64800000000000002</v>
      </c>
      <c r="J10" s="134"/>
      <c r="K10" s="187">
        <v>0.59699999999999998</v>
      </c>
      <c r="L10" s="187"/>
      <c r="M10" s="187">
        <v>0.58499999999999996</v>
      </c>
      <c r="N10" s="187"/>
      <c r="O10" s="187">
        <v>0.745</v>
      </c>
      <c r="P10" s="168"/>
      <c r="X10" s="40"/>
      <c r="Y10" s="40"/>
      <c r="Z10" s="17"/>
      <c r="AA10" s="17"/>
      <c r="AB10" s="17"/>
      <c r="AC10" s="17"/>
      <c r="AD10" s="17"/>
      <c r="AE10" s="17"/>
    </row>
    <row r="11" spans="1:31" s="13" customFormat="1" ht="22.95" customHeight="1" x14ac:dyDescent="0.3">
      <c r="A11" s="17"/>
      <c r="B11" s="17"/>
      <c r="C11" s="17"/>
      <c r="D11" s="17"/>
      <c r="E11" s="17"/>
      <c r="F11" s="157">
        <f>+F12-1</f>
        <v>2017</v>
      </c>
      <c r="G11" s="114"/>
      <c r="H11" s="158"/>
      <c r="I11" s="133">
        <v>0.67900000000000005</v>
      </c>
      <c r="J11" s="134"/>
      <c r="K11" s="187">
        <v>0.63100000000000001</v>
      </c>
      <c r="L11" s="187"/>
      <c r="M11" s="187">
        <v>0.61199999999999999</v>
      </c>
      <c r="N11" s="187"/>
      <c r="O11" s="187">
        <v>0.84099999999999997</v>
      </c>
      <c r="P11" s="168"/>
      <c r="X11" s="40"/>
      <c r="Y11" s="40"/>
      <c r="Z11" s="17"/>
      <c r="AA11" s="17"/>
      <c r="AB11" s="17"/>
      <c r="AC11" s="17"/>
      <c r="AD11" s="17"/>
      <c r="AE11" s="17"/>
    </row>
    <row r="12" spans="1:31" s="13" customFormat="1" ht="22.95" customHeight="1" thickBot="1" x14ac:dyDescent="0.35">
      <c r="A12" s="17"/>
      <c r="B12" s="17"/>
      <c r="C12" s="17"/>
      <c r="D12" s="17"/>
      <c r="E12" s="17"/>
      <c r="F12" s="138">
        <v>2018</v>
      </c>
      <c r="G12" s="123"/>
      <c r="H12" s="139"/>
      <c r="I12" s="133">
        <v>0.69199999999999995</v>
      </c>
      <c r="J12" s="134"/>
      <c r="K12" s="187">
        <v>0.64500000000000002</v>
      </c>
      <c r="L12" s="187"/>
      <c r="M12" s="187">
        <v>0.61499999999999999</v>
      </c>
      <c r="N12" s="187"/>
      <c r="O12" s="187">
        <v>0.98199999999999998</v>
      </c>
      <c r="P12" s="168"/>
      <c r="X12" s="40"/>
      <c r="Y12" s="40"/>
      <c r="Z12" s="17"/>
      <c r="AA12" s="17"/>
      <c r="AB12" s="17"/>
      <c r="AC12" s="17"/>
      <c r="AD12" s="17"/>
      <c r="AE12" s="17"/>
    </row>
    <row r="13" spans="1:31" s="9" customFormat="1" ht="15" customHeight="1" x14ac:dyDescent="0.2">
      <c r="A13" s="8"/>
      <c r="C13" s="23"/>
      <c r="L13" s="23"/>
      <c r="M13" s="23"/>
      <c r="N13" s="23"/>
    </row>
    <row r="14" spans="1:31" s="9" customFormat="1" ht="15" customHeight="1" thickBot="1" x14ac:dyDescent="0.25">
      <c r="A14" s="8"/>
      <c r="C14" s="23"/>
      <c r="L14" s="23"/>
      <c r="M14" s="23"/>
      <c r="N14" s="23"/>
    </row>
    <row r="15" spans="1:31" ht="19.5" customHeight="1" thickBot="1" x14ac:dyDescent="0.35">
      <c r="A15" s="289" t="str">
        <f>Índice!$A$79</f>
        <v>ESTUDO 43 | ANÁLISE DAS EMPRESAS DA ÁREA METROPOLITANA DE LISBOA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31" x14ac:dyDescent="0.3">
      <c r="U16" s="53" t="s">
        <v>17</v>
      </c>
    </row>
    <row r="19" spans="20:21" ht="17.25" customHeight="1" x14ac:dyDescent="0.3"/>
    <row r="20" spans="20:21" ht="17.25" customHeight="1" x14ac:dyDescent="0.3"/>
    <row r="25" spans="20:21" x14ac:dyDescent="0.3">
      <c r="T25" s="39"/>
      <c r="U25" s="39"/>
    </row>
  </sheetData>
  <sheetProtection algorithmName="SHA-512" hashValue="m/dbU8ntwC0E7Cv/K5Ujwzn5Ksqd9LF5APgY1q084OvDSiUZa8HeZiX8hrjdPKF4S2gqxjn22nQ3S2M31wkP2A==" saltValue="5BCygtcMDnNTGffujVjiwA==" spinCount="100000" sheet="1" objects="1" scenarios="1"/>
  <mergeCells count="32">
    <mergeCell ref="A1:U1"/>
    <mergeCell ref="I6:J7"/>
    <mergeCell ref="K6:L7"/>
    <mergeCell ref="M6:P6"/>
    <mergeCell ref="M7:N7"/>
    <mergeCell ref="O7:P7"/>
    <mergeCell ref="F9:H9"/>
    <mergeCell ref="I9:J9"/>
    <mergeCell ref="K9:L9"/>
    <mergeCell ref="M9:N9"/>
    <mergeCell ref="O9:P9"/>
    <mergeCell ref="F8:H8"/>
    <mergeCell ref="I8:J8"/>
    <mergeCell ref="K8:L8"/>
    <mergeCell ref="M8:N8"/>
    <mergeCell ref="O8:P8"/>
    <mergeCell ref="A15:U15"/>
    <mergeCell ref="F10:H10"/>
    <mergeCell ref="I10:J10"/>
    <mergeCell ref="K10:L10"/>
    <mergeCell ref="M10:N10"/>
    <mergeCell ref="O10:P10"/>
    <mergeCell ref="F11:H11"/>
    <mergeCell ref="I11:J11"/>
    <mergeCell ref="K11:L11"/>
    <mergeCell ref="M11:N11"/>
    <mergeCell ref="O11:P11"/>
    <mergeCell ref="F12:H12"/>
    <mergeCell ref="I12:J12"/>
    <mergeCell ref="K12:L12"/>
    <mergeCell ref="M12:N12"/>
    <mergeCell ref="O12:P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ABABAB"/>
  </sheetPr>
  <dimension ref="A1:U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+Índice!F57</f>
        <v>G C2.6</v>
      </c>
      <c r="B3" s="49" t="str">
        <f>Índice!G57</f>
        <v>Rotação do ativo | Decomposição do diferencial face ao total das empresas (em pp)</v>
      </c>
      <c r="C3" s="19"/>
      <c r="D3" s="19"/>
      <c r="E3" s="19"/>
      <c r="F3" s="19"/>
      <c r="G3" s="19"/>
      <c r="H3" s="19"/>
      <c r="I3" s="19"/>
      <c r="J3" s="19"/>
      <c r="K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</row>
    <row r="6" spans="1:21" s="9" customFormat="1" ht="27" customHeight="1" x14ac:dyDescent="0.2">
      <c r="A6" s="8"/>
      <c r="B6" s="23"/>
      <c r="C6" s="23"/>
      <c r="D6" s="312" t="s">
        <v>187</v>
      </c>
      <c r="E6" s="284"/>
      <c r="F6" s="284"/>
      <c r="G6" s="284"/>
      <c r="H6" s="284"/>
      <c r="I6" s="284"/>
      <c r="J6" s="312" t="s">
        <v>188</v>
      </c>
      <c r="K6" s="284"/>
      <c r="L6" s="284"/>
      <c r="M6" s="284"/>
      <c r="N6" s="284"/>
      <c r="O6" s="284"/>
      <c r="P6" s="312" t="s">
        <v>189</v>
      </c>
      <c r="Q6" s="284"/>
      <c r="R6" s="284"/>
      <c r="S6" s="284"/>
      <c r="T6" s="284"/>
      <c r="U6" s="329"/>
    </row>
    <row r="7" spans="1:21" s="13" customFormat="1" ht="27" customHeight="1" thickBot="1" x14ac:dyDescent="0.35">
      <c r="A7" s="18"/>
      <c r="D7" s="138" t="s">
        <v>121</v>
      </c>
      <c r="E7" s="123"/>
      <c r="F7" s="123" t="s">
        <v>119</v>
      </c>
      <c r="G7" s="123"/>
      <c r="H7" s="123" t="s">
        <v>120</v>
      </c>
      <c r="I7" s="139"/>
      <c r="J7" s="138" t="s">
        <v>121</v>
      </c>
      <c r="K7" s="123"/>
      <c r="L7" s="123" t="s">
        <v>119</v>
      </c>
      <c r="M7" s="123"/>
      <c r="N7" s="123" t="s">
        <v>120</v>
      </c>
      <c r="O7" s="139"/>
      <c r="P7" s="138" t="s">
        <v>121</v>
      </c>
      <c r="Q7" s="123"/>
      <c r="R7" s="123" t="s">
        <v>119</v>
      </c>
      <c r="S7" s="123"/>
      <c r="T7" s="123" t="s">
        <v>120</v>
      </c>
      <c r="U7" s="139"/>
    </row>
    <row r="8" spans="1:21" s="13" customFormat="1" ht="22.95" customHeight="1" x14ac:dyDescent="0.3">
      <c r="B8" s="135">
        <v>2014</v>
      </c>
      <c r="C8" s="243"/>
      <c r="D8" s="321">
        <v>-3.7</v>
      </c>
      <c r="E8" s="322"/>
      <c r="F8" s="322">
        <v>-5.4</v>
      </c>
      <c r="G8" s="330"/>
      <c r="H8" s="322">
        <v>1.7</v>
      </c>
      <c r="I8" s="323"/>
      <c r="J8" s="321">
        <v>-4.8</v>
      </c>
      <c r="K8" s="322"/>
      <c r="L8" s="322">
        <v>-6.9</v>
      </c>
      <c r="M8" s="322"/>
      <c r="N8" s="322">
        <v>2.2000000000000002</v>
      </c>
      <c r="O8" s="323"/>
      <c r="P8" s="321">
        <v>8.6</v>
      </c>
      <c r="Q8" s="322"/>
      <c r="R8" s="322">
        <v>8.9</v>
      </c>
      <c r="S8" s="322"/>
      <c r="T8" s="322">
        <v>-0.4</v>
      </c>
      <c r="U8" s="323"/>
    </row>
    <row r="9" spans="1:21" s="13" customFormat="1" ht="22.95" customHeight="1" x14ac:dyDescent="0.3">
      <c r="B9" s="156">
        <v>2015</v>
      </c>
      <c r="C9" s="331"/>
      <c r="D9" s="321">
        <v>-4.2</v>
      </c>
      <c r="E9" s="322"/>
      <c r="F9" s="332">
        <v>-5.7</v>
      </c>
      <c r="G9" s="333"/>
      <c r="H9" s="322">
        <v>1.5</v>
      </c>
      <c r="I9" s="323"/>
      <c r="J9" s="321">
        <v>-5.5</v>
      </c>
      <c r="K9" s="322"/>
      <c r="L9" s="322">
        <v>-7.3</v>
      </c>
      <c r="M9" s="322"/>
      <c r="N9" s="322">
        <v>1.8</v>
      </c>
      <c r="O9" s="323"/>
      <c r="P9" s="321">
        <v>11</v>
      </c>
      <c r="Q9" s="322"/>
      <c r="R9" s="322">
        <v>9.6</v>
      </c>
      <c r="S9" s="322"/>
      <c r="T9" s="322">
        <v>1.4</v>
      </c>
      <c r="U9" s="323"/>
    </row>
    <row r="10" spans="1:21" s="13" customFormat="1" ht="22.95" customHeight="1" x14ac:dyDescent="0.3">
      <c r="B10" s="156">
        <v>2016</v>
      </c>
      <c r="C10" s="331"/>
      <c r="D10" s="321">
        <v>-5</v>
      </c>
      <c r="E10" s="322"/>
      <c r="F10" s="332">
        <v>-5.9</v>
      </c>
      <c r="G10" s="333"/>
      <c r="H10" s="322">
        <v>0.8</v>
      </c>
      <c r="I10" s="323"/>
      <c r="J10" s="321">
        <v>-6.3</v>
      </c>
      <c r="K10" s="322"/>
      <c r="L10" s="322">
        <v>-7.5</v>
      </c>
      <c r="M10" s="322"/>
      <c r="N10" s="322">
        <v>1.2</v>
      </c>
      <c r="O10" s="323"/>
      <c r="P10" s="321">
        <v>9.6999999999999993</v>
      </c>
      <c r="Q10" s="322"/>
      <c r="R10" s="322">
        <v>8.8000000000000007</v>
      </c>
      <c r="S10" s="322"/>
      <c r="T10" s="322">
        <v>0.9</v>
      </c>
      <c r="U10" s="323"/>
    </row>
    <row r="11" spans="1:21" s="13" customFormat="1" ht="22.95" customHeight="1" x14ac:dyDescent="0.3">
      <c r="B11" s="156">
        <v>2017</v>
      </c>
      <c r="C11" s="331"/>
      <c r="D11" s="321">
        <v>-4.9000000000000004</v>
      </c>
      <c r="E11" s="322"/>
      <c r="F11" s="332">
        <v>-6.9</v>
      </c>
      <c r="G11" s="333"/>
      <c r="H11" s="322">
        <v>2</v>
      </c>
      <c r="I11" s="323"/>
      <c r="J11" s="321">
        <v>-6.8</v>
      </c>
      <c r="K11" s="322"/>
      <c r="L11" s="322">
        <v>-9.1</v>
      </c>
      <c r="M11" s="322"/>
      <c r="N11" s="322">
        <v>2.2999999999999998</v>
      </c>
      <c r="O11" s="323"/>
      <c r="P11" s="321">
        <v>16.100000000000001</v>
      </c>
      <c r="Q11" s="322"/>
      <c r="R11" s="322">
        <v>15.9</v>
      </c>
      <c r="S11" s="322"/>
      <c r="T11" s="322">
        <v>0.3</v>
      </c>
      <c r="U11" s="323"/>
    </row>
    <row r="12" spans="1:21" s="13" customFormat="1" ht="22.95" customHeight="1" x14ac:dyDescent="0.3">
      <c r="B12" s="156">
        <v>2018</v>
      </c>
      <c r="C12" s="331"/>
      <c r="D12" s="321">
        <v>-4.7</v>
      </c>
      <c r="E12" s="322"/>
      <c r="F12" s="332">
        <v>-7.1</v>
      </c>
      <c r="G12" s="333"/>
      <c r="H12" s="322">
        <v>2.4</v>
      </c>
      <c r="I12" s="323"/>
      <c r="J12" s="321">
        <v>-7.7</v>
      </c>
      <c r="K12" s="322"/>
      <c r="L12" s="322">
        <v>-9</v>
      </c>
      <c r="M12" s="322"/>
      <c r="N12" s="322">
        <v>1.3</v>
      </c>
      <c r="O12" s="323"/>
      <c r="P12" s="321">
        <v>29.1</v>
      </c>
      <c r="Q12" s="322"/>
      <c r="R12" s="322">
        <v>19.3</v>
      </c>
      <c r="S12" s="322"/>
      <c r="T12" s="322">
        <v>9.8000000000000007</v>
      </c>
      <c r="U12" s="323"/>
    </row>
    <row r="13" spans="1:21" s="9" customFormat="1" ht="15" customHeight="1" x14ac:dyDescent="0.2">
      <c r="A13" s="8"/>
      <c r="C13" s="23"/>
      <c r="L13" s="23"/>
      <c r="M13" s="23"/>
      <c r="N13" s="23"/>
    </row>
    <row r="14" spans="1:21" s="9" customFormat="1" ht="15" customHeight="1" thickBot="1" x14ac:dyDescent="0.25">
      <c r="A14" s="8"/>
      <c r="C14" s="23"/>
      <c r="L14" s="23"/>
      <c r="M14" s="23"/>
      <c r="N14" s="23"/>
    </row>
    <row r="15" spans="1:21" ht="19.5" customHeight="1" thickBot="1" x14ac:dyDescent="0.35">
      <c r="A15" s="289" t="str">
        <f>Índice!$A$79</f>
        <v>ESTUDO 43 | ANÁLISE DAS EMPRESAS DA ÁREA METROPOLITANA DE LISBOA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x14ac:dyDescent="0.3">
      <c r="U16" s="53" t="s">
        <v>17</v>
      </c>
    </row>
    <row r="19" spans="20:21" ht="17.25" customHeight="1" x14ac:dyDescent="0.3"/>
    <row r="20" spans="20:21" ht="17.25" customHeight="1" x14ac:dyDescent="0.3"/>
    <row r="25" spans="20:21" x14ac:dyDescent="0.3">
      <c r="T25" s="39"/>
      <c r="U25" s="39"/>
    </row>
  </sheetData>
  <sheetProtection algorithmName="SHA-512" hashValue="M1j5EGyAJQS+/WGTDwBSfSHTU79Z/Hkbx/0hCdXFqjyW74a1KIqRddlB9vAhqc51RdCg+TV+q3wFoC9yzmdILg==" saltValue="hVzui8ttsBtDxgIcP2u5Kg==" spinCount="100000" sheet="1" objects="1" scenarios="1"/>
  <mergeCells count="64">
    <mergeCell ref="A1:U1"/>
    <mergeCell ref="D6:I6"/>
    <mergeCell ref="J6:O6"/>
    <mergeCell ref="P6:U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B11:C11"/>
    <mergeCell ref="D11:E11"/>
    <mergeCell ref="F11:G11"/>
    <mergeCell ref="H11:I11"/>
    <mergeCell ref="J11:K11"/>
    <mergeCell ref="A15:U15"/>
    <mergeCell ref="P11:Q11"/>
    <mergeCell ref="R11:S11"/>
    <mergeCell ref="T11:U11"/>
    <mergeCell ref="B12:C12"/>
    <mergeCell ref="D12:E12"/>
    <mergeCell ref="F12:G12"/>
    <mergeCell ref="H12:I12"/>
    <mergeCell ref="J12:K12"/>
    <mergeCell ref="L12:M12"/>
    <mergeCell ref="N12:O12"/>
    <mergeCell ref="L11:M11"/>
    <mergeCell ref="N11:O11"/>
    <mergeCell ref="P12:Q12"/>
    <mergeCell ref="R12:S12"/>
    <mergeCell ref="T12:U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ABABAB"/>
  </sheetPr>
  <dimension ref="A1:AE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1" ht="69" customHeight="1" x14ac:dyDescent="0.3">
      <c r="A1" s="119" t="s">
        <v>222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1" ht="15" customHeight="1" x14ac:dyDescent="0.3"/>
    <row r="3" spans="1:31" s="7" customFormat="1" ht="15" customHeight="1" thickBot="1" x14ac:dyDescent="0.35">
      <c r="A3" s="54" t="str">
        <f>+Índice!F58</f>
        <v>G C2.7</v>
      </c>
      <c r="B3" s="49" t="str">
        <f>Índice!G58</f>
        <v>Alavancagem financeira</v>
      </c>
      <c r="C3" s="19"/>
      <c r="D3" s="19"/>
      <c r="E3" s="19"/>
    </row>
    <row r="4" spans="1:31" s="9" customFormat="1" ht="15" customHeight="1" x14ac:dyDescent="0.2">
      <c r="A4" s="8" t="s">
        <v>5</v>
      </c>
      <c r="C4" s="15"/>
      <c r="D4" s="16"/>
      <c r="E4" s="16"/>
    </row>
    <row r="5" spans="1:31" s="9" customFormat="1" ht="15" customHeight="1" thickBot="1" x14ac:dyDescent="0.25">
      <c r="A5" s="8"/>
      <c r="C5" s="23"/>
      <c r="D5" s="23"/>
      <c r="E5" s="23"/>
      <c r="F5" s="23"/>
      <c r="G5" s="23"/>
      <c r="H5" s="23"/>
    </row>
    <row r="6" spans="1:31" s="17" customFormat="1" ht="27" customHeight="1" x14ac:dyDescent="0.3">
      <c r="F6" s="13"/>
      <c r="G6" s="13"/>
      <c r="H6" s="13"/>
      <c r="I6" s="261" t="s">
        <v>14</v>
      </c>
      <c r="J6" s="262"/>
      <c r="K6" s="262" t="s">
        <v>187</v>
      </c>
      <c r="L6" s="262"/>
      <c r="M6" s="241" t="s">
        <v>194</v>
      </c>
      <c r="N6" s="241"/>
      <c r="O6" s="241"/>
      <c r="P6" s="242"/>
      <c r="Q6" s="13"/>
      <c r="R6" s="13"/>
      <c r="S6" s="13"/>
      <c r="T6" s="13"/>
    </row>
    <row r="7" spans="1:31" s="13" customFormat="1" ht="27" customHeight="1" thickBot="1" x14ac:dyDescent="0.35">
      <c r="A7" s="17"/>
      <c r="B7" s="17"/>
      <c r="C7" s="17"/>
      <c r="D7" s="17"/>
      <c r="E7" s="17"/>
      <c r="F7" s="14"/>
      <c r="G7" s="14"/>
      <c r="H7" s="52"/>
      <c r="I7" s="346"/>
      <c r="J7" s="347"/>
      <c r="K7" s="347"/>
      <c r="L7" s="347"/>
      <c r="M7" s="123" t="s">
        <v>188</v>
      </c>
      <c r="N7" s="123"/>
      <c r="O7" s="123" t="s">
        <v>189</v>
      </c>
      <c r="P7" s="139"/>
      <c r="X7" s="40"/>
      <c r="Y7" s="40"/>
      <c r="Z7" s="17"/>
      <c r="AA7" s="17"/>
      <c r="AB7" s="17"/>
      <c r="AC7" s="17"/>
      <c r="AD7" s="17"/>
      <c r="AE7" s="17"/>
    </row>
    <row r="8" spans="1:31" s="13" customFormat="1" ht="22.95" customHeight="1" x14ac:dyDescent="0.3">
      <c r="A8" s="17"/>
      <c r="B8" s="17"/>
      <c r="C8" s="17"/>
      <c r="D8" s="17"/>
      <c r="E8" s="17"/>
      <c r="F8" s="240">
        <f>+F9-1</f>
        <v>2014</v>
      </c>
      <c r="G8" s="241"/>
      <c r="H8" s="242"/>
      <c r="I8" s="263">
        <v>3.4</v>
      </c>
      <c r="J8" s="257"/>
      <c r="K8" s="350">
        <v>3.8</v>
      </c>
      <c r="L8" s="350"/>
      <c r="M8" s="350">
        <v>3.9</v>
      </c>
      <c r="N8" s="350"/>
      <c r="O8" s="350">
        <v>2.7</v>
      </c>
      <c r="P8" s="351"/>
      <c r="X8" s="40"/>
      <c r="Y8" s="40"/>
      <c r="Z8" s="17"/>
      <c r="AA8" s="17"/>
      <c r="AB8" s="17"/>
      <c r="AC8" s="17"/>
      <c r="AD8" s="17"/>
      <c r="AE8" s="17"/>
    </row>
    <row r="9" spans="1:31" s="13" customFormat="1" ht="22.95" customHeight="1" x14ac:dyDescent="0.3">
      <c r="A9" s="17"/>
      <c r="B9" s="17"/>
      <c r="C9" s="17"/>
      <c r="D9" s="17"/>
      <c r="E9" s="17"/>
      <c r="F9" s="157">
        <f>+F10-1</f>
        <v>2015</v>
      </c>
      <c r="G9" s="114"/>
      <c r="H9" s="158"/>
      <c r="I9" s="348">
        <v>3.2</v>
      </c>
      <c r="J9" s="349"/>
      <c r="K9" s="259">
        <v>3.6</v>
      </c>
      <c r="L9" s="259"/>
      <c r="M9" s="259">
        <v>3.7</v>
      </c>
      <c r="N9" s="259"/>
      <c r="O9" s="259">
        <v>2.7</v>
      </c>
      <c r="P9" s="272"/>
      <c r="X9" s="40"/>
      <c r="Y9" s="40"/>
      <c r="Z9" s="17"/>
      <c r="AA9" s="17"/>
      <c r="AB9" s="17"/>
      <c r="AC9" s="17"/>
      <c r="AD9" s="17"/>
      <c r="AE9" s="17"/>
    </row>
    <row r="10" spans="1:31" s="13" customFormat="1" ht="22.95" customHeight="1" x14ac:dyDescent="0.3">
      <c r="A10" s="17"/>
      <c r="B10" s="17"/>
      <c r="C10" s="17"/>
      <c r="D10" s="17"/>
      <c r="E10" s="17"/>
      <c r="F10" s="157">
        <f>+F11-1</f>
        <v>2016</v>
      </c>
      <c r="G10" s="114"/>
      <c r="H10" s="158"/>
      <c r="I10" s="348">
        <v>3.1</v>
      </c>
      <c r="J10" s="349"/>
      <c r="K10" s="259">
        <v>3.6</v>
      </c>
      <c r="L10" s="259"/>
      <c r="M10" s="259">
        <v>3.7</v>
      </c>
      <c r="N10" s="259"/>
      <c r="O10" s="259">
        <v>2.5</v>
      </c>
      <c r="P10" s="272"/>
      <c r="X10" s="40"/>
      <c r="Y10" s="40"/>
      <c r="Z10" s="17"/>
      <c r="AA10" s="17"/>
      <c r="AB10" s="17"/>
      <c r="AC10" s="17"/>
      <c r="AD10" s="17"/>
      <c r="AE10" s="17"/>
    </row>
    <row r="11" spans="1:31" s="13" customFormat="1" ht="22.95" customHeight="1" x14ac:dyDescent="0.3">
      <c r="A11" s="17"/>
      <c r="B11" s="17"/>
      <c r="C11" s="17"/>
      <c r="D11" s="17"/>
      <c r="E11" s="17"/>
      <c r="F11" s="157">
        <f>+F12-1</f>
        <v>2017</v>
      </c>
      <c r="G11" s="114"/>
      <c r="H11" s="158"/>
      <c r="I11" s="348">
        <v>3</v>
      </c>
      <c r="J11" s="349"/>
      <c r="K11" s="259">
        <v>3.5</v>
      </c>
      <c r="L11" s="259"/>
      <c r="M11" s="259">
        <v>3.6</v>
      </c>
      <c r="N11" s="259"/>
      <c r="O11" s="259">
        <v>2.5</v>
      </c>
      <c r="P11" s="272"/>
      <c r="X11" s="40"/>
      <c r="Y11" s="40"/>
      <c r="Z11" s="17"/>
      <c r="AA11" s="17"/>
      <c r="AB11" s="17"/>
      <c r="AC11" s="17"/>
      <c r="AD11" s="17"/>
      <c r="AE11" s="17"/>
    </row>
    <row r="12" spans="1:31" s="13" customFormat="1" ht="22.95" customHeight="1" thickBot="1" x14ac:dyDescent="0.35">
      <c r="A12" s="17"/>
      <c r="B12" s="17"/>
      <c r="C12" s="17"/>
      <c r="D12" s="17"/>
      <c r="E12" s="17"/>
      <c r="F12" s="138">
        <v>2018</v>
      </c>
      <c r="G12" s="123"/>
      <c r="H12" s="139"/>
      <c r="I12" s="348">
        <v>2.8</v>
      </c>
      <c r="J12" s="349"/>
      <c r="K12" s="259">
        <v>3.1</v>
      </c>
      <c r="L12" s="259"/>
      <c r="M12" s="259">
        <v>3.2</v>
      </c>
      <c r="N12" s="259"/>
      <c r="O12" s="259">
        <v>2.4</v>
      </c>
      <c r="P12" s="272"/>
      <c r="X12" s="40"/>
      <c r="Y12" s="40"/>
      <c r="Z12" s="17"/>
      <c r="AA12" s="17"/>
      <c r="AB12" s="17"/>
      <c r="AC12" s="17"/>
      <c r="AD12" s="17"/>
      <c r="AE12" s="17"/>
    </row>
    <row r="13" spans="1:31" s="9" customFormat="1" ht="15" customHeight="1" x14ac:dyDescent="0.2">
      <c r="A13" s="8"/>
      <c r="C13" s="23"/>
      <c r="L13" s="23"/>
      <c r="M13" s="23"/>
      <c r="N13" s="23"/>
    </row>
    <row r="14" spans="1:31" s="9" customFormat="1" ht="15" customHeight="1" thickBot="1" x14ac:dyDescent="0.25">
      <c r="A14" s="8"/>
      <c r="C14" s="23"/>
      <c r="L14" s="23"/>
      <c r="M14" s="23"/>
      <c r="N14" s="23"/>
    </row>
    <row r="15" spans="1:31" ht="19.5" customHeight="1" thickBot="1" x14ac:dyDescent="0.35">
      <c r="A15" s="289" t="str">
        <f>Índice!$A$79</f>
        <v>ESTUDO 43 | ANÁLISE DAS EMPRESAS DA ÁREA METROPOLITANA DE LISBOA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31" x14ac:dyDescent="0.3">
      <c r="U16" s="53" t="s">
        <v>17</v>
      </c>
    </row>
    <row r="19" spans="20:21" ht="17.25" customHeight="1" x14ac:dyDescent="0.3"/>
    <row r="20" spans="20:21" ht="17.25" customHeight="1" x14ac:dyDescent="0.3"/>
    <row r="25" spans="20:21" x14ac:dyDescent="0.3">
      <c r="T25" s="39"/>
      <c r="U25" s="39"/>
    </row>
  </sheetData>
  <sheetProtection algorithmName="SHA-512" hashValue="EjLfSQHkSnCutXVmFWm6aODKQtmZD4sX4PEhurn4Z4KfwyxyP28mDN+EJJS/sF49Qpe9ziXvr/NScbHiBAJPjw==" saltValue="Ne5TfY7Gi0x3ljMS1BH6+A==" spinCount="100000" sheet="1" objects="1" scenarios="1"/>
  <mergeCells count="32">
    <mergeCell ref="A1:U1"/>
    <mergeCell ref="I6:J7"/>
    <mergeCell ref="K6:L7"/>
    <mergeCell ref="M6:P6"/>
    <mergeCell ref="M7:N7"/>
    <mergeCell ref="O7:P7"/>
    <mergeCell ref="F9:H9"/>
    <mergeCell ref="I9:J9"/>
    <mergeCell ref="K9:L9"/>
    <mergeCell ref="M9:N9"/>
    <mergeCell ref="O9:P9"/>
    <mergeCell ref="F8:H8"/>
    <mergeCell ref="I8:J8"/>
    <mergeCell ref="K8:L8"/>
    <mergeCell ref="M8:N8"/>
    <mergeCell ref="O8:P8"/>
    <mergeCell ref="A15:U15"/>
    <mergeCell ref="F10:H10"/>
    <mergeCell ref="I10:J10"/>
    <mergeCell ref="K10:L10"/>
    <mergeCell ref="M10:N10"/>
    <mergeCell ref="O10:P10"/>
    <mergeCell ref="F11:H11"/>
    <mergeCell ref="I11:J11"/>
    <mergeCell ref="K11:L11"/>
    <mergeCell ref="M11:N11"/>
    <mergeCell ref="O11:P11"/>
    <mergeCell ref="F12:H12"/>
    <mergeCell ref="I12:J12"/>
    <mergeCell ref="K12:L12"/>
    <mergeCell ref="M12:N12"/>
    <mergeCell ref="O12:P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ABABAB"/>
  </sheetPr>
  <dimension ref="A1:U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+Índice!F59</f>
        <v>G C2.8</v>
      </c>
      <c r="B3" s="49" t="str">
        <f>Índice!G59</f>
        <v>Alavancagem financeira | Decomposição do diferencial face ao total das empresas (em pp)</v>
      </c>
      <c r="C3" s="19"/>
      <c r="D3" s="19"/>
      <c r="E3" s="19"/>
      <c r="F3" s="19"/>
      <c r="G3" s="19"/>
      <c r="H3" s="19"/>
      <c r="I3" s="19"/>
      <c r="J3" s="19"/>
      <c r="K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</row>
    <row r="6" spans="1:21" s="9" customFormat="1" ht="27" customHeight="1" x14ac:dyDescent="0.2">
      <c r="A6" s="8"/>
      <c r="B6" s="23"/>
      <c r="C6" s="23"/>
      <c r="D6" s="312" t="s">
        <v>187</v>
      </c>
      <c r="E6" s="284"/>
      <c r="F6" s="284"/>
      <c r="G6" s="284"/>
      <c r="H6" s="284"/>
      <c r="I6" s="284"/>
      <c r="J6" s="312" t="s">
        <v>188</v>
      </c>
      <c r="K6" s="284"/>
      <c r="L6" s="284"/>
      <c r="M6" s="284"/>
      <c r="N6" s="284"/>
      <c r="O6" s="284"/>
      <c r="P6" s="312" t="s">
        <v>189</v>
      </c>
      <c r="Q6" s="284"/>
      <c r="R6" s="284"/>
      <c r="S6" s="284"/>
      <c r="T6" s="284"/>
      <c r="U6" s="329"/>
    </row>
    <row r="7" spans="1:21" s="13" customFormat="1" ht="27" customHeight="1" thickBot="1" x14ac:dyDescent="0.35">
      <c r="A7" s="18"/>
      <c r="D7" s="138" t="s">
        <v>121</v>
      </c>
      <c r="E7" s="123"/>
      <c r="F7" s="123" t="s">
        <v>119</v>
      </c>
      <c r="G7" s="123"/>
      <c r="H7" s="123" t="s">
        <v>120</v>
      </c>
      <c r="I7" s="139"/>
      <c r="J7" s="138" t="s">
        <v>121</v>
      </c>
      <c r="K7" s="123"/>
      <c r="L7" s="123" t="s">
        <v>119</v>
      </c>
      <c r="M7" s="123"/>
      <c r="N7" s="123" t="s">
        <v>120</v>
      </c>
      <c r="O7" s="139"/>
      <c r="P7" s="138" t="s">
        <v>121</v>
      </c>
      <c r="Q7" s="123"/>
      <c r="R7" s="123" t="s">
        <v>119</v>
      </c>
      <c r="S7" s="123"/>
      <c r="T7" s="123" t="s">
        <v>120</v>
      </c>
      <c r="U7" s="139"/>
    </row>
    <row r="8" spans="1:21" s="13" customFormat="1" ht="22.95" customHeight="1" x14ac:dyDescent="0.3">
      <c r="B8" s="135">
        <v>2014</v>
      </c>
      <c r="C8" s="243"/>
      <c r="D8" s="321">
        <v>0.4</v>
      </c>
      <c r="E8" s="322"/>
      <c r="F8" s="322">
        <v>0.1</v>
      </c>
      <c r="G8" s="330"/>
      <c r="H8" s="322">
        <v>0.3</v>
      </c>
      <c r="I8" s="323"/>
      <c r="J8" s="321">
        <v>0.5</v>
      </c>
      <c r="K8" s="322"/>
      <c r="L8" s="322">
        <v>0.2</v>
      </c>
      <c r="M8" s="322"/>
      <c r="N8" s="322">
        <v>0.4</v>
      </c>
      <c r="O8" s="323"/>
      <c r="P8" s="321">
        <v>-0.7</v>
      </c>
      <c r="Q8" s="322"/>
      <c r="R8" s="322">
        <v>0</v>
      </c>
      <c r="S8" s="322"/>
      <c r="T8" s="322">
        <v>-0.8</v>
      </c>
      <c r="U8" s="323"/>
    </row>
    <row r="9" spans="1:21" s="13" customFormat="1" ht="22.95" customHeight="1" x14ac:dyDescent="0.3">
      <c r="B9" s="156">
        <v>2015</v>
      </c>
      <c r="C9" s="331"/>
      <c r="D9" s="321">
        <v>0.4</v>
      </c>
      <c r="E9" s="322"/>
      <c r="F9" s="332">
        <v>0.2</v>
      </c>
      <c r="G9" s="333"/>
      <c r="H9" s="322">
        <v>0.3</v>
      </c>
      <c r="I9" s="323"/>
      <c r="J9" s="321">
        <v>0.5</v>
      </c>
      <c r="K9" s="322"/>
      <c r="L9" s="322">
        <v>0.2</v>
      </c>
      <c r="M9" s="322"/>
      <c r="N9" s="322">
        <v>0.3</v>
      </c>
      <c r="O9" s="323"/>
      <c r="P9" s="321">
        <v>-0.5</v>
      </c>
      <c r="Q9" s="322"/>
      <c r="R9" s="322">
        <v>0.3</v>
      </c>
      <c r="S9" s="322"/>
      <c r="T9" s="322">
        <v>-0.8</v>
      </c>
      <c r="U9" s="323"/>
    </row>
    <row r="10" spans="1:21" s="13" customFormat="1" ht="22.95" customHeight="1" x14ac:dyDescent="0.3">
      <c r="B10" s="156">
        <v>2016</v>
      </c>
      <c r="C10" s="331"/>
      <c r="D10" s="321">
        <v>0.4</v>
      </c>
      <c r="E10" s="322"/>
      <c r="F10" s="332">
        <v>0.1</v>
      </c>
      <c r="G10" s="333"/>
      <c r="H10" s="322">
        <v>0.4</v>
      </c>
      <c r="I10" s="323"/>
      <c r="J10" s="321">
        <v>0.6</v>
      </c>
      <c r="K10" s="322"/>
      <c r="L10" s="322">
        <v>0</v>
      </c>
      <c r="M10" s="322"/>
      <c r="N10" s="322">
        <v>0.6</v>
      </c>
      <c r="O10" s="323"/>
      <c r="P10" s="321">
        <v>-0.6</v>
      </c>
      <c r="Q10" s="322"/>
      <c r="R10" s="322">
        <v>-0.4</v>
      </c>
      <c r="S10" s="322"/>
      <c r="T10" s="322">
        <v>-0.2</v>
      </c>
      <c r="U10" s="323"/>
    </row>
    <row r="11" spans="1:21" s="13" customFormat="1" ht="22.95" customHeight="1" x14ac:dyDescent="0.3">
      <c r="B11" s="156">
        <v>2017</v>
      </c>
      <c r="C11" s="331"/>
      <c r="D11" s="321">
        <v>0.5</v>
      </c>
      <c r="E11" s="322"/>
      <c r="F11" s="332">
        <v>0.1</v>
      </c>
      <c r="G11" s="333"/>
      <c r="H11" s="322">
        <v>0.3</v>
      </c>
      <c r="I11" s="323"/>
      <c r="J11" s="321">
        <v>0.6</v>
      </c>
      <c r="K11" s="322"/>
      <c r="L11" s="322">
        <v>0.1</v>
      </c>
      <c r="M11" s="322"/>
      <c r="N11" s="322">
        <v>0.5</v>
      </c>
      <c r="O11" s="323"/>
      <c r="P11" s="321">
        <v>-0.5</v>
      </c>
      <c r="Q11" s="322"/>
      <c r="R11" s="322">
        <v>-1</v>
      </c>
      <c r="S11" s="322"/>
      <c r="T11" s="322">
        <v>0.5</v>
      </c>
      <c r="U11" s="323"/>
    </row>
    <row r="12" spans="1:21" s="13" customFormat="1" ht="22.95" customHeight="1" x14ac:dyDescent="0.3">
      <c r="B12" s="156">
        <v>2018</v>
      </c>
      <c r="C12" s="331"/>
      <c r="D12" s="321">
        <v>0.3</v>
      </c>
      <c r="E12" s="322"/>
      <c r="F12" s="332">
        <v>0.1</v>
      </c>
      <c r="G12" s="333"/>
      <c r="H12" s="322">
        <v>0.2</v>
      </c>
      <c r="I12" s="323"/>
      <c r="J12" s="321">
        <v>0.4</v>
      </c>
      <c r="K12" s="322"/>
      <c r="L12" s="322">
        <v>0.1</v>
      </c>
      <c r="M12" s="322"/>
      <c r="N12" s="322">
        <v>0.3</v>
      </c>
      <c r="O12" s="323"/>
      <c r="P12" s="321">
        <v>-0.4</v>
      </c>
      <c r="Q12" s="322"/>
      <c r="R12" s="322">
        <v>-1.5</v>
      </c>
      <c r="S12" s="322"/>
      <c r="T12" s="322">
        <v>1</v>
      </c>
      <c r="U12" s="323"/>
    </row>
    <row r="13" spans="1:21" s="9" customFormat="1" ht="15" customHeight="1" x14ac:dyDescent="0.2">
      <c r="A13" s="8"/>
      <c r="C13" s="23"/>
      <c r="L13" s="23"/>
      <c r="M13" s="23"/>
      <c r="N13" s="23"/>
    </row>
    <row r="14" spans="1:21" s="9" customFormat="1" ht="15" customHeight="1" thickBot="1" x14ac:dyDescent="0.25">
      <c r="A14" s="8"/>
      <c r="C14" s="23"/>
      <c r="L14" s="23"/>
      <c r="M14" s="23"/>
      <c r="N14" s="23"/>
    </row>
    <row r="15" spans="1:21" ht="19.5" customHeight="1" thickBot="1" x14ac:dyDescent="0.35">
      <c r="A15" s="289" t="str">
        <f>Índice!$A$79</f>
        <v>ESTUDO 43 | ANÁLISE DAS EMPRESAS DA ÁREA METROPOLITANA DE LISBOA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1" x14ac:dyDescent="0.3">
      <c r="U16" s="53" t="s">
        <v>17</v>
      </c>
    </row>
    <row r="19" spans="20:21" ht="17.25" customHeight="1" x14ac:dyDescent="0.3"/>
    <row r="20" spans="20:21" ht="17.25" customHeight="1" x14ac:dyDescent="0.3"/>
    <row r="25" spans="20:21" x14ac:dyDescent="0.3">
      <c r="T25" s="39"/>
      <c r="U25" s="39"/>
    </row>
  </sheetData>
  <sheetProtection algorithmName="SHA-512" hashValue="74CP9SBVaqLK/HcYGYyX2UUkDYjZhK0by3p2D9UhhQDyifw1mvZfAfQiWgRl1JdNpjBbfc3m8DQ9rkwzxsm8eA==" saltValue="p62B0rSb9h8Pp+dQffXX+Q==" spinCount="100000" sheet="1" objects="1" scenarios="1"/>
  <mergeCells count="64">
    <mergeCell ref="A1:U1"/>
    <mergeCell ref="D6:I6"/>
    <mergeCell ref="J6:O6"/>
    <mergeCell ref="P6:U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B11:C11"/>
    <mergeCell ref="D11:E11"/>
    <mergeCell ref="F11:G11"/>
    <mergeCell ref="H11:I11"/>
    <mergeCell ref="J11:K11"/>
    <mergeCell ref="A15:U15"/>
    <mergeCell ref="P11:Q11"/>
    <mergeCell ref="R11:S11"/>
    <mergeCell ref="T11:U11"/>
    <mergeCell ref="B12:C12"/>
    <mergeCell ref="D12:E12"/>
    <mergeCell ref="F12:G12"/>
    <mergeCell ref="H12:I12"/>
    <mergeCell ref="J12:K12"/>
    <mergeCell ref="L12:M12"/>
    <mergeCell ref="N12:O12"/>
    <mergeCell ref="L11:M11"/>
    <mergeCell ref="N11:O11"/>
    <mergeCell ref="P12:Q12"/>
    <mergeCell ref="R12:S12"/>
    <mergeCell ref="T12:U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AC1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9" ht="15" customHeight="1" x14ac:dyDescent="0.3"/>
    <row r="3" spans="1:29" s="7" customFormat="1" ht="15" customHeight="1" thickBot="1" x14ac:dyDescent="0.35">
      <c r="A3" s="54" t="str">
        <f>Índice!F62</f>
        <v>G I.3.10</v>
      </c>
      <c r="B3" s="49" t="str">
        <f>Índice!G62</f>
        <v>Autonomia financeira | Média ponderada e mediana da distribuição (2018)</v>
      </c>
      <c r="C3" s="19"/>
      <c r="D3" s="19"/>
      <c r="E3" s="19"/>
      <c r="F3" s="19"/>
      <c r="G3" s="19"/>
      <c r="H3" s="19"/>
      <c r="I3" s="19"/>
      <c r="J3" s="19"/>
    </row>
    <row r="4" spans="1:29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</row>
    <row r="5" spans="1:29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9" s="9" customFormat="1" ht="27" customHeight="1" x14ac:dyDescent="0.2">
      <c r="A6" s="8"/>
      <c r="D6" s="23"/>
      <c r="E6" s="23"/>
      <c r="F6" s="23"/>
      <c r="G6" s="23"/>
      <c r="H6" s="23"/>
      <c r="I6" s="23"/>
      <c r="J6" s="23"/>
      <c r="K6" s="312" t="s">
        <v>129</v>
      </c>
      <c r="L6" s="284"/>
      <c r="M6" s="284"/>
      <c r="N6" s="284"/>
      <c r="O6" s="284"/>
      <c r="P6" s="329"/>
      <c r="Q6" s="23"/>
      <c r="R6" s="23"/>
      <c r="S6" s="23"/>
      <c r="U6" s="23"/>
    </row>
    <row r="7" spans="1:29" s="9" customFormat="1" ht="27" customHeight="1" thickBot="1" x14ac:dyDescent="0.35">
      <c r="A7" s="23"/>
      <c r="B7" s="23"/>
      <c r="C7" s="23"/>
      <c r="D7" s="23"/>
      <c r="F7" s="50"/>
      <c r="G7" s="51"/>
      <c r="H7" s="51"/>
      <c r="I7" s="51"/>
      <c r="J7" s="51"/>
      <c r="K7" s="346" t="s">
        <v>59</v>
      </c>
      <c r="L7" s="347"/>
      <c r="M7" s="352"/>
      <c r="N7" s="268" t="s">
        <v>60</v>
      </c>
      <c r="O7" s="347"/>
      <c r="P7" s="352"/>
      <c r="Q7" s="13"/>
      <c r="R7" s="13"/>
      <c r="S7" s="13"/>
      <c r="T7" s="13"/>
      <c r="U7" s="13"/>
      <c r="V7" s="13"/>
    </row>
    <row r="8" spans="1:29" s="13" customFormat="1" ht="22.95" customHeight="1" thickBot="1" x14ac:dyDescent="0.35">
      <c r="A8" s="18"/>
      <c r="B8" s="9"/>
      <c r="C8" s="9"/>
      <c r="D8" s="9"/>
      <c r="F8" s="175" t="s">
        <v>14</v>
      </c>
      <c r="G8" s="176"/>
      <c r="H8" s="176"/>
      <c r="I8" s="176"/>
      <c r="J8" s="223"/>
      <c r="K8" s="313">
        <v>0.35399999999999998</v>
      </c>
      <c r="L8" s="314"/>
      <c r="M8" s="315"/>
      <c r="N8" s="353">
        <v>0.32800000000000001</v>
      </c>
      <c r="O8" s="314"/>
      <c r="P8" s="315"/>
      <c r="Z8" s="9"/>
      <c r="AA8" s="9"/>
      <c r="AB8" s="9"/>
      <c r="AC8" s="9"/>
    </row>
    <row r="9" spans="1:29" s="13" customFormat="1" ht="22.95" customHeight="1" thickBot="1" x14ac:dyDescent="0.35">
      <c r="A9" s="18"/>
      <c r="B9" s="9"/>
      <c r="C9" s="9"/>
      <c r="D9" s="9"/>
      <c r="F9" s="175" t="s">
        <v>187</v>
      </c>
      <c r="G9" s="176"/>
      <c r="H9" s="176"/>
      <c r="I9" s="176"/>
      <c r="J9" s="223"/>
      <c r="K9" s="231">
        <v>0.32200000000000001</v>
      </c>
      <c r="L9" s="316"/>
      <c r="M9" s="317"/>
      <c r="N9" s="354">
        <v>0.311</v>
      </c>
      <c r="O9" s="316"/>
      <c r="P9" s="317"/>
      <c r="Z9" s="9"/>
      <c r="AA9" s="9"/>
      <c r="AB9" s="9"/>
      <c r="AC9" s="9"/>
    </row>
    <row r="10" spans="1:29" s="13" customFormat="1" ht="22.95" customHeight="1" x14ac:dyDescent="0.3">
      <c r="A10" s="18"/>
      <c r="B10" s="9"/>
      <c r="C10" s="9"/>
      <c r="D10" s="9"/>
      <c r="F10" s="226" t="s">
        <v>190</v>
      </c>
      <c r="G10" s="227"/>
      <c r="H10" s="179" t="s">
        <v>188</v>
      </c>
      <c r="I10" s="179"/>
      <c r="J10" s="180"/>
      <c r="K10" s="232">
        <v>0.313</v>
      </c>
      <c r="L10" s="294"/>
      <c r="M10" s="318"/>
      <c r="N10" s="254">
        <v>0.311</v>
      </c>
      <c r="O10" s="294"/>
      <c r="P10" s="318"/>
      <c r="Z10" s="9"/>
      <c r="AA10" s="9"/>
      <c r="AB10" s="9"/>
      <c r="AC10" s="9"/>
    </row>
    <row r="11" spans="1:29" s="13" customFormat="1" ht="22.95" customHeight="1" x14ac:dyDescent="0.3">
      <c r="A11" s="18"/>
      <c r="B11" s="9"/>
      <c r="C11" s="9"/>
      <c r="D11" s="9"/>
      <c r="F11" s="312"/>
      <c r="G11" s="201"/>
      <c r="H11" s="114" t="s">
        <v>189</v>
      </c>
      <c r="I11" s="114"/>
      <c r="J11" s="158"/>
      <c r="K11" s="167">
        <v>0.41499999999999998</v>
      </c>
      <c r="L11" s="187"/>
      <c r="M11" s="168"/>
      <c r="N11" s="192">
        <v>0.309</v>
      </c>
      <c r="O11" s="187"/>
      <c r="P11" s="168"/>
      <c r="Z11" s="9"/>
      <c r="AA11" s="9"/>
      <c r="AB11" s="9"/>
      <c r="AC11" s="9"/>
    </row>
    <row r="12" spans="1:29" s="9" customFormat="1" ht="15" customHeight="1" x14ac:dyDescent="0.2">
      <c r="A12" s="8"/>
      <c r="C12" s="23"/>
      <c r="L12" s="23"/>
      <c r="M12" s="23"/>
      <c r="N12" s="23"/>
    </row>
    <row r="13" spans="1:29" s="9" customFormat="1" ht="15" customHeight="1" x14ac:dyDescent="0.2">
      <c r="A13" s="8"/>
      <c r="C13" s="23"/>
      <c r="L13" s="23"/>
      <c r="M13" s="23"/>
      <c r="N13" s="23"/>
    </row>
    <row r="14" spans="1:29" ht="19.5" customHeight="1" x14ac:dyDescent="0.3">
      <c r="A14" s="142" t="str">
        <f>Índice!$A$79</f>
        <v>ESTUDO 43 | ANÁLISE DAS EMPRESAS DA ÁREA METROPOLITANA DE LISBOA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</row>
    <row r="15" spans="1:29" x14ac:dyDescent="0.3">
      <c r="U15" s="53" t="s">
        <v>17</v>
      </c>
    </row>
    <row r="18" spans="12:14" ht="17.25" customHeight="1" x14ac:dyDescent="0.3">
      <c r="L18" s="23"/>
      <c r="M18" s="23"/>
      <c r="N18" s="23"/>
    </row>
  </sheetData>
  <sheetProtection algorithmName="SHA-512" hashValue="DSCid2nFJfyKVS5xkA0c2MAQb5GHMaX8SLj/YdJ7sELUb5Eui/+etYNm9EbP0Tb7DEN4bJtgKQleZrHuFvrmlg==" saltValue="SG/zZl4LHR/ldyPJuuZh8A==" spinCount="100000" sheet="1" objects="1" scenarios="1"/>
  <mergeCells count="18">
    <mergeCell ref="F10:G11"/>
    <mergeCell ref="A14:U14"/>
    <mergeCell ref="F9:J9"/>
    <mergeCell ref="K9:M9"/>
    <mergeCell ref="N9:P9"/>
    <mergeCell ref="H10:J10"/>
    <mergeCell ref="K10:M10"/>
    <mergeCell ref="N10:P10"/>
    <mergeCell ref="H11:J11"/>
    <mergeCell ref="K11:M11"/>
    <mergeCell ref="N11:P11"/>
    <mergeCell ref="A1:U1"/>
    <mergeCell ref="K6:P6"/>
    <mergeCell ref="K7:M7"/>
    <mergeCell ref="N7:P7"/>
    <mergeCell ref="F8:J8"/>
    <mergeCell ref="K8:M8"/>
    <mergeCell ref="N8:P8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U1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Índice!F63</f>
        <v>G I.3.11</v>
      </c>
      <c r="B3" s="49" t="str">
        <f>Índice!G63</f>
        <v>Autonomia financeira | Proporção de empresas com capitais próprios negativos</v>
      </c>
      <c r="C3" s="19"/>
      <c r="D3" s="19"/>
      <c r="E3" s="19"/>
      <c r="F3" s="19"/>
      <c r="G3" s="19"/>
      <c r="H3" s="19"/>
      <c r="I3" s="19"/>
      <c r="J3" s="19"/>
    </row>
    <row r="4" spans="1:21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7"/>
      <c r="J4" s="7"/>
    </row>
    <row r="5" spans="1:21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21" s="14" customFormat="1" ht="27" customHeight="1" thickBot="1" x14ac:dyDescent="0.35">
      <c r="G6" s="13"/>
      <c r="H6" s="13"/>
      <c r="I6" s="13"/>
      <c r="J6" s="13"/>
      <c r="K6" s="13"/>
      <c r="L6" s="175">
        <f>+N6-4</f>
        <v>2014</v>
      </c>
      <c r="M6" s="176"/>
      <c r="N6" s="176">
        <v>2018</v>
      </c>
      <c r="O6" s="186"/>
      <c r="P6" s="13"/>
      <c r="Q6" s="13"/>
    </row>
    <row r="7" spans="1:21" s="13" customFormat="1" ht="22.95" customHeight="1" thickBot="1" x14ac:dyDescent="0.35">
      <c r="G7" s="327" t="s">
        <v>14</v>
      </c>
      <c r="H7" s="327"/>
      <c r="I7" s="327"/>
      <c r="J7" s="327"/>
      <c r="K7" s="327"/>
      <c r="L7" s="144">
        <v>0.28499999999999998</v>
      </c>
      <c r="M7" s="145"/>
      <c r="N7" s="145">
        <v>0.26200000000000001</v>
      </c>
      <c r="O7" s="355"/>
    </row>
    <row r="8" spans="1:21" s="13" customFormat="1" ht="22.95" customHeight="1" thickBot="1" x14ac:dyDescent="0.35">
      <c r="G8" s="175" t="s">
        <v>187</v>
      </c>
      <c r="H8" s="176"/>
      <c r="I8" s="176"/>
      <c r="J8" s="176"/>
      <c r="K8" s="186"/>
      <c r="L8" s="231">
        <v>0.316</v>
      </c>
      <c r="M8" s="316"/>
      <c r="N8" s="316">
        <v>0.29299999999999998</v>
      </c>
      <c r="O8" s="317"/>
    </row>
    <row r="9" spans="1:21" s="13" customFormat="1" ht="22.95" customHeight="1" x14ac:dyDescent="0.3">
      <c r="G9" s="228" t="s">
        <v>190</v>
      </c>
      <c r="H9" s="199"/>
      <c r="I9" s="179" t="s">
        <v>188</v>
      </c>
      <c r="J9" s="179"/>
      <c r="K9" s="180"/>
      <c r="L9" s="232">
        <v>0.313</v>
      </c>
      <c r="M9" s="294"/>
      <c r="N9" s="294">
        <v>0.29199999999999998</v>
      </c>
      <c r="O9" s="318"/>
    </row>
    <row r="10" spans="1:21" s="13" customFormat="1" ht="22.95" customHeight="1" x14ac:dyDescent="0.3">
      <c r="G10" s="312"/>
      <c r="H10" s="201"/>
      <c r="I10" s="114" t="s">
        <v>189</v>
      </c>
      <c r="J10" s="114"/>
      <c r="K10" s="158"/>
      <c r="L10" s="167">
        <v>0.32700000000000001</v>
      </c>
      <c r="M10" s="187"/>
      <c r="N10" s="187">
        <v>0.29599999999999999</v>
      </c>
      <c r="O10" s="168"/>
    </row>
    <row r="11" spans="1:21" s="9" customFormat="1" ht="15" customHeight="1" x14ac:dyDescent="0.2">
      <c r="A11" s="8"/>
      <c r="C11" s="23"/>
      <c r="L11" s="23"/>
      <c r="M11" s="23"/>
      <c r="N11" s="23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ht="19.5" customHeight="1" x14ac:dyDescent="0.3">
      <c r="A13" s="142" t="str">
        <f>Índice!$A$79</f>
        <v>ESTUDO 43 | ANÁLISE DAS EMPRESAS DA ÁREA METROPOLITANA DE LISBOA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</row>
    <row r="14" spans="1:21" x14ac:dyDescent="0.3">
      <c r="U14" s="53" t="s">
        <v>17</v>
      </c>
    </row>
    <row r="17" ht="17.25" customHeight="1" x14ac:dyDescent="0.3"/>
  </sheetData>
  <sheetProtection algorithmName="SHA-512" hashValue="IKbkoTEiXnybb1IPIqu7FS4zhIga3YN48Qs9YcqfZns4YDSECmfHECGTgrc7Fh+CHPQhRtiGZ4R9q89WWs+JJw==" saltValue="7KfXLEP/R3hYQfzIi6v/KQ==" spinCount="100000" sheet="1" objects="1" scenarios="1"/>
  <mergeCells count="17">
    <mergeCell ref="G9:H10"/>
    <mergeCell ref="A13:U13"/>
    <mergeCell ref="G8:K8"/>
    <mergeCell ref="L8:M8"/>
    <mergeCell ref="N8:O8"/>
    <mergeCell ref="I9:K9"/>
    <mergeCell ref="L9:M9"/>
    <mergeCell ref="N9:O9"/>
    <mergeCell ref="I10:K10"/>
    <mergeCell ref="L10:M10"/>
    <mergeCell ref="N10:O10"/>
    <mergeCell ref="A1:U1"/>
    <mergeCell ref="G7:K7"/>
    <mergeCell ref="L7:M7"/>
    <mergeCell ref="N7:O7"/>
    <mergeCell ref="N6:O6"/>
    <mergeCell ref="L6:M6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U2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Índice!F64</f>
        <v>G I.3.12</v>
      </c>
      <c r="B3" s="49" t="str">
        <f>Índice!G64</f>
        <v>Passivo | Estrutura (2018)</v>
      </c>
      <c r="C3" s="19"/>
      <c r="D3" s="19"/>
      <c r="E3" s="19"/>
    </row>
    <row r="4" spans="1:21" s="9" customFormat="1" ht="15" customHeight="1" x14ac:dyDescent="0.2">
      <c r="A4" s="8" t="s">
        <v>5</v>
      </c>
      <c r="C4" s="15"/>
      <c r="D4" s="16"/>
      <c r="E4" s="16"/>
    </row>
    <row r="5" spans="1:21" s="9" customFormat="1" ht="15" customHeight="1" x14ac:dyDescent="0.2">
      <c r="D5" s="8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1" s="14" customFormat="1" ht="27" customHeight="1" thickBot="1" x14ac:dyDescent="0.35">
      <c r="J6" s="138" t="s">
        <v>16</v>
      </c>
      <c r="K6" s="123"/>
      <c r="L6" s="123"/>
      <c r="M6" s="123"/>
      <c r="N6" s="123"/>
      <c r="O6" s="139"/>
      <c r="P6" s="13"/>
      <c r="Q6" s="13"/>
      <c r="R6" s="13"/>
      <c r="S6" s="13"/>
    </row>
    <row r="7" spans="1:21" s="14" customFormat="1" ht="27" customHeight="1" thickBot="1" x14ac:dyDescent="0.35">
      <c r="J7" s="261" t="s">
        <v>22</v>
      </c>
      <c r="K7" s="262"/>
      <c r="L7" s="262" t="s">
        <v>67</v>
      </c>
      <c r="M7" s="262"/>
      <c r="N7" s="176" t="s">
        <v>68</v>
      </c>
      <c r="O7" s="186"/>
      <c r="P7" s="13"/>
      <c r="Q7" s="13"/>
      <c r="R7" s="13"/>
      <c r="S7" s="13"/>
    </row>
    <row r="8" spans="1:21" s="13" customFormat="1" ht="22.95" customHeight="1" thickBot="1" x14ac:dyDescent="0.35">
      <c r="A8" s="18"/>
      <c r="E8" s="327" t="s">
        <v>14</v>
      </c>
      <c r="F8" s="327"/>
      <c r="G8" s="327"/>
      <c r="H8" s="327"/>
      <c r="I8" s="327"/>
      <c r="J8" s="313">
        <v>0.52600000000000002</v>
      </c>
      <c r="K8" s="314"/>
      <c r="L8" s="314">
        <v>0.16500000000000001</v>
      </c>
      <c r="M8" s="314"/>
      <c r="N8" s="314">
        <v>0.308</v>
      </c>
      <c r="O8" s="315"/>
    </row>
    <row r="9" spans="1:21" s="13" customFormat="1" ht="22.95" customHeight="1" thickBot="1" x14ac:dyDescent="0.35">
      <c r="A9" s="18"/>
      <c r="E9" s="175" t="s">
        <v>187</v>
      </c>
      <c r="F9" s="176"/>
      <c r="G9" s="176"/>
      <c r="H9" s="176"/>
      <c r="I9" s="186"/>
      <c r="J9" s="231">
        <v>0.54400000000000004</v>
      </c>
      <c r="K9" s="316"/>
      <c r="L9" s="316">
        <v>0.13400000000000001</v>
      </c>
      <c r="M9" s="316"/>
      <c r="N9" s="316">
        <v>0.32200000000000001</v>
      </c>
      <c r="O9" s="317"/>
    </row>
    <row r="10" spans="1:21" s="13" customFormat="1" ht="22.95" customHeight="1" x14ac:dyDescent="0.3">
      <c r="A10" s="18"/>
      <c r="E10" s="228" t="s">
        <v>190</v>
      </c>
      <c r="F10" s="199"/>
      <c r="G10" s="179" t="s">
        <v>188</v>
      </c>
      <c r="H10" s="179"/>
      <c r="I10" s="180"/>
      <c r="J10" s="232">
        <v>0.55200000000000005</v>
      </c>
      <c r="K10" s="294"/>
      <c r="L10" s="294">
        <v>0.129</v>
      </c>
      <c r="M10" s="294"/>
      <c r="N10" s="294">
        <v>0.31900000000000001</v>
      </c>
      <c r="O10" s="318"/>
    </row>
    <row r="11" spans="1:21" s="13" customFormat="1" ht="22.95" customHeight="1" x14ac:dyDescent="0.3">
      <c r="A11" s="18"/>
      <c r="E11" s="312"/>
      <c r="F11" s="201"/>
      <c r="G11" s="114" t="s">
        <v>189</v>
      </c>
      <c r="H11" s="114"/>
      <c r="I11" s="158"/>
      <c r="J11" s="167">
        <v>0.44400000000000001</v>
      </c>
      <c r="K11" s="187"/>
      <c r="L11" s="187">
        <v>0.20100000000000001</v>
      </c>
      <c r="M11" s="187"/>
      <c r="N11" s="187">
        <v>0.35499999999999998</v>
      </c>
      <c r="O11" s="168"/>
    </row>
    <row r="12" spans="1:21" s="9" customFormat="1" ht="15" customHeight="1" x14ac:dyDescent="0.2">
      <c r="A12" s="8"/>
      <c r="C12" s="23"/>
      <c r="L12" s="23"/>
      <c r="M12" s="23"/>
      <c r="N12" s="23"/>
    </row>
    <row r="13" spans="1:21" s="14" customFormat="1" ht="27" customHeight="1" thickBot="1" x14ac:dyDescent="0.35">
      <c r="J13" s="138" t="s">
        <v>22</v>
      </c>
      <c r="K13" s="123"/>
      <c r="L13" s="123"/>
      <c r="M13" s="123"/>
      <c r="N13" s="123"/>
      <c r="O13" s="123"/>
      <c r="P13" s="123"/>
      <c r="Q13" s="139"/>
      <c r="R13" s="13"/>
      <c r="S13" s="13"/>
    </row>
    <row r="14" spans="1:21" s="14" customFormat="1" ht="35.25" customHeight="1" thickBot="1" x14ac:dyDescent="0.35">
      <c r="J14" s="261" t="s">
        <v>66</v>
      </c>
      <c r="K14" s="262"/>
      <c r="L14" s="262" t="s">
        <v>71</v>
      </c>
      <c r="M14" s="262"/>
      <c r="N14" s="262" t="s">
        <v>72</v>
      </c>
      <c r="O14" s="262"/>
      <c r="P14" s="176" t="s">
        <v>73</v>
      </c>
      <c r="Q14" s="186"/>
      <c r="R14" s="13"/>
      <c r="S14" s="13"/>
    </row>
    <row r="15" spans="1:21" s="13" customFormat="1" ht="24.9" customHeight="1" thickBot="1" x14ac:dyDescent="0.35">
      <c r="A15" s="18"/>
      <c r="E15" s="327" t="s">
        <v>14</v>
      </c>
      <c r="F15" s="327"/>
      <c r="G15" s="327"/>
      <c r="H15" s="327"/>
      <c r="I15" s="327"/>
      <c r="J15" s="152">
        <v>0.10299999999999999</v>
      </c>
      <c r="K15" s="153"/>
      <c r="L15" s="153">
        <v>0.39700000000000002</v>
      </c>
      <c r="M15" s="153"/>
      <c r="N15" s="153">
        <v>0.42199999999999999</v>
      </c>
      <c r="O15" s="153"/>
      <c r="P15" s="153">
        <v>7.6999999999999999E-2</v>
      </c>
      <c r="Q15" s="356"/>
    </row>
    <row r="16" spans="1:21" s="13" customFormat="1" ht="24.9" customHeight="1" thickBot="1" x14ac:dyDescent="0.35">
      <c r="A16" s="18"/>
      <c r="E16" s="175" t="s">
        <v>187</v>
      </c>
      <c r="F16" s="176"/>
      <c r="G16" s="176"/>
      <c r="H16" s="176"/>
      <c r="I16" s="186"/>
      <c r="J16" s="231">
        <v>0.13600000000000001</v>
      </c>
      <c r="K16" s="316"/>
      <c r="L16" s="316">
        <v>0.28100000000000003</v>
      </c>
      <c r="M16" s="316"/>
      <c r="N16" s="316">
        <v>0.53200000000000003</v>
      </c>
      <c r="O16" s="316"/>
      <c r="P16" s="316">
        <v>5.0999999999999997E-2</v>
      </c>
      <c r="Q16" s="317"/>
    </row>
    <row r="17" spans="1:21" s="13" customFormat="1" ht="24.9" customHeight="1" x14ac:dyDescent="0.3">
      <c r="A17" s="18"/>
      <c r="E17" s="228" t="s">
        <v>190</v>
      </c>
      <c r="F17" s="199"/>
      <c r="G17" s="179" t="s">
        <v>188</v>
      </c>
      <c r="H17" s="179"/>
      <c r="I17" s="180"/>
      <c r="J17" s="232">
        <v>0.13100000000000001</v>
      </c>
      <c r="K17" s="294"/>
      <c r="L17" s="294">
        <v>0.27300000000000002</v>
      </c>
      <c r="M17" s="294"/>
      <c r="N17" s="294">
        <v>0.54800000000000004</v>
      </c>
      <c r="O17" s="294"/>
      <c r="P17" s="294">
        <v>4.7E-2</v>
      </c>
      <c r="Q17" s="318"/>
    </row>
    <row r="18" spans="1:21" s="13" customFormat="1" ht="24.9" customHeight="1" x14ac:dyDescent="0.3">
      <c r="A18" s="18"/>
      <c r="E18" s="312"/>
      <c r="F18" s="201"/>
      <c r="G18" s="114" t="s">
        <v>189</v>
      </c>
      <c r="H18" s="114"/>
      <c r="I18" s="158"/>
      <c r="J18" s="167">
        <v>0.20899999999999999</v>
      </c>
      <c r="K18" s="187"/>
      <c r="L18" s="187">
        <v>0.42</v>
      </c>
      <c r="M18" s="187"/>
      <c r="N18" s="187">
        <v>0.27100000000000002</v>
      </c>
      <c r="O18" s="187"/>
      <c r="P18" s="187">
        <v>0.10100000000000001</v>
      </c>
      <c r="Q18" s="168"/>
    </row>
    <row r="19" spans="1:21" s="9" customFormat="1" ht="15" customHeight="1" x14ac:dyDescent="0.2">
      <c r="A19" s="8"/>
      <c r="C19" s="23"/>
      <c r="L19" s="23"/>
      <c r="M19" s="23"/>
      <c r="N19" s="23"/>
      <c r="P19" s="81"/>
    </row>
    <row r="20" spans="1:21" s="9" customFormat="1" ht="15" customHeight="1" x14ac:dyDescent="0.2">
      <c r="A20" s="8"/>
      <c r="C20" s="23"/>
      <c r="L20" s="23"/>
      <c r="M20" s="23"/>
      <c r="N20" s="23"/>
    </row>
    <row r="21" spans="1:21" ht="19.5" customHeight="1" x14ac:dyDescent="0.3">
      <c r="A21" s="142" t="str">
        <f>Índice!$A$79</f>
        <v>ESTUDO 43 | ANÁLISE DAS EMPRESAS DA ÁREA METROPOLITANA DE LISBOA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</row>
    <row r="22" spans="1:21" x14ac:dyDescent="0.3">
      <c r="U22" s="53" t="s">
        <v>17</v>
      </c>
    </row>
    <row r="25" spans="1:21" ht="17.25" customHeight="1" x14ac:dyDescent="0.3"/>
  </sheetData>
  <sheetProtection algorithmName="SHA-512" hashValue="AXH34gIlhlFqHNKh1kBzKAoH6pbAI9vIEFnyiUDPnUq6h87+hsyO2+Sfz3g/+NWsaUXL8/a4p0FbKD7B0zsgXw==" saltValue="OVPG+Ct1r9DMi3Fh2+shUw==" spinCount="100000" sheet="1" objects="1" scenarios="1"/>
  <mergeCells count="49">
    <mergeCell ref="E17:F18"/>
    <mergeCell ref="G18:I18"/>
    <mergeCell ref="J18:K18"/>
    <mergeCell ref="L18:M18"/>
    <mergeCell ref="N18:O18"/>
    <mergeCell ref="P18:Q18"/>
    <mergeCell ref="G17:I17"/>
    <mergeCell ref="J17:K17"/>
    <mergeCell ref="L17:M17"/>
    <mergeCell ref="N17:O17"/>
    <mergeCell ref="P17:Q17"/>
    <mergeCell ref="E16:I16"/>
    <mergeCell ref="J16:K16"/>
    <mergeCell ref="L16:M16"/>
    <mergeCell ref="N16:O16"/>
    <mergeCell ref="P16:Q16"/>
    <mergeCell ref="E15:I15"/>
    <mergeCell ref="J15:K15"/>
    <mergeCell ref="L15:M15"/>
    <mergeCell ref="N15:O15"/>
    <mergeCell ref="P15:Q15"/>
    <mergeCell ref="J13:Q13"/>
    <mergeCell ref="J14:K14"/>
    <mergeCell ref="L14:M14"/>
    <mergeCell ref="N14:O14"/>
    <mergeCell ref="P14:Q14"/>
    <mergeCell ref="A21:U21"/>
    <mergeCell ref="A1:U1"/>
    <mergeCell ref="J7:K7"/>
    <mergeCell ref="L7:M7"/>
    <mergeCell ref="J8:K8"/>
    <mergeCell ref="L8:M8"/>
    <mergeCell ref="N8:O8"/>
    <mergeCell ref="N11:O11"/>
    <mergeCell ref="J9:K9"/>
    <mergeCell ref="J10:K10"/>
    <mergeCell ref="E8:I8"/>
    <mergeCell ref="E9:I9"/>
    <mergeCell ref="L9:M9"/>
    <mergeCell ref="G10:I10"/>
    <mergeCell ref="N9:O9"/>
    <mergeCell ref="N10:O10"/>
    <mergeCell ref="E10:F11"/>
    <mergeCell ref="J6:O6"/>
    <mergeCell ref="L10:M10"/>
    <mergeCell ref="G11:I11"/>
    <mergeCell ref="J11:K11"/>
    <mergeCell ref="L11:M11"/>
    <mergeCell ref="N7:O7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AG18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3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3" ht="15" customHeight="1" x14ac:dyDescent="0.3"/>
    <row r="3" spans="1:33" s="7" customFormat="1" ht="15" customHeight="1" thickBot="1" x14ac:dyDescent="0.35">
      <c r="A3" s="54" t="str">
        <f>Índice!F8</f>
        <v>G I.2.3</v>
      </c>
      <c r="B3" s="49" t="str">
        <f>Índice!G8</f>
        <v>Peso da Área Metropolitana de Lisboa no total das empresas | Por setores de atividade económica</v>
      </c>
      <c r="C3" s="19"/>
      <c r="D3" s="19"/>
      <c r="E3" s="19"/>
      <c r="F3" s="19"/>
      <c r="G3" s="19"/>
      <c r="H3" s="19"/>
      <c r="I3" s="19"/>
      <c r="J3" s="19"/>
      <c r="K3" s="19"/>
      <c r="L3" s="55"/>
    </row>
    <row r="4" spans="1:33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</row>
    <row r="5" spans="1:33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3" s="10" customFormat="1" ht="27" customHeight="1" x14ac:dyDescent="0.3">
      <c r="C6" s="31"/>
      <c r="D6" s="35"/>
      <c r="E6" s="35"/>
      <c r="F6" s="56"/>
      <c r="I6" s="156" t="s">
        <v>8</v>
      </c>
      <c r="J6" s="147"/>
      <c r="K6" s="147"/>
      <c r="L6" s="148"/>
      <c r="M6" s="157" t="s">
        <v>6</v>
      </c>
      <c r="N6" s="114"/>
      <c r="O6" s="114"/>
      <c r="P6" s="158"/>
      <c r="W6" s="11"/>
    </row>
    <row r="7" spans="1:33" s="10" customFormat="1" ht="27" customHeight="1" x14ac:dyDescent="0.3">
      <c r="C7" s="31"/>
      <c r="D7" s="57"/>
      <c r="E7" s="57"/>
      <c r="F7" s="58"/>
      <c r="I7" s="161">
        <f>+K7-4</f>
        <v>2014</v>
      </c>
      <c r="J7" s="162"/>
      <c r="K7" s="162">
        <v>2018</v>
      </c>
      <c r="L7" s="163"/>
      <c r="M7" s="161">
        <f>+O7-4</f>
        <v>2014</v>
      </c>
      <c r="N7" s="162"/>
      <c r="O7" s="162">
        <v>2018</v>
      </c>
      <c r="P7" s="163"/>
      <c r="W7" s="11"/>
    </row>
    <row r="8" spans="1:33" ht="22.95" customHeight="1" x14ac:dyDescent="0.3">
      <c r="C8" s="32"/>
      <c r="E8" s="147" t="s">
        <v>167</v>
      </c>
      <c r="F8" s="147"/>
      <c r="G8" s="147"/>
      <c r="H8" s="148"/>
      <c r="I8" s="159" t="s">
        <v>159</v>
      </c>
      <c r="J8" s="127"/>
      <c r="K8" s="127">
        <v>0.32600000000000001</v>
      </c>
      <c r="L8" s="128"/>
      <c r="M8" s="160" t="s">
        <v>159</v>
      </c>
      <c r="N8" s="127"/>
      <c r="O8" s="127">
        <v>0.46</v>
      </c>
      <c r="P8" s="128"/>
      <c r="W8" s="12"/>
      <c r="AF8" s="10"/>
    </row>
    <row r="9" spans="1:33" ht="22.95" customHeight="1" x14ac:dyDescent="0.3">
      <c r="C9" s="32"/>
      <c r="E9" s="147" t="s">
        <v>94</v>
      </c>
      <c r="F9" s="147"/>
      <c r="G9" s="147"/>
      <c r="H9" s="148"/>
      <c r="I9" s="154">
        <v>0.114</v>
      </c>
      <c r="J9" s="155"/>
      <c r="K9" s="127">
        <v>0.107</v>
      </c>
      <c r="L9" s="128"/>
      <c r="M9" s="154">
        <v>0.13</v>
      </c>
      <c r="N9" s="155"/>
      <c r="O9" s="127">
        <v>0.11899999999999999</v>
      </c>
      <c r="P9" s="128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7"/>
      <c r="AG9" s="66"/>
    </row>
    <row r="10" spans="1:33" ht="22.95" customHeight="1" x14ac:dyDescent="0.3">
      <c r="C10" s="32"/>
      <c r="E10" s="147" t="s">
        <v>95</v>
      </c>
      <c r="F10" s="147"/>
      <c r="G10" s="147"/>
      <c r="H10" s="148"/>
      <c r="I10" s="154">
        <v>0.159</v>
      </c>
      <c r="J10" s="155"/>
      <c r="K10" s="127">
        <v>0.15</v>
      </c>
      <c r="L10" s="128"/>
      <c r="M10" s="154">
        <v>0.317</v>
      </c>
      <c r="N10" s="155"/>
      <c r="O10" s="127">
        <v>0.29599999999999999</v>
      </c>
      <c r="P10" s="128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</row>
    <row r="11" spans="1:33" ht="22.95" customHeight="1" x14ac:dyDescent="0.3">
      <c r="C11" s="32"/>
      <c r="E11" s="147" t="s">
        <v>96</v>
      </c>
      <c r="F11" s="147"/>
      <c r="G11" s="147"/>
      <c r="H11" s="148"/>
      <c r="I11" s="154">
        <v>0.28999999999999998</v>
      </c>
      <c r="J11" s="155"/>
      <c r="K11" s="127">
        <v>0.311</v>
      </c>
      <c r="L11" s="128"/>
      <c r="M11" s="154">
        <v>0.77200000000000002</v>
      </c>
      <c r="N11" s="155"/>
      <c r="O11" s="127">
        <v>0.76800000000000002</v>
      </c>
      <c r="P11" s="128"/>
      <c r="W11" s="12"/>
      <c r="AF11" s="10"/>
    </row>
    <row r="12" spans="1:33" ht="22.95" customHeight="1" x14ac:dyDescent="0.3">
      <c r="C12" s="32"/>
      <c r="E12" s="147" t="s">
        <v>97</v>
      </c>
      <c r="F12" s="147"/>
      <c r="G12" s="147"/>
      <c r="H12" s="148"/>
      <c r="I12" s="154">
        <v>0.27900000000000003</v>
      </c>
      <c r="J12" s="155"/>
      <c r="K12" s="127">
        <v>0.28399999999999997</v>
      </c>
      <c r="L12" s="128"/>
      <c r="M12" s="154">
        <v>0.374</v>
      </c>
      <c r="N12" s="155"/>
      <c r="O12" s="127">
        <v>0.32700000000000001</v>
      </c>
      <c r="P12" s="128"/>
      <c r="W12" s="12"/>
      <c r="AF12" s="10"/>
    </row>
    <row r="13" spans="1:33" ht="22.95" customHeight="1" x14ac:dyDescent="0.3">
      <c r="C13" s="32"/>
      <c r="E13" s="147" t="s">
        <v>98</v>
      </c>
      <c r="F13" s="147"/>
      <c r="G13" s="147"/>
      <c r="H13" s="148"/>
      <c r="I13" s="154">
        <v>0.29499999999999998</v>
      </c>
      <c r="J13" s="155"/>
      <c r="K13" s="127">
        <v>0.28399999999999997</v>
      </c>
      <c r="L13" s="128"/>
      <c r="M13" s="154">
        <v>0.46100000000000002</v>
      </c>
      <c r="N13" s="155"/>
      <c r="O13" s="127">
        <v>0.46500000000000002</v>
      </c>
      <c r="P13" s="128"/>
      <c r="W13" s="12"/>
      <c r="AF13" s="10"/>
    </row>
    <row r="14" spans="1:33" ht="22.95" customHeight="1" x14ac:dyDescent="0.3">
      <c r="C14" s="32"/>
      <c r="E14" s="147" t="s">
        <v>99</v>
      </c>
      <c r="F14" s="147"/>
      <c r="G14" s="147"/>
      <c r="H14" s="148"/>
      <c r="I14" s="154">
        <v>0.39600000000000002</v>
      </c>
      <c r="J14" s="155"/>
      <c r="K14" s="127">
        <v>0.40600000000000003</v>
      </c>
      <c r="L14" s="128"/>
      <c r="M14" s="154">
        <v>0.60499999999999998</v>
      </c>
      <c r="N14" s="155"/>
      <c r="O14" s="127">
        <v>0.59399999999999997</v>
      </c>
      <c r="P14" s="128"/>
      <c r="W14" s="12"/>
      <c r="AF14" s="10"/>
    </row>
    <row r="15" spans="1:33" s="9" customFormat="1" ht="15" customHeight="1" x14ac:dyDescent="0.2">
      <c r="A15" s="8"/>
      <c r="C15" s="23"/>
      <c r="L15" s="23"/>
      <c r="M15" s="23"/>
      <c r="N15" s="23"/>
    </row>
    <row r="16" spans="1:33" s="9" customFormat="1" ht="15" customHeight="1" thickBot="1" x14ac:dyDescent="0.25">
      <c r="A16" s="8"/>
      <c r="C16" s="23"/>
      <c r="L16" s="23"/>
      <c r="M16" s="23"/>
      <c r="N16" s="23"/>
    </row>
    <row r="17" spans="1:32" ht="19.5" customHeight="1" thickBot="1" x14ac:dyDescent="0.35">
      <c r="A17" s="89" t="str">
        <f>NOTA!$A$24</f>
        <v>ESTUDO 43 | ANÁLISE DAS EMPRESAS DA ÁREA METROPOLITANA DE LISBOA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Y17" s="10"/>
      <c r="Z17" s="10"/>
      <c r="AA17" s="10"/>
      <c r="AB17" s="10"/>
      <c r="AC17" s="10"/>
      <c r="AD17" s="10"/>
      <c r="AE17" s="10"/>
      <c r="AF17" s="10"/>
    </row>
    <row r="18" spans="1:32" x14ac:dyDescent="0.3">
      <c r="U18" s="53" t="s">
        <v>17</v>
      </c>
    </row>
  </sheetData>
  <sheetProtection algorithmName="SHA-512" hashValue="YiJZDnwdhCoGCY75znuTCjECn7ihDvj7kOjlXXmMnuKL6L5Skjn9ECGvI/Rm6PRIrPx3M/b3AfKbriQ18Ocisg==" saltValue="AWvHJj6xpoTs98Voag15qg==" spinCount="100000" sheet="1" objects="1" scenarios="1"/>
  <mergeCells count="43">
    <mergeCell ref="E14:H14"/>
    <mergeCell ref="E9:H9"/>
    <mergeCell ref="E10:H10"/>
    <mergeCell ref="E11:H11"/>
    <mergeCell ref="E12:H12"/>
    <mergeCell ref="E13:H13"/>
    <mergeCell ref="I12:J12"/>
    <mergeCell ref="K12:L12"/>
    <mergeCell ref="M11:N11"/>
    <mergeCell ref="O11:P11"/>
    <mergeCell ref="K11:L11"/>
    <mergeCell ref="A17:U17"/>
    <mergeCell ref="I7:J7"/>
    <mergeCell ref="K7:L7"/>
    <mergeCell ref="M7:N7"/>
    <mergeCell ref="O7:P7"/>
    <mergeCell ref="I9:J9"/>
    <mergeCell ref="K9:L9"/>
    <mergeCell ref="M9:N9"/>
    <mergeCell ref="O9:P9"/>
    <mergeCell ref="M13:N13"/>
    <mergeCell ref="O13:P13"/>
    <mergeCell ref="M14:N14"/>
    <mergeCell ref="O14:P14"/>
    <mergeCell ref="I14:J14"/>
    <mergeCell ref="K14:L14"/>
    <mergeCell ref="I11:J11"/>
    <mergeCell ref="I13:J13"/>
    <mergeCell ref="K13:L13"/>
    <mergeCell ref="A1:U1"/>
    <mergeCell ref="I6:L6"/>
    <mergeCell ref="M6:P6"/>
    <mergeCell ref="I8:J8"/>
    <mergeCell ref="K8:L8"/>
    <mergeCell ref="M8:N8"/>
    <mergeCell ref="O8:P8"/>
    <mergeCell ref="E8:H8"/>
    <mergeCell ref="M10:N10"/>
    <mergeCell ref="O10:P10"/>
    <mergeCell ref="M12:N12"/>
    <mergeCell ref="O12:P12"/>
    <mergeCell ref="I10:J10"/>
    <mergeCell ref="K10:L10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416F84"/>
  </sheetPr>
  <dimension ref="A1:U66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Índice!F65</f>
        <v>Q I.3.1</v>
      </c>
      <c r="B3" s="49" t="str">
        <f>Índice!G65</f>
        <v>Passivo | Taxa de crescimento anual (2018)</v>
      </c>
      <c r="C3" s="19"/>
      <c r="D3" s="19"/>
      <c r="E3" s="19"/>
      <c r="F3" s="19"/>
      <c r="G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s="14" customFormat="1" ht="27" customHeight="1" thickBot="1" x14ac:dyDescent="0.35">
      <c r="J6" s="161" t="s">
        <v>22</v>
      </c>
      <c r="K6" s="162"/>
      <c r="L6" s="162" t="s">
        <v>67</v>
      </c>
      <c r="M6" s="162"/>
      <c r="N6" s="162" t="s">
        <v>68</v>
      </c>
      <c r="O6" s="162"/>
      <c r="P6" s="123" t="s">
        <v>16</v>
      </c>
      <c r="Q6" s="139"/>
      <c r="R6" s="13"/>
      <c r="S6" s="13"/>
    </row>
    <row r="7" spans="1:21" s="13" customFormat="1" ht="24.9" customHeight="1" thickBot="1" x14ac:dyDescent="0.35">
      <c r="A7" s="18"/>
      <c r="E7" s="327" t="s">
        <v>14</v>
      </c>
      <c r="F7" s="327"/>
      <c r="G7" s="327"/>
      <c r="H7" s="327"/>
      <c r="I7" s="327"/>
      <c r="J7" s="152">
        <v>-1.4E-2</v>
      </c>
      <c r="K7" s="153"/>
      <c r="L7" s="153">
        <v>2.9000000000000001E-2</v>
      </c>
      <c r="M7" s="153"/>
      <c r="N7" s="153">
        <v>4.9000000000000002E-2</v>
      </c>
      <c r="O7" s="153"/>
      <c r="P7" s="361">
        <v>1.14E-2</v>
      </c>
      <c r="Q7" s="362"/>
    </row>
    <row r="8" spans="1:21" s="13" customFormat="1" ht="24.9" customHeight="1" thickBot="1" x14ac:dyDescent="0.35">
      <c r="A8" s="18"/>
      <c r="E8" s="175" t="s">
        <v>187</v>
      </c>
      <c r="F8" s="176"/>
      <c r="G8" s="176"/>
      <c r="H8" s="176"/>
      <c r="I8" s="186"/>
      <c r="J8" s="165">
        <v>-0.04</v>
      </c>
      <c r="K8" s="188"/>
      <c r="L8" s="188">
        <v>3.2000000000000001E-2</v>
      </c>
      <c r="M8" s="188"/>
      <c r="N8" s="188">
        <v>6.4000000000000001E-2</v>
      </c>
      <c r="O8" s="188"/>
      <c r="P8" s="359">
        <v>8.9999999999999998E-4</v>
      </c>
      <c r="Q8" s="360"/>
    </row>
    <row r="9" spans="1:21" s="13" customFormat="1" ht="24.9" customHeight="1" x14ac:dyDescent="0.3">
      <c r="A9" s="18"/>
      <c r="E9" s="228" t="s">
        <v>190</v>
      </c>
      <c r="F9" s="199"/>
      <c r="G9" s="179" t="s">
        <v>188</v>
      </c>
      <c r="H9" s="179"/>
      <c r="I9" s="180"/>
      <c r="J9" s="167">
        <v>-3.6999999999999998E-2</v>
      </c>
      <c r="K9" s="187"/>
      <c r="L9" s="187">
        <v>4.7E-2</v>
      </c>
      <c r="M9" s="187"/>
      <c r="N9" s="187">
        <v>5.2999999999999999E-2</v>
      </c>
      <c r="O9" s="187"/>
      <c r="P9" s="357">
        <v>5.0000000000000001E-4</v>
      </c>
      <c r="Q9" s="358"/>
    </row>
    <row r="10" spans="1:21" s="13" customFormat="1" ht="24.9" customHeight="1" x14ac:dyDescent="0.3">
      <c r="A10" s="18"/>
      <c r="E10" s="312"/>
      <c r="F10" s="201"/>
      <c r="G10" s="114" t="s">
        <v>189</v>
      </c>
      <c r="H10" s="114"/>
      <c r="I10" s="158"/>
      <c r="J10" s="167">
        <v>-8.4000000000000005E-2</v>
      </c>
      <c r="K10" s="187"/>
      <c r="L10" s="187">
        <v>-7.6999999999999999E-2</v>
      </c>
      <c r="M10" s="187"/>
      <c r="N10" s="187">
        <v>0.219</v>
      </c>
      <c r="O10" s="187"/>
      <c r="P10" s="357">
        <v>6.1999999999999998E-3</v>
      </c>
      <c r="Q10" s="358"/>
    </row>
    <row r="11" spans="1:21" s="9" customFormat="1" ht="15" customHeight="1" x14ac:dyDescent="0.2">
      <c r="A11" s="8"/>
      <c r="C11" s="23"/>
      <c r="L11" s="23"/>
      <c r="M11" s="23"/>
      <c r="N11" s="23"/>
    </row>
    <row r="12" spans="1:21" s="9" customFormat="1" ht="15" customHeight="1" thickBot="1" x14ac:dyDescent="0.25">
      <c r="A12" s="8"/>
      <c r="C12" s="23"/>
      <c r="L12" s="23"/>
      <c r="M12" s="23"/>
      <c r="N12" s="23"/>
    </row>
    <row r="13" spans="1:21" ht="19.5" customHeight="1" thickBot="1" x14ac:dyDescent="0.35">
      <c r="A13" s="89" t="str">
        <f>NOTA!$A$24</f>
        <v>ESTUDO 43 | ANÁLISE DAS EMPRESAS DA ÁREA METROPOLITANA DE LISBOA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</row>
    <row r="14" spans="1:21" ht="19.5" customHeight="1" x14ac:dyDescent="0.3">
      <c r="U14" s="53" t="s">
        <v>17</v>
      </c>
    </row>
    <row r="15" spans="1:21" ht="19.5" customHeight="1" x14ac:dyDescent="0.3"/>
    <row r="16" spans="1:21" ht="19.5" customHeight="1" x14ac:dyDescent="0.3"/>
    <row r="17" ht="19.5" customHeight="1" x14ac:dyDescent="0.3"/>
    <row r="18" ht="19.5" customHeight="1" x14ac:dyDescent="0.3"/>
    <row r="19" ht="19.5" customHeight="1" x14ac:dyDescent="0.3"/>
    <row r="20" ht="19.5" customHeight="1" x14ac:dyDescent="0.3"/>
    <row r="21" ht="19.5" customHeight="1" x14ac:dyDescent="0.3"/>
    <row r="22" ht="19.5" customHeight="1" x14ac:dyDescent="0.3"/>
    <row r="23" ht="19.5" customHeight="1" x14ac:dyDescent="0.3"/>
    <row r="24" ht="19.5" customHeight="1" x14ac:dyDescent="0.3"/>
    <row r="25" ht="19.5" customHeight="1" x14ac:dyDescent="0.3"/>
    <row r="26" ht="19.5" customHeight="1" x14ac:dyDescent="0.3"/>
    <row r="27" ht="19.5" customHeight="1" x14ac:dyDescent="0.3"/>
    <row r="28" ht="19.5" customHeight="1" x14ac:dyDescent="0.3"/>
    <row r="29" ht="19.5" customHeight="1" x14ac:dyDescent="0.3"/>
    <row r="30" ht="19.5" customHeight="1" x14ac:dyDescent="0.3"/>
    <row r="31" ht="19.5" customHeight="1" x14ac:dyDescent="0.3"/>
    <row r="32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</sheetData>
  <sheetProtection algorithmName="SHA-512" hashValue="AYxpTipwmnPxlqsozqcJEt2vRZB6yt2TIzXDir/T3+5HU++urSz/bYwI8QCUZowS4oOmmkldXPGRIwTUfUF5+g==" saltValue="41q28J66OjoxngSsg+O3Pg==" spinCount="100000" sheet="1" objects="1" scenarios="1"/>
  <mergeCells count="27">
    <mergeCell ref="E9:F10"/>
    <mergeCell ref="A1:U1"/>
    <mergeCell ref="A13:U13"/>
    <mergeCell ref="J6:K6"/>
    <mergeCell ref="L6:M6"/>
    <mergeCell ref="N6:O6"/>
    <mergeCell ref="P6:Q6"/>
    <mergeCell ref="E7:I7"/>
    <mergeCell ref="J7:K7"/>
    <mergeCell ref="L7:M7"/>
    <mergeCell ref="N7:O7"/>
    <mergeCell ref="P7:Q7"/>
    <mergeCell ref="E8:I8"/>
    <mergeCell ref="J8:K8"/>
    <mergeCell ref="L8:M8"/>
    <mergeCell ref="N8:O8"/>
    <mergeCell ref="P8:Q8"/>
    <mergeCell ref="G9:I9"/>
    <mergeCell ref="J9:K9"/>
    <mergeCell ref="L9:M9"/>
    <mergeCell ref="N9:O9"/>
    <mergeCell ref="P9:Q9"/>
    <mergeCell ref="G10:I10"/>
    <mergeCell ref="J10:K10"/>
    <mergeCell ref="L10:M10"/>
    <mergeCell ref="N10:O10"/>
    <mergeCell ref="P10:Q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ABABAB"/>
  </sheetPr>
  <dimension ref="A1:AH32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4" ht="69" customHeight="1" x14ac:dyDescent="0.3">
      <c r="A1" s="119" t="s">
        <v>220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4" ht="15" customHeight="1" x14ac:dyDescent="0.3"/>
    <row r="3" spans="1:34" s="7" customFormat="1" ht="15" customHeight="1" thickBot="1" x14ac:dyDescent="0.35">
      <c r="A3" s="54" t="str">
        <f>Índice!F74</f>
        <v>G C3.1</v>
      </c>
      <c r="B3" s="49" t="str">
        <f>Índice!G74</f>
        <v>Composição do financiamento obtido pelas empresas da Área Metropolitana de Lisboa junto do sistema bancário residente (valores em fim de período)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34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</row>
    <row r="5" spans="1:34" s="9" customFormat="1" ht="15" customHeight="1" x14ac:dyDescent="0.3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34" s="13" customFormat="1" ht="27" customHeight="1" thickBot="1" x14ac:dyDescent="0.35">
      <c r="A6" s="18"/>
      <c r="K6" s="365" t="s">
        <v>164</v>
      </c>
      <c r="L6" s="151"/>
      <c r="M6" s="365" t="s">
        <v>221</v>
      </c>
      <c r="N6" s="151"/>
      <c r="S6" s="9"/>
      <c r="T6" s="9"/>
      <c r="U6" s="88"/>
      <c r="V6" s="88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13" customFormat="1" ht="22.95" customHeight="1" x14ac:dyDescent="0.3">
      <c r="F7" s="277" t="s">
        <v>130</v>
      </c>
      <c r="G7" s="277"/>
      <c r="H7" s="114" t="s">
        <v>0</v>
      </c>
      <c r="I7" s="114"/>
      <c r="J7" s="158"/>
      <c r="K7" s="324">
        <v>0.35399999999999998</v>
      </c>
      <c r="L7" s="325"/>
      <c r="M7" s="324">
        <v>0.35099999999999998</v>
      </c>
      <c r="N7" s="325"/>
      <c r="S7" s="9"/>
      <c r="T7" s="9"/>
      <c r="U7" s="88"/>
      <c r="V7" s="88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s="13" customFormat="1" ht="22.95" customHeight="1" x14ac:dyDescent="0.3">
      <c r="F8" s="273"/>
      <c r="G8" s="273"/>
      <c r="H8" s="114" t="s">
        <v>7</v>
      </c>
      <c r="I8" s="114"/>
      <c r="J8" s="158"/>
      <c r="K8" s="324">
        <v>0.48299999999999998</v>
      </c>
      <c r="L8" s="325"/>
      <c r="M8" s="324">
        <v>0.39500000000000002</v>
      </c>
      <c r="N8" s="325"/>
      <c r="S8" s="9"/>
      <c r="T8" s="9"/>
      <c r="U8" s="88"/>
      <c r="V8" s="88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s="13" customFormat="1" ht="22.95" customHeight="1" thickBot="1" x14ac:dyDescent="0.35">
      <c r="F9" s="267"/>
      <c r="G9" s="267"/>
      <c r="H9" s="123" t="s">
        <v>1</v>
      </c>
      <c r="I9" s="123"/>
      <c r="J9" s="139"/>
      <c r="K9" s="363">
        <v>0.16300000000000001</v>
      </c>
      <c r="L9" s="364"/>
      <c r="M9" s="363">
        <v>0.254</v>
      </c>
      <c r="N9" s="364"/>
      <c r="S9" s="9"/>
      <c r="T9" s="9"/>
      <c r="U9" s="88"/>
      <c r="V9" s="88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s="13" customFormat="1" ht="22.95" customHeight="1" x14ac:dyDescent="0.3">
      <c r="F10" s="266" t="s">
        <v>131</v>
      </c>
      <c r="G10" s="227"/>
      <c r="H10" s="241" t="s">
        <v>94</v>
      </c>
      <c r="I10" s="241"/>
      <c r="J10" s="242"/>
      <c r="K10" s="366">
        <v>1.0999999999999999E-2</v>
      </c>
      <c r="L10" s="367"/>
      <c r="M10" s="366">
        <v>1.2999999999999999E-2</v>
      </c>
      <c r="N10" s="367"/>
      <c r="S10" s="9"/>
      <c r="T10" s="9"/>
      <c r="U10" s="88"/>
      <c r="V10" s="88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s="13" customFormat="1" ht="22.95" customHeight="1" x14ac:dyDescent="0.3">
      <c r="F11" s="273"/>
      <c r="G11" s="199"/>
      <c r="H11" s="114" t="s">
        <v>95</v>
      </c>
      <c r="I11" s="114"/>
      <c r="J11" s="158"/>
      <c r="K11" s="324">
        <v>7.2999999999999995E-2</v>
      </c>
      <c r="L11" s="325"/>
      <c r="M11" s="324">
        <v>7.0999999999999994E-2</v>
      </c>
      <c r="N11" s="325"/>
      <c r="S11" s="9"/>
      <c r="T11" s="9"/>
      <c r="U11" s="88"/>
      <c r="V11" s="88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s="13" customFormat="1" ht="22.95" customHeight="1" x14ac:dyDescent="0.3">
      <c r="F12" s="273"/>
      <c r="G12" s="199"/>
      <c r="H12" s="114" t="s">
        <v>96</v>
      </c>
      <c r="I12" s="114"/>
      <c r="J12" s="158"/>
      <c r="K12" s="324">
        <v>4.7E-2</v>
      </c>
      <c r="L12" s="325"/>
      <c r="M12" s="324">
        <v>8.1000000000000003E-2</v>
      </c>
      <c r="N12" s="325"/>
      <c r="S12" s="9"/>
      <c r="T12" s="9"/>
      <c r="U12" s="88"/>
      <c r="V12" s="88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s="13" customFormat="1" ht="22.95" customHeight="1" x14ac:dyDescent="0.3">
      <c r="F13" s="273"/>
      <c r="G13" s="199"/>
      <c r="H13" s="114" t="s">
        <v>97</v>
      </c>
      <c r="I13" s="114"/>
      <c r="J13" s="158"/>
      <c r="K13" s="324">
        <v>0.19600000000000001</v>
      </c>
      <c r="L13" s="325"/>
      <c r="M13" s="324">
        <v>0.11700000000000001</v>
      </c>
      <c r="N13" s="325"/>
      <c r="S13" s="9"/>
      <c r="T13" s="9"/>
      <c r="U13" s="88"/>
      <c r="V13" s="88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s="13" customFormat="1" ht="22.95" customHeight="1" x14ac:dyDescent="0.3">
      <c r="F14" s="273"/>
      <c r="G14" s="199"/>
      <c r="H14" s="114" t="s">
        <v>98</v>
      </c>
      <c r="I14" s="114"/>
      <c r="J14" s="158"/>
      <c r="K14" s="324">
        <v>0.129</v>
      </c>
      <c r="L14" s="325"/>
      <c r="M14" s="324">
        <v>0.157</v>
      </c>
      <c r="N14" s="325"/>
      <c r="S14" s="9"/>
      <c r="T14" s="9"/>
      <c r="U14" s="88"/>
      <c r="V14" s="88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s="13" customFormat="1" ht="22.95" customHeight="1" thickBot="1" x14ac:dyDescent="0.35">
      <c r="F15" s="267"/>
      <c r="G15" s="268"/>
      <c r="H15" s="123" t="s">
        <v>99</v>
      </c>
      <c r="I15" s="123"/>
      <c r="J15" s="139"/>
      <c r="K15" s="363">
        <v>0.54400000000000004</v>
      </c>
      <c r="L15" s="364"/>
      <c r="M15" s="363">
        <v>0.56100000000000005</v>
      </c>
      <c r="N15" s="364"/>
      <c r="S15" s="9"/>
      <c r="T15" s="9"/>
      <c r="U15" s="88"/>
      <c r="V15" s="88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s="13" customFormat="1" ht="22.95" customHeight="1" x14ac:dyDescent="0.3">
      <c r="F16" s="273" t="s">
        <v>190</v>
      </c>
      <c r="G16" s="199"/>
      <c r="H16" s="179" t="s">
        <v>188</v>
      </c>
      <c r="I16" s="179"/>
      <c r="J16" s="180"/>
      <c r="K16" s="324">
        <v>0.90600000000000003</v>
      </c>
      <c r="L16" s="325"/>
      <c r="M16" s="324">
        <v>0.92400000000000004</v>
      </c>
      <c r="N16" s="325"/>
      <c r="S16" s="9"/>
      <c r="T16" s="9"/>
      <c r="U16" s="88"/>
      <c r="V16" s="88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4" s="13" customFormat="1" ht="22.95" customHeight="1" x14ac:dyDescent="0.3">
      <c r="F17" s="273"/>
      <c r="G17" s="199"/>
      <c r="H17" s="114" t="s">
        <v>189</v>
      </c>
      <c r="I17" s="114"/>
      <c r="J17" s="158"/>
      <c r="K17" s="324">
        <v>9.4E-2</v>
      </c>
      <c r="L17" s="325"/>
      <c r="M17" s="324">
        <v>7.5999999999999998E-2</v>
      </c>
      <c r="N17" s="325"/>
      <c r="S17" s="9"/>
      <c r="T17" s="9"/>
      <c r="U17" s="88"/>
      <c r="V17" s="88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</row>
    <row r="18" spans="1:34" s="9" customFormat="1" ht="15" customHeight="1" x14ac:dyDescent="0.2">
      <c r="A18" s="8"/>
      <c r="C18" s="23"/>
      <c r="K18" s="23"/>
      <c r="L18" s="23"/>
      <c r="M18" s="23"/>
    </row>
    <row r="19" spans="1:34" s="9" customFormat="1" ht="15" customHeight="1" x14ac:dyDescent="0.2">
      <c r="A19" s="8"/>
      <c r="C19" s="23"/>
      <c r="L19" s="23"/>
      <c r="M19" s="23"/>
      <c r="N19" s="23"/>
    </row>
    <row r="20" spans="1:34" ht="19.5" customHeight="1" x14ac:dyDescent="0.3">
      <c r="A20" s="142" t="str">
        <f>Índice!$A$79</f>
        <v>ESTUDO 43 | ANÁLISE DAS EMPRESAS DA ÁREA METROPOLITANA DE LISBOA</v>
      </c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</row>
    <row r="21" spans="1:34" x14ac:dyDescent="0.3">
      <c r="U21" s="53" t="s">
        <v>17</v>
      </c>
    </row>
    <row r="24" spans="1:34" ht="17.25" customHeight="1" x14ac:dyDescent="0.3"/>
    <row r="25" spans="1:34" ht="17.25" customHeight="1" x14ac:dyDescent="0.3"/>
    <row r="28" spans="1:34" x14ac:dyDescent="0.3">
      <c r="G28" s="33"/>
      <c r="H28" s="33"/>
      <c r="I28" s="33"/>
      <c r="J28" s="33"/>
      <c r="K28" s="33"/>
      <c r="L28" s="33"/>
    </row>
    <row r="29" spans="1:34" x14ac:dyDescent="0.3">
      <c r="G29" s="33"/>
      <c r="H29" s="33"/>
      <c r="I29" s="33"/>
      <c r="J29" s="33"/>
      <c r="K29" s="33"/>
      <c r="L29" s="33"/>
    </row>
    <row r="30" spans="1:34" x14ac:dyDescent="0.3">
      <c r="G30" s="33"/>
      <c r="H30" s="33"/>
      <c r="I30" s="33"/>
      <c r="J30" s="33"/>
      <c r="K30" s="33"/>
      <c r="L30" s="33"/>
    </row>
    <row r="31" spans="1:34" x14ac:dyDescent="0.3">
      <c r="G31" s="33"/>
      <c r="H31" s="33"/>
      <c r="I31" s="33"/>
      <c r="J31" s="33"/>
      <c r="K31" s="33"/>
      <c r="L31" s="33"/>
    </row>
    <row r="32" spans="1:34" x14ac:dyDescent="0.3">
      <c r="G32" s="33"/>
      <c r="H32" s="33"/>
      <c r="I32" s="33"/>
      <c r="J32" s="33"/>
      <c r="K32" s="33"/>
      <c r="L32" s="33"/>
    </row>
  </sheetData>
  <sheetProtection algorithmName="SHA-512" hashValue="yntepjeI02C7fBrg0JN9aU3a6Ao0iux30L/1P1O3N0RvFOYDDHMr2IDXt+iYYoyTM6sOSOqFTnPAa+IltpG1aA==" saltValue="Exj/NCYNMgGDCG+7zDeR1w==" spinCount="100000" sheet="1" objects="1" scenarios="1"/>
  <mergeCells count="40">
    <mergeCell ref="M17:N17"/>
    <mergeCell ref="F10:G15"/>
    <mergeCell ref="H10:J10"/>
    <mergeCell ref="K10:L10"/>
    <mergeCell ref="M10:N10"/>
    <mergeCell ref="H11:J11"/>
    <mergeCell ref="K11:L11"/>
    <mergeCell ref="M11:N11"/>
    <mergeCell ref="H12:J12"/>
    <mergeCell ref="K12:L12"/>
    <mergeCell ref="M12:N12"/>
    <mergeCell ref="A20:U20"/>
    <mergeCell ref="H13:J13"/>
    <mergeCell ref="K13:L13"/>
    <mergeCell ref="M13:N13"/>
    <mergeCell ref="H14:J14"/>
    <mergeCell ref="K14:L14"/>
    <mergeCell ref="M14:N14"/>
    <mergeCell ref="H15:J15"/>
    <mergeCell ref="K15:L15"/>
    <mergeCell ref="M15:N15"/>
    <mergeCell ref="F16:G17"/>
    <mergeCell ref="H16:J16"/>
    <mergeCell ref="K16:L16"/>
    <mergeCell ref="M16:N16"/>
    <mergeCell ref="H17:J17"/>
    <mergeCell ref="K17:L17"/>
    <mergeCell ref="A1:U1"/>
    <mergeCell ref="H9:J9"/>
    <mergeCell ref="K9:L9"/>
    <mergeCell ref="M9:N9"/>
    <mergeCell ref="K6:L6"/>
    <mergeCell ref="M6:N6"/>
    <mergeCell ref="F7:G9"/>
    <mergeCell ref="H7:J7"/>
    <mergeCell ref="K7:L7"/>
    <mergeCell ref="M7:N7"/>
    <mergeCell ref="H8:J8"/>
    <mergeCell ref="K8:L8"/>
    <mergeCell ref="M8:N8"/>
  </mergeCells>
  <hyperlinks>
    <hyperlink ref="U21" location="Índice!A1" display="Voltar ao índice"/>
    <hyperlink ref="Q18" location="'G C2.2 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ABABAB"/>
  </sheetPr>
  <dimension ref="A1:U3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Índice!F75</f>
        <v>G C3.2</v>
      </c>
      <c r="B3" s="49" t="str">
        <f>Índice!G75</f>
        <v>Rácio de empréstimos vencidos (% do total, valores em fim de período)</v>
      </c>
      <c r="C3" s="19"/>
      <c r="D3" s="19"/>
      <c r="E3" s="19"/>
      <c r="F3" s="19"/>
      <c r="G3" s="19"/>
      <c r="H3" s="19"/>
      <c r="I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</row>
    <row r="5" spans="1:21" s="9" customFormat="1" ht="15" customHeight="1" thickBot="1" x14ac:dyDescent="0.35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1" s="9" customFormat="1" ht="27" customHeight="1" x14ac:dyDescent="0.2">
      <c r="A6" s="8"/>
      <c r="C6" s="23"/>
      <c r="D6" s="23"/>
      <c r="E6" s="23"/>
      <c r="F6" s="370" t="s">
        <v>14</v>
      </c>
      <c r="G6" s="370"/>
      <c r="H6" s="370" t="s">
        <v>187</v>
      </c>
      <c r="I6" s="370"/>
      <c r="J6" s="243" t="s">
        <v>130</v>
      </c>
      <c r="K6" s="241"/>
      <c r="L6" s="241"/>
      <c r="M6" s="241"/>
      <c r="N6" s="241"/>
      <c r="O6" s="242"/>
      <c r="P6" s="135" t="s">
        <v>190</v>
      </c>
      <c r="Q6" s="136"/>
      <c r="R6" s="136"/>
      <c r="S6" s="243"/>
    </row>
    <row r="7" spans="1:21" s="13" customFormat="1" ht="27" customHeight="1" thickBot="1" x14ac:dyDescent="0.35">
      <c r="D7" s="35"/>
      <c r="E7" s="56"/>
      <c r="F7" s="371"/>
      <c r="G7" s="371"/>
      <c r="H7" s="371"/>
      <c r="I7" s="371"/>
      <c r="J7" s="244" t="s">
        <v>0</v>
      </c>
      <c r="K7" s="123"/>
      <c r="L7" s="123" t="s">
        <v>7</v>
      </c>
      <c r="M7" s="123"/>
      <c r="N7" s="139" t="s">
        <v>1</v>
      </c>
      <c r="O7" s="371"/>
      <c r="P7" s="371" t="s">
        <v>188</v>
      </c>
      <c r="Q7" s="138"/>
      <c r="R7" s="123" t="s">
        <v>189</v>
      </c>
      <c r="S7" s="123"/>
    </row>
    <row r="8" spans="1:21" s="13" customFormat="1" ht="22.95" customHeight="1" x14ac:dyDescent="0.3">
      <c r="D8" s="162">
        <v>2014</v>
      </c>
      <c r="E8" s="86" t="s">
        <v>69</v>
      </c>
      <c r="F8" s="373">
        <v>0.13700000000000001</v>
      </c>
      <c r="G8" s="374"/>
      <c r="H8" s="118">
        <v>0.15</v>
      </c>
      <c r="I8" s="118"/>
      <c r="J8" s="375">
        <v>0.24099999999999999</v>
      </c>
      <c r="K8" s="140"/>
      <c r="L8" s="140">
        <v>0.13</v>
      </c>
      <c r="M8" s="140"/>
      <c r="N8" s="141">
        <v>1.6E-2</v>
      </c>
      <c r="O8" s="118"/>
      <c r="P8" s="118">
        <v>0.13700000000000001</v>
      </c>
      <c r="Q8" s="185"/>
      <c r="R8" s="140">
        <v>0.28199999999999997</v>
      </c>
      <c r="S8" s="140"/>
    </row>
    <row r="9" spans="1:21" s="13" customFormat="1" ht="22.95" customHeight="1" x14ac:dyDescent="0.3">
      <c r="D9" s="179"/>
      <c r="E9" s="86" t="s">
        <v>70</v>
      </c>
      <c r="F9" s="368">
        <v>0.14599999999999999</v>
      </c>
      <c r="G9" s="369"/>
      <c r="H9" s="117">
        <v>0.16200000000000001</v>
      </c>
      <c r="I9" s="117"/>
      <c r="J9" s="155">
        <v>0.255</v>
      </c>
      <c r="K9" s="127"/>
      <c r="L9" s="127">
        <v>0.14099999999999999</v>
      </c>
      <c r="M9" s="127"/>
      <c r="N9" s="128">
        <v>2.4E-2</v>
      </c>
      <c r="O9" s="117"/>
      <c r="P9" s="117">
        <v>0.14799999999999999</v>
      </c>
      <c r="Q9" s="372"/>
      <c r="R9" s="127">
        <v>0.29799999999999999</v>
      </c>
      <c r="S9" s="127"/>
    </row>
    <row r="10" spans="1:21" s="13" customFormat="1" ht="22.95" customHeight="1" x14ac:dyDescent="0.3">
      <c r="D10" s="162">
        <f>D8+1</f>
        <v>2015</v>
      </c>
      <c r="E10" s="86" t="s">
        <v>69</v>
      </c>
      <c r="F10" s="368">
        <v>0.16</v>
      </c>
      <c r="G10" s="369"/>
      <c r="H10" s="117">
        <v>0.182</v>
      </c>
      <c r="I10" s="117"/>
      <c r="J10" s="155">
        <v>0.32600000000000001</v>
      </c>
      <c r="K10" s="127"/>
      <c r="L10" s="127">
        <v>0.13800000000000001</v>
      </c>
      <c r="M10" s="127"/>
      <c r="N10" s="128">
        <v>2.8000000000000001E-2</v>
      </c>
      <c r="O10" s="117"/>
      <c r="P10" s="117">
        <v>0.16600000000000001</v>
      </c>
      <c r="Q10" s="372"/>
      <c r="R10" s="127">
        <v>0.33400000000000002</v>
      </c>
      <c r="S10" s="127"/>
    </row>
    <row r="11" spans="1:21" s="13" customFormat="1" ht="22.95" customHeight="1" x14ac:dyDescent="0.3">
      <c r="D11" s="179"/>
      <c r="E11" s="86" t="s">
        <v>70</v>
      </c>
      <c r="F11" s="368">
        <v>0.157</v>
      </c>
      <c r="G11" s="369"/>
      <c r="H11" s="117">
        <v>0.17699999999999999</v>
      </c>
      <c r="I11" s="117"/>
      <c r="J11" s="155">
        <v>0.28999999999999998</v>
      </c>
      <c r="K11" s="127"/>
      <c r="L11" s="127">
        <v>0.152</v>
      </c>
      <c r="M11" s="127"/>
      <c r="N11" s="128">
        <v>3.2000000000000001E-2</v>
      </c>
      <c r="O11" s="117"/>
      <c r="P11" s="117">
        <v>0.16200000000000001</v>
      </c>
      <c r="Q11" s="372"/>
      <c r="R11" s="127">
        <v>0.316</v>
      </c>
      <c r="S11" s="127"/>
    </row>
    <row r="12" spans="1:21" s="13" customFormat="1" ht="22.95" customHeight="1" x14ac:dyDescent="0.3">
      <c r="D12" s="162">
        <f>D10+1</f>
        <v>2016</v>
      </c>
      <c r="E12" s="86" t="s">
        <v>69</v>
      </c>
      <c r="F12" s="368">
        <v>0.161</v>
      </c>
      <c r="G12" s="369"/>
      <c r="H12" s="117">
        <v>0.183</v>
      </c>
      <c r="I12" s="117"/>
      <c r="J12" s="155">
        <v>0.32100000000000001</v>
      </c>
      <c r="K12" s="127"/>
      <c r="L12" s="127">
        <v>0.156</v>
      </c>
      <c r="M12" s="127"/>
      <c r="N12" s="128">
        <v>1.4E-2</v>
      </c>
      <c r="O12" s="117"/>
      <c r="P12" s="117">
        <v>0.17</v>
      </c>
      <c r="Q12" s="372"/>
      <c r="R12" s="127">
        <v>0.31</v>
      </c>
      <c r="S12" s="127"/>
    </row>
    <row r="13" spans="1:21" s="13" customFormat="1" ht="22.95" customHeight="1" x14ac:dyDescent="0.3">
      <c r="D13" s="179"/>
      <c r="E13" s="86" t="s">
        <v>70</v>
      </c>
      <c r="F13" s="368">
        <v>0.152</v>
      </c>
      <c r="G13" s="369"/>
      <c r="H13" s="117">
        <v>0.17899999999999999</v>
      </c>
      <c r="I13" s="117"/>
      <c r="J13" s="155">
        <v>0.312</v>
      </c>
      <c r="K13" s="127"/>
      <c r="L13" s="127">
        <v>0.161</v>
      </c>
      <c r="M13" s="127"/>
      <c r="N13" s="128">
        <v>1.2999999999999999E-2</v>
      </c>
      <c r="O13" s="117"/>
      <c r="P13" s="117">
        <v>0.17</v>
      </c>
      <c r="Q13" s="372"/>
      <c r="R13" s="127">
        <v>0.26300000000000001</v>
      </c>
      <c r="S13" s="127"/>
    </row>
    <row r="14" spans="1:21" s="13" customFormat="1" ht="22.95" customHeight="1" x14ac:dyDescent="0.3">
      <c r="D14" s="162">
        <f>D12+1</f>
        <v>2017</v>
      </c>
      <c r="E14" s="86" t="s">
        <v>69</v>
      </c>
      <c r="F14" s="368">
        <v>0.14199999999999999</v>
      </c>
      <c r="G14" s="369"/>
      <c r="H14" s="117">
        <v>0.17599999999999999</v>
      </c>
      <c r="I14" s="117"/>
      <c r="J14" s="155">
        <v>0.313</v>
      </c>
      <c r="K14" s="127"/>
      <c r="L14" s="127">
        <v>0.152</v>
      </c>
      <c r="M14" s="127"/>
      <c r="N14" s="128">
        <v>2.5999999999999999E-2</v>
      </c>
      <c r="O14" s="117"/>
      <c r="P14" s="117">
        <v>0.16500000000000001</v>
      </c>
      <c r="Q14" s="372"/>
      <c r="R14" s="127">
        <v>0.27800000000000002</v>
      </c>
      <c r="S14" s="127"/>
    </row>
    <row r="15" spans="1:21" s="13" customFormat="1" ht="22.95" customHeight="1" x14ac:dyDescent="0.3">
      <c r="D15" s="179"/>
      <c r="E15" s="86" t="s">
        <v>70</v>
      </c>
      <c r="F15" s="368">
        <v>0.128</v>
      </c>
      <c r="G15" s="369"/>
      <c r="H15" s="117">
        <v>0.14899999999999999</v>
      </c>
      <c r="I15" s="117"/>
      <c r="J15" s="155">
        <v>0.28100000000000003</v>
      </c>
      <c r="K15" s="127"/>
      <c r="L15" s="127">
        <v>0.115</v>
      </c>
      <c r="M15" s="127"/>
      <c r="N15" s="128">
        <v>2.5000000000000001E-2</v>
      </c>
      <c r="O15" s="117"/>
      <c r="P15" s="117">
        <v>0.13800000000000001</v>
      </c>
      <c r="Q15" s="372"/>
      <c r="R15" s="127">
        <v>0.26100000000000001</v>
      </c>
      <c r="S15" s="127"/>
    </row>
    <row r="16" spans="1:21" s="13" customFormat="1" ht="22.95" customHeight="1" x14ac:dyDescent="0.3">
      <c r="D16" s="162">
        <f>D14+1</f>
        <v>2018</v>
      </c>
      <c r="E16" s="86" t="s">
        <v>69</v>
      </c>
      <c r="F16" s="368">
        <v>0.115</v>
      </c>
      <c r="G16" s="369"/>
      <c r="H16" s="117">
        <v>0.14199999999999999</v>
      </c>
      <c r="I16" s="117"/>
      <c r="J16" s="155">
        <v>0.25800000000000001</v>
      </c>
      <c r="K16" s="127"/>
      <c r="L16" s="127">
        <v>0.115</v>
      </c>
      <c r="M16" s="127"/>
      <c r="N16" s="128">
        <v>2.4E-2</v>
      </c>
      <c r="O16" s="117"/>
      <c r="P16" s="117">
        <v>0.13</v>
      </c>
      <c r="Q16" s="372"/>
      <c r="R16" s="127">
        <v>0.26</v>
      </c>
      <c r="S16" s="127"/>
    </row>
    <row r="17" spans="1:21" s="13" customFormat="1" ht="22.95" customHeight="1" x14ac:dyDescent="0.3">
      <c r="D17" s="179"/>
      <c r="E17" s="86" t="s">
        <v>70</v>
      </c>
      <c r="F17" s="368">
        <v>7.9000000000000001E-2</v>
      </c>
      <c r="G17" s="369"/>
      <c r="H17" s="117">
        <v>9.5000000000000001E-2</v>
      </c>
      <c r="I17" s="117"/>
      <c r="J17" s="155">
        <v>0.17</v>
      </c>
      <c r="K17" s="127"/>
      <c r="L17" s="127">
        <v>8.4000000000000005E-2</v>
      </c>
      <c r="M17" s="127"/>
      <c r="N17" s="128">
        <v>1.4E-2</v>
      </c>
      <c r="O17" s="117"/>
      <c r="P17" s="117">
        <v>0.09</v>
      </c>
      <c r="Q17" s="372"/>
      <c r="R17" s="127">
        <v>0.151</v>
      </c>
      <c r="S17" s="127"/>
    </row>
    <row r="18" spans="1:21" s="13" customFormat="1" ht="22.95" customHeight="1" x14ac:dyDescent="0.3">
      <c r="D18" s="162">
        <f>D16+1</f>
        <v>2019</v>
      </c>
      <c r="E18" s="86" t="s">
        <v>69</v>
      </c>
      <c r="F18" s="368">
        <v>7.0999999999999994E-2</v>
      </c>
      <c r="G18" s="369"/>
      <c r="H18" s="117">
        <v>8.4000000000000005E-2</v>
      </c>
      <c r="I18" s="117"/>
      <c r="J18" s="155">
        <v>0.14699999999999999</v>
      </c>
      <c r="K18" s="127"/>
      <c r="L18" s="127">
        <v>6.6000000000000003E-2</v>
      </c>
      <c r="M18" s="127"/>
      <c r="N18" s="128">
        <v>2.9000000000000001E-2</v>
      </c>
      <c r="O18" s="117"/>
      <c r="P18" s="117">
        <v>7.9000000000000001E-2</v>
      </c>
      <c r="Q18" s="372"/>
      <c r="R18" s="127">
        <v>0.13600000000000001</v>
      </c>
      <c r="S18" s="127"/>
    </row>
    <row r="19" spans="1:21" s="13" customFormat="1" ht="22.95" customHeight="1" x14ac:dyDescent="0.3">
      <c r="D19" s="179"/>
      <c r="E19" s="87" t="s">
        <v>70</v>
      </c>
      <c r="F19" s="368">
        <v>4.7E-2</v>
      </c>
      <c r="G19" s="369"/>
      <c r="H19" s="117">
        <v>5.3999999999999999E-2</v>
      </c>
      <c r="I19" s="117"/>
      <c r="J19" s="155">
        <v>0.10199999999999999</v>
      </c>
      <c r="K19" s="127"/>
      <c r="L19" s="127">
        <v>3.1E-2</v>
      </c>
      <c r="M19" s="127"/>
      <c r="N19" s="128">
        <v>2.3E-2</v>
      </c>
      <c r="O19" s="117"/>
      <c r="P19" s="117">
        <v>5.1999999999999998E-2</v>
      </c>
      <c r="Q19" s="372"/>
      <c r="R19" s="127">
        <v>7.2999999999999995E-2</v>
      </c>
      <c r="S19" s="127"/>
    </row>
    <row r="20" spans="1:21" s="9" customFormat="1" ht="15" customHeight="1" x14ac:dyDescent="0.2">
      <c r="A20" s="8"/>
      <c r="C20" s="23"/>
      <c r="K20" s="23"/>
      <c r="L20" s="23"/>
      <c r="M20" s="23"/>
    </row>
    <row r="21" spans="1:21" s="9" customFormat="1" ht="15" customHeight="1" x14ac:dyDescent="0.2">
      <c r="A21" s="8"/>
      <c r="C21" s="23"/>
      <c r="L21" s="23"/>
      <c r="M21" s="23"/>
      <c r="N21" s="23"/>
    </row>
    <row r="22" spans="1:21" ht="19.5" customHeight="1" x14ac:dyDescent="0.3">
      <c r="A22" s="142" t="str">
        <f>Índice!$A$79</f>
        <v>ESTUDO 43 | ANÁLISE DAS EMPRESAS DA ÁREA METROPOLITANA DE LISBOA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</row>
    <row r="23" spans="1:21" x14ac:dyDescent="0.3">
      <c r="U23" s="53" t="s">
        <v>17</v>
      </c>
    </row>
    <row r="26" spans="1:21" ht="17.25" customHeight="1" x14ac:dyDescent="0.3"/>
    <row r="27" spans="1:21" ht="17.25" customHeight="1" x14ac:dyDescent="0.3"/>
    <row r="30" spans="1:21" x14ac:dyDescent="0.3">
      <c r="G30" s="33"/>
      <c r="H30" s="33"/>
      <c r="I30" s="33"/>
      <c r="J30" s="33"/>
      <c r="K30" s="33"/>
      <c r="L30" s="33"/>
    </row>
    <row r="31" spans="1:21" x14ac:dyDescent="0.3">
      <c r="G31" s="33"/>
      <c r="H31" s="33"/>
      <c r="I31" s="33"/>
      <c r="J31" s="33"/>
      <c r="K31" s="33"/>
      <c r="L31" s="33"/>
    </row>
    <row r="32" spans="1:21" x14ac:dyDescent="0.3">
      <c r="G32" s="33"/>
      <c r="H32" s="33"/>
      <c r="I32" s="33"/>
      <c r="J32" s="33"/>
      <c r="K32" s="33"/>
      <c r="L32" s="33"/>
    </row>
    <row r="33" spans="7:12" x14ac:dyDescent="0.3">
      <c r="G33" s="33"/>
      <c r="H33" s="33"/>
      <c r="I33" s="33"/>
      <c r="J33" s="33"/>
      <c r="K33" s="33"/>
      <c r="L33" s="33"/>
    </row>
    <row r="34" spans="7:12" x14ac:dyDescent="0.3">
      <c r="G34" s="33"/>
      <c r="H34" s="33"/>
      <c r="I34" s="33"/>
      <c r="J34" s="33"/>
      <c r="K34" s="33"/>
      <c r="L34" s="33"/>
    </row>
  </sheetData>
  <sheetProtection algorithmName="SHA-512" hashValue="ZIgCUbgCGMyP92kN/KgIhzN93dcpe/DEk+UGdMn77K0pZ7z7X1jsPffEwQg5k5NBkI62waPFXLOFgqwvWgu4hg==" saltValue="A+XbBkYmeKdIm42k30H9zA==" spinCount="100000" sheet="1" objects="1" scenarios="1"/>
  <mergeCells count="101">
    <mergeCell ref="P6:S6"/>
    <mergeCell ref="P17:Q17"/>
    <mergeCell ref="R17:S17"/>
    <mergeCell ref="P18:Q18"/>
    <mergeCell ref="R18:S18"/>
    <mergeCell ref="P15:Q15"/>
    <mergeCell ref="R15:S15"/>
    <mergeCell ref="P16:Q16"/>
    <mergeCell ref="R16:S16"/>
    <mergeCell ref="P13:Q13"/>
    <mergeCell ref="R13:S13"/>
    <mergeCell ref="P14:Q14"/>
    <mergeCell ref="R14:S14"/>
    <mergeCell ref="R11:S11"/>
    <mergeCell ref="P12:Q12"/>
    <mergeCell ref="R12:S12"/>
    <mergeCell ref="R7:S7"/>
    <mergeCell ref="P8:Q8"/>
    <mergeCell ref="R8:S8"/>
    <mergeCell ref="P9:Q9"/>
    <mergeCell ref="R10:S10"/>
    <mergeCell ref="P11:Q11"/>
    <mergeCell ref="N9:O9"/>
    <mergeCell ref="L9:M9"/>
    <mergeCell ref="N10:O10"/>
    <mergeCell ref="N11:O11"/>
    <mergeCell ref="N12:O12"/>
    <mergeCell ref="L13:M13"/>
    <mergeCell ref="L12:M12"/>
    <mergeCell ref="L11:M11"/>
    <mergeCell ref="L10:M10"/>
    <mergeCell ref="A22:U22"/>
    <mergeCell ref="A1:U1"/>
    <mergeCell ref="F8:G8"/>
    <mergeCell ref="J8:K8"/>
    <mergeCell ref="F9:G9"/>
    <mergeCell ref="H8:I8"/>
    <mergeCell ref="H9:I9"/>
    <mergeCell ref="J9:K9"/>
    <mergeCell ref="J7:K7"/>
    <mergeCell ref="J13:K13"/>
    <mergeCell ref="F13:G13"/>
    <mergeCell ref="F12:G12"/>
    <mergeCell ref="H13:I13"/>
    <mergeCell ref="H10:I10"/>
    <mergeCell ref="N7:O7"/>
    <mergeCell ref="N8:O8"/>
    <mergeCell ref="D14:D15"/>
    <mergeCell ref="D16:D17"/>
    <mergeCell ref="P7:Q7"/>
    <mergeCell ref="D8:D9"/>
    <mergeCell ref="D10:D11"/>
    <mergeCell ref="D12:D13"/>
    <mergeCell ref="N15:O15"/>
    <mergeCell ref="R9:S9"/>
    <mergeCell ref="J10:K10"/>
    <mergeCell ref="J11:K11"/>
    <mergeCell ref="J12:K12"/>
    <mergeCell ref="F10:G10"/>
    <mergeCell ref="F11:G11"/>
    <mergeCell ref="H11:I11"/>
    <mergeCell ref="H12:I12"/>
    <mergeCell ref="P19:Q19"/>
    <mergeCell ref="F16:G16"/>
    <mergeCell ref="H16:I16"/>
    <mergeCell ref="J16:K16"/>
    <mergeCell ref="L16:M16"/>
    <mergeCell ref="F14:G14"/>
    <mergeCell ref="H14:I14"/>
    <mergeCell ref="J14:K14"/>
    <mergeCell ref="L14:M14"/>
    <mergeCell ref="F15:G15"/>
    <mergeCell ref="H15:I15"/>
    <mergeCell ref="J15:K15"/>
    <mergeCell ref="L15:M15"/>
    <mergeCell ref="N13:O13"/>
    <mergeCell ref="P10:Q10"/>
    <mergeCell ref="R19:S19"/>
    <mergeCell ref="D18:D19"/>
    <mergeCell ref="F19:G19"/>
    <mergeCell ref="H19:I19"/>
    <mergeCell ref="J19:K19"/>
    <mergeCell ref="L19:M19"/>
    <mergeCell ref="N19:O19"/>
    <mergeCell ref="F6:G7"/>
    <mergeCell ref="H6:I7"/>
    <mergeCell ref="J6:O6"/>
    <mergeCell ref="N18:O18"/>
    <mergeCell ref="N16:O16"/>
    <mergeCell ref="F17:G17"/>
    <mergeCell ref="H17:I17"/>
    <mergeCell ref="J17:K17"/>
    <mergeCell ref="L17:M17"/>
    <mergeCell ref="N17:O17"/>
    <mergeCell ref="N14:O14"/>
    <mergeCell ref="F18:G18"/>
    <mergeCell ref="H18:I18"/>
    <mergeCell ref="J18:K18"/>
    <mergeCell ref="L18:M18"/>
    <mergeCell ref="L7:M7"/>
    <mergeCell ref="L8:M8"/>
  </mergeCells>
  <hyperlinks>
    <hyperlink ref="U23" location="Índice!A1" display="Voltar ao índice"/>
    <hyperlink ref="Q20" location="'G C2.2 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ABABAB"/>
  </sheetPr>
  <dimension ref="A1:U3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19" t="s">
        <v>220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Índice!F76</f>
        <v>G C3.3</v>
      </c>
      <c r="B3" s="49" t="str">
        <f>Índice!G76</f>
        <v>Percentagem de devedores com empréstimos vencidos (valores em fim de período)</v>
      </c>
      <c r="C3" s="19"/>
      <c r="D3" s="19"/>
      <c r="E3" s="19"/>
      <c r="F3" s="19"/>
      <c r="G3" s="19"/>
      <c r="H3" s="19"/>
      <c r="I3" s="19"/>
      <c r="J3" s="19"/>
      <c r="K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</row>
    <row r="5" spans="1:21" s="9" customFormat="1" ht="15" customHeight="1" thickBot="1" x14ac:dyDescent="0.35">
      <c r="A5" s="8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6"/>
      <c r="P5" s="6"/>
      <c r="Q5" s="16"/>
    </row>
    <row r="6" spans="1:21" s="9" customFormat="1" ht="27" customHeight="1" x14ac:dyDescent="0.2">
      <c r="A6" s="8"/>
      <c r="C6" s="23"/>
      <c r="D6" s="23"/>
      <c r="E6" s="23"/>
      <c r="F6" s="370" t="s">
        <v>14</v>
      </c>
      <c r="G6" s="370"/>
      <c r="H6" s="370" t="s">
        <v>187</v>
      </c>
      <c r="I6" s="370"/>
      <c r="J6" s="243" t="s">
        <v>130</v>
      </c>
      <c r="K6" s="241"/>
      <c r="L6" s="241"/>
      <c r="M6" s="241"/>
      <c r="N6" s="241"/>
      <c r="O6" s="242"/>
      <c r="P6" s="135" t="s">
        <v>190</v>
      </c>
      <c r="Q6" s="136"/>
      <c r="R6" s="136"/>
      <c r="S6" s="243"/>
    </row>
    <row r="7" spans="1:21" s="13" customFormat="1" ht="27" customHeight="1" thickBot="1" x14ac:dyDescent="0.35">
      <c r="D7" s="35"/>
      <c r="E7" s="56"/>
      <c r="F7" s="371"/>
      <c r="G7" s="371"/>
      <c r="H7" s="371"/>
      <c r="I7" s="371"/>
      <c r="J7" s="244" t="s">
        <v>0</v>
      </c>
      <c r="K7" s="123"/>
      <c r="L7" s="123" t="s">
        <v>7</v>
      </c>
      <c r="M7" s="123"/>
      <c r="N7" s="139" t="s">
        <v>1</v>
      </c>
      <c r="O7" s="371"/>
      <c r="P7" s="371" t="s">
        <v>188</v>
      </c>
      <c r="Q7" s="138"/>
      <c r="R7" s="123" t="s">
        <v>189</v>
      </c>
      <c r="S7" s="123"/>
    </row>
    <row r="8" spans="1:21" s="13" customFormat="1" ht="22.95" customHeight="1" x14ac:dyDescent="0.3">
      <c r="D8" s="162">
        <v>2014</v>
      </c>
      <c r="E8" s="86" t="s">
        <v>69</v>
      </c>
      <c r="F8" s="373">
        <v>0.3</v>
      </c>
      <c r="G8" s="374"/>
      <c r="H8" s="118">
        <v>0.32400000000000001</v>
      </c>
      <c r="I8" s="118"/>
      <c r="J8" s="375">
        <v>0.33800000000000002</v>
      </c>
      <c r="K8" s="140"/>
      <c r="L8" s="140">
        <v>0.25700000000000001</v>
      </c>
      <c r="M8" s="140"/>
      <c r="N8" s="141">
        <v>0.13400000000000001</v>
      </c>
      <c r="O8" s="118"/>
      <c r="P8" s="118">
        <v>0.313</v>
      </c>
      <c r="Q8" s="185"/>
      <c r="R8" s="140">
        <v>0.37</v>
      </c>
      <c r="S8" s="140"/>
    </row>
    <row r="9" spans="1:21" s="13" customFormat="1" ht="22.95" customHeight="1" x14ac:dyDescent="0.3">
      <c r="D9" s="179"/>
      <c r="E9" s="86" t="s">
        <v>70</v>
      </c>
      <c r="F9" s="368">
        <v>0.29499999999999998</v>
      </c>
      <c r="G9" s="369"/>
      <c r="H9" s="117">
        <v>0.32200000000000001</v>
      </c>
      <c r="I9" s="117"/>
      <c r="J9" s="155">
        <v>0.33600000000000002</v>
      </c>
      <c r="K9" s="127"/>
      <c r="L9" s="127">
        <v>0.25800000000000001</v>
      </c>
      <c r="M9" s="127"/>
      <c r="N9" s="128">
        <v>0.128</v>
      </c>
      <c r="O9" s="117"/>
      <c r="P9" s="117">
        <v>0.311</v>
      </c>
      <c r="Q9" s="372"/>
      <c r="R9" s="127">
        <v>0.36699999999999999</v>
      </c>
      <c r="S9" s="127"/>
    </row>
    <row r="10" spans="1:21" s="13" customFormat="1" ht="22.95" customHeight="1" x14ac:dyDescent="0.3">
      <c r="D10" s="162">
        <f>D8+1</f>
        <v>2015</v>
      </c>
      <c r="E10" s="86" t="s">
        <v>69</v>
      </c>
      <c r="F10" s="368">
        <v>0.29599999999999999</v>
      </c>
      <c r="G10" s="369"/>
      <c r="H10" s="117">
        <v>0.32200000000000001</v>
      </c>
      <c r="I10" s="117"/>
      <c r="J10" s="155">
        <v>0.33800000000000002</v>
      </c>
      <c r="K10" s="127"/>
      <c r="L10" s="127">
        <v>0.248</v>
      </c>
      <c r="M10" s="127"/>
      <c r="N10" s="128">
        <v>0.13200000000000001</v>
      </c>
      <c r="O10" s="117"/>
      <c r="P10" s="117">
        <v>0.311</v>
      </c>
      <c r="Q10" s="372"/>
      <c r="R10" s="127">
        <v>0.36699999999999999</v>
      </c>
      <c r="S10" s="127"/>
    </row>
    <row r="11" spans="1:21" s="13" customFormat="1" ht="22.95" customHeight="1" x14ac:dyDescent="0.3">
      <c r="D11" s="179"/>
      <c r="E11" s="86" t="s">
        <v>70</v>
      </c>
      <c r="F11" s="368">
        <v>0.27300000000000002</v>
      </c>
      <c r="G11" s="369"/>
      <c r="H11" s="117">
        <v>0.30099999999999999</v>
      </c>
      <c r="I11" s="117"/>
      <c r="J11" s="155">
        <v>0.314</v>
      </c>
      <c r="K11" s="127"/>
      <c r="L11" s="127">
        <v>0.23599999999999999</v>
      </c>
      <c r="M11" s="127"/>
      <c r="N11" s="128">
        <v>0.13500000000000001</v>
      </c>
      <c r="O11" s="117"/>
      <c r="P11" s="117">
        <v>0.28999999999999998</v>
      </c>
      <c r="Q11" s="372"/>
      <c r="R11" s="127">
        <v>0.34699999999999998</v>
      </c>
      <c r="S11" s="127"/>
    </row>
    <row r="12" spans="1:21" s="13" customFormat="1" ht="22.95" customHeight="1" x14ac:dyDescent="0.3">
      <c r="D12" s="162">
        <f>D10+1</f>
        <v>2016</v>
      </c>
      <c r="E12" s="86" t="s">
        <v>69</v>
      </c>
      <c r="F12" s="368">
        <v>0.26900000000000002</v>
      </c>
      <c r="G12" s="369"/>
      <c r="H12" s="117">
        <v>0.29599999999999999</v>
      </c>
      <c r="I12" s="117"/>
      <c r="J12" s="155">
        <v>0.311</v>
      </c>
      <c r="K12" s="127"/>
      <c r="L12" s="127">
        <v>0.22900000000000001</v>
      </c>
      <c r="M12" s="127"/>
      <c r="N12" s="128">
        <v>0.127</v>
      </c>
      <c r="O12" s="117"/>
      <c r="P12" s="117">
        <v>0.28499999999999998</v>
      </c>
      <c r="Q12" s="372"/>
      <c r="R12" s="127">
        <v>0.34399999999999997</v>
      </c>
      <c r="S12" s="127"/>
    </row>
    <row r="13" spans="1:21" s="13" customFormat="1" ht="22.95" customHeight="1" x14ac:dyDescent="0.3">
      <c r="D13" s="179"/>
      <c r="E13" s="86" t="s">
        <v>70</v>
      </c>
      <c r="F13" s="368">
        <v>0.253</v>
      </c>
      <c r="G13" s="369"/>
      <c r="H13" s="117">
        <v>0.28399999999999997</v>
      </c>
      <c r="I13" s="117"/>
      <c r="J13" s="155">
        <v>0.29899999999999999</v>
      </c>
      <c r="K13" s="127"/>
      <c r="L13" s="127">
        <v>0.221</v>
      </c>
      <c r="M13" s="127"/>
      <c r="N13" s="128">
        <v>0.10199999999999999</v>
      </c>
      <c r="O13" s="117"/>
      <c r="P13" s="117">
        <v>0.27500000000000002</v>
      </c>
      <c r="Q13" s="372"/>
      <c r="R13" s="127">
        <v>0.32400000000000001</v>
      </c>
      <c r="S13" s="127"/>
    </row>
    <row r="14" spans="1:21" s="13" customFormat="1" ht="22.95" customHeight="1" x14ac:dyDescent="0.3">
      <c r="D14" s="162">
        <f>D12+1</f>
        <v>2017</v>
      </c>
      <c r="E14" s="86" t="s">
        <v>69</v>
      </c>
      <c r="F14" s="368">
        <v>0.24299999999999999</v>
      </c>
      <c r="G14" s="369"/>
      <c r="H14" s="117">
        <v>0.26800000000000002</v>
      </c>
      <c r="I14" s="117"/>
      <c r="J14" s="155">
        <v>0.28299999999999997</v>
      </c>
      <c r="K14" s="127"/>
      <c r="L14" s="127">
        <v>0.20799999999999999</v>
      </c>
      <c r="M14" s="127"/>
      <c r="N14" s="128">
        <v>9.5000000000000001E-2</v>
      </c>
      <c r="O14" s="117"/>
      <c r="P14" s="117">
        <v>0.25800000000000001</v>
      </c>
      <c r="Q14" s="372"/>
      <c r="R14" s="127">
        <v>0.314</v>
      </c>
      <c r="S14" s="127"/>
    </row>
    <row r="15" spans="1:21" s="13" customFormat="1" ht="22.95" customHeight="1" x14ac:dyDescent="0.3">
      <c r="D15" s="179"/>
      <c r="E15" s="86" t="s">
        <v>70</v>
      </c>
      <c r="F15" s="368">
        <v>0.22600000000000001</v>
      </c>
      <c r="G15" s="369"/>
      <c r="H15" s="117">
        <v>0.251</v>
      </c>
      <c r="I15" s="117"/>
      <c r="J15" s="155">
        <v>0.26300000000000001</v>
      </c>
      <c r="K15" s="127"/>
      <c r="L15" s="127">
        <v>0.2</v>
      </c>
      <c r="M15" s="127"/>
      <c r="N15" s="128">
        <v>0.104</v>
      </c>
      <c r="O15" s="117"/>
      <c r="P15" s="117">
        <v>0.24099999999999999</v>
      </c>
      <c r="Q15" s="372"/>
      <c r="R15" s="127">
        <v>0.29399999999999998</v>
      </c>
      <c r="S15" s="127"/>
    </row>
    <row r="16" spans="1:21" s="13" customFormat="1" ht="22.95" customHeight="1" x14ac:dyDescent="0.3">
      <c r="D16" s="162">
        <f>D14+1</f>
        <v>2018</v>
      </c>
      <c r="E16" s="86" t="s">
        <v>69</v>
      </c>
      <c r="F16" s="368">
        <v>0.193</v>
      </c>
      <c r="G16" s="369"/>
      <c r="H16" s="117">
        <v>0.21</v>
      </c>
      <c r="I16" s="117"/>
      <c r="J16" s="155">
        <v>0.218</v>
      </c>
      <c r="K16" s="127"/>
      <c r="L16" s="127">
        <v>0.17799999999999999</v>
      </c>
      <c r="M16" s="127"/>
      <c r="N16" s="128">
        <v>9.0999999999999998E-2</v>
      </c>
      <c r="O16" s="117"/>
      <c r="P16" s="117">
        <v>0.20100000000000001</v>
      </c>
      <c r="Q16" s="372"/>
      <c r="R16" s="127">
        <v>0.249</v>
      </c>
      <c r="S16" s="127"/>
    </row>
    <row r="17" spans="1:21" s="13" customFormat="1" ht="22.95" customHeight="1" x14ac:dyDescent="0.3">
      <c r="D17" s="179"/>
      <c r="E17" s="86" t="s">
        <v>70</v>
      </c>
      <c r="F17" s="368">
        <v>0.19400000000000001</v>
      </c>
      <c r="G17" s="369"/>
      <c r="H17" s="117">
        <v>0.20499999999999999</v>
      </c>
      <c r="I17" s="117"/>
      <c r="J17" s="155">
        <v>0.21</v>
      </c>
      <c r="K17" s="127"/>
      <c r="L17" s="127">
        <v>0.182</v>
      </c>
      <c r="M17" s="127"/>
      <c r="N17" s="128">
        <v>0.14399999999999999</v>
      </c>
      <c r="O17" s="117"/>
      <c r="P17" s="117">
        <v>0.19400000000000001</v>
      </c>
      <c r="Q17" s="372"/>
      <c r="R17" s="127">
        <v>0.249</v>
      </c>
      <c r="S17" s="127"/>
    </row>
    <row r="18" spans="1:21" s="13" customFormat="1" ht="22.95" customHeight="1" x14ac:dyDescent="0.3">
      <c r="D18" s="162">
        <f>D16+1</f>
        <v>2019</v>
      </c>
      <c r="E18" s="86" t="s">
        <v>69</v>
      </c>
      <c r="F18" s="368">
        <v>0.19900000000000001</v>
      </c>
      <c r="G18" s="369"/>
      <c r="H18" s="117">
        <v>0.20699999999999999</v>
      </c>
      <c r="I18" s="117"/>
      <c r="J18" s="155">
        <v>0.21199999999999999</v>
      </c>
      <c r="K18" s="127"/>
      <c r="L18" s="127">
        <v>0.188</v>
      </c>
      <c r="M18" s="127"/>
      <c r="N18" s="128">
        <v>0.15</v>
      </c>
      <c r="O18" s="117"/>
      <c r="P18" s="117">
        <v>0.19700000000000001</v>
      </c>
      <c r="Q18" s="372"/>
      <c r="R18" s="127">
        <v>0.25</v>
      </c>
      <c r="S18" s="127"/>
    </row>
    <row r="19" spans="1:21" s="13" customFormat="1" ht="22.95" customHeight="1" x14ac:dyDescent="0.3">
      <c r="D19" s="179"/>
      <c r="E19" s="87" t="s">
        <v>70</v>
      </c>
      <c r="F19" s="368">
        <v>0.185</v>
      </c>
      <c r="G19" s="369"/>
      <c r="H19" s="117">
        <v>0.19400000000000001</v>
      </c>
      <c r="I19" s="117"/>
      <c r="J19" s="155">
        <v>0.20200000000000001</v>
      </c>
      <c r="K19" s="127"/>
      <c r="L19" s="127">
        <v>0.161</v>
      </c>
      <c r="M19" s="127"/>
      <c r="N19" s="128">
        <v>8.8999999999999996E-2</v>
      </c>
      <c r="O19" s="117"/>
      <c r="P19" s="117">
        <v>0.185</v>
      </c>
      <c r="Q19" s="372"/>
      <c r="R19" s="127">
        <v>0.23499999999999999</v>
      </c>
      <c r="S19" s="127"/>
    </row>
    <row r="20" spans="1:21" s="9" customFormat="1" ht="15" customHeight="1" x14ac:dyDescent="0.2">
      <c r="A20" s="8"/>
      <c r="C20" s="23"/>
      <c r="K20" s="23"/>
      <c r="L20" s="23"/>
      <c r="M20" s="23"/>
    </row>
    <row r="21" spans="1:21" s="9" customFormat="1" ht="15" customHeight="1" x14ac:dyDescent="0.2">
      <c r="A21" s="8"/>
      <c r="C21" s="23"/>
      <c r="L21" s="23"/>
      <c r="M21" s="23"/>
      <c r="N21" s="23"/>
    </row>
    <row r="22" spans="1:21" ht="19.5" customHeight="1" x14ac:dyDescent="0.3">
      <c r="A22" s="142" t="str">
        <f>Índice!$A$79</f>
        <v>ESTUDO 43 | ANÁLISE DAS EMPRESAS DA ÁREA METROPOLITANA DE LISBOA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</row>
    <row r="23" spans="1:21" x14ac:dyDescent="0.3">
      <c r="U23" s="53" t="s">
        <v>17</v>
      </c>
    </row>
    <row r="26" spans="1:21" ht="17.25" customHeight="1" x14ac:dyDescent="0.3"/>
    <row r="27" spans="1:21" ht="17.25" customHeight="1" x14ac:dyDescent="0.3"/>
    <row r="30" spans="1:21" x14ac:dyDescent="0.3">
      <c r="G30" s="33"/>
      <c r="H30" s="33"/>
      <c r="I30" s="33"/>
      <c r="J30" s="33"/>
      <c r="K30" s="33"/>
      <c r="L30" s="33"/>
    </row>
    <row r="31" spans="1:21" x14ac:dyDescent="0.3">
      <c r="G31" s="33"/>
      <c r="H31" s="33"/>
      <c r="I31" s="33"/>
      <c r="J31" s="33"/>
      <c r="K31" s="33"/>
      <c r="L31" s="33"/>
    </row>
    <row r="32" spans="1:21" x14ac:dyDescent="0.3">
      <c r="G32" s="33"/>
      <c r="H32" s="33"/>
      <c r="I32" s="33"/>
      <c r="J32" s="33"/>
      <c r="K32" s="33"/>
      <c r="L32" s="33"/>
    </row>
    <row r="33" spans="7:12" x14ac:dyDescent="0.3">
      <c r="G33" s="33"/>
      <c r="H33" s="33"/>
      <c r="I33" s="33"/>
      <c r="J33" s="33"/>
      <c r="K33" s="33"/>
      <c r="L33" s="33"/>
    </row>
    <row r="34" spans="7:12" x14ac:dyDescent="0.3">
      <c r="G34" s="33"/>
      <c r="H34" s="33"/>
      <c r="I34" s="33"/>
      <c r="J34" s="33"/>
      <c r="K34" s="33"/>
      <c r="L34" s="33"/>
    </row>
  </sheetData>
  <sheetProtection algorithmName="SHA-512" hashValue="PKnmLF/1P3MG6YU7PehFk9EOS2ttSoA/o16RVw8zMtIe+9w8vlzU2g9PrU5mXkCYULz3WT4eSMZH67TX9C2CuA==" saltValue="ijXp2hrocui5T4h87GgDeA==" spinCount="100000" sheet="1" objects="1" scenarios="1"/>
  <mergeCells count="101">
    <mergeCell ref="R18:S18"/>
    <mergeCell ref="A22:U22"/>
    <mergeCell ref="F18:G18"/>
    <mergeCell ref="H18:I18"/>
    <mergeCell ref="J18:K18"/>
    <mergeCell ref="L18:M18"/>
    <mergeCell ref="N18:O18"/>
    <mergeCell ref="P18:Q18"/>
    <mergeCell ref="F19:G19"/>
    <mergeCell ref="H19:I19"/>
    <mergeCell ref="J19:K19"/>
    <mergeCell ref="L19:M19"/>
    <mergeCell ref="N19:O19"/>
    <mergeCell ref="P19:Q19"/>
    <mergeCell ref="R19:S19"/>
    <mergeCell ref="D18:D19"/>
    <mergeCell ref="D16:D17"/>
    <mergeCell ref="F16:G16"/>
    <mergeCell ref="H16:I16"/>
    <mergeCell ref="J16:K16"/>
    <mergeCell ref="L16:M16"/>
    <mergeCell ref="P16:Q16"/>
    <mergeCell ref="R16:S16"/>
    <mergeCell ref="F17:G17"/>
    <mergeCell ref="H17:I17"/>
    <mergeCell ref="J17:K17"/>
    <mergeCell ref="L17:M17"/>
    <mergeCell ref="N17:O17"/>
    <mergeCell ref="P17:Q17"/>
    <mergeCell ref="R17:S17"/>
    <mergeCell ref="N16:O16"/>
    <mergeCell ref="D14:D15"/>
    <mergeCell ref="F14:G14"/>
    <mergeCell ref="H14:I14"/>
    <mergeCell ref="J14:K14"/>
    <mergeCell ref="L14:M14"/>
    <mergeCell ref="P14:Q14"/>
    <mergeCell ref="R14:S14"/>
    <mergeCell ref="F15:G15"/>
    <mergeCell ref="H15:I15"/>
    <mergeCell ref="J15:K15"/>
    <mergeCell ref="L15:M15"/>
    <mergeCell ref="N15:O15"/>
    <mergeCell ref="P15:Q15"/>
    <mergeCell ref="R15:S15"/>
    <mergeCell ref="N14:O14"/>
    <mergeCell ref="D12:D13"/>
    <mergeCell ref="F12:G12"/>
    <mergeCell ref="H12:I12"/>
    <mergeCell ref="J12:K12"/>
    <mergeCell ref="L12:M12"/>
    <mergeCell ref="P12:Q12"/>
    <mergeCell ref="R12:S12"/>
    <mergeCell ref="F13:G13"/>
    <mergeCell ref="H13:I13"/>
    <mergeCell ref="J13:K13"/>
    <mergeCell ref="L13:M13"/>
    <mergeCell ref="N13:O13"/>
    <mergeCell ref="P13:Q13"/>
    <mergeCell ref="R13:S13"/>
    <mergeCell ref="N12:O12"/>
    <mergeCell ref="D10:D11"/>
    <mergeCell ref="F10:G10"/>
    <mergeCell ref="H10:I10"/>
    <mergeCell ref="J10:K10"/>
    <mergeCell ref="L10:M10"/>
    <mergeCell ref="P10:Q10"/>
    <mergeCell ref="R10:S10"/>
    <mergeCell ref="F11:G11"/>
    <mergeCell ref="H11:I11"/>
    <mergeCell ref="J11:K11"/>
    <mergeCell ref="L11:M11"/>
    <mergeCell ref="N11:O11"/>
    <mergeCell ref="P11:Q11"/>
    <mergeCell ref="R11:S11"/>
    <mergeCell ref="N10:O10"/>
    <mergeCell ref="D8:D9"/>
    <mergeCell ref="F8:G8"/>
    <mergeCell ref="H8:I8"/>
    <mergeCell ref="J8:K8"/>
    <mergeCell ref="L8:M8"/>
    <mergeCell ref="P8:Q8"/>
    <mergeCell ref="R8:S8"/>
    <mergeCell ref="F9:G9"/>
    <mergeCell ref="H9:I9"/>
    <mergeCell ref="J9:K9"/>
    <mergeCell ref="L9:M9"/>
    <mergeCell ref="N9:O9"/>
    <mergeCell ref="P9:Q9"/>
    <mergeCell ref="R9:S9"/>
    <mergeCell ref="N8:O8"/>
    <mergeCell ref="A1:U1"/>
    <mergeCell ref="F6:G7"/>
    <mergeCell ref="H6:I7"/>
    <mergeCell ref="J6:O6"/>
    <mergeCell ref="P6:S6"/>
    <mergeCell ref="J7:K7"/>
    <mergeCell ref="L7:M7"/>
    <mergeCell ref="N7:O7"/>
    <mergeCell ref="P7:Q7"/>
    <mergeCell ref="R7:S7"/>
  </mergeCells>
  <hyperlinks>
    <hyperlink ref="U23" location="Índice!A1" display="Voltar ao índice"/>
    <hyperlink ref="Q20" location="'G C2.2 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AC1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54" t="str">
        <f>+Índice!F66</f>
        <v>G I.3.13</v>
      </c>
      <c r="B3" s="49" t="str">
        <f>Índice!G66</f>
        <v>Gastos de financiamento | Média ponderada e mediana da taxa de crescimento anual (2018)</v>
      </c>
      <c r="C3" s="19"/>
      <c r="D3" s="19"/>
      <c r="E3" s="19"/>
      <c r="F3" s="19"/>
      <c r="G3" s="19"/>
      <c r="H3" s="19"/>
      <c r="I3" s="19"/>
      <c r="J3" s="19"/>
      <c r="K3" s="19"/>
      <c r="L3" s="55"/>
    </row>
    <row r="4" spans="1:29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</row>
    <row r="5" spans="1:29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9" s="9" customFormat="1" ht="27" customHeight="1" x14ac:dyDescent="0.2">
      <c r="A6" s="8"/>
      <c r="D6" s="23"/>
      <c r="E6" s="23"/>
      <c r="F6" s="23"/>
      <c r="G6" s="23"/>
      <c r="H6" s="23"/>
      <c r="I6" s="23"/>
      <c r="J6" s="23"/>
      <c r="K6" s="312" t="s">
        <v>132</v>
      </c>
      <c r="L6" s="284"/>
      <c r="M6" s="284"/>
      <c r="N6" s="284"/>
      <c r="O6" s="284"/>
      <c r="P6" s="329"/>
      <c r="Q6" s="23"/>
      <c r="R6" s="23"/>
      <c r="S6" s="23"/>
      <c r="U6" s="23"/>
    </row>
    <row r="7" spans="1:29" s="9" customFormat="1" ht="27" customHeight="1" thickBot="1" x14ac:dyDescent="0.35">
      <c r="A7" s="23"/>
      <c r="B7" s="23"/>
      <c r="C7" s="23"/>
      <c r="D7" s="23"/>
      <c r="F7" s="50"/>
      <c r="G7" s="51"/>
      <c r="H7" s="51"/>
      <c r="I7" s="51"/>
      <c r="J7" s="51"/>
      <c r="K7" s="138" t="s">
        <v>59</v>
      </c>
      <c r="L7" s="123"/>
      <c r="M7" s="123"/>
      <c r="N7" s="123" t="s">
        <v>60</v>
      </c>
      <c r="O7" s="123"/>
      <c r="P7" s="139"/>
      <c r="Q7" s="13"/>
      <c r="R7" s="13"/>
      <c r="S7" s="13"/>
      <c r="T7" s="13"/>
      <c r="U7" s="13"/>
      <c r="V7" s="13"/>
    </row>
    <row r="8" spans="1:29" s="13" customFormat="1" ht="22.95" customHeight="1" thickBot="1" x14ac:dyDescent="0.35">
      <c r="A8" s="18"/>
      <c r="B8" s="9"/>
      <c r="C8" s="9"/>
      <c r="D8" s="9"/>
      <c r="F8" s="327" t="s">
        <v>14</v>
      </c>
      <c r="G8" s="327"/>
      <c r="H8" s="327"/>
      <c r="I8" s="327"/>
      <c r="J8" s="327"/>
      <c r="K8" s="313">
        <v>-0.1</v>
      </c>
      <c r="L8" s="314"/>
      <c r="M8" s="314"/>
      <c r="N8" s="314">
        <v>-3.5000000000000003E-2</v>
      </c>
      <c r="O8" s="314"/>
      <c r="P8" s="315"/>
      <c r="Z8" s="9"/>
      <c r="AA8" s="9"/>
      <c r="AB8" s="9"/>
      <c r="AC8" s="9"/>
    </row>
    <row r="9" spans="1:29" s="13" customFormat="1" ht="22.95" customHeight="1" thickBot="1" x14ac:dyDescent="0.35">
      <c r="A9" s="18"/>
      <c r="B9" s="9"/>
      <c r="C9" s="9"/>
      <c r="D9" s="9"/>
      <c r="F9" s="175" t="s">
        <v>187</v>
      </c>
      <c r="G9" s="176"/>
      <c r="H9" s="176"/>
      <c r="I9" s="176"/>
      <c r="J9" s="186"/>
      <c r="K9" s="231">
        <v>-0.13</v>
      </c>
      <c r="L9" s="316"/>
      <c r="M9" s="316"/>
      <c r="N9" s="316">
        <v>-3.1E-2</v>
      </c>
      <c r="O9" s="316"/>
      <c r="P9" s="317"/>
      <c r="Z9" s="9"/>
      <c r="AA9" s="9"/>
      <c r="AB9" s="9"/>
      <c r="AC9" s="9"/>
    </row>
    <row r="10" spans="1:29" s="13" customFormat="1" ht="22.95" customHeight="1" x14ac:dyDescent="0.3">
      <c r="A10" s="18"/>
      <c r="B10" s="9"/>
      <c r="C10" s="9"/>
      <c r="D10" s="9"/>
      <c r="F10" s="228" t="s">
        <v>190</v>
      </c>
      <c r="G10" s="199"/>
      <c r="H10" s="179" t="s">
        <v>188</v>
      </c>
      <c r="I10" s="179"/>
      <c r="J10" s="180"/>
      <c r="K10" s="232">
        <v>-0.13600000000000001</v>
      </c>
      <c r="L10" s="294"/>
      <c r="M10" s="294"/>
      <c r="N10" s="294">
        <v>-2.8000000000000001E-2</v>
      </c>
      <c r="O10" s="294"/>
      <c r="P10" s="318"/>
      <c r="Z10" s="9"/>
      <c r="AA10" s="9"/>
      <c r="AB10" s="9"/>
      <c r="AC10" s="9"/>
    </row>
    <row r="11" spans="1:29" s="13" customFormat="1" ht="22.95" customHeight="1" x14ac:dyDescent="0.3">
      <c r="A11" s="18"/>
      <c r="B11" s="9"/>
      <c r="C11" s="9"/>
      <c r="D11" s="9"/>
      <c r="F11" s="312"/>
      <c r="G11" s="201"/>
      <c r="H11" s="114" t="s">
        <v>189</v>
      </c>
      <c r="I11" s="114"/>
      <c r="J11" s="158"/>
      <c r="K11" s="167">
        <v>-0.01</v>
      </c>
      <c r="L11" s="187"/>
      <c r="M11" s="187"/>
      <c r="N11" s="187">
        <v>-3.9E-2</v>
      </c>
      <c r="O11" s="187"/>
      <c r="P11" s="168"/>
      <c r="Z11" s="9"/>
      <c r="AA11" s="9"/>
      <c r="AB11" s="9"/>
      <c r="AC11" s="9"/>
    </row>
    <row r="12" spans="1:29" s="9" customFormat="1" ht="15" customHeight="1" x14ac:dyDescent="0.2">
      <c r="A12" s="8"/>
      <c r="C12" s="23"/>
      <c r="L12" s="23"/>
      <c r="M12" s="23"/>
      <c r="N12" s="23"/>
    </row>
    <row r="13" spans="1:29" s="9" customFormat="1" ht="15" customHeight="1" thickBot="1" x14ac:dyDescent="0.25">
      <c r="A13" s="8"/>
      <c r="C13" s="23"/>
      <c r="L13" s="23"/>
      <c r="M13" s="23"/>
      <c r="N13" s="23"/>
    </row>
    <row r="14" spans="1:29" ht="19.5" customHeight="1" thickBot="1" x14ac:dyDescent="0.35">
      <c r="A14" s="289" t="str">
        <f>Índice!$A$79</f>
        <v>ESTUDO 43 | ANÁLISE DAS EMPRESAS DA ÁREA METROPOLITANA DE LISBOA</v>
      </c>
      <c r="B14" s="289"/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9"/>
      <c r="W14" s="9"/>
      <c r="X14" s="9"/>
      <c r="AA14" s="9"/>
    </row>
    <row r="15" spans="1:29" x14ac:dyDescent="0.3">
      <c r="U15" s="53" t="s">
        <v>17</v>
      </c>
      <c r="X15" s="9"/>
      <c r="Y15" s="9"/>
      <c r="Z15" s="9"/>
      <c r="AA15" s="9"/>
    </row>
    <row r="16" spans="1:29" x14ac:dyDescent="0.3">
      <c r="X16" s="9"/>
      <c r="Y16" s="9"/>
      <c r="Z16" s="9"/>
      <c r="AA16" s="9"/>
    </row>
    <row r="17" spans="24:27" x14ac:dyDescent="0.3">
      <c r="X17" s="9"/>
      <c r="Y17" s="9"/>
      <c r="Z17" s="9"/>
      <c r="AA17" s="9"/>
    </row>
    <row r="18" spans="24:27" ht="17.25" customHeight="1" x14ac:dyDescent="0.3"/>
  </sheetData>
  <sheetProtection algorithmName="SHA-512" hashValue="bbyi0PwRypp8cya0uxoWmXTL6czmh5bpUfHhVCnUrJLHH3h369VtkTENCBrzd02PNoYUZeQ1bRJIsLRkQkrPfQ==" saltValue="kMbbhYp4wezn74wAeOptyg==" spinCount="100000" sheet="1" objects="1" scenarios="1"/>
  <mergeCells count="18">
    <mergeCell ref="A1:U1"/>
    <mergeCell ref="A14:U14"/>
    <mergeCell ref="K6:P6"/>
    <mergeCell ref="K7:M7"/>
    <mergeCell ref="N7:P7"/>
    <mergeCell ref="F8:J8"/>
    <mergeCell ref="K8:M8"/>
    <mergeCell ref="N8:P8"/>
    <mergeCell ref="F9:J9"/>
    <mergeCell ref="K9:M9"/>
    <mergeCell ref="N9:P9"/>
    <mergeCell ref="H10:J10"/>
    <mergeCell ref="K10:M10"/>
    <mergeCell ref="N10:P10"/>
    <mergeCell ref="H11:J11"/>
    <mergeCell ref="K11:M11"/>
    <mergeCell ref="N11:P11"/>
    <mergeCell ref="F10:G11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AK1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7" ht="69" customHeight="1" x14ac:dyDescent="0.3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 ht="15" customHeight="1" x14ac:dyDescent="0.3"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s="7" customFormat="1" ht="15" customHeight="1" thickBot="1" x14ac:dyDescent="0.35">
      <c r="A3" s="54" t="str">
        <f>+Índice!F67</f>
        <v>G I.3.14</v>
      </c>
      <c r="B3" s="49" t="str">
        <f>Índice!G67</f>
        <v>Peso dos gastos de financiamento no EBITDA</v>
      </c>
      <c r="C3" s="19"/>
      <c r="D3" s="19"/>
      <c r="E3" s="19"/>
      <c r="F3" s="19"/>
      <c r="G3" s="19"/>
    </row>
    <row r="4" spans="1:37" s="9" customFormat="1" ht="15" customHeight="1" x14ac:dyDescent="0.2">
      <c r="A4" s="8" t="s">
        <v>5</v>
      </c>
      <c r="C4" s="15"/>
      <c r="D4" s="16"/>
      <c r="E4" s="16"/>
      <c r="F4" s="16"/>
      <c r="G4" s="16"/>
    </row>
    <row r="5" spans="1:37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7" s="14" customFormat="1" ht="27" customHeight="1" thickBot="1" x14ac:dyDescent="0.35">
      <c r="G6" s="13"/>
      <c r="H6" s="13"/>
      <c r="I6" s="13"/>
      <c r="J6" s="13"/>
      <c r="K6" s="13"/>
      <c r="L6" s="175">
        <f>+N6-1</f>
        <v>2017</v>
      </c>
      <c r="M6" s="176"/>
      <c r="N6" s="176">
        <v>2018</v>
      </c>
      <c r="O6" s="186"/>
      <c r="P6" s="13"/>
      <c r="Q6" s="13"/>
    </row>
    <row r="7" spans="1:37" s="13" customFormat="1" ht="22.95" customHeight="1" thickBot="1" x14ac:dyDescent="0.35">
      <c r="G7" s="327" t="s">
        <v>14</v>
      </c>
      <c r="H7" s="327"/>
      <c r="I7" s="327"/>
      <c r="J7" s="327"/>
      <c r="K7" s="327"/>
      <c r="L7" s="152">
        <v>0.161</v>
      </c>
      <c r="M7" s="153"/>
      <c r="N7" s="153">
        <v>0.14199999999999999</v>
      </c>
      <c r="O7" s="356"/>
    </row>
    <row r="8" spans="1:37" s="13" customFormat="1" ht="22.95" customHeight="1" thickBot="1" x14ac:dyDescent="0.35">
      <c r="G8" s="175" t="s">
        <v>187</v>
      </c>
      <c r="H8" s="176"/>
      <c r="I8" s="176"/>
      <c r="J8" s="176"/>
      <c r="K8" s="186"/>
      <c r="L8" s="231">
        <v>0.19600000000000001</v>
      </c>
      <c r="M8" s="316"/>
      <c r="N8" s="316">
        <v>0.16700000000000001</v>
      </c>
      <c r="O8" s="317"/>
    </row>
    <row r="9" spans="1:37" s="13" customFormat="1" ht="22.95" customHeight="1" x14ac:dyDescent="0.3">
      <c r="G9" s="228" t="s">
        <v>190</v>
      </c>
      <c r="H9" s="199"/>
      <c r="I9" s="179" t="s">
        <v>188</v>
      </c>
      <c r="J9" s="179"/>
      <c r="K9" s="180"/>
      <c r="L9" s="232">
        <v>0.20499999999999999</v>
      </c>
      <c r="M9" s="294"/>
      <c r="N9" s="294">
        <v>0.17399999999999999</v>
      </c>
      <c r="O9" s="318"/>
    </row>
    <row r="10" spans="1:37" s="13" customFormat="1" ht="22.95" customHeight="1" x14ac:dyDescent="0.3">
      <c r="G10" s="312"/>
      <c r="H10" s="201"/>
      <c r="I10" s="114" t="s">
        <v>189</v>
      </c>
      <c r="J10" s="114"/>
      <c r="K10" s="158"/>
      <c r="L10" s="167">
        <v>0.10199999999999999</v>
      </c>
      <c r="M10" s="187"/>
      <c r="N10" s="187">
        <v>9.6000000000000002E-2</v>
      </c>
      <c r="O10" s="168"/>
    </row>
    <row r="11" spans="1:37" s="9" customFormat="1" ht="15" customHeight="1" x14ac:dyDescent="0.2">
      <c r="A11" s="8"/>
      <c r="C11" s="23"/>
      <c r="L11" s="23"/>
      <c r="M11" s="23"/>
      <c r="N11" s="23"/>
    </row>
    <row r="12" spans="1:37" s="9" customFormat="1" ht="15" customHeight="1" thickBot="1" x14ac:dyDescent="0.25">
      <c r="A12" s="8"/>
      <c r="C12" s="23"/>
      <c r="L12" s="23"/>
      <c r="M12" s="23"/>
      <c r="N12" s="23"/>
    </row>
    <row r="13" spans="1:37" ht="19.5" customHeight="1" thickBot="1" x14ac:dyDescent="0.35">
      <c r="A13" s="289" t="str">
        <f>Índice!$A$79</f>
        <v>ESTUDO 43 | ANÁLISE DAS EMPRESAS DA ÁREA METROPOLITANA DE LISBOA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x14ac:dyDescent="0.3">
      <c r="U14" s="53" t="s">
        <v>17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x14ac:dyDescent="0.3"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x14ac:dyDescent="0.3"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ht="17.25" customHeight="1" x14ac:dyDescent="0.3"/>
  </sheetData>
  <sheetProtection algorithmName="SHA-512" hashValue="YCEw3eI87QOrxATDRbr/gpqkzjmeHn6GRvyUCsQ+S0msRKAeRyGzBU4O7huj5Ac634UmilJZjBQHAG5rDeegNw==" saltValue="v0YX6Ar6nfwpIMSw+5So/A==" spinCount="100000" sheet="1" objects="1" scenarios="1"/>
  <mergeCells count="17">
    <mergeCell ref="N10:O10"/>
    <mergeCell ref="A1:U1"/>
    <mergeCell ref="N6:O6"/>
    <mergeCell ref="L6:M6"/>
    <mergeCell ref="G9:H10"/>
    <mergeCell ref="A13:U13"/>
    <mergeCell ref="G7:K7"/>
    <mergeCell ref="L7:M7"/>
    <mergeCell ref="N7:O7"/>
    <mergeCell ref="G8:K8"/>
    <mergeCell ref="L8:M8"/>
    <mergeCell ref="N8:O8"/>
    <mergeCell ref="I9:K9"/>
    <mergeCell ref="L9:M9"/>
    <mergeCell ref="N9:O9"/>
    <mergeCell ref="I10:K10"/>
    <mergeCell ref="L10:M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CFD6"/>
  </sheetPr>
  <dimension ref="A1:AA1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x14ac:dyDescent="0.3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54" t="str">
        <f>+Índice!F68</f>
        <v>G I.3.15</v>
      </c>
      <c r="B3" s="49" t="str">
        <f>Índice!G68</f>
        <v>Peso dos gastos de financiamento no EBITDA | Decomposição do diferencial face ao total da Área Metropolitana de Lisboa (2018, em pp)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  <c r="P3" s="75"/>
      <c r="Q3" s="77"/>
    </row>
    <row r="4" spans="1:27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  <c r="P4" s="6"/>
      <c r="Q4" s="16"/>
    </row>
    <row r="5" spans="1:27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7" s="13" customFormat="1" ht="27" customHeight="1" thickBot="1" x14ac:dyDescent="0.35">
      <c r="A6" s="18"/>
      <c r="J6" s="175" t="s">
        <v>121</v>
      </c>
      <c r="K6" s="176"/>
      <c r="L6" s="176" t="s">
        <v>119</v>
      </c>
      <c r="M6" s="176"/>
      <c r="N6" s="176" t="s">
        <v>120</v>
      </c>
      <c r="O6" s="186"/>
      <c r="R6" s="9"/>
      <c r="S6" s="9"/>
      <c r="T6" s="9"/>
      <c r="U6" s="9"/>
      <c r="V6" s="9"/>
      <c r="W6" s="9"/>
      <c r="X6" s="9"/>
      <c r="Y6" s="9"/>
    </row>
    <row r="7" spans="1:27" s="13" customFormat="1" ht="22.95" customHeight="1" x14ac:dyDescent="0.3">
      <c r="G7" s="179" t="s">
        <v>188</v>
      </c>
      <c r="H7" s="179"/>
      <c r="I7" s="180"/>
      <c r="J7" s="321">
        <v>0.7</v>
      </c>
      <c r="K7" s="322"/>
      <c r="L7" s="322">
        <v>0.2</v>
      </c>
      <c r="M7" s="322"/>
      <c r="N7" s="322">
        <v>0.5</v>
      </c>
      <c r="O7" s="323"/>
      <c r="R7" s="9"/>
      <c r="S7" s="9"/>
      <c r="T7" s="9"/>
      <c r="U7" s="9"/>
      <c r="V7" s="9"/>
      <c r="W7" s="9"/>
      <c r="X7" s="9"/>
      <c r="Y7" s="9"/>
    </row>
    <row r="8" spans="1:27" s="13" customFormat="1" ht="22.95" customHeight="1" x14ac:dyDescent="0.3">
      <c r="G8" s="114" t="s">
        <v>189</v>
      </c>
      <c r="H8" s="114"/>
      <c r="I8" s="158"/>
      <c r="J8" s="321">
        <v>-7.1</v>
      </c>
      <c r="K8" s="322"/>
      <c r="L8" s="322">
        <v>-1.3</v>
      </c>
      <c r="M8" s="322"/>
      <c r="N8" s="322">
        <v>-5.8</v>
      </c>
      <c r="O8" s="323"/>
      <c r="R8" s="9"/>
      <c r="S8" s="9"/>
      <c r="T8" s="9"/>
      <c r="U8" s="9"/>
      <c r="V8" s="9"/>
      <c r="W8" s="9"/>
      <c r="X8" s="9"/>
      <c r="Y8" s="9"/>
    </row>
    <row r="9" spans="1:27" s="9" customFormat="1" ht="15" customHeight="1" x14ac:dyDescent="0.2">
      <c r="A9" s="8"/>
      <c r="C9" s="23"/>
      <c r="L9" s="23"/>
      <c r="M9" s="23"/>
      <c r="N9" s="23"/>
    </row>
    <row r="10" spans="1:27" s="9" customFormat="1" ht="15" customHeight="1" thickBot="1" x14ac:dyDescent="0.25">
      <c r="A10" s="8"/>
      <c r="C10" s="23"/>
      <c r="L10" s="23"/>
      <c r="M10" s="23"/>
      <c r="N10" s="23"/>
    </row>
    <row r="11" spans="1:27" ht="19.5" customHeight="1" thickBot="1" x14ac:dyDescent="0.35">
      <c r="A11" s="289" t="str">
        <f>Índice!$A$79</f>
        <v>ESTUDO 43 | ANÁLISE DAS EMPRESAS DA ÁREA METROPOLITANA DE LISBOA</v>
      </c>
      <c r="B11" s="289"/>
      <c r="C11" s="289"/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9"/>
      <c r="W11" s="9"/>
      <c r="X11" s="9"/>
      <c r="AA11" s="9"/>
    </row>
    <row r="12" spans="1:27" x14ac:dyDescent="0.3">
      <c r="U12" s="53" t="s">
        <v>17</v>
      </c>
      <c r="X12" s="9"/>
      <c r="Y12" s="9"/>
      <c r="Z12" s="9"/>
      <c r="AA12" s="9"/>
    </row>
    <row r="13" spans="1:27" x14ac:dyDescent="0.3">
      <c r="X13" s="9"/>
      <c r="Y13" s="9"/>
      <c r="Z13" s="9"/>
      <c r="AA13" s="9"/>
    </row>
    <row r="14" spans="1:27" x14ac:dyDescent="0.3">
      <c r="X14" s="9"/>
      <c r="Y14" s="9"/>
      <c r="Z14" s="9"/>
      <c r="AA14" s="9"/>
    </row>
    <row r="15" spans="1:27" ht="17.25" customHeight="1" x14ac:dyDescent="0.3"/>
  </sheetData>
  <sheetProtection algorithmName="SHA-512" hashValue="Z172WhHlph0/Wz0ozvbRw1xsSK96d8djbxsNXJoQOFfvtZmgmBMvsEEMH81NbLsnRB/FZ7fhX9S/uq+rlve+wg==" saltValue="4ewHFLsvJNhop/MhyjxbGg==" spinCount="100000" sheet="1" objects="1" scenarios="1"/>
  <mergeCells count="13">
    <mergeCell ref="A11:U11"/>
    <mergeCell ref="A1:U1"/>
    <mergeCell ref="J6:K6"/>
    <mergeCell ref="L6:M6"/>
    <mergeCell ref="N6:O6"/>
    <mergeCell ref="G7:I7"/>
    <mergeCell ref="J7:K7"/>
    <mergeCell ref="L7:M7"/>
    <mergeCell ref="N7:O7"/>
    <mergeCell ref="G8:I8"/>
    <mergeCell ref="J8:K8"/>
    <mergeCell ref="L8:M8"/>
    <mergeCell ref="N8:O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AC1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54" t="str">
        <f>+Índice!F69</f>
        <v>G I.3.16</v>
      </c>
      <c r="B3" s="49" t="str">
        <f>Índice!G69</f>
        <v>Pressão financeira | Distribuição das empresas por classes (2018)</v>
      </c>
      <c r="C3" s="19"/>
      <c r="D3" s="19"/>
      <c r="E3" s="19"/>
      <c r="F3" s="19"/>
      <c r="G3" s="19"/>
      <c r="H3" s="19"/>
      <c r="I3" s="19"/>
      <c r="J3" s="19"/>
      <c r="K3" s="19"/>
    </row>
    <row r="4" spans="1:29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</row>
    <row r="5" spans="1:29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9" s="13" customFormat="1" ht="27" customHeight="1" thickBot="1" x14ac:dyDescent="0.35">
      <c r="A6" s="18"/>
      <c r="F6" s="60"/>
      <c r="G6" s="61"/>
      <c r="H6" s="61"/>
      <c r="I6" s="61"/>
      <c r="J6" s="61"/>
      <c r="K6" s="261" t="s">
        <v>74</v>
      </c>
      <c r="L6" s="262"/>
      <c r="M6" s="262" t="s">
        <v>75</v>
      </c>
      <c r="N6" s="262"/>
      <c r="O6" s="262" t="s">
        <v>76</v>
      </c>
      <c r="P6" s="264"/>
      <c r="Z6" s="9"/>
      <c r="AA6" s="9"/>
      <c r="AC6"/>
    </row>
    <row r="7" spans="1:29" s="13" customFormat="1" ht="22.95" customHeight="1" thickBot="1" x14ac:dyDescent="0.35">
      <c r="A7" s="18"/>
      <c r="F7" s="327" t="s">
        <v>14</v>
      </c>
      <c r="G7" s="327"/>
      <c r="H7" s="327"/>
      <c r="I7" s="327"/>
      <c r="J7" s="327"/>
      <c r="K7" s="152">
        <v>0.69099999999999995</v>
      </c>
      <c r="L7" s="153"/>
      <c r="M7" s="153">
        <v>3.1E-2</v>
      </c>
      <c r="N7" s="153"/>
      <c r="O7" s="153">
        <v>0.27800000000000002</v>
      </c>
      <c r="P7" s="356"/>
      <c r="Z7" s="9"/>
      <c r="AA7" s="9"/>
    </row>
    <row r="8" spans="1:29" s="13" customFormat="1" ht="22.95" customHeight="1" thickBot="1" x14ac:dyDescent="0.35">
      <c r="A8" s="18"/>
      <c r="F8" s="175" t="s">
        <v>187</v>
      </c>
      <c r="G8" s="176"/>
      <c r="H8" s="176"/>
      <c r="I8" s="176"/>
      <c r="J8" s="186"/>
      <c r="K8" s="231">
        <v>0.66600000000000004</v>
      </c>
      <c r="L8" s="316"/>
      <c r="M8" s="316">
        <v>0.03</v>
      </c>
      <c r="N8" s="316"/>
      <c r="O8" s="316">
        <v>0.30399999999999999</v>
      </c>
      <c r="P8" s="317"/>
      <c r="Z8" s="9"/>
      <c r="AA8" s="9"/>
    </row>
    <row r="9" spans="1:29" s="13" customFormat="1" ht="22.95" customHeight="1" x14ac:dyDescent="0.3">
      <c r="A9" s="18"/>
      <c r="F9" s="228" t="s">
        <v>190</v>
      </c>
      <c r="G9" s="199"/>
      <c r="H9" s="179" t="s">
        <v>188</v>
      </c>
      <c r="I9" s="179"/>
      <c r="J9" s="180"/>
      <c r="K9" s="232">
        <v>0.66300000000000003</v>
      </c>
      <c r="L9" s="294"/>
      <c r="M9" s="294">
        <v>0.03</v>
      </c>
      <c r="N9" s="294"/>
      <c r="O9" s="294">
        <v>0.307</v>
      </c>
      <c r="P9" s="318"/>
      <c r="Z9" s="9"/>
      <c r="AA9" s="9"/>
    </row>
    <row r="10" spans="1:29" s="13" customFormat="1" ht="22.95" customHeight="1" x14ac:dyDescent="0.3">
      <c r="A10" s="18"/>
      <c r="F10" s="312"/>
      <c r="G10" s="201"/>
      <c r="H10" s="114" t="s">
        <v>189</v>
      </c>
      <c r="I10" s="114"/>
      <c r="J10" s="158"/>
      <c r="K10" s="167">
        <v>0.68100000000000005</v>
      </c>
      <c r="L10" s="187"/>
      <c r="M10" s="187">
        <v>2.9000000000000001E-2</v>
      </c>
      <c r="N10" s="187"/>
      <c r="O10" s="187">
        <v>0.28899999999999998</v>
      </c>
      <c r="P10" s="168"/>
      <c r="Z10" s="9"/>
      <c r="AA10" s="9"/>
    </row>
    <row r="11" spans="1:29" s="9" customFormat="1" ht="15" customHeight="1" x14ac:dyDescent="0.2">
      <c r="A11" s="8"/>
      <c r="C11" s="23"/>
      <c r="L11" s="23"/>
      <c r="M11" s="23"/>
      <c r="N11" s="23"/>
    </row>
    <row r="12" spans="1:29" s="9" customFormat="1" ht="15" customHeight="1" thickBot="1" x14ac:dyDescent="0.25">
      <c r="A12" s="8"/>
      <c r="C12" s="23"/>
      <c r="L12" s="23"/>
      <c r="M12" s="23"/>
      <c r="N12" s="23"/>
    </row>
    <row r="13" spans="1:29" ht="19.5" customHeight="1" thickBot="1" x14ac:dyDescent="0.35">
      <c r="A13" s="289" t="str">
        <f>Índice!$A$79</f>
        <v>ESTUDO 43 | ANÁLISE DAS EMPRESAS DA ÁREA METROPOLITANA DE LISBOA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9"/>
      <c r="W13" s="9"/>
      <c r="X13" s="9"/>
      <c r="AA13" s="9"/>
    </row>
    <row r="14" spans="1:29" x14ac:dyDescent="0.3">
      <c r="U14" s="53" t="s">
        <v>17</v>
      </c>
      <c r="X14" s="9"/>
      <c r="Y14" s="9"/>
      <c r="Z14" s="9"/>
      <c r="AA14" s="9"/>
    </row>
    <row r="15" spans="1:29" x14ac:dyDescent="0.3">
      <c r="X15" s="9"/>
      <c r="Y15" s="9"/>
      <c r="Z15" s="9"/>
      <c r="AA15" s="9"/>
    </row>
    <row r="16" spans="1:29" x14ac:dyDescent="0.3">
      <c r="X16" s="9"/>
      <c r="Y16" s="9"/>
      <c r="Z16" s="9"/>
      <c r="AA16" s="9"/>
    </row>
    <row r="17" ht="17.25" customHeight="1" x14ac:dyDescent="0.3"/>
  </sheetData>
  <sheetProtection algorithmName="SHA-512" hashValue="bBW7GOAdFH9N6ACCx1Hk1bUI+vUB9uWjGKIJ8JShJbxTxmueFSYv9ta2HOwJBrtxoCasYCJZqrHW+0M8lYAJqw==" saltValue="T3A6URCB/4RNrJeMBTKyDw==" spinCount="100000" sheet="1" objects="1" scenarios="1"/>
  <mergeCells count="22">
    <mergeCell ref="A13:U13"/>
    <mergeCell ref="A1:U1"/>
    <mergeCell ref="K6:L6"/>
    <mergeCell ref="M6:N6"/>
    <mergeCell ref="O6:P6"/>
    <mergeCell ref="F7:J7"/>
    <mergeCell ref="K7:L7"/>
    <mergeCell ref="M7:N7"/>
    <mergeCell ref="O7:P7"/>
    <mergeCell ref="O8:P8"/>
    <mergeCell ref="H10:J10"/>
    <mergeCell ref="K10:L10"/>
    <mergeCell ref="M10:N10"/>
    <mergeCell ref="O10:P10"/>
    <mergeCell ref="O9:P9"/>
    <mergeCell ref="F8:J8"/>
    <mergeCell ref="K8:L8"/>
    <mergeCell ref="M8:N8"/>
    <mergeCell ref="H9:J9"/>
    <mergeCell ref="F9:G10"/>
    <mergeCell ref="K9:L9"/>
    <mergeCell ref="M9:N9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rgb="FFC0CFD6"/>
  </sheetPr>
  <dimension ref="A1:AE1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1" ht="69" customHeight="1" x14ac:dyDescent="0.3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ht="15" customHeight="1" x14ac:dyDescent="0.3"/>
    <row r="3" spans="1:31" s="7" customFormat="1" ht="15" customHeight="1" thickBot="1" x14ac:dyDescent="0.35">
      <c r="A3" s="54" t="str">
        <f>+Índice!F70</f>
        <v>G I.3.17</v>
      </c>
      <c r="B3" s="49" t="str">
        <f>Índice!G70</f>
        <v>Prazos médios de pagamentos e de recebimentos | Em dias (2018)</v>
      </c>
      <c r="C3" s="19"/>
      <c r="D3" s="19"/>
      <c r="E3" s="19"/>
      <c r="F3" s="19"/>
      <c r="G3" s="19"/>
      <c r="H3" s="19"/>
      <c r="I3" s="19"/>
    </row>
    <row r="4" spans="1:3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</row>
    <row r="5" spans="1:31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1" s="13" customFormat="1" ht="27" customHeight="1" thickBot="1" x14ac:dyDescent="0.35">
      <c r="A6" s="18"/>
      <c r="G6" s="14"/>
      <c r="H6" s="14"/>
      <c r="I6" s="14"/>
      <c r="J6" s="14"/>
      <c r="K6" s="62"/>
      <c r="L6" s="175" t="s">
        <v>77</v>
      </c>
      <c r="M6" s="176"/>
      <c r="N6" s="176" t="s">
        <v>78</v>
      </c>
      <c r="O6" s="186"/>
    </row>
    <row r="7" spans="1:31" s="13" customFormat="1" ht="22.95" customHeight="1" thickBot="1" x14ac:dyDescent="0.35">
      <c r="A7" s="18"/>
      <c r="G7" s="327" t="s">
        <v>14</v>
      </c>
      <c r="H7" s="327"/>
      <c r="I7" s="327"/>
      <c r="J7" s="327"/>
      <c r="K7" s="327"/>
      <c r="L7" s="385">
        <v>63</v>
      </c>
      <c r="M7" s="386"/>
      <c r="N7" s="386">
        <v>56</v>
      </c>
      <c r="O7" s="387"/>
    </row>
    <row r="8" spans="1:31" s="13" customFormat="1" ht="22.95" customHeight="1" thickBot="1" x14ac:dyDescent="0.35">
      <c r="A8" s="18"/>
      <c r="G8" s="175" t="s">
        <v>187</v>
      </c>
      <c r="H8" s="176"/>
      <c r="I8" s="176"/>
      <c r="J8" s="176"/>
      <c r="K8" s="186"/>
      <c r="L8" s="376">
        <v>58</v>
      </c>
      <c r="M8" s="377"/>
      <c r="N8" s="377">
        <v>49</v>
      </c>
      <c r="O8" s="378"/>
    </row>
    <row r="9" spans="1:31" s="13" customFormat="1" ht="22.95" customHeight="1" x14ac:dyDescent="0.3">
      <c r="A9" s="18"/>
      <c r="G9" s="228" t="s">
        <v>190</v>
      </c>
      <c r="H9" s="199"/>
      <c r="I9" s="179" t="s">
        <v>188</v>
      </c>
      <c r="J9" s="179"/>
      <c r="K9" s="180"/>
      <c r="L9" s="379">
        <v>59</v>
      </c>
      <c r="M9" s="380"/>
      <c r="N9" s="380">
        <v>50</v>
      </c>
      <c r="O9" s="381"/>
    </row>
    <row r="10" spans="1:31" s="13" customFormat="1" ht="22.95" customHeight="1" x14ac:dyDescent="0.3">
      <c r="A10" s="18"/>
      <c r="G10" s="312"/>
      <c r="H10" s="201"/>
      <c r="I10" s="114" t="s">
        <v>189</v>
      </c>
      <c r="J10" s="114"/>
      <c r="K10" s="158"/>
      <c r="L10" s="382">
        <v>46</v>
      </c>
      <c r="M10" s="383"/>
      <c r="N10" s="383">
        <v>45</v>
      </c>
      <c r="O10" s="384"/>
    </row>
    <row r="11" spans="1:31" s="9" customFormat="1" ht="15" customHeight="1" x14ac:dyDescent="0.2">
      <c r="A11" s="8"/>
      <c r="C11" s="23"/>
      <c r="L11" s="23"/>
      <c r="M11" s="23"/>
      <c r="N11" s="23"/>
    </row>
    <row r="12" spans="1:31" s="9" customFormat="1" ht="15" customHeight="1" thickBot="1" x14ac:dyDescent="0.25">
      <c r="A12" s="8"/>
      <c r="C12" s="23"/>
      <c r="L12" s="23"/>
      <c r="M12" s="23"/>
      <c r="N12" s="23"/>
    </row>
    <row r="13" spans="1:31" ht="19.5" customHeight="1" thickBot="1" x14ac:dyDescent="0.35">
      <c r="A13" s="289" t="str">
        <f>Índice!$A$79</f>
        <v>ESTUDO 43 | ANÁLISE DAS EMPRESAS DA ÁREA METROPOLITANA DE LISBOA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x14ac:dyDescent="0.3">
      <c r="U14" s="53" t="s">
        <v>17</v>
      </c>
    </row>
    <row r="17" ht="17.25" customHeight="1" x14ac:dyDescent="0.3"/>
  </sheetData>
  <sheetProtection algorithmName="SHA-512" hashValue="6PeJeTcfUdZ9igc9Zmq6x3oVf9N/kPtV4eDPhrjYZFz7UcfMAsd+Pkr6lIt5A64kos5dqZ+D6/51SlytHsPHqQ==" saltValue="99t2KE7mWkckiFPKHu5yOA==" spinCount="100000" sheet="1" objects="1" scenarios="1"/>
  <mergeCells count="17">
    <mergeCell ref="A1:U1"/>
    <mergeCell ref="L6:M6"/>
    <mergeCell ref="N6:O6"/>
    <mergeCell ref="G7:K7"/>
    <mergeCell ref="L7:M7"/>
    <mergeCell ref="N7:O7"/>
    <mergeCell ref="A13:U13"/>
    <mergeCell ref="G8:K8"/>
    <mergeCell ref="L8:M8"/>
    <mergeCell ref="N8:O8"/>
    <mergeCell ref="I9:K9"/>
    <mergeCell ref="L9:M9"/>
    <mergeCell ref="N9:O9"/>
    <mergeCell ref="I10:K10"/>
    <mergeCell ref="L10:M10"/>
    <mergeCell ref="N10:O10"/>
    <mergeCell ref="G9:H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rgb="FFC0CFD6"/>
  </sheetPr>
  <dimension ref="A1:AS1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45" ht="69" customHeight="1" x14ac:dyDescent="0.3">
      <c r="A1" s="119" t="s">
        <v>10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ht="15" customHeight="1" x14ac:dyDescent="0.3"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s="7" customFormat="1" ht="15" customHeight="1" thickBot="1" x14ac:dyDescent="0.35">
      <c r="A3" s="54" t="str">
        <f>+Índice!F71</f>
        <v>G I.3.18</v>
      </c>
      <c r="B3" s="49" t="str">
        <f>Índice!G71</f>
        <v>Financiamento líquido por dívida comercial | Em percentagem do volume de negócios</v>
      </c>
      <c r="C3" s="19"/>
      <c r="D3" s="19"/>
      <c r="E3" s="19"/>
      <c r="F3" s="19"/>
      <c r="G3" s="19"/>
      <c r="H3" s="19"/>
      <c r="I3" s="19"/>
      <c r="J3" s="19"/>
      <c r="K3" s="19"/>
    </row>
    <row r="4" spans="1:45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</row>
    <row r="5" spans="1:45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45" ht="27" customHeight="1" thickBot="1" x14ac:dyDescent="0.35">
      <c r="E6" s="63"/>
      <c r="F6" s="63"/>
      <c r="G6" s="69"/>
      <c r="H6" s="50"/>
      <c r="I6" s="175">
        <f>+K6-1</f>
        <v>2014</v>
      </c>
      <c r="J6" s="176"/>
      <c r="K6" s="176">
        <f>+M6-1</f>
        <v>2015</v>
      </c>
      <c r="L6" s="176"/>
      <c r="M6" s="176">
        <f>+O6-1</f>
        <v>2016</v>
      </c>
      <c r="N6" s="176"/>
      <c r="O6" s="176">
        <f>+Q6-1</f>
        <v>2017</v>
      </c>
      <c r="P6" s="176"/>
      <c r="Q6" s="176">
        <v>2018</v>
      </c>
      <c r="R6" s="176"/>
    </row>
    <row r="7" spans="1:45" ht="22.95" customHeight="1" thickBot="1" x14ac:dyDescent="0.35">
      <c r="D7" s="327" t="s">
        <v>14</v>
      </c>
      <c r="E7" s="327"/>
      <c r="F7" s="327"/>
      <c r="G7" s="327"/>
      <c r="H7" s="327"/>
      <c r="I7" s="313">
        <v>-3.2000000000000001E-2</v>
      </c>
      <c r="J7" s="314"/>
      <c r="K7" s="314">
        <v>-3.1E-2</v>
      </c>
      <c r="L7" s="314"/>
      <c r="M7" s="314">
        <v>-3.1E-2</v>
      </c>
      <c r="N7" s="314"/>
      <c r="O7" s="314">
        <v>-2.7E-2</v>
      </c>
      <c r="P7" s="314"/>
      <c r="Q7" s="314">
        <v>-2.1000000000000001E-2</v>
      </c>
      <c r="R7" s="314"/>
    </row>
    <row r="8" spans="1:45" ht="22.95" customHeight="1" thickBot="1" x14ac:dyDescent="0.35">
      <c r="D8" s="175" t="s">
        <v>187</v>
      </c>
      <c r="E8" s="176"/>
      <c r="F8" s="176"/>
      <c r="G8" s="176"/>
      <c r="H8" s="186"/>
      <c r="I8" s="231">
        <v>-2.5999999999999999E-2</v>
      </c>
      <c r="J8" s="316"/>
      <c r="K8" s="316">
        <v>-2.1999999999999999E-2</v>
      </c>
      <c r="L8" s="316"/>
      <c r="M8" s="316">
        <v>-2.3E-2</v>
      </c>
      <c r="N8" s="316"/>
      <c r="O8" s="316">
        <v>-0.02</v>
      </c>
      <c r="P8" s="316"/>
      <c r="Q8" s="316">
        <v>-1.2999999999999999E-2</v>
      </c>
      <c r="R8" s="316"/>
    </row>
    <row r="9" spans="1:45" ht="22.95" customHeight="1" x14ac:dyDescent="0.3">
      <c r="D9" s="228" t="s">
        <v>190</v>
      </c>
      <c r="E9" s="199"/>
      <c r="F9" s="179" t="s">
        <v>188</v>
      </c>
      <c r="G9" s="179"/>
      <c r="H9" s="180"/>
      <c r="I9" s="232">
        <v>-2.5999999999999999E-2</v>
      </c>
      <c r="J9" s="294"/>
      <c r="K9" s="294">
        <v>-2.3E-2</v>
      </c>
      <c r="L9" s="294"/>
      <c r="M9" s="294">
        <v>-2.4E-2</v>
      </c>
      <c r="N9" s="294"/>
      <c r="O9" s="294">
        <v>-2.1999999999999999E-2</v>
      </c>
      <c r="P9" s="294"/>
      <c r="Q9" s="294">
        <v>-1.2999999999999999E-2</v>
      </c>
      <c r="R9" s="294"/>
    </row>
    <row r="10" spans="1:45" ht="22.95" customHeight="1" x14ac:dyDescent="0.3">
      <c r="D10" s="312"/>
      <c r="E10" s="201"/>
      <c r="F10" s="114" t="s">
        <v>189</v>
      </c>
      <c r="G10" s="114"/>
      <c r="H10" s="158"/>
      <c r="I10" s="167">
        <v>-2.3E-2</v>
      </c>
      <c r="J10" s="187"/>
      <c r="K10" s="187">
        <v>-1.2E-2</v>
      </c>
      <c r="L10" s="187"/>
      <c r="M10" s="187">
        <v>-1.7000000000000001E-2</v>
      </c>
      <c r="N10" s="187"/>
      <c r="O10" s="187">
        <v>-7.0000000000000001E-3</v>
      </c>
      <c r="P10" s="187"/>
      <c r="Q10" s="187">
        <v>-1.7999999999999999E-2</v>
      </c>
      <c r="R10" s="187"/>
    </row>
    <row r="11" spans="1:45" s="9" customFormat="1" ht="15" customHeight="1" x14ac:dyDescent="0.2">
      <c r="A11" s="8"/>
      <c r="C11" s="23"/>
      <c r="L11" s="23"/>
      <c r="M11" s="23"/>
      <c r="N11" s="23"/>
    </row>
    <row r="12" spans="1:45" s="9" customFormat="1" ht="15" customHeight="1" thickBot="1" x14ac:dyDescent="0.25">
      <c r="A12" s="8"/>
      <c r="C12" s="23"/>
      <c r="L12" s="23"/>
      <c r="M12" s="23"/>
      <c r="N12" s="23"/>
    </row>
    <row r="13" spans="1:45" ht="19.5" customHeight="1" thickBot="1" x14ac:dyDescent="0.35">
      <c r="A13" s="289" t="str">
        <f>Índice!$A$79</f>
        <v>ESTUDO 43 | ANÁLISE DAS EMPRESAS DA ÁREA METROPOLITANA DE LISBOA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9"/>
      <c r="W13" s="9"/>
      <c r="X13" s="9"/>
    </row>
    <row r="14" spans="1:45" x14ac:dyDescent="0.3">
      <c r="U14" s="53" t="s">
        <v>17</v>
      </c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 x14ac:dyDescent="0.3"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</row>
    <row r="16" spans="1:45" x14ac:dyDescent="0.3"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ht="17.25" customHeight="1" x14ac:dyDescent="0.3"/>
  </sheetData>
  <sheetProtection algorithmName="SHA-512" hashValue="+4LMxaTAJ7vfsJEaOCUolT286hDwrnwxLPQC8m14tMv5QEfE5kqx1PTJodDGUpMEnI39LIfycaQ1lT0lG9hPMw==" saltValue="H4Fj2A6qCLpM6WwHpepUNQ==" spinCount="100000" sheet="1" objects="1" scenarios="1"/>
  <mergeCells count="32">
    <mergeCell ref="D7:H7"/>
    <mergeCell ref="D8:H8"/>
    <mergeCell ref="D9:E10"/>
    <mergeCell ref="F9:H9"/>
    <mergeCell ref="F10:H10"/>
    <mergeCell ref="A13:U13"/>
    <mergeCell ref="A1:U1"/>
    <mergeCell ref="I6:J6"/>
    <mergeCell ref="K6:L6"/>
    <mergeCell ref="M6:N6"/>
    <mergeCell ref="O6:P6"/>
    <mergeCell ref="Q6:R6"/>
    <mergeCell ref="I7:J7"/>
    <mergeCell ref="K7:L7"/>
    <mergeCell ref="M7:N7"/>
    <mergeCell ref="O7:P7"/>
    <mergeCell ref="Q7:R7"/>
    <mergeCell ref="I8:J8"/>
    <mergeCell ref="K8:L8"/>
    <mergeCell ref="M8:N8"/>
    <mergeCell ref="O8:P8"/>
    <mergeCell ref="Q8:R8"/>
    <mergeCell ref="I9:J9"/>
    <mergeCell ref="K9:L9"/>
    <mergeCell ref="M9:N9"/>
    <mergeCell ref="O9:P9"/>
    <mergeCell ref="Q9:R9"/>
    <mergeCell ref="I10:J10"/>
    <mergeCell ref="K10:L10"/>
    <mergeCell ref="M10:N10"/>
    <mergeCell ref="O10:P10"/>
    <mergeCell ref="Q10:R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U16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Índice!F9</f>
        <v>G I.2.4</v>
      </c>
      <c r="B3" s="49" t="str">
        <f>Índice!G9</f>
        <v>Estruturas | Por localização geográfica (sub-regiões, 2018)</v>
      </c>
      <c r="C3" s="19"/>
      <c r="D3" s="19"/>
      <c r="E3" s="19"/>
      <c r="F3" s="19"/>
      <c r="G3" s="19"/>
      <c r="H3" s="19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</row>
    <row r="5" spans="1:21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s="9" customFormat="1" ht="27" customHeight="1" thickBot="1" x14ac:dyDescent="0.35">
      <c r="A6" s="8"/>
      <c r="D6" s="13"/>
      <c r="E6" s="13"/>
      <c r="F6" s="13"/>
      <c r="G6" s="57"/>
      <c r="J6" s="164" t="s">
        <v>8</v>
      </c>
      <c r="K6" s="164"/>
      <c r="L6" s="164" t="s">
        <v>6</v>
      </c>
      <c r="M6" s="164"/>
      <c r="N6" s="164" t="s">
        <v>57</v>
      </c>
      <c r="O6" s="164"/>
      <c r="R6" s="36"/>
    </row>
    <row r="7" spans="1:21" s="9" customFormat="1" ht="22.95" customHeight="1" x14ac:dyDescent="0.3">
      <c r="A7" s="8"/>
      <c r="D7" s="13"/>
      <c r="E7" s="13"/>
      <c r="F7" s="13"/>
      <c r="G7" s="114" t="s">
        <v>188</v>
      </c>
      <c r="H7" s="114"/>
      <c r="I7" s="158"/>
      <c r="J7" s="165">
        <v>0.83099999999999996</v>
      </c>
      <c r="K7" s="166"/>
      <c r="L7" s="165">
        <v>0.875</v>
      </c>
      <c r="M7" s="166"/>
      <c r="N7" s="165">
        <v>0.88700000000000001</v>
      </c>
      <c r="O7" s="166"/>
      <c r="R7" s="36"/>
    </row>
    <row r="8" spans="1:21" s="9" customFormat="1" ht="22.95" customHeight="1" x14ac:dyDescent="0.3">
      <c r="A8" s="8"/>
      <c r="D8" s="13"/>
      <c r="E8" s="13"/>
      <c r="F8" s="13"/>
      <c r="G8" s="114" t="s">
        <v>189</v>
      </c>
      <c r="H8" s="114"/>
      <c r="I8" s="158"/>
      <c r="J8" s="167">
        <v>0.16900000000000001</v>
      </c>
      <c r="K8" s="168"/>
      <c r="L8" s="167">
        <v>0.125</v>
      </c>
      <c r="M8" s="168"/>
      <c r="N8" s="167">
        <v>0.113</v>
      </c>
      <c r="O8" s="168"/>
      <c r="R8" s="36"/>
    </row>
    <row r="9" spans="1:21" s="9" customFormat="1" ht="15" customHeight="1" x14ac:dyDescent="0.2">
      <c r="A9" s="8"/>
      <c r="C9" s="23"/>
      <c r="L9" s="23"/>
      <c r="M9" s="23"/>
      <c r="N9" s="23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ht="19.5" customHeight="1" x14ac:dyDescent="0.3">
      <c r="A11" s="142" t="str">
        <f>Índice!$A$79</f>
        <v>ESTUDO 43 | ANÁLISE DAS EMPRESAS DA ÁREA METROPOLITANA DE LISBOA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x14ac:dyDescent="0.3">
      <c r="U12" s="53" t="s">
        <v>17</v>
      </c>
    </row>
    <row r="15" spans="1:21" ht="17.25" customHeight="1" x14ac:dyDescent="0.3"/>
    <row r="16" spans="1:21" ht="17.25" customHeight="1" x14ac:dyDescent="0.3"/>
  </sheetData>
  <sheetProtection algorithmName="SHA-512" hashValue="yfDoVmYmo/RqToYrIuv/LQPJP1u6hltXFPlmG5ImisPwrAL9VntX9GO9H9Je0UQpOJIYsg1lPOXDZJOM3DkX2Q==" saltValue="37x7rNCMuvCoFpT0sD7HZQ==" spinCount="100000" sheet="1" objects="1" scenarios="1"/>
  <mergeCells count="13">
    <mergeCell ref="A11:U11"/>
    <mergeCell ref="J6:K6"/>
    <mergeCell ref="J7:K7"/>
    <mergeCell ref="J8:K8"/>
    <mergeCell ref="L8:M8"/>
    <mergeCell ref="A1:U1"/>
    <mergeCell ref="L6:M6"/>
    <mergeCell ref="L7:M7"/>
    <mergeCell ref="N8:O8"/>
    <mergeCell ref="G7:I7"/>
    <mergeCell ref="G8:I8"/>
    <mergeCell ref="N6:O6"/>
    <mergeCell ref="N7:O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U16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+Índice!F10</f>
        <v>G I.2.5</v>
      </c>
      <c r="B3" s="49" t="str">
        <f>+Índice!G10</f>
        <v>Estruturas | Por setores de atividade económica e por localização geográfica (sub-regiões) (número de pessoas ao serviço,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</row>
    <row r="4" spans="1:21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s="13" customFormat="1" ht="27" customHeight="1" thickBot="1" x14ac:dyDescent="0.35">
      <c r="A6" s="18"/>
      <c r="C6" s="57"/>
      <c r="D6" s="9"/>
      <c r="E6" s="9"/>
      <c r="F6" s="9"/>
      <c r="G6" s="138" t="s">
        <v>94</v>
      </c>
      <c r="H6" s="123"/>
      <c r="I6" s="123" t="s">
        <v>95</v>
      </c>
      <c r="J6" s="123"/>
      <c r="K6" s="123" t="s">
        <v>96</v>
      </c>
      <c r="L6" s="123"/>
      <c r="M6" s="123" t="s">
        <v>97</v>
      </c>
      <c r="N6" s="123"/>
      <c r="O6" s="123" t="s">
        <v>98</v>
      </c>
      <c r="P6" s="123"/>
      <c r="Q6" s="123" t="s">
        <v>99</v>
      </c>
      <c r="R6" s="139"/>
    </row>
    <row r="7" spans="1:21" s="13" customFormat="1" ht="22.95" customHeight="1" x14ac:dyDescent="0.3">
      <c r="A7" s="18"/>
      <c r="D7" s="114" t="s">
        <v>188</v>
      </c>
      <c r="E7" s="114"/>
      <c r="F7" s="158"/>
      <c r="G7" s="169">
        <v>5.0000000000000001E-3</v>
      </c>
      <c r="H7" s="170"/>
      <c r="I7" s="170">
        <v>6.9000000000000006E-2</v>
      </c>
      <c r="J7" s="170"/>
      <c r="K7" s="170">
        <v>1.7000000000000001E-2</v>
      </c>
      <c r="L7" s="170"/>
      <c r="M7" s="170">
        <v>5.5E-2</v>
      </c>
      <c r="N7" s="170"/>
      <c r="O7" s="170">
        <v>0.21</v>
      </c>
      <c r="P7" s="170"/>
      <c r="Q7" s="170">
        <v>0.64400000000000002</v>
      </c>
      <c r="R7" s="173"/>
    </row>
    <row r="8" spans="1:21" s="13" customFormat="1" ht="22.95" customHeight="1" thickBot="1" x14ac:dyDescent="0.35">
      <c r="A8" s="18"/>
      <c r="D8" s="123" t="s">
        <v>189</v>
      </c>
      <c r="E8" s="123"/>
      <c r="F8" s="139"/>
      <c r="G8" s="171">
        <v>2.5000000000000001E-2</v>
      </c>
      <c r="H8" s="172"/>
      <c r="I8" s="172">
        <v>0.22500000000000001</v>
      </c>
      <c r="J8" s="172"/>
      <c r="K8" s="172">
        <v>1.2999999999999999E-2</v>
      </c>
      <c r="L8" s="172"/>
      <c r="M8" s="172">
        <v>0.124</v>
      </c>
      <c r="N8" s="172"/>
      <c r="O8" s="172">
        <v>0.187</v>
      </c>
      <c r="P8" s="172"/>
      <c r="Q8" s="172">
        <v>0.42599999999999999</v>
      </c>
      <c r="R8" s="174"/>
    </row>
    <row r="9" spans="1:21" s="9" customFormat="1" ht="15" customHeight="1" x14ac:dyDescent="0.2">
      <c r="A9" s="8"/>
      <c r="C9" s="23"/>
      <c r="I9" s="9" t="s">
        <v>58</v>
      </c>
      <c r="L9" s="23"/>
      <c r="M9" s="23"/>
      <c r="N9" s="23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ht="19.5" customHeight="1" x14ac:dyDescent="0.3">
      <c r="A11" s="142" t="str">
        <f>Índice!$A$79</f>
        <v>ESTUDO 43 | ANÁLISE DAS EMPRESAS DA ÁREA METROPOLITANA DE LISBOA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x14ac:dyDescent="0.3">
      <c r="U12" s="53" t="s">
        <v>17</v>
      </c>
    </row>
    <row r="15" spans="1:21" ht="17.25" customHeight="1" x14ac:dyDescent="0.3"/>
    <row r="16" spans="1:21" ht="17.25" customHeight="1" x14ac:dyDescent="0.3"/>
  </sheetData>
  <sheetProtection algorithmName="SHA-512" hashValue="Y9KZDe/bJXCLNxwTPutY2sRVMMNYthW3nhBjOB8XL6Cos2/XChfaKE/9Dn99tdNTHzghxaCnRfX1RE4bza5ODw==" saltValue="qEcqi2UcRP5K+EQN88epbA==" spinCount="100000" sheet="1" objects="1" scenarios="1"/>
  <mergeCells count="22">
    <mergeCell ref="A11:U11"/>
    <mergeCell ref="I6:J6"/>
    <mergeCell ref="K6:L6"/>
    <mergeCell ref="M6:N6"/>
    <mergeCell ref="O6:P6"/>
    <mergeCell ref="G6:H6"/>
    <mergeCell ref="Q7:R7"/>
    <mergeCell ref="I8:J8"/>
    <mergeCell ref="K8:L8"/>
    <mergeCell ref="M8:N8"/>
    <mergeCell ref="O8:P8"/>
    <mergeCell ref="Q8:R8"/>
    <mergeCell ref="A1:U1"/>
    <mergeCell ref="Q6:R6"/>
    <mergeCell ref="D7:F7"/>
    <mergeCell ref="D8:F8"/>
    <mergeCell ref="G7:H7"/>
    <mergeCell ref="G8:H8"/>
    <mergeCell ref="I7:J7"/>
    <mergeCell ref="K7:L7"/>
    <mergeCell ref="M7:N7"/>
    <mergeCell ref="O7:P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U16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customHeight="1" x14ac:dyDescent="0.3"/>
    <row r="3" spans="1:21" s="7" customFormat="1" ht="15" customHeight="1" thickBot="1" x14ac:dyDescent="0.35">
      <c r="A3" s="54" t="str">
        <f>+Índice!F11</f>
        <v>G I.2.6</v>
      </c>
      <c r="B3" s="49" t="str">
        <f>+Índice!G11</f>
        <v>Estruturas | Por setores de atividade económica e por localização geográfica (sub-regiões) (volume de negócios,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</row>
    <row r="4" spans="1:21" s="9" customFormat="1" ht="15" customHeight="1" x14ac:dyDescent="0.2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21" s="13" customFormat="1" ht="27" customHeight="1" thickBot="1" x14ac:dyDescent="0.35">
      <c r="A6" s="18"/>
      <c r="C6" s="57"/>
      <c r="D6" s="9"/>
      <c r="E6" s="9"/>
      <c r="F6" s="9"/>
      <c r="G6" s="138" t="s">
        <v>94</v>
      </c>
      <c r="H6" s="123"/>
      <c r="I6" s="123" t="s">
        <v>95</v>
      </c>
      <c r="J6" s="123"/>
      <c r="K6" s="123" t="s">
        <v>96</v>
      </c>
      <c r="L6" s="123"/>
      <c r="M6" s="123" t="s">
        <v>97</v>
      </c>
      <c r="N6" s="123"/>
      <c r="O6" s="123" t="s">
        <v>98</v>
      </c>
      <c r="P6" s="123"/>
      <c r="Q6" s="123" t="s">
        <v>99</v>
      </c>
      <c r="R6" s="139"/>
    </row>
    <row r="7" spans="1:21" s="13" customFormat="1" ht="22.95" customHeight="1" x14ac:dyDescent="0.3">
      <c r="A7" s="18"/>
      <c r="D7" s="114" t="s">
        <v>188</v>
      </c>
      <c r="E7" s="114"/>
      <c r="F7" s="158"/>
      <c r="G7" s="169">
        <v>2E-3</v>
      </c>
      <c r="H7" s="170"/>
      <c r="I7" s="170">
        <v>0.124</v>
      </c>
      <c r="J7" s="170"/>
      <c r="K7" s="170">
        <v>0.12</v>
      </c>
      <c r="L7" s="170"/>
      <c r="M7" s="170">
        <v>3.6999999999999998E-2</v>
      </c>
      <c r="N7" s="170"/>
      <c r="O7" s="170">
        <v>0.378</v>
      </c>
      <c r="P7" s="170"/>
      <c r="Q7" s="170">
        <v>0.33800000000000002</v>
      </c>
      <c r="R7" s="173"/>
    </row>
    <row r="8" spans="1:21" s="13" customFormat="1" ht="22.95" customHeight="1" thickBot="1" x14ac:dyDescent="0.35">
      <c r="A8" s="18"/>
      <c r="D8" s="123" t="s">
        <v>189</v>
      </c>
      <c r="E8" s="123"/>
      <c r="F8" s="139"/>
      <c r="G8" s="171">
        <v>1.2999999999999999E-2</v>
      </c>
      <c r="H8" s="172"/>
      <c r="I8" s="172">
        <v>0.441</v>
      </c>
      <c r="J8" s="172"/>
      <c r="K8" s="172">
        <v>1.6E-2</v>
      </c>
      <c r="L8" s="172"/>
      <c r="M8" s="172">
        <v>4.2999999999999997E-2</v>
      </c>
      <c r="N8" s="172"/>
      <c r="O8" s="172">
        <v>0.36499999999999999</v>
      </c>
      <c r="P8" s="172"/>
      <c r="Q8" s="172">
        <v>0.122</v>
      </c>
      <c r="R8" s="174"/>
    </row>
    <row r="9" spans="1:21" s="9" customFormat="1" ht="15" customHeight="1" x14ac:dyDescent="0.2">
      <c r="A9" s="8"/>
      <c r="C9" s="23"/>
      <c r="L9" s="23"/>
      <c r="M9" s="23"/>
      <c r="N9" s="23"/>
    </row>
    <row r="10" spans="1:21" s="9" customFormat="1" ht="15" customHeight="1" x14ac:dyDescent="0.2">
      <c r="A10" s="8"/>
      <c r="C10" s="23"/>
      <c r="L10" s="23"/>
      <c r="M10" s="23"/>
      <c r="N10" s="23"/>
    </row>
    <row r="11" spans="1:21" ht="19.5" customHeight="1" x14ac:dyDescent="0.3">
      <c r="A11" s="142" t="str">
        <f>Índice!$A$79</f>
        <v>ESTUDO 43 | ANÁLISE DAS EMPRESAS DA ÁREA METROPOLITANA DE LISBOA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x14ac:dyDescent="0.3">
      <c r="U12" s="53" t="s">
        <v>17</v>
      </c>
    </row>
    <row r="15" spans="1:21" ht="17.25" customHeight="1" x14ac:dyDescent="0.3"/>
    <row r="16" spans="1:21" ht="17.25" customHeight="1" x14ac:dyDescent="0.3"/>
  </sheetData>
  <sheetProtection algorithmName="SHA-512" hashValue="uPKAoxkspvn7R57yTOncpPdzt4x8jIAC3Ber1V/wLecCOzoOw1XzJaJ1RhWBYs2YrDmRyIO/h9qIkfluVx2mmA==" saltValue="WAAdJHjTJHKRIaCoHNhhNg==" spinCount="100000" sheet="1" objects="1" scenarios="1"/>
  <mergeCells count="22">
    <mergeCell ref="A11:U11"/>
    <mergeCell ref="G6:H6"/>
    <mergeCell ref="I6:J6"/>
    <mergeCell ref="K6:L6"/>
    <mergeCell ref="K8:L8"/>
    <mergeCell ref="K7:L7"/>
    <mergeCell ref="A1:U1"/>
    <mergeCell ref="Q6:R6"/>
    <mergeCell ref="O6:P6"/>
    <mergeCell ref="M6:N6"/>
    <mergeCell ref="Q8:R8"/>
    <mergeCell ref="Q7:R7"/>
    <mergeCell ref="D7:F7"/>
    <mergeCell ref="G7:H7"/>
    <mergeCell ref="I7:J7"/>
    <mergeCell ref="D8:F8"/>
    <mergeCell ref="G8:H8"/>
    <mergeCell ref="I8:J8"/>
    <mergeCell ref="O7:P7"/>
    <mergeCell ref="O8:P8"/>
    <mergeCell ref="M8:N8"/>
    <mergeCell ref="M7:N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AF13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2" ht="69" customHeight="1" x14ac:dyDescent="0.3">
      <c r="A1" s="119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32" ht="15" customHeight="1" x14ac:dyDescent="0.3"/>
    <row r="3" spans="1:32" s="7" customFormat="1" ht="15" customHeight="1" thickBot="1" x14ac:dyDescent="0.35">
      <c r="A3" s="54" t="str">
        <f>+Índice!F12</f>
        <v>G I.2.7</v>
      </c>
      <c r="B3" s="49" t="str">
        <f>+Índice!G12</f>
        <v>Grau de especialização setorial, por localização geográfica (sub-regiões) | Índice de Theil normalizado (volume de negócios, 2018)</v>
      </c>
      <c r="C3" s="19"/>
      <c r="D3" s="19"/>
      <c r="E3" s="19"/>
      <c r="F3" s="19"/>
      <c r="G3" s="19"/>
      <c r="H3" s="19"/>
      <c r="I3" s="19"/>
      <c r="J3" s="19"/>
      <c r="K3" s="19"/>
      <c r="L3" s="55"/>
      <c r="M3" s="55"/>
      <c r="N3" s="55"/>
      <c r="O3" s="55"/>
    </row>
    <row r="4" spans="1:32" s="9" customFormat="1" ht="15" customHeight="1" x14ac:dyDescent="0.3">
      <c r="A4" s="8" t="s">
        <v>5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6"/>
    </row>
    <row r="5" spans="1:32" s="9" customFormat="1" ht="15" customHeight="1" thickBot="1" x14ac:dyDescent="0.25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2" s="10" customFormat="1" ht="27" customHeight="1" thickBot="1" x14ac:dyDescent="0.35">
      <c r="I6" s="57"/>
      <c r="J6" s="57"/>
      <c r="K6" s="58"/>
      <c r="L6" s="175" t="s">
        <v>100</v>
      </c>
      <c r="M6" s="176"/>
      <c r="W6" s="11"/>
    </row>
    <row r="7" spans="1:32" ht="22.95" customHeight="1" thickBot="1" x14ac:dyDescent="0.35">
      <c r="B7" s="10"/>
      <c r="C7" s="10"/>
      <c r="I7" s="149" t="s">
        <v>187</v>
      </c>
      <c r="J7" s="150"/>
      <c r="K7" s="151"/>
      <c r="L7" s="177">
        <v>0.26</v>
      </c>
      <c r="M7" s="178"/>
      <c r="W7" s="12"/>
      <c r="X7" s="10"/>
      <c r="Y7" s="10"/>
      <c r="Z7" s="10"/>
      <c r="AA7" s="10"/>
      <c r="AB7" s="10"/>
      <c r="AC7" s="10"/>
      <c r="AD7" s="10"/>
      <c r="AE7" s="10"/>
      <c r="AF7" s="10"/>
    </row>
    <row r="8" spans="1:32" ht="22.95" customHeight="1" x14ac:dyDescent="0.3">
      <c r="B8" s="10"/>
      <c r="C8" s="10"/>
      <c r="I8" s="179" t="s">
        <v>188</v>
      </c>
      <c r="J8" s="179"/>
      <c r="K8" s="180"/>
      <c r="L8" s="181">
        <v>0.27</v>
      </c>
      <c r="M8" s="182"/>
      <c r="W8" s="12"/>
      <c r="X8" s="10"/>
      <c r="Y8" s="10"/>
      <c r="Z8" s="10"/>
      <c r="AA8" s="10"/>
      <c r="AB8" s="10"/>
      <c r="AC8" s="10"/>
      <c r="AD8" s="10"/>
      <c r="AE8" s="10"/>
      <c r="AF8" s="10"/>
    </row>
    <row r="9" spans="1:32" ht="22.95" customHeight="1" x14ac:dyDescent="0.3">
      <c r="B9" s="10"/>
      <c r="C9" s="10"/>
      <c r="I9" s="162" t="s">
        <v>189</v>
      </c>
      <c r="J9" s="162"/>
      <c r="K9" s="163"/>
      <c r="L9" s="183">
        <v>0.35</v>
      </c>
      <c r="M9" s="184"/>
      <c r="W9" s="12"/>
      <c r="X9" s="10"/>
      <c r="Y9" s="10"/>
      <c r="Z9" s="10"/>
      <c r="AA9" s="10"/>
      <c r="AB9" s="10"/>
      <c r="AC9" s="10"/>
      <c r="AD9" s="10"/>
      <c r="AE9" s="10"/>
      <c r="AF9" s="10"/>
    </row>
    <row r="10" spans="1:32" s="9" customFormat="1" ht="15" customHeight="1" x14ac:dyDescent="0.2">
      <c r="A10" s="8"/>
      <c r="C10" s="23"/>
      <c r="L10" s="23"/>
      <c r="M10" s="23"/>
      <c r="N10" s="23"/>
    </row>
    <row r="11" spans="1:32" s="9" customFormat="1" ht="15" customHeight="1" thickBot="1" x14ac:dyDescent="0.25">
      <c r="A11" s="8"/>
      <c r="C11" s="23"/>
      <c r="L11" s="23"/>
      <c r="M11" s="23"/>
      <c r="N11" s="23"/>
    </row>
    <row r="12" spans="1:32" ht="19.5" customHeight="1" thickBot="1" x14ac:dyDescent="0.35">
      <c r="A12" s="89" t="str">
        <f>NOTA!$A$24</f>
        <v>ESTUDO 43 | ANÁLISE DAS EMPRESAS DA ÁREA METROPOLITANA DE LISBOA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Y12" s="10"/>
      <c r="Z12" s="10"/>
      <c r="AA12" s="10"/>
      <c r="AB12" s="10"/>
      <c r="AC12" s="10"/>
      <c r="AD12" s="10"/>
      <c r="AE12" s="10"/>
      <c r="AF12" s="10"/>
    </row>
    <row r="13" spans="1:32" x14ac:dyDescent="0.3">
      <c r="U13" s="53" t="s">
        <v>17</v>
      </c>
    </row>
  </sheetData>
  <sheetProtection algorithmName="SHA-512" hashValue="17PgE7XN9yVnNuFUsAljPgwpEZPgFRopoZ2YtyOiASasdxbISAiZLNWWBXuqPOhIw/B7EX8eFRdvqS42iRykdQ==" saltValue="KDZLj72nfHgHhSuO9TXBgg==" spinCount="100000" sheet="1" objects="1" scenarios="1"/>
  <mergeCells count="9">
    <mergeCell ref="A1:U1"/>
    <mergeCell ref="L6:M6"/>
    <mergeCell ref="A12:U12"/>
    <mergeCell ref="L7:M7"/>
    <mergeCell ref="I9:K9"/>
    <mergeCell ref="I7:K7"/>
    <mergeCell ref="I8:K8"/>
    <mergeCell ref="L8:M8"/>
    <mergeCell ref="L9:M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CLASSIFICATIONDATETIME%">17:51 03/04/2020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RightsWATCHMark">12|BDP-Externo-Público|{00000000-0000-0000-0000-000000000000}</XMLData>
</file>

<file path=customXml/itemProps1.xml><?xml version="1.0" encoding="utf-8"?>
<ds:datastoreItem xmlns:ds="http://schemas.openxmlformats.org/officeDocument/2006/customXml" ds:itemID="{AEAE0769-659F-4270-8D0F-DD730896B17E}">
  <ds:schemaRefs/>
</ds:datastoreItem>
</file>

<file path=customXml/itemProps2.xml><?xml version="1.0" encoding="utf-8"?>
<ds:datastoreItem xmlns:ds="http://schemas.openxmlformats.org/officeDocument/2006/customXml" ds:itemID="{201244B8-F306-44A3-83EE-9B5B478E5400}">
  <ds:schemaRefs/>
</ds:datastoreItem>
</file>

<file path=customXml/itemProps3.xml><?xml version="1.0" encoding="utf-8"?>
<ds:datastoreItem xmlns:ds="http://schemas.openxmlformats.org/officeDocument/2006/customXml" ds:itemID="{1250A780-98BA-494A-A9A6-948730C159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59</vt:i4>
      </vt:variant>
    </vt:vector>
  </HeadingPairs>
  <TitlesOfParts>
    <vt:vector size="118" baseType="lpstr">
      <vt:lpstr>NOTA</vt:lpstr>
      <vt:lpstr>Índice</vt:lpstr>
      <vt:lpstr>G I.2.1</vt:lpstr>
      <vt:lpstr>G I.2.2</vt:lpstr>
      <vt:lpstr>G I.2.3</vt:lpstr>
      <vt:lpstr>G I.2.4</vt:lpstr>
      <vt:lpstr>G I.2.5</vt:lpstr>
      <vt:lpstr>G I.2.6</vt:lpstr>
      <vt:lpstr>G I.2.7</vt:lpstr>
      <vt:lpstr>G I.2.8</vt:lpstr>
      <vt:lpstr>G I.2.9</vt:lpstr>
      <vt:lpstr>G I.2.10</vt:lpstr>
      <vt:lpstr>G I.2.11</vt:lpstr>
      <vt:lpstr>G I.2.12</vt:lpstr>
      <vt:lpstr>G I.2.13</vt:lpstr>
      <vt:lpstr>G I.2.14</vt:lpstr>
      <vt:lpstr>G I.2.15</vt:lpstr>
      <vt:lpstr>G I.2.16</vt:lpstr>
      <vt:lpstr>G I.2.17</vt:lpstr>
      <vt:lpstr>G I.2.18</vt:lpstr>
      <vt:lpstr>G I.2.19</vt:lpstr>
      <vt:lpstr>G I.2.20</vt:lpstr>
      <vt:lpstr>G I.3.1</vt:lpstr>
      <vt:lpstr>G I.3.2</vt:lpstr>
      <vt:lpstr>G I.3.3</vt:lpstr>
      <vt:lpstr>G I.3.4</vt:lpstr>
      <vt:lpstr>G I.3.5</vt:lpstr>
      <vt:lpstr>G I.3.6</vt:lpstr>
      <vt:lpstr>G I.3.7</vt:lpstr>
      <vt:lpstr>G I.3.8</vt:lpstr>
      <vt:lpstr>G I.3.9</vt:lpstr>
      <vt:lpstr>G C1.1</vt:lpstr>
      <vt:lpstr>G C1.2</vt:lpstr>
      <vt:lpstr>G C1.3</vt:lpstr>
      <vt:lpstr>G C1.4</vt:lpstr>
      <vt:lpstr>G C1.5</vt:lpstr>
      <vt:lpstr>G C1.6</vt:lpstr>
      <vt:lpstr>G C1.7</vt:lpstr>
      <vt:lpstr>G C2.1</vt:lpstr>
      <vt:lpstr>G C2.2</vt:lpstr>
      <vt:lpstr>G C2.3</vt:lpstr>
      <vt:lpstr>G C2.4</vt:lpstr>
      <vt:lpstr>G C2.5</vt:lpstr>
      <vt:lpstr>G C2.6</vt:lpstr>
      <vt:lpstr>G C2.7</vt:lpstr>
      <vt:lpstr>G C2.8</vt:lpstr>
      <vt:lpstr>G I.3.10</vt:lpstr>
      <vt:lpstr>G I.3.11</vt:lpstr>
      <vt:lpstr>G I.3.12</vt:lpstr>
      <vt:lpstr>Q I.3.1</vt:lpstr>
      <vt:lpstr>G C3.1</vt:lpstr>
      <vt:lpstr>G C3.2</vt:lpstr>
      <vt:lpstr>G C3.3</vt:lpstr>
      <vt:lpstr>G I.3.13</vt:lpstr>
      <vt:lpstr>G I.3.14</vt:lpstr>
      <vt:lpstr>G I.3.15</vt:lpstr>
      <vt:lpstr>G I.3.16</vt:lpstr>
      <vt:lpstr>G I.3.17</vt:lpstr>
      <vt:lpstr>G I.3.18</vt:lpstr>
      <vt:lpstr>'G C1.1'!Print_Area</vt:lpstr>
      <vt:lpstr>'G C1.2'!Print_Area</vt:lpstr>
      <vt:lpstr>'G C1.3'!Print_Area</vt:lpstr>
      <vt:lpstr>'G C1.4'!Print_Area</vt:lpstr>
      <vt:lpstr>'G C1.5'!Print_Area</vt:lpstr>
      <vt:lpstr>'G C1.6'!Print_Area</vt:lpstr>
      <vt:lpstr>'G C1.7'!Print_Area</vt:lpstr>
      <vt:lpstr>'G C2.1'!Print_Area</vt:lpstr>
      <vt:lpstr>'G C2.2'!Print_Area</vt:lpstr>
      <vt:lpstr>'G C2.3'!Print_Area</vt:lpstr>
      <vt:lpstr>'G C2.4'!Print_Area</vt:lpstr>
      <vt:lpstr>'G C2.5'!Print_Area</vt:lpstr>
      <vt:lpstr>'G C2.6'!Print_Area</vt:lpstr>
      <vt:lpstr>'G C2.7'!Print_Area</vt:lpstr>
      <vt:lpstr>'G C2.8'!Print_Area</vt:lpstr>
      <vt:lpstr>'G C3.1'!Print_Area</vt:lpstr>
      <vt:lpstr>'G C3.2'!Print_Area</vt:lpstr>
      <vt:lpstr>'G C3.3'!Print_Area</vt:lpstr>
      <vt:lpstr>'G I.2.1'!Print_Area</vt:lpstr>
      <vt:lpstr>'G I.2.10'!Print_Area</vt:lpstr>
      <vt:lpstr>'G I.2.11'!Print_Area</vt:lpstr>
      <vt:lpstr>'G I.2.12'!Print_Area</vt:lpstr>
      <vt:lpstr>'G I.2.13'!Print_Area</vt:lpstr>
      <vt:lpstr>'G I.2.14'!Print_Area</vt:lpstr>
      <vt:lpstr>'G I.2.15'!Print_Area</vt:lpstr>
      <vt:lpstr>'G I.2.16'!Print_Area</vt:lpstr>
      <vt:lpstr>'G I.2.17'!Print_Area</vt:lpstr>
      <vt:lpstr>'G I.2.18'!Print_Area</vt:lpstr>
      <vt:lpstr>'G I.2.19'!Print_Area</vt:lpstr>
      <vt:lpstr>'G I.2.2'!Print_Area</vt:lpstr>
      <vt:lpstr>'G I.2.20'!Print_Area</vt:lpstr>
      <vt:lpstr>'G I.2.3'!Print_Area</vt:lpstr>
      <vt:lpstr>'G I.2.4'!Print_Area</vt:lpstr>
      <vt:lpstr>'G I.2.5'!Print_Area</vt:lpstr>
      <vt:lpstr>'G I.2.6'!Print_Area</vt:lpstr>
      <vt:lpstr>'G I.2.7'!Print_Area</vt:lpstr>
      <vt:lpstr>'G I.2.8'!Print_Area</vt:lpstr>
      <vt:lpstr>'G I.2.9'!Print_Area</vt:lpstr>
      <vt:lpstr>'G I.3.1'!Print_Area</vt:lpstr>
      <vt:lpstr>'G I.3.10'!Print_Area</vt:lpstr>
      <vt:lpstr>'G I.3.11'!Print_Area</vt:lpstr>
      <vt:lpstr>'G I.3.12'!Print_Area</vt:lpstr>
      <vt:lpstr>'G I.3.13'!Print_Area</vt:lpstr>
      <vt:lpstr>'G I.3.14'!Print_Area</vt:lpstr>
      <vt:lpstr>'G I.3.15'!Print_Area</vt:lpstr>
      <vt:lpstr>'G I.3.16'!Print_Area</vt:lpstr>
      <vt:lpstr>'G I.3.17'!Print_Area</vt:lpstr>
      <vt:lpstr>'G I.3.18'!Print_Area</vt:lpstr>
      <vt:lpstr>'G I.3.2'!Print_Area</vt:lpstr>
      <vt:lpstr>'G I.3.3'!Print_Area</vt:lpstr>
      <vt:lpstr>'G I.3.4'!Print_Area</vt:lpstr>
      <vt:lpstr>'G I.3.5'!Print_Area</vt:lpstr>
      <vt:lpstr>'G I.3.6'!Print_Area</vt:lpstr>
      <vt:lpstr>'G I.3.7'!Print_Area</vt:lpstr>
      <vt:lpstr>'G I.3.8'!Print_Area</vt:lpstr>
      <vt:lpstr>'G I.3.9'!Print_Area</vt:lpstr>
      <vt:lpstr>Índice!Print_Area</vt:lpstr>
      <vt:lpstr>NOTA!Print_Area</vt:lpstr>
      <vt:lpstr>'Q I.3.1'!Print_Area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Comentários NAS</cp:lastModifiedBy>
  <cp:lastPrinted>2020-02-11T10:21:39Z</cp:lastPrinted>
  <dcterms:created xsi:type="dcterms:W3CDTF">2011-07-04T17:45:26Z</dcterms:created>
  <dcterms:modified xsi:type="dcterms:W3CDTF">2020-04-21T07:17:17Z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12|BDP-Externo-Público|{00000000-0000-0000-0000-000000000000}</vt:lpwstr>
  </property>
</Properties>
</file>