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CB\11_NAB\07_Publicações\2019_Contas consolidadas\07_Estudo Contas Consolidadas\Publicação\"/>
    </mc:Choice>
  </mc:AlternateContent>
  <bookViews>
    <workbookView xWindow="-15" yWindow="-15" windowWidth="10260" windowHeight="7935" tabRatio="914"/>
  </bookViews>
  <sheets>
    <sheet name="NOTA" sheetId="46" r:id="rId1"/>
    <sheet name="Índice" sheetId="45" r:id="rId2"/>
    <sheet name="G I.2.1" sheetId="159" r:id="rId3"/>
    <sheet name="G I.2.2" sheetId="163" r:id="rId4"/>
    <sheet name="Q I.2.1" sheetId="4" r:id="rId5"/>
    <sheet name="G I.2.3" sheetId="165" r:id="rId6"/>
    <sheet name="G I.2.4" sheetId="223" r:id="rId7"/>
    <sheet name="G I.2.5" sheetId="220" r:id="rId8"/>
    <sheet name="Q C1.1" sheetId="242" r:id="rId9"/>
    <sheet name="G I.3.1" sheetId="198" r:id="rId10"/>
    <sheet name="G I.3.2" sheetId="224" r:id="rId11"/>
    <sheet name="Q I.3.1" sheetId="225" r:id="rId12"/>
    <sheet name="G I.3.3" sheetId="144" r:id="rId13"/>
    <sheet name="Q I.3.2" sheetId="200" r:id="rId14"/>
    <sheet name="G I.3.4" sheetId="226" r:id="rId15"/>
    <sheet name="G I.3.5" sheetId="194" r:id="rId16"/>
    <sheet name="G I.3.6" sheetId="227" r:id="rId17"/>
    <sheet name="G I.3.7" sheetId="228" r:id="rId18"/>
    <sheet name="G I.3.8" sheetId="229" r:id="rId19"/>
    <sheet name="Q I.3.3" sheetId="196" r:id="rId20"/>
    <sheet name="Q I.3.4." sheetId="230" r:id="rId21"/>
    <sheet name="G I.3.9" sheetId="241" r:id="rId22"/>
    <sheet name="G C2.1" sheetId="175" r:id="rId23"/>
    <sheet name="G C2.2" sheetId="176" r:id="rId24"/>
    <sheet name="G C2.3" sheetId="177" r:id="rId25"/>
    <sheet name="G C2.4" sheetId="243" r:id="rId26"/>
    <sheet name="G C2.5" sheetId="231" r:id="rId27"/>
    <sheet name="G C2.6" sheetId="215" r:id="rId28"/>
    <sheet name="G C3.1" sheetId="232" r:id="rId29"/>
    <sheet name="G C3.2" sheetId="244" r:id="rId30"/>
    <sheet name="G C3.3" sheetId="245" r:id="rId31"/>
    <sheet name="G C3.4" sheetId="246" r:id="rId32"/>
    <sheet name="G C3.5" sheetId="247" r:id="rId33"/>
  </sheets>
  <definedNames>
    <definedName name="_xlnm._FilterDatabase" localSheetId="22" hidden="1">'G C2.1'!#REF!</definedName>
    <definedName name="_xlnm._FilterDatabase" localSheetId="23" hidden="1">'G C2.2'!#REF!</definedName>
    <definedName name="_xlnm._FilterDatabase" localSheetId="24" hidden="1">'G C2.3'!#REF!</definedName>
    <definedName name="_xlnm._FilterDatabase" localSheetId="25" hidden="1">'G C2.4'!#REF!</definedName>
    <definedName name="_xlnm._FilterDatabase" localSheetId="26" hidden="1">'G C2.5'!#REF!</definedName>
    <definedName name="_xlnm._FilterDatabase" localSheetId="27" hidden="1">'G C2.6'!#REF!</definedName>
    <definedName name="_xlnm._FilterDatabase" localSheetId="28" hidden="1">'G C3.1'!#REF!</definedName>
    <definedName name="_xlnm._FilterDatabase" localSheetId="29" hidden="1">'G C3.2'!#REF!</definedName>
    <definedName name="_xlnm._FilterDatabase" localSheetId="30" hidden="1">'G C3.3'!#REF!</definedName>
    <definedName name="_xlnm._FilterDatabase" localSheetId="31" hidden="1">'G C3.4'!#REF!</definedName>
    <definedName name="_xlnm._FilterDatabase" localSheetId="32" hidden="1">'G C3.5'!#REF!</definedName>
    <definedName name="_xlnm._FilterDatabase" localSheetId="2" hidden="1">'G I.2.1'!#REF!</definedName>
    <definedName name="_xlnm._FilterDatabase" localSheetId="3" hidden="1">'G I.2.2'!#REF!</definedName>
    <definedName name="_xlnm._FilterDatabase" localSheetId="5" hidden="1">'G I.2.3'!#REF!</definedName>
    <definedName name="_xlnm._FilterDatabase" localSheetId="6" hidden="1">'G I.2.4'!#REF!</definedName>
    <definedName name="_xlnm._FilterDatabase" localSheetId="7" hidden="1">'G I.2.5'!#REF!</definedName>
    <definedName name="_xlnm._FilterDatabase" localSheetId="9" hidden="1">'G I.3.1'!#REF!</definedName>
    <definedName name="_xlnm._FilterDatabase" localSheetId="14" hidden="1">'G I.3.4'!#REF!</definedName>
    <definedName name="_xlnm._FilterDatabase" localSheetId="15" hidden="1">'G I.3.5'!#REF!</definedName>
    <definedName name="_xlnm._FilterDatabase" localSheetId="16" hidden="1">'G I.3.6'!#REF!</definedName>
    <definedName name="_xlnm._FilterDatabase" localSheetId="17" hidden="1">'G I.3.7'!#REF!</definedName>
    <definedName name="_xlnm._FilterDatabase" localSheetId="18" hidden="1">'G I.3.8'!#REF!</definedName>
    <definedName name="_xlnm._FilterDatabase" localSheetId="21" hidden="1">'G I.3.9'!#REF!</definedName>
    <definedName name="_xlnm._FilterDatabase" localSheetId="8" hidden="1">'Q C1.1'!#REF!</definedName>
    <definedName name="_xlnm._FilterDatabase" localSheetId="4" hidden="1">'Q I.2.1'!#REF!</definedName>
    <definedName name="_xlnm._FilterDatabase" localSheetId="11" hidden="1">'Q I.3.1'!#REF!</definedName>
    <definedName name="_xlnm._FilterDatabase" localSheetId="13" hidden="1">'Q I.3.2'!#REF!</definedName>
    <definedName name="_xlnm._FilterDatabase" localSheetId="20" hidden="1">'Q I.3.4.'!#REF!</definedName>
    <definedName name="_xlnm.Print_Area" localSheetId="22">'G C2.1'!$A$1:$U$20</definedName>
    <definedName name="_xlnm.Print_Area" localSheetId="23">'G C2.2'!$A$1:$U$11</definedName>
    <definedName name="_xlnm.Print_Area" localSheetId="24">'G C2.3'!$A$1:$U$11</definedName>
    <definedName name="_xlnm.Print_Area" localSheetId="25">'G C2.4'!$A$1:$U$11</definedName>
    <definedName name="_xlnm.Print_Area" localSheetId="26">'G C2.5'!$A$1:$U$12</definedName>
    <definedName name="_xlnm.Print_Area" localSheetId="27">'G C2.6'!$A$1:$U$11</definedName>
    <definedName name="_xlnm.Print_Area" localSheetId="28">'G C3.1'!$A$1:$U$11</definedName>
    <definedName name="_xlnm.Print_Area" localSheetId="29">'G C3.2'!$A$1:$U$11</definedName>
    <definedName name="_xlnm.Print_Area" localSheetId="30">'G C3.3'!$A$1:$U$11</definedName>
    <definedName name="_xlnm.Print_Area" localSheetId="31">'G C3.4'!$A$1:$U$11</definedName>
    <definedName name="_xlnm.Print_Area" localSheetId="32">'G C3.5'!$A$1:$U$11</definedName>
    <definedName name="_xlnm.Print_Area" localSheetId="2">'G I.2.1'!$A$1:$U$15</definedName>
    <definedName name="_xlnm.Print_Area" localSheetId="3">'G I.2.2'!$A$1:$U$15</definedName>
    <definedName name="_xlnm.Print_Area" localSheetId="5">'G I.2.3'!$A$1:$U$15</definedName>
    <definedName name="_xlnm.Print_Area" localSheetId="6">'G I.2.4'!$A$1:$T$20</definedName>
    <definedName name="_xlnm.Print_Area" localSheetId="7">'G I.2.5'!$A$1:$U$26</definedName>
    <definedName name="_xlnm.Print_Area" localSheetId="9">'G I.3.1'!$A$1:$U$19</definedName>
    <definedName name="_xlnm.Print_Area" localSheetId="10">'G I.3.2'!$A$1:$U$19</definedName>
    <definedName name="_xlnm.Print_Area" localSheetId="12">'G I.3.3'!$A$1:$U$19</definedName>
    <definedName name="_xlnm.Print_Area" localSheetId="14">'G I.3.4'!$A$1:$U$20</definedName>
    <definedName name="_xlnm.Print_Area" localSheetId="15">'G I.3.5'!$A$1:$U$20</definedName>
    <definedName name="_xlnm.Print_Area" localSheetId="16">'G I.3.6'!$A$1:$U$20</definedName>
    <definedName name="_xlnm.Print_Area" localSheetId="17">'G I.3.7'!$A$1:$U$19</definedName>
    <definedName name="_xlnm.Print_Area" localSheetId="18">'G I.3.8'!$A$1:$U$33</definedName>
    <definedName name="_xlnm.Print_Area" localSheetId="21">'G I.3.9'!$A$1:$U$19</definedName>
    <definedName name="_xlnm.Print_Area" localSheetId="1">Índice!$A$1:$U$63</definedName>
    <definedName name="_xlnm.Print_Area" localSheetId="0">NOTA!$A$1:$O$24</definedName>
    <definedName name="_xlnm.Print_Area" localSheetId="8">'Q C1.1'!$A$1:$U$22</definedName>
    <definedName name="_xlnm.Print_Area" localSheetId="4">'Q I.2.1'!$A$1:$U$17</definedName>
    <definedName name="_xlnm.Print_Area" localSheetId="11">'Q I.3.1'!$A$1:$U$19</definedName>
    <definedName name="_xlnm.Print_Area" localSheetId="13">'Q I.3.2'!$A$1:$U$20</definedName>
    <definedName name="_xlnm.Print_Area" localSheetId="19">'Q I.3.3'!$A$1:$U$19</definedName>
    <definedName name="_xlnm.Print_Area" localSheetId="20">'Q I.3.4.'!$A$1:$U$20</definedName>
  </definedNames>
  <calcPr calcId="152511" fullPrecision="0" concurrentCalc="0"/>
</workbook>
</file>

<file path=xl/calcChain.xml><?xml version="1.0" encoding="utf-8"?>
<calcChain xmlns="http://schemas.openxmlformats.org/spreadsheetml/2006/main">
  <c r="J19" i="242" l="1"/>
  <c r="L19" i="242"/>
  <c r="N19" i="242"/>
  <c r="Q8" i="165"/>
  <c r="Q11" i="165"/>
  <c r="Q12" i="165"/>
  <c r="Q7" i="165"/>
  <c r="B3" i="247"/>
  <c r="A3" i="247"/>
  <c r="B3" i="246"/>
  <c r="A3" i="246"/>
  <c r="B3" i="244"/>
  <c r="A3" i="244"/>
  <c r="B3" i="232"/>
  <c r="A3" i="232"/>
  <c r="B3" i="215"/>
  <c r="A3" i="215"/>
  <c r="B3" i="231"/>
  <c r="A3" i="231"/>
  <c r="B3" i="243"/>
  <c r="A3" i="243"/>
  <c r="B3" i="177"/>
  <c r="A3" i="177"/>
  <c r="B3" i="245"/>
  <c r="A3" i="245"/>
  <c r="B3" i="242"/>
  <c r="A3" i="242"/>
  <c r="B3" i="230"/>
  <c r="A3" i="230"/>
  <c r="B3" i="196"/>
  <c r="A3" i="196"/>
  <c r="B3" i="229"/>
  <c r="A3" i="229"/>
  <c r="B3" i="228"/>
  <c r="A3" i="228"/>
  <c r="B3" i="227"/>
  <c r="A3" i="227"/>
  <c r="B3" i="194"/>
  <c r="A3" i="194"/>
  <c r="B3" i="226"/>
  <c r="A3" i="226"/>
  <c r="B3" i="200"/>
  <c r="A3" i="200"/>
  <c r="B3" i="144"/>
  <c r="A3" i="144"/>
  <c r="B3" i="225"/>
  <c r="A3" i="225"/>
  <c r="B3" i="224"/>
  <c r="A3" i="224"/>
  <c r="B3" i="241"/>
  <c r="A3" i="241"/>
  <c r="A19" i="224"/>
  <c r="B3" i="220"/>
  <c r="A3" i="220"/>
  <c r="B3" i="223"/>
  <c r="A3" i="223"/>
  <c r="B3" i="176"/>
  <c r="A3" i="176"/>
  <c r="B3" i="175"/>
  <c r="A3" i="175"/>
  <c r="B3" i="198"/>
  <c r="A3" i="198"/>
  <c r="B3" i="165"/>
  <c r="A3" i="165"/>
  <c r="B3" i="4"/>
  <c r="A3" i="4"/>
  <c r="B3" i="163"/>
  <c r="A3" i="163"/>
  <c r="B3" i="159"/>
  <c r="A3" i="159"/>
  <c r="A19" i="196"/>
  <c r="A15" i="159"/>
  <c r="A19" i="144"/>
  <c r="A17" i="4"/>
  <c r="A63" i="45"/>
  <c r="A19" i="225"/>
  <c r="A11" i="247"/>
  <c r="A11" i="246"/>
  <c r="A11" i="245"/>
  <c r="A11" i="244"/>
  <c r="A11" i="243"/>
  <c r="A22" i="242"/>
  <c r="A19" i="241"/>
  <c r="A11" i="232"/>
  <c r="A12" i="231"/>
  <c r="A20" i="230"/>
  <c r="A33" i="229"/>
  <c r="A20" i="227"/>
  <c r="A19" i="228"/>
  <c r="A20" i="226"/>
  <c r="A20" i="223"/>
  <c r="A26" i="220"/>
  <c r="A11" i="215"/>
  <c r="A20" i="200"/>
  <c r="A19" i="198"/>
  <c r="A20" i="194"/>
  <c r="A11" i="177"/>
  <c r="A15" i="163"/>
  <c r="A11" i="176"/>
  <c r="A20" i="175"/>
  <c r="A15" i="165"/>
</calcChain>
</file>

<file path=xl/sharedStrings.xml><?xml version="1.0" encoding="utf-8"?>
<sst xmlns="http://schemas.openxmlformats.org/spreadsheetml/2006/main" count="556" uniqueCount="175">
  <si>
    <t>EBITDA</t>
  </si>
  <si>
    <t>SITUAÇÃO FINANCEIRA</t>
  </si>
  <si>
    <t>ÍNDICE</t>
  </si>
  <si>
    <t>ATIVIDADE E RENDIBILIDADE</t>
  </si>
  <si>
    <t>CMVMC</t>
  </si>
  <si>
    <t>Fonte: Banco de Portugal</t>
  </si>
  <si>
    <t>Volume de negócios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</si>
  <si>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</si>
  <si>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SITUAÇÃO FINANCEIRA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</si>
  <si>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ATIVIDADE E RENDIBILIDADE - </t>
    </r>
  </si>
  <si>
    <t>ANÁLISE ECONÓMICA E FINANCEIRA</t>
  </si>
  <si>
    <t>VOLUME DE NEGÓCIOS</t>
  </si>
  <si>
    <t>RENDIBILIDADE</t>
  </si>
  <si>
    <t>FINANCIAMENTO POR DÍVIDA COMERCIAL</t>
  </si>
  <si>
    <t>Gastos com o pessoal</t>
  </si>
  <si>
    <t>GASTOS DA ATIVIDADE OPERACIONAL</t>
  </si>
  <si>
    <t>GASTOS DE FINANCIAMENTO E SOLVABILIDADE</t>
  </si>
  <si>
    <t>Gastos da atividade operacional</t>
  </si>
  <si>
    <t>Passivo</t>
  </si>
  <si>
    <t>Voltar ao índice</t>
  </si>
  <si>
    <t>Gastos da atividade operacional | Estrutura (2017)</t>
  </si>
  <si>
    <t>Rendibilidade dos capitais próprios</t>
  </si>
  <si>
    <t>Passivo | Taxa de crescimento anual (2017)</t>
  </si>
  <si>
    <t>Norte</t>
  </si>
  <si>
    <t>Centro</t>
  </si>
  <si>
    <t>Dívida remunerada</t>
  </si>
  <si>
    <t>Número de pessoas ao serviço</t>
  </si>
  <si>
    <t>G I.2.1</t>
  </si>
  <si>
    <t>G I.2.2</t>
  </si>
  <si>
    <t>G I.2.3</t>
  </si>
  <si>
    <t>G I.2.4</t>
  </si>
  <si>
    <t>G I.2.5</t>
  </si>
  <si>
    <t>G I.3.1</t>
  </si>
  <si>
    <t>G I.3.2</t>
  </si>
  <si>
    <t>G I.3.3</t>
  </si>
  <si>
    <t>Q I.3.1</t>
  </si>
  <si>
    <t>G I.3.4</t>
  </si>
  <si>
    <t>G I.3.5</t>
  </si>
  <si>
    <t>G I.3.6</t>
  </si>
  <si>
    <t>G I.3.7</t>
  </si>
  <si>
    <t>G I.3.8</t>
  </si>
  <si>
    <t>G I.3.9</t>
  </si>
  <si>
    <t>G C2.2</t>
  </si>
  <si>
    <t>G C2.3</t>
  </si>
  <si>
    <t>G C2.4</t>
  </si>
  <si>
    <t>G C2.5</t>
  </si>
  <si>
    <t>A. M. Lisboa</t>
  </si>
  <si>
    <t>Alentejo</t>
  </si>
  <si>
    <t>Por segmentos de atividade económica</t>
  </si>
  <si>
    <t>Média ponderada</t>
  </si>
  <si>
    <t>Mediana</t>
  </si>
  <si>
    <t>Por segmentos de atividade económica (2017)</t>
  </si>
  <si>
    <t>Autonomia financeira</t>
  </si>
  <si>
    <t>Julho de 2019</t>
  </si>
  <si>
    <t>CARATERIZAÇÃO</t>
  </si>
  <si>
    <t>Estruturas | Por classes de dimensão</t>
  </si>
  <si>
    <t>Estruturas | Por setores de atividade económica</t>
  </si>
  <si>
    <t>Q I.2.1</t>
  </si>
  <si>
    <t>Estruturas | Por setores de atividade económica e classes de dimensão (2017)</t>
  </si>
  <si>
    <t>Estruturas | Por dimensão e localização geográfica das sedes (2017)</t>
  </si>
  <si>
    <t>Estruturas | Por setores de atividade económica e localização geográfica das sedes (2017)</t>
  </si>
  <si>
    <t>CAIXA 1: CARATERIZAÇÃO DOS GRUPOS DE ACORDO COM A SUA NACIONALIDADE</t>
  </si>
  <si>
    <t>Distribuição dos grupos multinacionais com controlo estrangeiro por país de controlo (2017)</t>
  </si>
  <si>
    <t>Volume de negócios | Taxa de crescimento anual</t>
  </si>
  <si>
    <t>Gastos da atividade operacional | Taxa de crescimento anual (2017)</t>
  </si>
  <si>
    <t>EBITDA | Taxa de crescimento anual</t>
  </si>
  <si>
    <t>Q I.3.2</t>
  </si>
  <si>
    <t>Grupos com crescimento anual do EBITDA e grupos com EBITDA negativo</t>
  </si>
  <si>
    <t>Margem operacional e margem líquida</t>
  </si>
  <si>
    <t>ESTRUTURA FINANCEIRA</t>
  </si>
  <si>
    <t>Passivo | Estrutura (2017)</t>
  </si>
  <si>
    <t>Q I.3.3</t>
  </si>
  <si>
    <t>Q I.3.4</t>
  </si>
  <si>
    <t>Taxa de crescimento anual dos gastos de financiamento e pressão financeira</t>
  </si>
  <si>
    <t>Financiamento líquido por dívida comercial | Em percentagem do volume de negócios</t>
  </si>
  <si>
    <t>CAIXA 2: CARATERIZAÇÃO POR NORMATIVO CONTABILÍSTICO: IFRS VS SNC</t>
  </si>
  <si>
    <t>G C2.1</t>
  </si>
  <si>
    <t>Estruturas por normativo contabilístico</t>
  </si>
  <si>
    <t>Estruturas | Por normativo contabilístico e classe de dimensão (2017)</t>
  </si>
  <si>
    <t>Estruturas | Por normativo contabilístico e setores de atividade económica (2017)</t>
  </si>
  <si>
    <t>G C2.6</t>
  </si>
  <si>
    <t>Estruturas | Por normativo contabilístico e localização geográfica (2017)</t>
  </si>
  <si>
    <t>Estruturas | Por normativo contabilístico e tipo de grupo (2017)</t>
  </si>
  <si>
    <t>Estruturas | Por normativo contabilístico e residência das empresas integradas no perímetro de consolidação</t>
  </si>
  <si>
    <t>G C3.1</t>
  </si>
  <si>
    <t>Ativo | Estrutura (2017)</t>
  </si>
  <si>
    <t>G C3.2</t>
  </si>
  <si>
    <t>Financiamentos obtidos | Estrutura (2017)</t>
  </si>
  <si>
    <t>G C3.3</t>
  </si>
  <si>
    <t>G C3.4</t>
  </si>
  <si>
    <t>G C3.5</t>
  </si>
  <si>
    <t>Rendibilidade dos capitais próprios (2017)</t>
  </si>
  <si>
    <t>Capitais próprios e passivo | Estrutura em percentagem do ativo (2017)</t>
  </si>
  <si>
    <t>Pressão financeira (2017)</t>
  </si>
  <si>
    <r>
      <t xml:space="preserve">CARATERIZAÇÃO
- </t>
    </r>
    <r>
      <rPr>
        <sz val="10"/>
        <color theme="0"/>
        <rFont val="Calibri"/>
        <family val="2"/>
        <scheme val="minor"/>
      </rPr>
      <t>CARATERIZAÇÃO</t>
    </r>
    <r>
      <rPr>
        <b/>
        <sz val="11"/>
        <color theme="0"/>
        <rFont val="Calibri"/>
        <family val="2"/>
        <scheme val="minor"/>
      </rPr>
      <t xml:space="preserve"> -</t>
    </r>
  </si>
  <si>
    <r>
      <t xml:space="preserve">CARATERIZAÇÃO
</t>
    </r>
    <r>
      <rPr>
        <sz val="11"/>
        <color theme="0"/>
        <rFont val="Calibri"/>
        <family val="2"/>
        <scheme val="minor"/>
      </rPr>
      <t>- CARATERIZAÇÃO -</t>
    </r>
  </si>
  <si>
    <r>
      <t xml:space="preserve">CAIXA 1
</t>
    </r>
    <r>
      <rPr>
        <b/>
        <sz val="10"/>
        <color theme="0"/>
        <rFont val="Calibri"/>
        <family val="2"/>
        <scheme val="minor"/>
      </rPr>
      <t xml:space="preserve">
</t>
    </r>
    <r>
      <rPr>
        <sz val="10"/>
        <color theme="0"/>
        <rFont val="Calibri"/>
        <family val="2"/>
        <scheme val="minor"/>
      </rPr>
      <t>- CARATERIZAÇÃO DOS GRUPOS DE ACORDO COM A SUA NACIONALIDADE -</t>
    </r>
  </si>
  <si>
    <t>Grupos com capitais próprios negativos (2017)</t>
  </si>
  <si>
    <r>
      <t xml:space="preserve">CAIXA 2
</t>
    </r>
    <r>
      <rPr>
        <b/>
        <sz val="10"/>
        <color theme="0"/>
        <rFont val="Calibri"/>
        <family val="2"/>
        <scheme val="minor"/>
      </rPr>
      <t xml:space="preserve">
</t>
    </r>
    <r>
      <rPr>
        <sz val="10"/>
        <color theme="0"/>
        <rFont val="Calibri"/>
        <family val="2"/>
        <scheme val="minor"/>
      </rPr>
      <t>- CARATERIZAÇÃO POR NORMATIVO CONTABILÍSTICO: IFRS VS SNC -</t>
    </r>
  </si>
  <si>
    <r>
      <t xml:space="preserve">CAIXA 3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GRUPOS E EMPRESAS INTEGRADAS NO PERÍMETRO DE CONSOLIDAÇÃO</t>
    </r>
    <r>
      <rPr>
        <b/>
        <sz val="10"/>
        <color theme="0"/>
        <rFont val="Calibri"/>
        <family val="2"/>
        <scheme val="minor"/>
      </rPr>
      <t xml:space="preserve"> -</t>
    </r>
  </si>
  <si>
    <t>Pequena dimensão</t>
  </si>
  <si>
    <t>Média dimensão</t>
  </si>
  <si>
    <t>Grande dimensão</t>
  </si>
  <si>
    <t>Número de grupos</t>
  </si>
  <si>
    <t>Agricultura e pescas</t>
  </si>
  <si>
    <t>Indústria</t>
  </si>
  <si>
    <t>Eletricidade e água</t>
  </si>
  <si>
    <t>Construção</t>
  </si>
  <si>
    <t>Comércio</t>
  </si>
  <si>
    <t>Outros serviços</t>
  </si>
  <si>
    <t>Q C1.1</t>
  </si>
  <si>
    <t>Composição do número de grupos por dimensão</t>
  </si>
  <si>
    <t>Composição do volume de negócios por dimensão</t>
  </si>
  <si>
    <t>Total dos grupos</t>
  </si>
  <si>
    <t>A. M. de Lisboa</t>
  </si>
  <si>
    <t>Outros</t>
  </si>
  <si>
    <t>País de controlo</t>
  </si>
  <si>
    <t>Por classes de dimensão</t>
  </si>
  <si>
    <t>Outros gastos operacionais</t>
  </si>
  <si>
    <t>Peso dos grupos com crescimento anual do EBITDA</t>
  </si>
  <si>
    <t>Peso dos grupos com EBITDA negativo</t>
  </si>
  <si>
    <t>Por classes de dimensão (2017)</t>
  </si>
  <si>
    <t>Margem operacional</t>
  </si>
  <si>
    <t>Margem líquida</t>
  </si>
  <si>
    <t>Por setores de atividade económics</t>
  </si>
  <si>
    <t>Títulos de dívida</t>
  </si>
  <si>
    <t>Empréstimos bancários</t>
  </si>
  <si>
    <t>Outros financiamentos obtidos</t>
  </si>
  <si>
    <t>Por setores de atividade económica</t>
  </si>
  <si>
    <t>Fornecedores</t>
  </si>
  <si>
    <t>Outros passivos</t>
  </si>
  <si>
    <t>Passivo total</t>
  </si>
  <si>
    <t>Taxa de crescimento anual dos juros suportados</t>
  </si>
  <si>
    <t>Pressão financeira (juros suportados/EBITDA)</t>
  </si>
  <si>
    <t>IFRS</t>
  </si>
  <si>
    <t>SNC</t>
  </si>
  <si>
    <t>A.M. de Lisboa</t>
  </si>
  <si>
    <t>Total</t>
  </si>
  <si>
    <t>Grupos nacionais</t>
  </si>
  <si>
    <t>Grupos multinacionais com controlo estrangeiro</t>
  </si>
  <si>
    <t>Residentes</t>
  </si>
  <si>
    <t>Não residentes</t>
  </si>
  <si>
    <t>Grupos multinacionais com controlo nacional</t>
  </si>
  <si>
    <t>Grupos</t>
  </si>
  <si>
    <t>Empresas integradas nos grupos</t>
  </si>
  <si>
    <t>Ativos fixos tangíveis</t>
  </si>
  <si>
    <t>Ativos intangíveis</t>
  </si>
  <si>
    <t>Investimentos financeiros</t>
  </si>
  <si>
    <t>Outros ativos</t>
  </si>
  <si>
    <t>Capitais próprios</t>
  </si>
  <si>
    <t>Financiamentos obtidos não correntes</t>
  </si>
  <si>
    <t>Outras contas a pagar não correntes</t>
  </si>
  <si>
    <t>Outros passivos não correntes</t>
  </si>
  <si>
    <t>Passivo corrente</t>
  </si>
  <si>
    <t>Apresentam-se nesta publicação os dados que serviram de base ao Estudo da Central de Balanços n.º 39 - Análise dos resultados consolidados dos grupos não financeiros em Portugal | 2017. Estes dados foram recolhidos através da Informação Empresarial Simplificada (IES) e tratados pela Central de Balanços do Banco de Portugal. A data de referência desta informação é outubro de 2018. Atualizações posteriores a esta data são divulgadas nos Quadros do Setor.</t>
  </si>
  <si>
    <t>ESTUDO 39 | ANÁLISE DOS RESULTADOS CONSOLIDADOS DOS GRUPOS NÃO FINANCEIROS EM PORTUGAL | 2017</t>
  </si>
  <si>
    <t>Estruturas | Por localização geográfica das sedes</t>
  </si>
  <si>
    <t>CAIXA 3: GRUPOS E EMPRESAS INTEGRADAS NO PERIMETRO DE CONSOLIDAÇÃO</t>
  </si>
  <si>
    <t>Média</t>
  </si>
  <si>
    <t>1º quartil</t>
  </si>
  <si>
    <t>3º quartil</t>
  </si>
  <si>
    <t>Q1</t>
  </si>
  <si>
    <t>Q3</t>
  </si>
  <si>
    <t>Estados Unidos da América</t>
  </si>
  <si>
    <t>França</t>
  </si>
  <si>
    <t>Suiça</t>
  </si>
  <si>
    <t>Alemanha</t>
  </si>
  <si>
    <t>Espanha</t>
  </si>
  <si>
    <t>Brasil</t>
  </si>
  <si>
    <t>Angola</t>
  </si>
  <si>
    <t>Japão</t>
  </si>
  <si>
    <t>Luxemburgo</t>
  </si>
  <si>
    <t>Macau</t>
  </si>
  <si>
    <t>Reino Unido</t>
  </si>
  <si>
    <t>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</si>
</sst>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rgb="FF595959"/>
      <name val="Open Sans"/>
      <family val="2"/>
    </font>
    <font>
      <b/>
      <sz val="8"/>
      <color rgb="FF943634"/>
      <name val="Open Sans Light"/>
      <family val="2"/>
    </font>
    <font>
      <b/>
      <sz val="10"/>
      <color rgb="FF730020"/>
      <name val="Calibri"/>
      <family val="2"/>
      <scheme val="minor"/>
    </font>
    <font>
      <sz val="8"/>
      <color rgb="FF011F2C"/>
      <name val="Calibri"/>
      <family val="2"/>
      <scheme val="minor"/>
    </font>
    <font>
      <u/>
      <sz val="8"/>
      <color rgb="FF730020"/>
      <name val="Calibri"/>
      <family val="2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819FAD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30020"/>
        <bgColor indexed="64"/>
      </patternFill>
    </fill>
    <fill>
      <patternFill patternType="solid">
        <fgColor rgb="FFCFA2A0"/>
        <bgColor indexed="64"/>
      </patternFill>
    </fill>
  </fills>
  <borders count="68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</cellStyleXfs>
  <cellXfs count="228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vertical="center" wrapText="1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4" fillId="2" borderId="5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22" fillId="2" borderId="0" xfId="0" applyFont="1" applyFill="1" applyBorder="1"/>
    <xf numFmtId="0" fontId="23" fillId="2" borderId="0" xfId="0" applyFont="1" applyFill="1" applyBorder="1"/>
    <xf numFmtId="0" fontId="20" fillId="2" borderId="11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8" fillId="2" borderId="1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vertical="center"/>
    </xf>
    <xf numFmtId="0" fontId="31" fillId="2" borderId="0" xfId="0" applyFont="1" applyFill="1" applyAlignment="1">
      <alignment horizontal="center" vertical="center"/>
    </xf>
    <xf numFmtId="0" fontId="6" fillId="6" borderId="2" xfId="1132" applyFill="1" applyBorder="1" applyAlignment="1" applyProtection="1">
      <alignment horizontal="center" vertical="center"/>
    </xf>
    <xf numFmtId="0" fontId="6" fillId="5" borderId="1" xfId="1132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164" fontId="0" fillId="2" borderId="0" xfId="1" applyNumberFormat="1" applyFont="1" applyFill="1"/>
    <xf numFmtId="0" fontId="23" fillId="2" borderId="23" xfId="0" applyFont="1" applyFill="1" applyBorder="1"/>
    <xf numFmtId="0" fontId="0" fillId="2" borderId="18" xfId="0" applyFont="1" applyFill="1" applyBorder="1" applyAlignment="1">
      <alignment horizontal="center" vertical="center"/>
    </xf>
    <xf numFmtId="0" fontId="0" fillId="2" borderId="22" xfId="0" applyFont="1" applyFill="1" applyBorder="1"/>
    <xf numFmtId="0" fontId="0" fillId="2" borderId="18" xfId="0" applyFont="1" applyFill="1" applyBorder="1"/>
    <xf numFmtId="0" fontId="14" fillId="0" borderId="0" xfId="0" applyFont="1" applyFill="1" applyBorder="1" applyAlignment="1">
      <alignment horizontal="left" vertical="center"/>
    </xf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horizontal="left" vertical="top" wrapText="1" indent="1"/>
    </xf>
    <xf numFmtId="164" fontId="0" fillId="2" borderId="0" xfId="1" applyNumberFormat="1" applyFont="1" applyFill="1" applyBorder="1" applyAlignment="1">
      <alignment horizontal="center" vertical="center"/>
    </xf>
    <xf numFmtId="0" fontId="10" fillId="10" borderId="10" xfId="0" applyFont="1" applyFill="1" applyBorder="1"/>
    <xf numFmtId="0" fontId="10" fillId="10" borderId="0" xfId="0" applyFont="1" applyFill="1" applyBorder="1"/>
    <xf numFmtId="0" fontId="10" fillId="10" borderId="11" xfId="0" applyFont="1" applyFill="1" applyBorder="1"/>
    <xf numFmtId="0" fontId="9" fillId="10" borderId="9" xfId="0" applyFont="1" applyFill="1" applyBorder="1"/>
    <xf numFmtId="0" fontId="9" fillId="10" borderId="9" xfId="0" applyFont="1" applyFill="1" applyBorder="1" applyAlignment="1">
      <alignment horizontal="center" vertical="center"/>
    </xf>
    <xf numFmtId="0" fontId="10" fillId="11" borderId="0" xfId="0" applyFont="1" applyFill="1"/>
    <xf numFmtId="0" fontId="17" fillId="11" borderId="0" xfId="0" applyFont="1" applyFill="1" applyAlignment="1"/>
    <xf numFmtId="0" fontId="10" fillId="11" borderId="0" xfId="0" applyFont="1" applyFill="1" applyAlignment="1">
      <alignment vertical="justify" wrapText="1"/>
    </xf>
    <xf numFmtId="0" fontId="35" fillId="2" borderId="1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0" fillId="2" borderId="25" xfId="0" applyFont="1" applyFill="1" applyBorder="1" applyAlignment="1">
      <alignment horizontal="center"/>
    </xf>
    <xf numFmtId="0" fontId="6" fillId="6" borderId="0" xfId="1132" applyFill="1" applyBorder="1" applyAlignment="1" applyProtection="1">
      <alignment horizontal="center" vertical="center"/>
    </xf>
    <xf numFmtId="164" fontId="0" fillId="2" borderId="18" xfId="0" applyNumberFormat="1" applyFont="1" applyFill="1" applyBorder="1"/>
    <xf numFmtId="0" fontId="37" fillId="2" borderId="0" xfId="1132" applyFont="1" applyFill="1" applyAlignment="1" applyProtection="1">
      <alignment horizontal="right"/>
    </xf>
    <xf numFmtId="0" fontId="35" fillId="2" borderId="11" xfId="0" applyFont="1" applyFill="1" applyBorder="1" applyAlignment="1">
      <alignment horizontal="center" vertical="center"/>
    </xf>
    <xf numFmtId="0" fontId="23" fillId="2" borderId="11" xfId="0" applyFont="1" applyFill="1" applyBorder="1"/>
    <xf numFmtId="0" fontId="0" fillId="2" borderId="19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/>
    </xf>
    <xf numFmtId="0" fontId="0" fillId="0" borderId="0" xfId="0" applyFill="1"/>
    <xf numFmtId="164" fontId="23" fillId="2" borderId="0" xfId="0" applyNumberFormat="1" applyFont="1" applyFill="1"/>
    <xf numFmtId="0" fontId="6" fillId="5" borderId="2" xfId="1132" applyFill="1" applyBorder="1" applyAlignment="1" applyProtection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3" fillId="2" borderId="19" xfId="0" applyFont="1" applyFill="1" applyBorder="1"/>
    <xf numFmtId="0" fontId="23" fillId="2" borderId="7" xfId="0" applyFont="1" applyFill="1" applyBorder="1"/>
    <xf numFmtId="0" fontId="23" fillId="2" borderId="22" xfId="0" applyFont="1" applyFill="1" applyBorder="1"/>
    <xf numFmtId="0" fontId="0" fillId="2" borderId="12" xfId="0" applyFont="1" applyFill="1" applyBorder="1"/>
    <xf numFmtId="0" fontId="0" fillId="2" borderId="23" xfId="0" applyFont="1" applyFill="1" applyBorder="1"/>
    <xf numFmtId="0" fontId="0" fillId="2" borderId="47" xfId="0" applyFont="1" applyFill="1" applyBorder="1"/>
    <xf numFmtId="0" fontId="23" fillId="2" borderId="12" xfId="0" applyFont="1" applyFill="1" applyBorder="1"/>
    <xf numFmtId="0" fontId="0" fillId="2" borderId="14" xfId="0" applyFont="1" applyFill="1" applyBorder="1" applyAlignment="1">
      <alignment horizontal="center" vertical="center"/>
    </xf>
    <xf numFmtId="164" fontId="0" fillId="2" borderId="0" xfId="0" applyNumberFormat="1" applyFont="1" applyFill="1" applyBorder="1"/>
    <xf numFmtId="0" fontId="12" fillId="10" borderId="9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center"/>
    </xf>
    <xf numFmtId="0" fontId="10" fillId="11" borderId="0" xfId="0" applyFont="1" applyFill="1" applyAlignment="1">
      <alignment horizontal="justify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27" fillId="7" borderId="2" xfId="0" applyFont="1" applyFill="1" applyBorder="1" applyAlignment="1">
      <alignment horizontal="left" vertical="center"/>
    </xf>
    <xf numFmtId="0" fontId="27" fillId="7" borderId="3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horizontal="left" vertical="center"/>
    </xf>
    <xf numFmtId="0" fontId="27" fillId="4" borderId="2" xfId="0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2" fillId="10" borderId="0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left" vertical="center" indent="1"/>
    </xf>
    <xf numFmtId="0" fontId="12" fillId="10" borderId="2" xfId="0" applyFont="1" applyFill="1" applyBorder="1" applyAlignment="1">
      <alignment horizontal="left" vertical="center" indent="1"/>
    </xf>
    <xf numFmtId="0" fontId="12" fillId="10" borderId="3" xfId="0" applyFont="1" applyFill="1" applyBorder="1" applyAlignment="1">
      <alignment horizontal="left" vertical="center" indent="1"/>
    </xf>
    <xf numFmtId="0" fontId="13" fillId="6" borderId="2" xfId="0" applyFont="1" applyFill="1" applyBorder="1" applyAlignment="1">
      <alignment horizontal="left" vertical="center" wrapText="1"/>
    </xf>
    <xf numFmtId="0" fontId="29" fillId="3" borderId="2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left"/>
    </xf>
    <xf numFmtId="0" fontId="30" fillId="3" borderId="3" xfId="0" applyFont="1" applyFill="1" applyBorder="1" applyAlignment="1">
      <alignment horizontal="left"/>
    </xf>
    <xf numFmtId="0" fontId="27" fillId="9" borderId="2" xfId="0" applyFont="1" applyFill="1" applyBorder="1" applyAlignment="1">
      <alignment horizontal="left" vertical="center"/>
    </xf>
    <xf numFmtId="0" fontId="27" fillId="9" borderId="3" xfId="0" applyFont="1" applyFill="1" applyBorder="1" applyAlignment="1">
      <alignment horizontal="left" vertical="center"/>
    </xf>
    <xf numFmtId="0" fontId="27" fillId="9" borderId="1" xfId="0" applyFont="1" applyFill="1" applyBorder="1" applyAlignment="1">
      <alignment horizontal="left" vertical="center"/>
    </xf>
    <xf numFmtId="0" fontId="19" fillId="10" borderId="18" xfId="0" applyFont="1" applyFill="1" applyBorder="1" applyAlignment="1">
      <alignment horizontal="center" vertical="center" wrapText="1"/>
    </xf>
    <xf numFmtId="0" fontId="0" fillId="10" borderId="18" xfId="0" applyFill="1" applyBorder="1"/>
    <xf numFmtId="0" fontId="0" fillId="10" borderId="19" xfId="0" applyFill="1" applyBorder="1"/>
    <xf numFmtId="164" fontId="25" fillId="11" borderId="45" xfId="1" applyNumberFormat="1" applyFont="1" applyFill="1" applyBorder="1" applyAlignment="1">
      <alignment horizontal="center" vertical="center" wrapText="1"/>
    </xf>
    <xf numFmtId="0" fontId="19" fillId="10" borderId="13" xfId="0" applyFont="1" applyFill="1" applyBorder="1" applyAlignment="1">
      <alignment horizontal="center" vertical="center" wrapText="1"/>
    </xf>
    <xf numFmtId="0" fontId="19" fillId="10" borderId="26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>
      <alignment horizontal="center" vertical="center" wrapText="1"/>
    </xf>
    <xf numFmtId="0" fontId="19" fillId="10" borderId="23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19" fillId="10" borderId="35" xfId="0" applyFont="1" applyFill="1" applyBorder="1" applyAlignment="1">
      <alignment horizontal="center" vertical="center" wrapText="1"/>
    </xf>
    <xf numFmtId="0" fontId="0" fillId="10" borderId="35" xfId="0" applyFill="1" applyBorder="1"/>
    <xf numFmtId="0" fontId="0" fillId="10" borderId="34" xfId="0" applyFill="1" applyBorder="1"/>
    <xf numFmtId="164" fontId="25" fillId="11" borderId="46" xfId="1" applyNumberFormat="1" applyFont="1" applyFill="1" applyBorder="1" applyAlignment="1">
      <alignment horizontal="center" vertical="center" wrapText="1"/>
    </xf>
    <xf numFmtId="0" fontId="19" fillId="10" borderId="55" xfId="0" applyFont="1" applyFill="1" applyBorder="1" applyAlignment="1">
      <alignment horizontal="center" vertical="center" wrapText="1"/>
    </xf>
    <xf numFmtId="0" fontId="19" fillId="10" borderId="49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164" fontId="25" fillId="11" borderId="38" xfId="1" applyNumberFormat="1" applyFont="1" applyFill="1" applyBorder="1" applyAlignment="1">
      <alignment horizontal="center" vertical="center" wrapText="1"/>
    </xf>
    <xf numFmtId="0" fontId="12" fillId="10" borderId="0" xfId="0" applyFont="1" applyFill="1" applyBorder="1" applyAlignment="1">
      <alignment horizontal="center" vertical="center" wrapText="1"/>
    </xf>
    <xf numFmtId="0" fontId="19" fillId="10" borderId="42" xfId="0" applyFont="1" applyFill="1" applyBorder="1" applyAlignment="1">
      <alignment horizontal="center" vertical="center" wrapText="1"/>
    </xf>
    <xf numFmtId="0" fontId="19" fillId="10" borderId="40" xfId="0" applyFont="1" applyFill="1" applyBorder="1" applyAlignment="1">
      <alignment horizontal="center" vertical="center" wrapText="1"/>
    </xf>
    <xf numFmtId="164" fontId="25" fillId="11" borderId="43" xfId="1" applyNumberFormat="1" applyFont="1" applyFill="1" applyBorder="1" applyAlignment="1">
      <alignment horizontal="center" vertical="center" wrapText="1"/>
    </xf>
    <xf numFmtId="164" fontId="25" fillId="11" borderId="41" xfId="1" applyNumberFormat="1" applyFont="1" applyFill="1" applyBorder="1" applyAlignment="1">
      <alignment horizontal="center" vertical="center" wrapText="1"/>
    </xf>
    <xf numFmtId="164" fontId="25" fillId="11" borderId="44" xfId="1" applyNumberFormat="1" applyFont="1" applyFill="1" applyBorder="1" applyAlignment="1">
      <alignment horizontal="center" vertical="center" wrapText="1"/>
    </xf>
    <xf numFmtId="0" fontId="19" fillId="10" borderId="31" xfId="0" applyFont="1" applyFill="1" applyBorder="1" applyAlignment="1">
      <alignment horizontal="center" vertical="center" wrapText="1"/>
    </xf>
    <xf numFmtId="0" fontId="19" fillId="10" borderId="19" xfId="0" applyFont="1" applyFill="1" applyBorder="1" applyAlignment="1">
      <alignment horizontal="center" vertical="center"/>
    </xf>
    <xf numFmtId="0" fontId="19" fillId="10" borderId="38" xfId="0" applyFont="1" applyFill="1" applyBorder="1" applyAlignment="1">
      <alignment horizontal="center" vertical="center"/>
    </xf>
    <xf numFmtId="164" fontId="25" fillId="11" borderId="14" xfId="1" applyNumberFormat="1" applyFont="1" applyFill="1" applyBorder="1" applyAlignment="1">
      <alignment horizontal="center" vertical="center" wrapText="1"/>
    </xf>
    <xf numFmtId="164" fontId="25" fillId="11" borderId="36" xfId="1" applyNumberFormat="1" applyFont="1" applyFill="1" applyBorder="1" applyAlignment="1">
      <alignment horizontal="center" vertical="center" wrapText="1"/>
    </xf>
    <xf numFmtId="0" fontId="19" fillId="10" borderId="19" xfId="0" applyFont="1" applyFill="1" applyBorder="1" applyAlignment="1">
      <alignment horizontal="center" vertical="center" wrapText="1"/>
    </xf>
    <xf numFmtId="164" fontId="25" fillId="11" borderId="17" xfId="1" applyNumberFormat="1" applyFont="1" applyFill="1" applyBorder="1" applyAlignment="1">
      <alignment horizontal="center" vertical="center" wrapText="1"/>
    </xf>
    <xf numFmtId="164" fontId="25" fillId="11" borderId="18" xfId="1" applyNumberFormat="1" applyFont="1" applyFill="1" applyBorder="1" applyAlignment="1">
      <alignment horizontal="center" vertical="center" wrapText="1"/>
    </xf>
    <xf numFmtId="164" fontId="25" fillId="11" borderId="24" xfId="1" applyNumberFormat="1" applyFont="1" applyFill="1" applyBorder="1" applyAlignment="1">
      <alignment horizontal="center" vertical="center" wrapText="1"/>
    </xf>
    <xf numFmtId="164" fontId="25" fillId="11" borderId="39" xfId="1" applyNumberFormat="1" applyFont="1" applyFill="1" applyBorder="1" applyAlignment="1">
      <alignment horizontal="center" vertical="center" wrapText="1"/>
    </xf>
    <xf numFmtId="0" fontId="19" fillId="10" borderId="50" xfId="0" applyFont="1" applyFill="1" applyBorder="1" applyAlignment="1">
      <alignment horizontal="center" vertical="center" wrapText="1"/>
    </xf>
    <xf numFmtId="0" fontId="19" fillId="10" borderId="15" xfId="0" applyFont="1" applyFill="1" applyBorder="1" applyAlignment="1">
      <alignment horizontal="center" vertical="center" wrapText="1"/>
    </xf>
    <xf numFmtId="0" fontId="19" fillId="10" borderId="37" xfId="0" applyFont="1" applyFill="1" applyBorder="1" applyAlignment="1">
      <alignment horizontal="center" vertical="center" wrapText="1"/>
    </xf>
    <xf numFmtId="0" fontId="19" fillId="10" borderId="17" xfId="0" applyFont="1" applyFill="1" applyBorder="1" applyAlignment="1">
      <alignment horizontal="center" vertical="center" wrapText="1"/>
    </xf>
    <xf numFmtId="0" fontId="19" fillId="10" borderId="24" xfId="0" applyFont="1" applyFill="1" applyBorder="1" applyAlignment="1">
      <alignment horizontal="center" vertical="center" wrapText="1"/>
    </xf>
    <xf numFmtId="164" fontId="19" fillId="8" borderId="17" xfId="1" applyNumberFormat="1" applyFont="1" applyFill="1" applyBorder="1" applyAlignment="1">
      <alignment horizontal="center" vertical="center" wrapText="1"/>
    </xf>
    <xf numFmtId="164" fontId="19" fillId="8" borderId="18" xfId="1" applyNumberFormat="1" applyFont="1" applyFill="1" applyBorder="1" applyAlignment="1">
      <alignment horizontal="center" vertical="center" wrapText="1"/>
    </xf>
    <xf numFmtId="164" fontId="19" fillId="8" borderId="24" xfId="1" applyNumberFormat="1" applyFont="1" applyFill="1" applyBorder="1" applyAlignment="1">
      <alignment horizontal="center" vertical="center" wrapText="1"/>
    </xf>
    <xf numFmtId="0" fontId="19" fillId="10" borderId="27" xfId="0" applyFont="1" applyFill="1" applyBorder="1" applyAlignment="1">
      <alignment horizontal="center" vertical="center" wrapText="1"/>
    </xf>
    <xf numFmtId="0" fontId="19" fillId="10" borderId="33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/>
    </xf>
    <xf numFmtId="0" fontId="19" fillId="10" borderId="25" xfId="0" applyFont="1" applyFill="1" applyBorder="1" applyAlignment="1">
      <alignment horizontal="center" vertical="center"/>
    </xf>
    <xf numFmtId="0" fontId="19" fillId="10" borderId="47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 wrapText="1"/>
    </xf>
    <xf numFmtId="164" fontId="19" fillId="8" borderId="52" xfId="1" applyNumberFormat="1" applyFont="1" applyFill="1" applyBorder="1" applyAlignment="1">
      <alignment horizontal="center" vertical="center" wrapText="1"/>
    </xf>
    <xf numFmtId="0" fontId="19" fillId="10" borderId="28" xfId="0" applyFont="1" applyFill="1" applyBorder="1" applyAlignment="1">
      <alignment horizontal="center" vertical="center" wrapText="1"/>
    </xf>
    <xf numFmtId="164" fontId="25" fillId="11" borderId="35" xfId="1" applyNumberFormat="1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164" fontId="19" fillId="8" borderId="51" xfId="1" applyNumberFormat="1" applyFont="1" applyFill="1" applyBorder="1" applyAlignment="1">
      <alignment horizontal="center" vertical="center" wrapText="1"/>
    </xf>
    <xf numFmtId="0" fontId="19" fillId="10" borderId="30" xfId="0" applyFont="1" applyFill="1" applyBorder="1" applyAlignment="1">
      <alignment horizontal="center" vertical="center" wrapText="1"/>
    </xf>
    <xf numFmtId="0" fontId="19" fillId="10" borderId="53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19" fillId="10" borderId="29" xfId="0" applyFont="1" applyFill="1" applyBorder="1" applyAlignment="1">
      <alignment horizontal="center" vertical="center" wrapText="1"/>
    </xf>
    <xf numFmtId="0" fontId="19" fillId="10" borderId="38" xfId="0" applyFont="1" applyFill="1" applyBorder="1" applyAlignment="1">
      <alignment horizontal="center" vertical="center" wrapText="1"/>
    </xf>
    <xf numFmtId="0" fontId="19" fillId="10" borderId="16" xfId="0" applyFont="1" applyFill="1" applyBorder="1" applyAlignment="1">
      <alignment horizontal="center" vertical="center" wrapText="1"/>
    </xf>
    <xf numFmtId="0" fontId="19" fillId="10" borderId="8" xfId="0" applyFont="1" applyFill="1" applyBorder="1" applyAlignment="1">
      <alignment horizontal="center" vertical="center" wrapText="1"/>
    </xf>
    <xf numFmtId="0" fontId="19" fillId="10" borderId="41" xfId="0" applyFont="1" applyFill="1" applyBorder="1" applyAlignment="1">
      <alignment horizontal="center" vertical="center" wrapText="1"/>
    </xf>
    <xf numFmtId="0" fontId="19" fillId="10" borderId="0" xfId="0" applyFont="1" applyFill="1" applyBorder="1" applyAlignment="1">
      <alignment horizontal="center" vertical="center"/>
    </xf>
    <xf numFmtId="0" fontId="19" fillId="10" borderId="48" xfId="0" applyFont="1" applyFill="1" applyBorder="1" applyAlignment="1">
      <alignment horizontal="center" vertical="center"/>
    </xf>
    <xf numFmtId="164" fontId="36" fillId="11" borderId="1" xfId="1" applyNumberFormat="1" applyFont="1" applyFill="1" applyBorder="1" applyAlignment="1">
      <alignment horizontal="center" vertical="center" wrapText="1"/>
    </xf>
    <xf numFmtId="164" fontId="36" fillId="11" borderId="3" xfId="1" applyNumberFormat="1" applyFont="1" applyFill="1" applyBorder="1" applyAlignment="1">
      <alignment horizontal="center" vertical="center" wrapText="1"/>
    </xf>
    <xf numFmtId="0" fontId="19" fillId="10" borderId="43" xfId="0" applyFont="1" applyFill="1" applyBorder="1" applyAlignment="1">
      <alignment horizontal="center" vertical="center" wrapText="1"/>
    </xf>
    <xf numFmtId="0" fontId="19" fillId="10" borderId="54" xfId="0" applyFont="1" applyFill="1" applyBorder="1" applyAlignment="1">
      <alignment horizontal="center" vertical="center" wrapText="1"/>
    </xf>
    <xf numFmtId="0" fontId="19" fillId="10" borderId="52" xfId="0" applyFont="1" applyFill="1" applyBorder="1" applyAlignment="1">
      <alignment horizontal="center" vertical="center" wrapText="1"/>
    </xf>
    <xf numFmtId="0" fontId="19" fillId="10" borderId="51" xfId="0" applyFont="1" applyFill="1" applyBorder="1" applyAlignment="1">
      <alignment horizontal="center" vertical="center" wrapText="1"/>
    </xf>
    <xf numFmtId="164" fontId="36" fillId="11" borderId="43" xfId="1" applyNumberFormat="1" applyFont="1" applyFill="1" applyBorder="1" applyAlignment="1">
      <alignment horizontal="center" vertical="center" wrapText="1"/>
    </xf>
    <xf numFmtId="164" fontId="36" fillId="11" borderId="8" xfId="1" applyNumberFormat="1" applyFont="1" applyFill="1" applyBorder="1" applyAlignment="1">
      <alignment horizontal="center" vertical="center" wrapText="1"/>
    </xf>
    <xf numFmtId="164" fontId="36" fillId="11" borderId="41" xfId="1" applyNumberFormat="1" applyFont="1" applyFill="1" applyBorder="1" applyAlignment="1">
      <alignment horizontal="center" vertical="center" wrapText="1"/>
    </xf>
    <xf numFmtId="164" fontId="36" fillId="11" borderId="21" xfId="1" applyNumberFormat="1" applyFont="1" applyFill="1" applyBorder="1" applyAlignment="1">
      <alignment horizontal="center" vertical="center" wrapText="1"/>
    </xf>
    <xf numFmtId="164" fontId="36" fillId="11" borderId="2" xfId="1" applyNumberFormat="1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19" fillId="10" borderId="0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164" fontId="19" fillId="8" borderId="1" xfId="1" applyNumberFormat="1" applyFont="1" applyFill="1" applyBorder="1" applyAlignment="1">
      <alignment horizontal="center" vertical="center" wrapText="1"/>
    </xf>
    <xf numFmtId="164" fontId="19" fillId="8" borderId="2" xfId="1" applyNumberFormat="1" applyFont="1" applyFill="1" applyBorder="1" applyAlignment="1">
      <alignment horizontal="center" vertical="center" wrapText="1"/>
    </xf>
    <xf numFmtId="164" fontId="19" fillId="8" borderId="3" xfId="1" applyNumberFormat="1" applyFont="1" applyFill="1" applyBorder="1" applyAlignment="1">
      <alignment horizontal="center" vertical="center" wrapText="1"/>
    </xf>
    <xf numFmtId="0" fontId="19" fillId="10" borderId="39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9" fillId="10" borderId="36" xfId="0" applyFont="1" applyFill="1" applyBorder="1" applyAlignment="1">
      <alignment horizontal="center" vertical="center" wrapText="1"/>
    </xf>
    <xf numFmtId="164" fontId="36" fillId="11" borderId="18" xfId="1" applyNumberFormat="1" applyFont="1" applyFill="1" applyBorder="1" applyAlignment="1">
      <alignment horizontal="center" vertical="center" wrapText="1"/>
    </xf>
    <xf numFmtId="164" fontId="36" fillId="11" borderId="19" xfId="1" applyNumberFormat="1" applyFont="1" applyFill="1" applyBorder="1" applyAlignment="1">
      <alignment horizontal="center" vertical="center" wrapText="1"/>
    </xf>
    <xf numFmtId="164" fontId="36" fillId="11" borderId="22" xfId="1" applyNumberFormat="1" applyFont="1" applyFill="1" applyBorder="1" applyAlignment="1">
      <alignment horizontal="center" vertical="center" wrapText="1"/>
    </xf>
    <xf numFmtId="0" fontId="19" fillId="10" borderId="22" xfId="0" applyFont="1" applyFill="1" applyBorder="1" applyAlignment="1">
      <alignment horizontal="center" vertical="center" wrapText="1"/>
    </xf>
    <xf numFmtId="0" fontId="19" fillId="10" borderId="20" xfId="0" applyFont="1" applyFill="1" applyBorder="1" applyAlignment="1">
      <alignment horizontal="center" vertical="center" wrapText="1"/>
    </xf>
    <xf numFmtId="0" fontId="19" fillId="10" borderId="61" xfId="0" applyFont="1" applyFill="1" applyBorder="1" applyAlignment="1">
      <alignment horizontal="center" vertical="center" wrapText="1"/>
    </xf>
    <xf numFmtId="0" fontId="19" fillId="10" borderId="32" xfId="0" applyFont="1" applyFill="1" applyBorder="1" applyAlignment="1">
      <alignment horizontal="center" vertical="center" wrapText="1"/>
    </xf>
    <xf numFmtId="0" fontId="19" fillId="10" borderId="60" xfId="0" applyFont="1" applyFill="1" applyBorder="1" applyAlignment="1">
      <alignment horizontal="center" vertical="center" wrapText="1"/>
    </xf>
    <xf numFmtId="0" fontId="19" fillId="10" borderId="56" xfId="0" applyFont="1" applyFill="1" applyBorder="1" applyAlignment="1">
      <alignment horizontal="center" vertical="center" wrapText="1"/>
    </xf>
    <xf numFmtId="164" fontId="19" fillId="8" borderId="52" xfId="1" quotePrefix="1" applyNumberFormat="1" applyFont="1" applyFill="1" applyBorder="1" applyAlignment="1">
      <alignment horizontal="center" vertical="center" wrapText="1"/>
    </xf>
    <xf numFmtId="0" fontId="19" fillId="10" borderId="62" xfId="0" applyFont="1" applyFill="1" applyBorder="1" applyAlignment="1">
      <alignment horizontal="center" vertical="center" wrapText="1"/>
    </xf>
    <xf numFmtId="164" fontId="19" fillId="8" borderId="62" xfId="1" applyNumberFormat="1" applyFont="1" applyFill="1" applyBorder="1" applyAlignment="1">
      <alignment horizontal="center" vertical="center" wrapText="1"/>
    </xf>
    <xf numFmtId="0" fontId="19" fillId="10" borderId="63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19" fillId="10" borderId="47" xfId="0" applyFont="1" applyFill="1" applyBorder="1" applyAlignment="1">
      <alignment horizontal="center" vertical="center" wrapText="1"/>
    </xf>
    <xf numFmtId="0" fontId="19" fillId="10" borderId="64" xfId="0" applyFont="1" applyFill="1" applyBorder="1" applyAlignment="1">
      <alignment horizontal="center" vertical="center" wrapText="1"/>
    </xf>
    <xf numFmtId="0" fontId="19" fillId="10" borderId="65" xfId="0" applyFont="1" applyFill="1" applyBorder="1" applyAlignment="1">
      <alignment horizontal="center" vertical="center" wrapText="1"/>
    </xf>
    <xf numFmtId="164" fontId="36" fillId="11" borderId="38" xfId="1" applyNumberFormat="1" applyFont="1" applyFill="1" applyBorder="1" applyAlignment="1">
      <alignment horizontal="center" vertical="center" wrapText="1"/>
    </xf>
    <xf numFmtId="164" fontId="36" fillId="11" borderId="44" xfId="1" applyNumberFormat="1" applyFont="1" applyFill="1" applyBorder="1" applyAlignment="1">
      <alignment horizontal="center" vertical="center" wrapText="1"/>
    </xf>
    <xf numFmtId="0" fontId="19" fillId="10" borderId="21" xfId="0" applyFont="1" applyFill="1" applyBorder="1" applyAlignment="1">
      <alignment horizontal="center" vertical="center" wrapText="1"/>
    </xf>
    <xf numFmtId="164" fontId="36" fillId="11" borderId="16" xfId="1" applyNumberFormat="1" applyFont="1" applyFill="1" applyBorder="1" applyAlignment="1">
      <alignment horizontal="center" vertical="center" wrapText="1"/>
    </xf>
    <xf numFmtId="164" fontId="36" fillId="11" borderId="42" xfId="1" applyNumberFormat="1" applyFont="1" applyFill="1" applyBorder="1" applyAlignment="1">
      <alignment horizontal="center" vertical="center" wrapText="1"/>
    </xf>
    <xf numFmtId="164" fontId="36" fillId="11" borderId="20" xfId="1" applyNumberFormat="1" applyFont="1" applyFill="1" applyBorder="1" applyAlignment="1">
      <alignment horizontal="center" vertical="center" wrapText="1"/>
    </xf>
    <xf numFmtId="164" fontId="36" fillId="11" borderId="31" xfId="1" applyNumberFormat="1" applyFont="1" applyFill="1" applyBorder="1" applyAlignment="1">
      <alignment horizontal="center" vertical="center" wrapText="1"/>
    </xf>
    <xf numFmtId="164" fontId="36" fillId="11" borderId="40" xfId="1" applyNumberFormat="1" applyFont="1" applyFill="1" applyBorder="1" applyAlignment="1">
      <alignment horizontal="center" vertical="center" wrapText="1"/>
    </xf>
    <xf numFmtId="164" fontId="19" fillId="8" borderId="53" xfId="1" applyNumberFormat="1" applyFont="1" applyFill="1" applyBorder="1" applyAlignment="1">
      <alignment horizontal="center" vertical="center" wrapText="1"/>
    </xf>
    <xf numFmtId="164" fontId="25" fillId="11" borderId="21" xfId="1" applyNumberFormat="1" applyFont="1" applyFill="1" applyBorder="1" applyAlignment="1">
      <alignment horizontal="center" vertical="center" wrapText="1"/>
    </xf>
    <xf numFmtId="164" fontId="25" fillId="11" borderId="15" xfId="1" applyNumberFormat="1" applyFont="1" applyFill="1" applyBorder="1" applyAlignment="1">
      <alignment horizontal="center" vertical="center" wrapText="1"/>
    </xf>
    <xf numFmtId="0" fontId="19" fillId="10" borderId="57" xfId="0" applyFont="1" applyFill="1" applyBorder="1" applyAlignment="1">
      <alignment horizontal="center" vertical="center" wrapText="1"/>
    </xf>
    <xf numFmtId="0" fontId="19" fillId="10" borderId="58" xfId="0" applyFont="1" applyFill="1" applyBorder="1" applyAlignment="1">
      <alignment horizontal="center" vertical="center" wrapText="1"/>
    </xf>
    <xf numFmtId="0" fontId="19" fillId="10" borderId="59" xfId="0" applyFont="1" applyFill="1" applyBorder="1" applyAlignment="1">
      <alignment horizontal="center" vertical="center" wrapText="1"/>
    </xf>
    <xf numFmtId="0" fontId="19" fillId="10" borderId="66" xfId="0" applyFont="1" applyFill="1" applyBorder="1" applyAlignment="1">
      <alignment horizontal="center" vertical="center" wrapText="1"/>
    </xf>
    <xf numFmtId="0" fontId="19" fillId="10" borderId="48" xfId="0" applyFont="1" applyFill="1" applyBorder="1" applyAlignment="1">
      <alignment horizontal="center" vertical="center" wrapText="1"/>
    </xf>
    <xf numFmtId="0" fontId="19" fillId="10" borderId="67" xfId="0" applyFont="1" applyFill="1" applyBorder="1" applyAlignment="1">
      <alignment horizontal="center" vertical="center" wrapText="1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011F2C"/>
      <color rgb="FFCFA2A0"/>
      <color rgb="FF416F84"/>
      <color rgb="FFC0CFD6"/>
      <color rgb="FF819FAD"/>
      <color rgb="FF730020"/>
      <color rgb="FFA45652"/>
      <color rgb="FFC9B895"/>
      <color rgb="FFC38A87"/>
      <color rgb="FF72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142874</xdr:colOff>
      <xdr:row>2</xdr:row>
      <xdr:rowOff>114300</xdr:rowOff>
    </xdr:from>
    <xdr:to>
      <xdr:col>14</xdr:col>
      <xdr:colOff>380999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2581274" y="438150"/>
          <a:ext cx="6334125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DOS RESULTADOS CONSOLIDADOS DOS GRUPOS NÃO FINANCEIROS EM PORTUGAL | 2017</a:t>
          </a:r>
        </a:p>
      </xdr:txBody>
    </xdr:sp>
    <xdr:clientData/>
  </xdr:twoCellAnchor>
  <xdr:twoCellAnchor>
    <xdr:from>
      <xdr:col>0</xdr:col>
      <xdr:colOff>427892</xdr:colOff>
      <xdr:row>3</xdr:row>
      <xdr:rowOff>11722</xdr:rowOff>
    </xdr:from>
    <xdr:to>
      <xdr:col>4</xdr:col>
      <xdr:colOff>82754</xdr:colOff>
      <xdr:row>11</xdr:row>
      <xdr:rowOff>170579</xdr:rowOff>
    </xdr:to>
    <xdr:pic>
      <xdr:nvPicPr>
        <xdr:cNvPr id="6" name="Picture 5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892" y="539260"/>
          <a:ext cx="2163600" cy="15656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75881</xdr:colOff>
      <xdr:row>0</xdr:row>
      <xdr:rowOff>76200</xdr:rowOff>
    </xdr:from>
    <xdr:to>
      <xdr:col>10</xdr:col>
      <xdr:colOff>219075</xdr:colOff>
      <xdr:row>1</xdr:row>
      <xdr:rowOff>0</xdr:rowOff>
    </xdr:to>
    <xdr:sp macro="" textlink="">
      <xdr:nvSpPr>
        <xdr:cNvPr id="2" name="TextBox 1"/>
        <xdr:cNvSpPr txBox="1"/>
      </xdr:nvSpPr>
      <xdr:spPr>
        <a:xfrm>
          <a:off x="1590356" y="76200"/>
          <a:ext cx="3295969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PT" sz="1400" b="0">
              <a:solidFill>
                <a:schemeClr val="bg1"/>
              </a:solidFill>
            </a:rPr>
            <a:t>ANÁLISE</a:t>
          </a:r>
          <a:r>
            <a:rPr lang="pt-PT" sz="1400" b="0" baseline="0">
              <a:solidFill>
                <a:schemeClr val="bg1"/>
              </a:solidFill>
            </a:rPr>
            <a:t> DOS RESULTADOS CONSOLIDADOS DOS GRUPOS NÃO FINANCEIROS EM PORTUGAL | 2017</a:t>
          </a:r>
          <a:endParaRPr lang="pt-PT" sz="14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266700</xdr:colOff>
      <xdr:row>0</xdr:row>
      <xdr:rowOff>57243</xdr:rowOff>
    </xdr:from>
    <xdr:to>
      <xdr:col>3</xdr:col>
      <xdr:colOff>78105</xdr:colOff>
      <xdr:row>0</xdr:row>
      <xdr:rowOff>832224</xdr:rowOff>
    </xdr:to>
    <xdr:pic>
      <xdr:nvPicPr>
        <xdr:cNvPr id="6" name="Picture 5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243"/>
          <a:ext cx="1168137" cy="77498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85" workbookViewId="0">
      <selection activeCell="L22" sqref="L22:N22"/>
    </sheetView>
  </sheetViews>
  <sheetFormatPr defaultColWidth="9.140625" defaultRowHeight="12.75" x14ac:dyDescent="0.2"/>
  <cols>
    <col min="1" max="16384" width="9.140625" style="2"/>
  </cols>
  <sheetData>
    <row r="1" spans="1:15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5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 x14ac:dyDescent="0.2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1:15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15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5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</row>
    <row r="13" spans="1:15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</row>
    <row r="14" spans="1:15" x14ac:dyDescent="0.2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1:15" x14ac:dyDescent="0.2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15" ht="13.5" thickBot="1" x14ac:dyDescent="0.2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 ht="19.5" customHeight="1" x14ac:dyDescent="0.2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19" spans="1:15" ht="21" customHeight="1" x14ac:dyDescent="0.2">
      <c r="A19" s="57"/>
      <c r="B19" s="58" t="s">
        <v>7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ht="22.5" customHeight="1" x14ac:dyDescent="0.2">
      <c r="A20" s="57"/>
      <c r="B20" s="88" t="s">
        <v>154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57"/>
    </row>
    <row r="21" spans="1:15" ht="48.75" customHeight="1" x14ac:dyDescent="0.2">
      <c r="A21" s="5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57"/>
    </row>
    <row r="22" spans="1:15" ht="31.5" customHeight="1" x14ac:dyDescent="0.2">
      <c r="A22" s="57"/>
      <c r="B22" s="59"/>
      <c r="C22" s="59"/>
      <c r="D22" s="59"/>
      <c r="E22" s="59"/>
      <c r="F22" s="59"/>
      <c r="G22" s="59"/>
      <c r="H22" s="59"/>
      <c r="I22" s="59"/>
      <c r="J22" s="59"/>
      <c r="K22" s="57"/>
      <c r="L22" s="87" t="s">
        <v>53</v>
      </c>
      <c r="M22" s="87"/>
      <c r="N22" s="87"/>
      <c r="O22" s="57"/>
    </row>
    <row r="23" spans="1:15" ht="19.5" customHeight="1" thickBot="1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</row>
    <row r="24" spans="1:15" ht="19.5" customHeight="1" thickBot="1" x14ac:dyDescent="0.25">
      <c r="A24" s="86" t="s">
        <v>155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</row>
    <row r="25" spans="1:15" ht="19.5" customHeight="1" x14ac:dyDescent="0.2"/>
    <row r="26" spans="1:15" ht="19.5" customHeight="1" x14ac:dyDescent="0.2"/>
    <row r="27" spans="1:15" ht="19.5" customHeight="1" x14ac:dyDescent="0.2"/>
    <row r="28" spans="1:15" ht="19.5" customHeight="1" x14ac:dyDescent="0.2"/>
  </sheetData>
  <sheetProtection algorithmName="SHA-512" hashValue="vsFj5qqX3YeUY9eAm8mao6z78p4MKtX9oteV1bNXTwvEM8OHs3t378eSeDt/4dVOzVqim9S/KFGhocmomBaYdQ==" saltValue="697jSZRk2Dlq5Wq1ku5Zmw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CFD6"/>
  </sheetPr>
  <dimension ref="A1:AA26"/>
  <sheetViews>
    <sheetView topLeftCell="A7" zoomScaleNormal="100" zoomScaleSheetLayoutView="85" workbookViewId="0">
      <selection activeCell="U20" sqref="U20"/>
    </sheetView>
  </sheetViews>
  <sheetFormatPr defaultColWidth="7.28515625" defaultRowHeight="15" x14ac:dyDescent="0.25"/>
  <cols>
    <col min="1" max="16384" width="7.28515625" style="6"/>
  </cols>
  <sheetData>
    <row r="1" spans="1:27" ht="69" customHeight="1" x14ac:dyDescent="0.25">
      <c r="A1" s="119" t="s">
        <v>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  <c r="Y1" s="7"/>
      <c r="Z1" s="7"/>
      <c r="AA1" s="7"/>
    </row>
    <row r="2" spans="1:27" ht="15" customHeight="1" x14ac:dyDescent="0.25">
      <c r="X2" s="7"/>
      <c r="Y2" s="7"/>
      <c r="Z2" s="7"/>
      <c r="AA2" s="7"/>
    </row>
    <row r="3" spans="1:27" s="7" customFormat="1" ht="15" customHeight="1" thickBot="1" x14ac:dyDescent="0.3">
      <c r="A3" s="67" t="str">
        <f>Índice!F20</f>
        <v>G I.3.1</v>
      </c>
      <c r="B3" s="60" t="str">
        <f>Índice!G20</f>
        <v>Volume de negócios | Taxa de crescimento anual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7" s="9" customFormat="1" ht="15" customHeight="1" x14ac:dyDescent="0.2">
      <c r="A4" s="8" t="s">
        <v>5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7" s="9" customFormat="1" ht="15" customHeight="1" thickBot="1" x14ac:dyDescent="0.3">
      <c r="A5" s="8"/>
      <c r="C5" s="26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26"/>
      <c r="T5" s="26"/>
      <c r="U5" s="26"/>
      <c r="V5" s="26"/>
    </row>
    <row r="6" spans="1:27" s="14" customFormat="1" ht="24.95" customHeight="1" thickBot="1" x14ac:dyDescent="0.3">
      <c r="F6" s="16"/>
      <c r="G6" s="16"/>
      <c r="H6" s="16"/>
      <c r="I6" s="16"/>
      <c r="J6" s="16"/>
      <c r="K6" s="157">
        <v>2016</v>
      </c>
      <c r="L6" s="158"/>
      <c r="M6" s="166"/>
      <c r="N6" s="157">
        <v>2017</v>
      </c>
      <c r="O6" s="158"/>
      <c r="P6" s="166"/>
    </row>
    <row r="7" spans="1:27" s="14" customFormat="1" ht="24.95" customHeight="1" thickBot="1" x14ac:dyDescent="0.3">
      <c r="F7" s="177" t="s">
        <v>113</v>
      </c>
      <c r="G7" s="178"/>
      <c r="H7" s="178"/>
      <c r="I7" s="178"/>
      <c r="J7" s="165"/>
      <c r="K7" s="188">
        <v>-3.4000000000000002E-2</v>
      </c>
      <c r="L7" s="189"/>
      <c r="M7" s="190"/>
      <c r="N7" s="188">
        <v>9.8000000000000004E-2</v>
      </c>
      <c r="O7" s="189"/>
      <c r="P7" s="190"/>
    </row>
    <row r="8" spans="1:27" s="14" customFormat="1" ht="24.95" customHeight="1" thickBot="1" x14ac:dyDescent="0.3">
      <c r="F8" s="147" t="s">
        <v>117</v>
      </c>
      <c r="G8" s="111"/>
      <c r="H8" s="111" t="s">
        <v>100</v>
      </c>
      <c r="I8" s="111"/>
      <c r="J8" s="148"/>
      <c r="K8" s="180">
        <v>-3.0000000000000001E-3</v>
      </c>
      <c r="L8" s="181"/>
      <c r="M8" s="183"/>
      <c r="N8" s="180">
        <v>0.05</v>
      </c>
      <c r="O8" s="181"/>
      <c r="P8" s="182"/>
    </row>
    <row r="9" spans="1:27" s="14" customFormat="1" ht="24.95" customHeight="1" thickBot="1" x14ac:dyDescent="0.3">
      <c r="F9" s="147"/>
      <c r="G9" s="111"/>
      <c r="H9" s="111" t="s">
        <v>101</v>
      </c>
      <c r="I9" s="111"/>
      <c r="J9" s="148"/>
      <c r="K9" s="180">
        <v>1.6E-2</v>
      </c>
      <c r="L9" s="181"/>
      <c r="M9" s="183"/>
      <c r="N9" s="180">
        <v>9.9000000000000005E-2</v>
      </c>
      <c r="O9" s="181"/>
      <c r="P9" s="182"/>
    </row>
    <row r="10" spans="1:27" s="14" customFormat="1" ht="24.95" customHeight="1" thickBot="1" x14ac:dyDescent="0.3">
      <c r="F10" s="191"/>
      <c r="G10" s="192"/>
      <c r="H10" s="192" t="s">
        <v>102</v>
      </c>
      <c r="I10" s="192"/>
      <c r="J10" s="193"/>
      <c r="K10" s="180">
        <v>-6.6000000000000003E-2</v>
      </c>
      <c r="L10" s="181"/>
      <c r="M10" s="183"/>
      <c r="N10" s="180">
        <v>0.113</v>
      </c>
      <c r="O10" s="181"/>
      <c r="P10" s="182"/>
    </row>
    <row r="11" spans="1:27" s="14" customFormat="1" ht="24.95" customHeight="1" thickBot="1" x14ac:dyDescent="0.3">
      <c r="F11" s="185" t="s">
        <v>48</v>
      </c>
      <c r="G11" s="185"/>
      <c r="H11" s="111" t="s">
        <v>104</v>
      </c>
      <c r="I11" s="111"/>
      <c r="J11" s="148"/>
      <c r="K11" s="180">
        <v>7.3999999999999996E-2</v>
      </c>
      <c r="L11" s="181"/>
      <c r="M11" s="183"/>
      <c r="N11" s="180">
        <v>1.2E-2</v>
      </c>
      <c r="O11" s="181"/>
      <c r="P11" s="182"/>
    </row>
    <row r="12" spans="1:27" s="14" customFormat="1" ht="24.95" customHeight="1" thickBot="1" x14ac:dyDescent="0.3">
      <c r="F12" s="186"/>
      <c r="G12" s="186"/>
      <c r="H12" s="111" t="s">
        <v>105</v>
      </c>
      <c r="I12" s="111"/>
      <c r="J12" s="148"/>
      <c r="K12" s="180">
        <v>-0.109</v>
      </c>
      <c r="L12" s="181"/>
      <c r="M12" s="183"/>
      <c r="N12" s="180">
        <v>9.9000000000000005E-2</v>
      </c>
      <c r="O12" s="181"/>
      <c r="P12" s="182"/>
    </row>
    <row r="13" spans="1:27" s="14" customFormat="1" ht="24.95" customHeight="1" thickBot="1" x14ac:dyDescent="0.3">
      <c r="F13" s="186"/>
      <c r="G13" s="186"/>
      <c r="H13" s="192" t="s">
        <v>106</v>
      </c>
      <c r="I13" s="192"/>
      <c r="J13" s="193"/>
      <c r="K13" s="180">
        <v>-5.2999999999999999E-2</v>
      </c>
      <c r="L13" s="181"/>
      <c r="M13" s="183"/>
      <c r="N13" s="180">
        <v>7.3999999999999996E-2</v>
      </c>
      <c r="O13" s="181"/>
      <c r="P13" s="182"/>
    </row>
    <row r="14" spans="1:27" s="14" customFormat="1" ht="24.95" customHeight="1" thickBot="1" x14ac:dyDescent="0.3">
      <c r="F14" s="186"/>
      <c r="G14" s="186"/>
      <c r="H14" s="111" t="s">
        <v>107</v>
      </c>
      <c r="I14" s="111"/>
      <c r="J14" s="148"/>
      <c r="K14" s="180">
        <v>-0.122</v>
      </c>
      <c r="L14" s="181"/>
      <c r="M14" s="183"/>
      <c r="N14" s="180">
        <v>4.8000000000000001E-2</v>
      </c>
      <c r="O14" s="181"/>
      <c r="P14" s="182"/>
    </row>
    <row r="15" spans="1:27" s="14" customFormat="1" ht="24.95" customHeight="1" thickBot="1" x14ac:dyDescent="0.3">
      <c r="F15" s="186"/>
      <c r="G15" s="186"/>
      <c r="H15" s="111" t="s">
        <v>108</v>
      </c>
      <c r="I15" s="111"/>
      <c r="J15" s="148"/>
      <c r="K15" s="180">
        <v>4.1000000000000002E-2</v>
      </c>
      <c r="L15" s="181"/>
      <c r="M15" s="183"/>
      <c r="N15" s="180">
        <v>0.115</v>
      </c>
      <c r="O15" s="181"/>
      <c r="P15" s="182"/>
    </row>
    <row r="16" spans="1:27" s="14" customFormat="1" ht="24.95" customHeight="1" thickBot="1" x14ac:dyDescent="0.3">
      <c r="F16" s="186"/>
      <c r="G16" s="186"/>
      <c r="H16" s="111" t="s">
        <v>109</v>
      </c>
      <c r="I16" s="111"/>
      <c r="J16" s="148"/>
      <c r="K16" s="180">
        <v>-2E-3</v>
      </c>
      <c r="L16" s="181"/>
      <c r="M16" s="183"/>
      <c r="N16" s="174">
        <v>9.1999999999999998E-2</v>
      </c>
      <c r="O16" s="184"/>
      <c r="P16" s="175"/>
    </row>
    <row r="17" spans="1:27" s="9" customFormat="1" ht="15" customHeight="1" x14ac:dyDescent="0.2">
      <c r="A17" s="8"/>
      <c r="C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7" s="9" customFormat="1" ht="15" customHeight="1" thickBot="1" x14ac:dyDescent="0.25">
      <c r="A18" s="8"/>
      <c r="C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7" ht="19.5" customHeight="1" thickBot="1" x14ac:dyDescent="0.3">
      <c r="A19" s="187" t="str">
        <f>Índice!$A$63</f>
        <v>ESTUDO 39 | ANÁLISE DOS RESULTADOS CONSOLIDADOS DOS GRUPOS NÃO FINANCEIROS EM PORTUGAL | 2017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9"/>
      <c r="W19" s="9"/>
      <c r="X19" s="9"/>
      <c r="AA19" s="9"/>
    </row>
    <row r="20" spans="1:27" x14ac:dyDescent="0.25">
      <c r="U20" s="66" t="s">
        <v>19</v>
      </c>
      <c r="X20" s="9"/>
      <c r="Y20" s="9"/>
      <c r="Z20" s="9"/>
      <c r="AA20" s="9"/>
    </row>
    <row r="21" spans="1:27" x14ac:dyDescent="0.25">
      <c r="X21" s="9"/>
      <c r="Y21" s="9"/>
      <c r="Z21" s="9"/>
      <c r="AA21" s="9"/>
    </row>
    <row r="22" spans="1:27" x14ac:dyDescent="0.25">
      <c r="X22" s="9"/>
      <c r="Y22" s="9"/>
      <c r="Z22" s="9"/>
      <c r="AA22" s="9"/>
    </row>
    <row r="23" spans="1:27" ht="17.25" customHeight="1" x14ac:dyDescent="0.25"/>
    <row r="24" spans="1:27" ht="17.25" customHeight="1" x14ac:dyDescent="0.25"/>
    <row r="25" spans="1:27" ht="15" customHeight="1" x14ac:dyDescent="0.25"/>
    <row r="26" spans="1:27" ht="15" customHeight="1" x14ac:dyDescent="0.25"/>
  </sheetData>
  <sheetProtection algorithmName="SHA-512" hashValue="qed+5LTCF2/pzLkrwariWyW5+ZbVUl3DiRFvtx0T+sGcLans9ZpnmilwoimteKLhCN1xWrILDTHZB3/tb4uQsw==" saltValue="ZDsdoPuL5eawDOv8bR/XMA==" spinCount="100000" sheet="1" objects="1" scenarios="1"/>
  <mergeCells count="36">
    <mergeCell ref="A1:U1"/>
    <mergeCell ref="F7:J7"/>
    <mergeCell ref="A19:U19"/>
    <mergeCell ref="K6:M6"/>
    <mergeCell ref="N6:P6"/>
    <mergeCell ref="K7:M7"/>
    <mergeCell ref="N7:P7"/>
    <mergeCell ref="F8:G10"/>
    <mergeCell ref="H8:J8"/>
    <mergeCell ref="H9:J9"/>
    <mergeCell ref="H10:J10"/>
    <mergeCell ref="K8:M8"/>
    <mergeCell ref="N8:P8"/>
    <mergeCell ref="H11:J11"/>
    <mergeCell ref="H12:J12"/>
    <mergeCell ref="H13:J13"/>
    <mergeCell ref="N9:P9"/>
    <mergeCell ref="N10:P10"/>
    <mergeCell ref="N11:P11"/>
    <mergeCell ref="N12:P12"/>
    <mergeCell ref="N13:P13"/>
    <mergeCell ref="F11:G16"/>
    <mergeCell ref="H16:J16"/>
    <mergeCell ref="K9:M9"/>
    <mergeCell ref="K10:M10"/>
    <mergeCell ref="K11:M11"/>
    <mergeCell ref="K12:M12"/>
    <mergeCell ref="K13:M13"/>
    <mergeCell ref="K14:M14"/>
    <mergeCell ref="K15:M15"/>
    <mergeCell ref="N15:P15"/>
    <mergeCell ref="K16:M16"/>
    <mergeCell ref="N16:P16"/>
    <mergeCell ref="H14:J14"/>
    <mergeCell ref="H15:J15"/>
    <mergeCell ref="N14:P14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CFD6"/>
  </sheetPr>
  <dimension ref="A1:AD77"/>
  <sheetViews>
    <sheetView topLeftCell="A7" zoomScaleNormal="100" zoomScaleSheetLayoutView="85" workbookViewId="0">
      <selection activeCell="U20" sqref="U20"/>
    </sheetView>
  </sheetViews>
  <sheetFormatPr defaultColWidth="7.28515625" defaultRowHeight="15" x14ac:dyDescent="0.25"/>
  <cols>
    <col min="1" max="16384" width="7.28515625" style="6"/>
  </cols>
  <sheetData>
    <row r="1" spans="1:30" ht="69" customHeight="1" x14ac:dyDescent="0.25">
      <c r="A1" s="119" t="s">
        <v>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0" ht="15" customHeight="1" x14ac:dyDescent="0.25"/>
    <row r="3" spans="1:30" s="7" customFormat="1" ht="15" customHeight="1" thickBot="1" x14ac:dyDescent="0.3">
      <c r="A3" s="67" t="str">
        <f>+Índice!F23</f>
        <v>G I.3.2</v>
      </c>
      <c r="B3" s="60" t="str">
        <f>+Índice!G23</f>
        <v>Gastos da atividade operacional | Estrutura (2017)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30" s="9" customFormat="1" ht="15" customHeight="1" x14ac:dyDescent="0.2">
      <c r="A4" s="8" t="s">
        <v>5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30" ht="15" customHeight="1" thickBot="1" x14ac:dyDescent="0.3"/>
    <row r="6" spans="1:30" s="14" customFormat="1" ht="24.95" customHeight="1" thickBot="1" x14ac:dyDescent="0.3">
      <c r="A6" s="19"/>
      <c r="F6" s="16"/>
      <c r="G6" s="16"/>
      <c r="H6" s="16"/>
      <c r="I6" s="16"/>
      <c r="J6" s="16"/>
      <c r="K6" s="177" t="s">
        <v>4</v>
      </c>
      <c r="L6" s="178"/>
      <c r="M6" s="178" t="s">
        <v>14</v>
      </c>
      <c r="N6" s="178"/>
      <c r="O6" s="178" t="s">
        <v>118</v>
      </c>
      <c r="P6" s="179"/>
      <c r="W6" s="51"/>
      <c r="X6" s="51"/>
      <c r="Y6" s="19"/>
      <c r="Z6" s="19"/>
      <c r="AA6" s="19"/>
      <c r="AB6" s="19"/>
      <c r="AC6" s="19"/>
      <c r="AD6" s="19"/>
    </row>
    <row r="7" spans="1:30" s="14" customFormat="1" ht="24.95" customHeight="1" thickBot="1" x14ac:dyDescent="0.3">
      <c r="A7" s="19"/>
      <c r="F7" s="177" t="s">
        <v>113</v>
      </c>
      <c r="G7" s="178"/>
      <c r="H7" s="178"/>
      <c r="I7" s="178"/>
      <c r="J7" s="165"/>
      <c r="K7" s="159">
        <v>0.55600000000000005</v>
      </c>
      <c r="L7" s="159"/>
      <c r="M7" s="159">
        <v>0.114</v>
      </c>
      <c r="N7" s="159"/>
      <c r="O7" s="159">
        <v>0.33</v>
      </c>
      <c r="P7" s="159"/>
      <c r="W7" s="51"/>
      <c r="X7" s="51"/>
      <c r="Y7" s="19"/>
      <c r="Z7" s="19"/>
      <c r="AA7" s="19"/>
      <c r="AB7" s="19"/>
      <c r="AC7" s="19"/>
      <c r="AD7" s="19"/>
    </row>
    <row r="8" spans="1:30" s="14" customFormat="1" ht="24.95" customHeight="1" x14ac:dyDescent="0.25">
      <c r="A8" s="19"/>
      <c r="F8" s="147" t="s">
        <v>117</v>
      </c>
      <c r="G8" s="111"/>
      <c r="H8" s="111" t="s">
        <v>100</v>
      </c>
      <c r="I8" s="111"/>
      <c r="J8" s="148"/>
      <c r="K8" s="194">
        <v>0.29599999999999999</v>
      </c>
      <c r="L8" s="194"/>
      <c r="M8" s="194">
        <v>0.154</v>
      </c>
      <c r="N8" s="194"/>
      <c r="O8" s="194">
        <v>0.55000000000000004</v>
      </c>
      <c r="P8" s="194"/>
      <c r="W8" s="51"/>
      <c r="X8" s="51"/>
      <c r="Y8" s="19"/>
      <c r="Z8" s="19"/>
      <c r="AA8" s="19"/>
      <c r="AB8" s="19"/>
      <c r="AC8" s="19"/>
      <c r="AD8" s="19"/>
    </row>
    <row r="9" spans="1:30" s="14" customFormat="1" ht="24.95" customHeight="1" x14ac:dyDescent="0.25">
      <c r="A9" s="19"/>
      <c r="F9" s="147"/>
      <c r="G9" s="111"/>
      <c r="H9" s="111" t="s">
        <v>101</v>
      </c>
      <c r="I9" s="111"/>
      <c r="J9" s="148"/>
      <c r="K9" s="194">
        <v>0.48099999999999998</v>
      </c>
      <c r="L9" s="194"/>
      <c r="M9" s="194">
        <v>0.11799999999999999</v>
      </c>
      <c r="N9" s="194"/>
      <c r="O9" s="194">
        <v>0.4</v>
      </c>
      <c r="P9" s="194"/>
      <c r="W9" s="51"/>
      <c r="X9" s="51"/>
      <c r="Y9" s="19"/>
      <c r="Z9" s="19"/>
      <c r="AA9" s="19"/>
      <c r="AB9" s="19"/>
      <c r="AC9" s="19"/>
      <c r="AD9" s="19"/>
    </row>
    <row r="10" spans="1:30" s="14" customFormat="1" ht="24.95" customHeight="1" thickBot="1" x14ac:dyDescent="0.3">
      <c r="A10" s="19"/>
      <c r="F10" s="191"/>
      <c r="G10" s="192"/>
      <c r="H10" s="192" t="s">
        <v>102</v>
      </c>
      <c r="I10" s="192"/>
      <c r="J10" s="193"/>
      <c r="K10" s="194">
        <v>0.72</v>
      </c>
      <c r="L10" s="194"/>
      <c r="M10" s="194">
        <v>9.0999999999999998E-2</v>
      </c>
      <c r="N10" s="194"/>
      <c r="O10" s="194">
        <v>0.19</v>
      </c>
      <c r="P10" s="194"/>
      <c r="W10" s="51"/>
      <c r="X10" s="51"/>
      <c r="Y10" s="19"/>
      <c r="Z10" s="19"/>
      <c r="AA10" s="19"/>
      <c r="AB10" s="19"/>
      <c r="AC10" s="19"/>
      <c r="AD10" s="19"/>
    </row>
    <row r="11" spans="1:30" s="14" customFormat="1" ht="24.95" customHeight="1" x14ac:dyDescent="0.25">
      <c r="A11" s="19"/>
      <c r="F11" s="185" t="s">
        <v>48</v>
      </c>
      <c r="G11" s="185"/>
      <c r="H11" s="111" t="s">
        <v>104</v>
      </c>
      <c r="I11" s="111"/>
      <c r="J11" s="148"/>
      <c r="K11" s="194">
        <v>0.39400000000000002</v>
      </c>
      <c r="L11" s="194"/>
      <c r="M11" s="194">
        <v>0.05</v>
      </c>
      <c r="N11" s="194"/>
      <c r="O11" s="195">
        <v>0.55600000000000005</v>
      </c>
      <c r="P11" s="196"/>
      <c r="W11" s="51"/>
      <c r="X11" s="51"/>
      <c r="Y11" s="19"/>
      <c r="Z11" s="19"/>
      <c r="AA11" s="19"/>
      <c r="AB11" s="19"/>
      <c r="AC11" s="19"/>
      <c r="AD11" s="19"/>
    </row>
    <row r="12" spans="1:30" s="14" customFormat="1" ht="24.95" customHeight="1" x14ac:dyDescent="0.25">
      <c r="A12" s="19"/>
      <c r="F12" s="186"/>
      <c r="G12" s="186"/>
      <c r="H12" s="111" t="s">
        <v>105</v>
      </c>
      <c r="I12" s="111"/>
      <c r="J12" s="148"/>
      <c r="K12" s="194">
        <v>0.59799999999999998</v>
      </c>
      <c r="L12" s="194"/>
      <c r="M12" s="194">
        <v>8.1000000000000003E-2</v>
      </c>
      <c r="N12" s="194"/>
      <c r="O12" s="194">
        <v>0.32100000000000001</v>
      </c>
      <c r="P12" s="194"/>
      <c r="W12" s="51"/>
      <c r="X12" s="51"/>
      <c r="Y12" s="19"/>
      <c r="Z12" s="19"/>
      <c r="AA12" s="19"/>
      <c r="AB12" s="19"/>
      <c r="AC12" s="19"/>
      <c r="AD12" s="19"/>
    </row>
    <row r="13" spans="1:30" s="14" customFormat="1" ht="24.95" customHeight="1" thickBot="1" x14ac:dyDescent="0.3">
      <c r="A13" s="19"/>
      <c r="F13" s="186"/>
      <c r="G13" s="186"/>
      <c r="H13" s="192" t="s">
        <v>106</v>
      </c>
      <c r="I13" s="192"/>
      <c r="J13" s="193"/>
      <c r="K13" s="194">
        <v>0.71</v>
      </c>
      <c r="L13" s="194"/>
      <c r="M13" s="194">
        <v>7.0000000000000007E-2</v>
      </c>
      <c r="N13" s="194"/>
      <c r="O13" s="194">
        <v>0.22</v>
      </c>
      <c r="P13" s="194"/>
      <c r="W13" s="51"/>
      <c r="X13" s="51"/>
      <c r="Y13" s="19"/>
      <c r="Z13" s="19"/>
      <c r="AA13" s="19"/>
      <c r="AB13" s="19"/>
      <c r="AC13" s="19"/>
      <c r="AD13" s="19"/>
    </row>
    <row r="14" spans="1:30" s="14" customFormat="1" ht="24.95" customHeight="1" x14ac:dyDescent="0.25">
      <c r="A14" s="19"/>
      <c r="F14" s="186"/>
      <c r="G14" s="186"/>
      <c r="H14" s="111" t="s">
        <v>107</v>
      </c>
      <c r="I14" s="111"/>
      <c r="J14" s="148"/>
      <c r="K14" s="194">
        <v>0.20399999999999999</v>
      </c>
      <c r="L14" s="194"/>
      <c r="M14" s="194">
        <v>0.185</v>
      </c>
      <c r="N14" s="194"/>
      <c r="O14" s="194">
        <v>0.61199999999999999</v>
      </c>
      <c r="P14" s="194"/>
      <c r="W14" s="51"/>
      <c r="X14" s="51"/>
      <c r="Y14" s="19"/>
      <c r="Z14" s="19"/>
      <c r="AA14" s="19"/>
      <c r="AB14" s="19"/>
      <c r="AC14" s="19"/>
      <c r="AD14" s="19"/>
    </row>
    <row r="15" spans="1:30" s="14" customFormat="1" ht="24.95" customHeight="1" x14ac:dyDescent="0.25">
      <c r="A15" s="19"/>
      <c r="F15" s="186"/>
      <c r="G15" s="186"/>
      <c r="H15" s="111" t="s">
        <v>108</v>
      </c>
      <c r="I15" s="111"/>
      <c r="J15" s="148"/>
      <c r="K15" s="194">
        <v>0.69</v>
      </c>
      <c r="L15" s="194"/>
      <c r="M15" s="194">
        <v>8.5999999999999993E-2</v>
      </c>
      <c r="N15" s="194"/>
      <c r="O15" s="194">
        <v>0.224</v>
      </c>
      <c r="P15" s="194"/>
      <c r="W15" s="51"/>
      <c r="X15" s="51"/>
      <c r="Y15" s="19"/>
      <c r="Z15" s="19"/>
      <c r="AA15" s="19"/>
      <c r="AB15" s="19"/>
      <c r="AC15" s="19"/>
      <c r="AD15" s="19"/>
    </row>
    <row r="16" spans="1:30" s="14" customFormat="1" ht="24.95" customHeight="1" x14ac:dyDescent="0.25">
      <c r="A16" s="19"/>
      <c r="F16" s="186"/>
      <c r="G16" s="186"/>
      <c r="H16" s="111" t="s">
        <v>109</v>
      </c>
      <c r="I16" s="111"/>
      <c r="J16" s="148"/>
      <c r="K16" s="194">
        <v>0.14599999999999999</v>
      </c>
      <c r="L16" s="194"/>
      <c r="M16" s="194">
        <v>0.26600000000000001</v>
      </c>
      <c r="N16" s="194"/>
      <c r="O16" s="194">
        <v>0.58799999999999997</v>
      </c>
      <c r="P16" s="194"/>
      <c r="W16" s="51"/>
      <c r="X16" s="51"/>
      <c r="Y16" s="19"/>
      <c r="Z16" s="19"/>
      <c r="AA16" s="19"/>
      <c r="AB16" s="19"/>
      <c r="AC16" s="19"/>
      <c r="AD16" s="19"/>
    </row>
    <row r="17" spans="1:30" ht="15" customHeight="1" x14ac:dyDescent="0.25">
      <c r="W17" s="19"/>
      <c r="X17" s="19"/>
      <c r="Y17" s="19"/>
      <c r="Z17" s="19"/>
      <c r="AA17" s="19"/>
      <c r="AB17" s="19"/>
      <c r="AC17" s="19"/>
      <c r="AD17" s="19"/>
    </row>
    <row r="18" spans="1:30" ht="15" customHeight="1" thickBot="1" x14ac:dyDescent="0.3">
      <c r="W18" s="19"/>
      <c r="X18" s="19"/>
      <c r="Y18" s="19"/>
      <c r="Z18" s="19"/>
      <c r="AA18" s="19"/>
      <c r="AB18" s="19"/>
      <c r="AC18" s="19"/>
      <c r="AD18" s="19"/>
    </row>
    <row r="19" spans="1:30" ht="19.5" customHeight="1" thickBot="1" x14ac:dyDescent="0.3">
      <c r="A19" s="86" t="str">
        <f>NOTA!$A$24</f>
        <v>ESTUDO 39 | ANÁLISE DOS RESULTADOS CONSOLIDADOS DOS GRUPOS NÃO FINANCEIROS EM PORTUGAL | 2017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</row>
    <row r="20" spans="1:30" ht="19.5" customHeight="1" x14ac:dyDescent="0.25">
      <c r="U20" s="66" t="s">
        <v>19</v>
      </c>
    </row>
    <row r="21" spans="1:30" ht="19.5" customHeight="1" x14ac:dyDescent="0.25"/>
    <row r="22" spans="1:30" ht="19.5" customHeight="1" x14ac:dyDescent="0.25"/>
    <row r="23" spans="1:30" ht="19.5" customHeight="1" x14ac:dyDescent="0.25"/>
    <row r="24" spans="1:30" ht="19.5" customHeight="1" x14ac:dyDescent="0.25">
      <c r="P24" s="15"/>
    </row>
    <row r="25" spans="1:30" ht="19.5" customHeight="1" x14ac:dyDescent="0.25"/>
    <row r="26" spans="1:30" ht="19.5" customHeight="1" x14ac:dyDescent="0.25"/>
    <row r="27" spans="1:30" ht="19.5" customHeight="1" x14ac:dyDescent="0.25"/>
    <row r="28" spans="1:30" ht="19.5" customHeight="1" x14ac:dyDescent="0.25"/>
    <row r="29" spans="1:30" ht="19.5" customHeight="1" x14ac:dyDescent="0.25"/>
    <row r="30" spans="1:30" ht="19.5" customHeight="1" x14ac:dyDescent="0.25"/>
    <row r="31" spans="1:30" ht="19.5" customHeight="1" x14ac:dyDescent="0.25"/>
    <row r="32" spans="1:30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</sheetData>
  <sheetProtection algorithmName="SHA-512" hashValue="BytolnUvwVZT3Xg5tVS62X1j4DQVO9WuGQHrerpi+aXI7/vdB+ygepWjVqnLyWVNvrYdbFevB9d0Z3EKjSRACg==" saltValue="xWlIY+lQ4jRP7lWB0u8NRw==" spinCount="100000" sheet="1" objects="1" scenarios="1"/>
  <mergeCells count="47">
    <mergeCell ref="O11:P11"/>
    <mergeCell ref="A19:U19"/>
    <mergeCell ref="K8:L8"/>
    <mergeCell ref="M8:N8"/>
    <mergeCell ref="O8:P8"/>
    <mergeCell ref="H9:J9"/>
    <mergeCell ref="K9:L9"/>
    <mergeCell ref="M9:N9"/>
    <mergeCell ref="O9:P9"/>
    <mergeCell ref="H10:J10"/>
    <mergeCell ref="K10:L10"/>
    <mergeCell ref="M10:N10"/>
    <mergeCell ref="O10:P10"/>
    <mergeCell ref="H11:J11"/>
    <mergeCell ref="K11:L11"/>
    <mergeCell ref="K16:L16"/>
    <mergeCell ref="M11:N11"/>
    <mergeCell ref="F8:G10"/>
    <mergeCell ref="H8:J8"/>
    <mergeCell ref="F11:G16"/>
    <mergeCell ref="H12:J12"/>
    <mergeCell ref="H13:J13"/>
    <mergeCell ref="H14:J14"/>
    <mergeCell ref="H15:J15"/>
    <mergeCell ref="H16:J16"/>
    <mergeCell ref="K12:L12"/>
    <mergeCell ref="K13:L13"/>
    <mergeCell ref="K14:L14"/>
    <mergeCell ref="K15:L15"/>
    <mergeCell ref="M12:N12"/>
    <mergeCell ref="M13:N13"/>
    <mergeCell ref="M14:N14"/>
    <mergeCell ref="O7:P7"/>
    <mergeCell ref="A1:U1"/>
    <mergeCell ref="K6:L6"/>
    <mergeCell ref="M6:N6"/>
    <mergeCell ref="O6:P6"/>
    <mergeCell ref="F7:J7"/>
    <mergeCell ref="K7:L7"/>
    <mergeCell ref="M7:N7"/>
    <mergeCell ref="M15:N15"/>
    <mergeCell ref="M16:N16"/>
    <mergeCell ref="O12:P12"/>
    <mergeCell ref="O13:P13"/>
    <mergeCell ref="O14:P14"/>
    <mergeCell ref="O15:P15"/>
    <mergeCell ref="O16:P16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416F84"/>
  </sheetPr>
  <dimension ref="A1:AC23"/>
  <sheetViews>
    <sheetView topLeftCell="A7" zoomScaleNormal="100" zoomScaleSheetLayoutView="85" workbookViewId="0">
      <selection activeCell="U20" sqref="U20"/>
    </sheetView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19" t="s">
        <v>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  <c r="Y1" s="7"/>
      <c r="Z1" s="7"/>
      <c r="AA1" s="7"/>
    </row>
    <row r="2" spans="1:29" ht="15" customHeight="1" x14ac:dyDescent="0.25">
      <c r="X2" s="7"/>
      <c r="Y2" s="7"/>
      <c r="Z2" s="7"/>
      <c r="AA2" s="7"/>
    </row>
    <row r="3" spans="1:29" s="7" customFormat="1" ht="15" customHeight="1" thickBot="1" x14ac:dyDescent="0.3">
      <c r="A3" s="67" t="str">
        <f>+Índice!F24</f>
        <v>Q I.3.1</v>
      </c>
      <c r="B3" s="60" t="str">
        <f>+Índice!G24</f>
        <v>Gastos da atividade operacional | Taxa de crescimento anual (2017)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9" s="9" customFormat="1" ht="15" customHeight="1" x14ac:dyDescent="0.2">
      <c r="A4" s="8" t="s">
        <v>5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9" s="9" customFormat="1" ht="15" customHeight="1" x14ac:dyDescent="0.25">
      <c r="A5" s="8"/>
      <c r="C5" s="26"/>
      <c r="D5" s="26"/>
      <c r="E5" s="26"/>
      <c r="F5" s="26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26"/>
      <c r="U5" s="26"/>
      <c r="V5" s="26"/>
    </row>
    <row r="6" spans="1:29" s="9" customFormat="1" ht="24.95" customHeight="1" thickBot="1" x14ac:dyDescent="0.3">
      <c r="A6" s="8"/>
      <c r="C6" s="26"/>
      <c r="D6" s="26"/>
      <c r="E6" s="26"/>
      <c r="F6" s="16"/>
      <c r="G6" s="16"/>
      <c r="H6" s="16"/>
      <c r="I6" s="16"/>
      <c r="J6" s="16"/>
      <c r="K6" s="111" t="s">
        <v>4</v>
      </c>
      <c r="L6" s="111"/>
      <c r="M6" s="111" t="s">
        <v>14</v>
      </c>
      <c r="N6" s="111"/>
      <c r="O6" s="111" t="s">
        <v>118</v>
      </c>
      <c r="P6" s="111"/>
      <c r="Q6" s="111" t="s">
        <v>17</v>
      </c>
      <c r="R6" s="111"/>
      <c r="S6" s="14"/>
      <c r="T6" s="26"/>
      <c r="U6" s="26"/>
      <c r="V6" s="26"/>
    </row>
    <row r="7" spans="1:29" s="9" customFormat="1" ht="24.95" customHeight="1" thickBot="1" x14ac:dyDescent="0.3">
      <c r="A7" s="8"/>
      <c r="C7" s="26"/>
      <c r="D7" s="26"/>
      <c r="E7" s="26"/>
      <c r="F7" s="177" t="s">
        <v>113</v>
      </c>
      <c r="G7" s="178"/>
      <c r="H7" s="178"/>
      <c r="I7" s="178"/>
      <c r="J7" s="165"/>
      <c r="K7" s="159">
        <v>0.115</v>
      </c>
      <c r="L7" s="159"/>
      <c r="M7" s="159">
        <v>7.2999999999999995E-2</v>
      </c>
      <c r="N7" s="159"/>
      <c r="O7" s="159">
        <v>0.107</v>
      </c>
      <c r="P7" s="159"/>
      <c r="Q7" s="159">
        <v>0.107</v>
      </c>
      <c r="R7" s="159"/>
      <c r="S7" s="14"/>
      <c r="T7" s="26"/>
      <c r="U7" s="26"/>
      <c r="V7" s="26"/>
    </row>
    <row r="8" spans="1:29" s="9" customFormat="1" ht="24.95" customHeight="1" x14ac:dyDescent="0.25">
      <c r="A8" s="8"/>
      <c r="C8" s="26"/>
      <c r="D8" s="26"/>
      <c r="E8" s="26"/>
      <c r="F8" s="147" t="s">
        <v>117</v>
      </c>
      <c r="G8" s="111"/>
      <c r="H8" s="111" t="s">
        <v>100</v>
      </c>
      <c r="I8" s="111"/>
      <c r="J8" s="148"/>
      <c r="K8" s="194">
        <v>0.06</v>
      </c>
      <c r="L8" s="194"/>
      <c r="M8" s="194">
        <v>5.7000000000000002E-2</v>
      </c>
      <c r="N8" s="194"/>
      <c r="O8" s="194">
        <v>4.2000000000000003E-2</v>
      </c>
      <c r="P8" s="194"/>
      <c r="Q8" s="194">
        <v>5.1999999999999998E-2</v>
      </c>
      <c r="R8" s="194"/>
      <c r="S8" s="14"/>
      <c r="T8" s="26"/>
      <c r="U8" s="26"/>
      <c r="V8" s="26"/>
    </row>
    <row r="9" spans="1:29" s="9" customFormat="1" ht="24.95" customHeight="1" x14ac:dyDescent="0.25">
      <c r="A9" s="8"/>
      <c r="C9" s="26"/>
      <c r="D9" s="26"/>
      <c r="E9" s="26"/>
      <c r="F9" s="147"/>
      <c r="G9" s="111"/>
      <c r="H9" s="111" t="s">
        <v>101</v>
      </c>
      <c r="I9" s="111"/>
      <c r="J9" s="148"/>
      <c r="K9" s="194">
        <v>0.11899999999999999</v>
      </c>
      <c r="L9" s="194"/>
      <c r="M9" s="194">
        <v>0.10199999999999999</v>
      </c>
      <c r="N9" s="194"/>
      <c r="O9" s="194">
        <v>9.0999999999999998E-2</v>
      </c>
      <c r="P9" s="194"/>
      <c r="Q9" s="194">
        <v>0.106</v>
      </c>
      <c r="R9" s="194"/>
      <c r="S9" s="14"/>
      <c r="T9" s="26"/>
      <c r="U9" s="26"/>
      <c r="V9" s="26"/>
    </row>
    <row r="10" spans="1:29" s="9" customFormat="1" ht="24.95" customHeight="1" thickBot="1" x14ac:dyDescent="0.3">
      <c r="A10" s="8"/>
      <c r="C10" s="26"/>
      <c r="D10" s="26"/>
      <c r="E10" s="26"/>
      <c r="F10" s="191"/>
      <c r="G10" s="192"/>
      <c r="H10" s="192" t="s">
        <v>102</v>
      </c>
      <c r="I10" s="192"/>
      <c r="J10" s="193"/>
      <c r="K10" s="194">
        <v>0.123</v>
      </c>
      <c r="L10" s="194"/>
      <c r="M10" s="194">
        <v>6.3E-2</v>
      </c>
      <c r="N10" s="194"/>
      <c r="O10" s="194">
        <v>0.216</v>
      </c>
      <c r="P10" s="194"/>
      <c r="Q10" s="194">
        <v>0.13400000000000001</v>
      </c>
      <c r="R10" s="194"/>
      <c r="S10" s="14"/>
      <c r="T10" s="26"/>
      <c r="U10" s="26"/>
      <c r="V10" s="26"/>
    </row>
    <row r="11" spans="1:29" s="14" customFormat="1" ht="24.95" customHeight="1" x14ac:dyDescent="0.25">
      <c r="A11" s="20"/>
      <c r="E11" s="63"/>
      <c r="F11" s="185" t="s">
        <v>128</v>
      </c>
      <c r="G11" s="185"/>
      <c r="H11" s="111" t="s">
        <v>104</v>
      </c>
      <c r="I11" s="111"/>
      <c r="J11" s="148"/>
      <c r="K11" s="194">
        <v>9.0999999999999998E-2</v>
      </c>
      <c r="L11" s="194"/>
      <c r="M11" s="194">
        <v>6.4000000000000001E-2</v>
      </c>
      <c r="N11" s="194"/>
      <c r="O11" s="194">
        <v>7.9000000000000001E-2</v>
      </c>
      <c r="P11" s="194"/>
      <c r="Q11" s="194">
        <v>8.3000000000000004E-2</v>
      </c>
      <c r="R11" s="194"/>
      <c r="Z11" s="9"/>
      <c r="AA11" s="9"/>
      <c r="AC11"/>
    </row>
    <row r="12" spans="1:29" s="14" customFormat="1" ht="24.95" customHeight="1" x14ac:dyDescent="0.25">
      <c r="A12" s="20"/>
      <c r="F12" s="186"/>
      <c r="G12" s="186"/>
      <c r="H12" s="111" t="s">
        <v>105</v>
      </c>
      <c r="I12" s="111"/>
      <c r="J12" s="148"/>
      <c r="K12" s="194">
        <v>9.1999999999999998E-2</v>
      </c>
      <c r="L12" s="194"/>
      <c r="M12" s="194">
        <v>5.0999999999999997E-2</v>
      </c>
      <c r="N12" s="194"/>
      <c r="O12" s="194">
        <v>7.0999999999999994E-2</v>
      </c>
      <c r="P12" s="194"/>
      <c r="Q12" s="194">
        <v>8.2000000000000003E-2</v>
      </c>
      <c r="R12" s="194"/>
      <c r="Z12" s="9"/>
      <c r="AA12" s="9"/>
    </row>
    <row r="13" spans="1:29" s="14" customFormat="1" ht="24.95" customHeight="1" thickBot="1" x14ac:dyDescent="0.3">
      <c r="A13" s="20"/>
      <c r="F13" s="186"/>
      <c r="G13" s="186"/>
      <c r="H13" s="192" t="s">
        <v>106</v>
      </c>
      <c r="I13" s="192"/>
      <c r="J13" s="193"/>
      <c r="K13" s="194">
        <v>0.17199999999999999</v>
      </c>
      <c r="L13" s="194"/>
      <c r="M13" s="194">
        <v>3.5999999999999997E-2</v>
      </c>
      <c r="N13" s="194"/>
      <c r="O13" s="194">
        <v>4.3999999999999997E-2</v>
      </c>
      <c r="P13" s="194"/>
      <c r="Q13" s="194">
        <v>0.13100000000000001</v>
      </c>
      <c r="R13" s="194"/>
      <c r="Z13" s="9"/>
      <c r="AA13" s="9"/>
    </row>
    <row r="14" spans="1:29" s="14" customFormat="1" ht="24.95" customHeight="1" x14ac:dyDescent="0.25">
      <c r="A14" s="20"/>
      <c r="F14" s="186"/>
      <c r="G14" s="186"/>
      <c r="H14" s="111" t="s">
        <v>107</v>
      </c>
      <c r="I14" s="111"/>
      <c r="J14" s="148"/>
      <c r="K14" s="194">
        <v>5.3999999999999999E-2</v>
      </c>
      <c r="L14" s="194"/>
      <c r="M14" s="194">
        <v>1.7000000000000001E-2</v>
      </c>
      <c r="N14" s="194"/>
      <c r="O14" s="194">
        <v>0.35399999999999998</v>
      </c>
      <c r="P14" s="194"/>
      <c r="Q14" s="194">
        <v>0.21</v>
      </c>
      <c r="R14" s="194"/>
      <c r="Z14" s="9"/>
      <c r="AA14" s="9"/>
    </row>
    <row r="15" spans="1:29" s="14" customFormat="1" ht="24.95" customHeight="1" x14ac:dyDescent="0.25">
      <c r="A15" s="20"/>
      <c r="F15" s="186"/>
      <c r="G15" s="186"/>
      <c r="H15" s="111" t="s">
        <v>108</v>
      </c>
      <c r="I15" s="111"/>
      <c r="J15" s="148"/>
      <c r="K15" s="194">
        <v>0.11799999999999999</v>
      </c>
      <c r="L15" s="194"/>
      <c r="M15" s="194">
        <v>0.115</v>
      </c>
      <c r="N15" s="194"/>
      <c r="O15" s="194">
        <v>0.112</v>
      </c>
      <c r="P15" s="194"/>
      <c r="Q15" s="194">
        <v>0.11600000000000001</v>
      </c>
      <c r="R15" s="194"/>
      <c r="Z15" s="9"/>
      <c r="AA15" s="9"/>
    </row>
    <row r="16" spans="1:29" s="14" customFormat="1" ht="24.95" customHeight="1" x14ac:dyDescent="0.25">
      <c r="A16" s="20"/>
      <c r="F16" s="186"/>
      <c r="G16" s="186"/>
      <c r="H16" s="111" t="s">
        <v>109</v>
      </c>
      <c r="I16" s="111"/>
      <c r="J16" s="148"/>
      <c r="K16" s="194">
        <v>9.6000000000000002E-2</v>
      </c>
      <c r="L16" s="194"/>
      <c r="M16" s="194">
        <v>7.4999999999999997E-2</v>
      </c>
      <c r="N16" s="194"/>
      <c r="O16" s="194">
        <v>0.08</v>
      </c>
      <c r="P16" s="194"/>
      <c r="Q16" s="194">
        <v>8.1000000000000003E-2</v>
      </c>
      <c r="R16" s="194"/>
      <c r="Z16" s="9"/>
      <c r="AA16" s="9"/>
    </row>
    <row r="17" spans="1:27" s="9" customFormat="1" ht="15" customHeight="1" x14ac:dyDescent="0.2">
      <c r="A17" s="8"/>
      <c r="C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7" s="9" customFormat="1" ht="15" customHeight="1" thickBot="1" x14ac:dyDescent="0.25">
      <c r="A18" s="8"/>
      <c r="C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7" ht="19.5" customHeight="1" thickBot="1" x14ac:dyDescent="0.3">
      <c r="A19" s="187" t="str">
        <f>Índice!$A$63</f>
        <v>ESTUDO 39 | ANÁLISE DOS RESULTADOS CONSOLIDADOS DOS GRUPOS NÃO FINANCEIROS EM PORTUGAL | 2017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9"/>
      <c r="W19" s="9"/>
      <c r="X19" s="9"/>
      <c r="AA19" s="9"/>
    </row>
    <row r="20" spans="1:27" x14ac:dyDescent="0.25">
      <c r="U20" s="66" t="s">
        <v>19</v>
      </c>
      <c r="X20" s="9"/>
      <c r="Y20" s="9"/>
      <c r="Z20" s="9"/>
      <c r="AA20" s="9"/>
    </row>
    <row r="21" spans="1:27" x14ac:dyDescent="0.25">
      <c r="X21" s="9"/>
      <c r="Y21" s="9"/>
      <c r="Z21" s="9"/>
      <c r="AA21" s="9"/>
    </row>
    <row r="22" spans="1:27" x14ac:dyDescent="0.25">
      <c r="X22" s="9"/>
      <c r="Y22" s="9"/>
      <c r="Z22" s="9"/>
      <c r="AA22" s="9"/>
    </row>
    <row r="23" spans="1:27" ht="17.25" customHeight="1" x14ac:dyDescent="0.25"/>
  </sheetData>
  <sheetProtection algorithmName="SHA-512" hashValue="qScBrDmm5A+Lgcj+pDLGuOT860rprBoQT+pkMYJdWbR7bWCn0dgajEWXA8yVAMjX6aE/ItFKMJ8LAKqdtjWigA==" saltValue="w/mq0Sb/ZJUbl+SdeDjKgg==" spinCount="100000" sheet="1" objects="1" scenarios="1"/>
  <mergeCells count="58">
    <mergeCell ref="A1:U1"/>
    <mergeCell ref="A19:U19"/>
    <mergeCell ref="F8:G10"/>
    <mergeCell ref="H8:J8"/>
    <mergeCell ref="K8:L8"/>
    <mergeCell ref="M8:N8"/>
    <mergeCell ref="O8:P8"/>
    <mergeCell ref="H9:J9"/>
    <mergeCell ref="K9:L9"/>
    <mergeCell ref="M9:N9"/>
    <mergeCell ref="O9:P9"/>
    <mergeCell ref="H10:J10"/>
    <mergeCell ref="K10:L10"/>
    <mergeCell ref="K6:L6"/>
    <mergeCell ref="M6:N6"/>
    <mergeCell ref="O6:P6"/>
    <mergeCell ref="F7:J7"/>
    <mergeCell ref="K7:L7"/>
    <mergeCell ref="M7:N7"/>
    <mergeCell ref="O7:P7"/>
    <mergeCell ref="M10:N10"/>
    <mergeCell ref="O10:P10"/>
    <mergeCell ref="F11:G16"/>
    <mergeCell ref="H11:J11"/>
    <mergeCell ref="K11:L11"/>
    <mergeCell ref="M11:N11"/>
    <mergeCell ref="O11:P11"/>
    <mergeCell ref="H12:J12"/>
    <mergeCell ref="K12:L12"/>
    <mergeCell ref="M12:N12"/>
    <mergeCell ref="O12:P12"/>
    <mergeCell ref="H13:J13"/>
    <mergeCell ref="K13:L13"/>
    <mergeCell ref="M13:N13"/>
    <mergeCell ref="O13:P13"/>
    <mergeCell ref="H14:J14"/>
    <mergeCell ref="M14:N14"/>
    <mergeCell ref="O14:P14"/>
    <mergeCell ref="H15:J15"/>
    <mergeCell ref="K15:L15"/>
    <mergeCell ref="M15:N15"/>
    <mergeCell ref="O15:P15"/>
    <mergeCell ref="H16:J16"/>
    <mergeCell ref="K16:L16"/>
    <mergeCell ref="M16:N16"/>
    <mergeCell ref="O16:P16"/>
    <mergeCell ref="Q6:R6"/>
    <mergeCell ref="Q7:R7"/>
    <mergeCell ref="Q8:R8"/>
    <mergeCell ref="Q9:R9"/>
    <mergeCell ref="Q10:R10"/>
    <mergeCell ref="Q16:R16"/>
    <mergeCell ref="K14:L14"/>
    <mergeCell ref="Q11:R11"/>
    <mergeCell ref="Q12:R12"/>
    <mergeCell ref="Q13:R13"/>
    <mergeCell ref="Q14:R14"/>
    <mergeCell ref="Q15:R15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0CFD6"/>
  </sheetPr>
  <dimension ref="A1:AD77"/>
  <sheetViews>
    <sheetView zoomScaleNormal="100" zoomScaleSheetLayoutView="85" workbookViewId="0">
      <selection activeCell="U20" sqref="U20"/>
    </sheetView>
  </sheetViews>
  <sheetFormatPr defaultColWidth="7.28515625" defaultRowHeight="15" x14ac:dyDescent="0.25"/>
  <cols>
    <col min="1" max="16384" width="7.28515625" style="6"/>
  </cols>
  <sheetData>
    <row r="1" spans="1:30" ht="69" customHeight="1" x14ac:dyDescent="0.25">
      <c r="A1" s="119" t="s">
        <v>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0" ht="15" customHeight="1" x14ac:dyDescent="0.25"/>
    <row r="3" spans="1:30" s="7" customFormat="1" ht="15" customHeight="1" thickBot="1" x14ac:dyDescent="0.3">
      <c r="A3" s="67" t="str">
        <f>+Índice!F27</f>
        <v>G I.3.3</v>
      </c>
      <c r="B3" s="60" t="str">
        <f>+Índice!G27</f>
        <v>EBITDA | Taxa de crescimento anual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30" s="9" customFormat="1" ht="15" customHeight="1" x14ac:dyDescent="0.2">
      <c r="A4" s="8" t="s">
        <v>5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30" ht="15" customHeight="1" thickBot="1" x14ac:dyDescent="0.3"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30" s="19" customFormat="1" ht="24.95" customHeight="1" thickBot="1" x14ac:dyDescent="0.3">
      <c r="D6" s="14"/>
      <c r="F6" s="16"/>
      <c r="G6" s="16"/>
      <c r="H6" s="16"/>
      <c r="I6" s="16"/>
      <c r="J6" s="16"/>
      <c r="K6" s="157">
        <v>2016</v>
      </c>
      <c r="L6" s="158"/>
      <c r="M6" s="166"/>
      <c r="N6" s="157">
        <v>2017</v>
      </c>
      <c r="O6" s="158"/>
      <c r="P6" s="166"/>
    </row>
    <row r="7" spans="1:30" s="14" customFormat="1" ht="24.95" customHeight="1" thickBot="1" x14ac:dyDescent="0.3">
      <c r="A7" s="19"/>
      <c r="E7" s="19"/>
      <c r="F7" s="177" t="s">
        <v>113</v>
      </c>
      <c r="G7" s="178"/>
      <c r="H7" s="178"/>
      <c r="I7" s="178"/>
      <c r="J7" s="165"/>
      <c r="K7" s="188">
        <v>-1.7000000000000001E-2</v>
      </c>
      <c r="L7" s="189"/>
      <c r="M7" s="190"/>
      <c r="N7" s="188">
        <v>0.152</v>
      </c>
      <c r="O7" s="189"/>
      <c r="P7" s="190"/>
      <c r="Q7" s="19"/>
      <c r="R7" s="19"/>
      <c r="S7" s="19"/>
      <c r="W7" s="51"/>
      <c r="X7" s="51"/>
      <c r="Y7" s="19"/>
      <c r="Z7" s="19"/>
      <c r="AA7" s="19"/>
      <c r="AB7" s="19"/>
      <c r="AC7" s="19"/>
      <c r="AD7" s="19"/>
    </row>
    <row r="8" spans="1:30" s="14" customFormat="1" ht="24.95" customHeight="1" thickBot="1" x14ac:dyDescent="0.3">
      <c r="A8" s="19"/>
      <c r="E8" s="19"/>
      <c r="F8" s="147" t="s">
        <v>117</v>
      </c>
      <c r="G8" s="111"/>
      <c r="H8" s="111" t="s">
        <v>100</v>
      </c>
      <c r="I8" s="111"/>
      <c r="J8" s="148"/>
      <c r="K8" s="180">
        <v>-2.3E-2</v>
      </c>
      <c r="L8" s="181"/>
      <c r="M8" s="183"/>
      <c r="N8" s="180">
        <v>0.23100000000000001</v>
      </c>
      <c r="O8" s="181"/>
      <c r="P8" s="183"/>
      <c r="Q8" s="19"/>
      <c r="R8" s="19"/>
      <c r="S8" s="19"/>
      <c r="W8" s="51"/>
      <c r="X8" s="51"/>
      <c r="Y8" s="19"/>
      <c r="Z8" s="19"/>
      <c r="AA8" s="19"/>
      <c r="AB8" s="19"/>
      <c r="AC8" s="19"/>
      <c r="AD8" s="19"/>
    </row>
    <row r="9" spans="1:30" s="14" customFormat="1" ht="24.95" customHeight="1" thickBot="1" x14ac:dyDescent="0.3">
      <c r="A9" s="19"/>
      <c r="E9" s="19"/>
      <c r="F9" s="147"/>
      <c r="G9" s="111"/>
      <c r="H9" s="111" t="s">
        <v>101</v>
      </c>
      <c r="I9" s="111"/>
      <c r="J9" s="148"/>
      <c r="K9" s="180">
        <v>1.7000000000000001E-2</v>
      </c>
      <c r="L9" s="181"/>
      <c r="M9" s="183"/>
      <c r="N9" s="180">
        <v>7.4999999999999997E-2</v>
      </c>
      <c r="O9" s="181"/>
      <c r="P9" s="183"/>
      <c r="Q9" s="19"/>
      <c r="R9" s="19"/>
      <c r="S9" s="19"/>
      <c r="W9" s="51"/>
      <c r="X9" s="51"/>
      <c r="Y9" s="19"/>
      <c r="Z9" s="19"/>
      <c r="AA9" s="19"/>
      <c r="AB9" s="19"/>
      <c r="AC9" s="19"/>
      <c r="AD9" s="19"/>
    </row>
    <row r="10" spans="1:30" s="14" customFormat="1" ht="24.95" customHeight="1" thickBot="1" x14ac:dyDescent="0.3">
      <c r="A10" s="19"/>
      <c r="E10" s="19"/>
      <c r="F10" s="191"/>
      <c r="G10" s="192"/>
      <c r="H10" s="192" t="s">
        <v>102</v>
      </c>
      <c r="I10" s="192"/>
      <c r="J10" s="193"/>
      <c r="K10" s="180">
        <v>-3.2000000000000001E-2</v>
      </c>
      <c r="L10" s="181"/>
      <c r="M10" s="183"/>
      <c r="N10" s="180">
        <v>0.16500000000000001</v>
      </c>
      <c r="O10" s="181"/>
      <c r="P10" s="183"/>
      <c r="Q10" s="19"/>
      <c r="R10" s="19"/>
      <c r="S10" s="19"/>
      <c r="W10" s="51"/>
      <c r="X10" s="51"/>
      <c r="Y10" s="19"/>
      <c r="Z10" s="19"/>
      <c r="AA10" s="19"/>
      <c r="AB10" s="19"/>
      <c r="AC10" s="19"/>
      <c r="AD10" s="19"/>
    </row>
    <row r="11" spans="1:30" s="14" customFormat="1" ht="24.95" customHeight="1" thickBot="1" x14ac:dyDescent="0.3">
      <c r="A11" s="19"/>
      <c r="E11" s="19"/>
      <c r="F11" s="185" t="s">
        <v>48</v>
      </c>
      <c r="G11" s="185"/>
      <c r="H11" s="111" t="s">
        <v>104</v>
      </c>
      <c r="I11" s="111"/>
      <c r="J11" s="148"/>
      <c r="K11" s="180">
        <v>0.49399999999999999</v>
      </c>
      <c r="L11" s="181"/>
      <c r="M11" s="183"/>
      <c r="N11" s="180">
        <v>-6.9000000000000006E-2</v>
      </c>
      <c r="O11" s="181"/>
      <c r="P11" s="183"/>
      <c r="Q11" s="19"/>
      <c r="R11" s="19"/>
      <c r="S11" s="19"/>
      <c r="W11" s="51"/>
      <c r="X11" s="51"/>
      <c r="Y11" s="19"/>
      <c r="Z11" s="19"/>
      <c r="AA11" s="19"/>
      <c r="AB11" s="19"/>
      <c r="AC11" s="19"/>
      <c r="AD11" s="19"/>
    </row>
    <row r="12" spans="1:30" s="14" customFormat="1" ht="24.95" customHeight="1" thickBot="1" x14ac:dyDescent="0.3">
      <c r="A12" s="19"/>
      <c r="E12" s="19"/>
      <c r="F12" s="186"/>
      <c r="G12" s="186"/>
      <c r="H12" s="111" t="s">
        <v>105</v>
      </c>
      <c r="I12" s="111"/>
      <c r="J12" s="148"/>
      <c r="K12" s="180">
        <v>-0.157</v>
      </c>
      <c r="L12" s="181"/>
      <c r="M12" s="183"/>
      <c r="N12" s="180">
        <v>0.441</v>
      </c>
      <c r="O12" s="181"/>
      <c r="P12" s="183"/>
      <c r="Q12" s="19"/>
      <c r="R12" s="19"/>
      <c r="S12" s="19"/>
      <c r="W12" s="51"/>
      <c r="X12" s="51"/>
      <c r="Y12" s="19"/>
      <c r="Z12" s="19"/>
      <c r="AA12" s="19"/>
      <c r="AB12" s="19"/>
      <c r="AC12" s="19"/>
      <c r="AD12" s="19"/>
    </row>
    <row r="13" spans="1:30" s="14" customFormat="1" ht="24.95" customHeight="1" thickBot="1" x14ac:dyDescent="0.3">
      <c r="A13" s="19"/>
      <c r="E13" s="19"/>
      <c r="F13" s="186"/>
      <c r="G13" s="186"/>
      <c r="H13" s="192" t="s">
        <v>106</v>
      </c>
      <c r="I13" s="192"/>
      <c r="J13" s="193"/>
      <c r="K13" s="180">
        <v>-7.6999999999999999E-2</v>
      </c>
      <c r="L13" s="181"/>
      <c r="M13" s="183"/>
      <c r="N13" s="180">
        <v>1.2999999999999999E-2</v>
      </c>
      <c r="O13" s="181"/>
      <c r="P13" s="183"/>
      <c r="Q13" s="19"/>
      <c r="R13" s="19"/>
      <c r="S13" s="19"/>
      <c r="W13" s="51"/>
      <c r="X13" s="51"/>
      <c r="Y13" s="19"/>
      <c r="Z13" s="19"/>
      <c r="AA13" s="19"/>
      <c r="AB13" s="19"/>
      <c r="AC13" s="19"/>
      <c r="AD13" s="19"/>
    </row>
    <row r="14" spans="1:30" s="14" customFormat="1" ht="24.95" customHeight="1" thickBot="1" x14ac:dyDescent="0.3">
      <c r="A14" s="19"/>
      <c r="E14" s="19"/>
      <c r="F14" s="186"/>
      <c r="G14" s="186"/>
      <c r="H14" s="111" t="s">
        <v>107</v>
      </c>
      <c r="I14" s="111"/>
      <c r="J14" s="148"/>
      <c r="K14" s="180">
        <v>1.6E-2</v>
      </c>
      <c r="L14" s="181"/>
      <c r="M14" s="183"/>
      <c r="N14" s="180">
        <v>-5.5E-2</v>
      </c>
      <c r="O14" s="181"/>
      <c r="P14" s="183"/>
      <c r="Q14" s="19"/>
      <c r="R14" s="19"/>
      <c r="S14" s="19"/>
      <c r="W14" s="51"/>
      <c r="X14" s="51"/>
      <c r="Y14" s="19"/>
      <c r="Z14" s="19"/>
      <c r="AA14" s="19"/>
      <c r="AB14" s="19"/>
      <c r="AC14" s="19"/>
      <c r="AD14" s="19"/>
    </row>
    <row r="15" spans="1:30" s="14" customFormat="1" ht="24.95" customHeight="1" thickBot="1" x14ac:dyDescent="0.3">
      <c r="A15" s="19"/>
      <c r="E15" s="19"/>
      <c r="F15" s="186"/>
      <c r="G15" s="186"/>
      <c r="H15" s="111" t="s">
        <v>108</v>
      </c>
      <c r="I15" s="111"/>
      <c r="J15" s="148"/>
      <c r="K15" s="180">
        <v>0.154</v>
      </c>
      <c r="L15" s="181"/>
      <c r="M15" s="183"/>
      <c r="N15" s="180">
        <v>3.9E-2</v>
      </c>
      <c r="O15" s="181"/>
      <c r="P15" s="183"/>
      <c r="Q15" s="19"/>
      <c r="R15" s="19"/>
      <c r="S15" s="19"/>
      <c r="W15" s="51"/>
      <c r="X15" s="51"/>
      <c r="Y15" s="19"/>
      <c r="Z15" s="19"/>
      <c r="AA15" s="19"/>
      <c r="AB15" s="19"/>
      <c r="AC15" s="19"/>
      <c r="AD15" s="19"/>
    </row>
    <row r="16" spans="1:30" s="14" customFormat="1" ht="24.95" customHeight="1" x14ac:dyDescent="0.25">
      <c r="A16" s="19"/>
      <c r="E16" s="19"/>
      <c r="F16" s="186"/>
      <c r="G16" s="186"/>
      <c r="H16" s="111" t="s">
        <v>109</v>
      </c>
      <c r="I16" s="111"/>
      <c r="J16" s="148"/>
      <c r="K16" s="180">
        <v>0.14699999999999999</v>
      </c>
      <c r="L16" s="181"/>
      <c r="M16" s="183"/>
      <c r="N16" s="180">
        <v>0.109</v>
      </c>
      <c r="O16" s="181"/>
      <c r="P16" s="183"/>
      <c r="Q16" s="19"/>
      <c r="R16" s="19"/>
      <c r="S16" s="19"/>
      <c r="W16" s="51"/>
      <c r="X16" s="51"/>
      <c r="Y16" s="19"/>
      <c r="Z16" s="19"/>
      <c r="AA16" s="19"/>
      <c r="AB16" s="19"/>
      <c r="AC16" s="19"/>
      <c r="AD16" s="19"/>
    </row>
    <row r="17" spans="1:30" ht="15" customHeight="1" x14ac:dyDescent="0.25">
      <c r="W17" s="19"/>
      <c r="X17" s="19"/>
      <c r="Y17" s="19"/>
      <c r="Z17" s="19"/>
      <c r="AA17" s="19"/>
      <c r="AB17" s="19"/>
      <c r="AC17" s="19"/>
      <c r="AD17" s="19"/>
    </row>
    <row r="18" spans="1:30" ht="15" customHeight="1" thickBot="1" x14ac:dyDescent="0.3">
      <c r="W18" s="19"/>
      <c r="X18" s="19"/>
      <c r="Y18" s="19"/>
      <c r="Z18" s="19"/>
      <c r="AA18" s="19"/>
      <c r="AB18" s="19"/>
      <c r="AC18" s="19"/>
      <c r="AD18" s="19"/>
    </row>
    <row r="19" spans="1:30" ht="19.5" customHeight="1" thickBot="1" x14ac:dyDescent="0.3">
      <c r="A19" s="86" t="str">
        <f>NOTA!$A$24</f>
        <v>ESTUDO 39 | ANÁLISE DOS RESULTADOS CONSOLIDADOS DOS GRUPOS NÃO FINANCEIROS EM PORTUGAL | 2017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</row>
    <row r="20" spans="1:30" ht="19.5" customHeight="1" x14ac:dyDescent="0.25">
      <c r="U20" s="66" t="s">
        <v>19</v>
      </c>
    </row>
    <row r="21" spans="1:30" ht="19.5" customHeight="1" x14ac:dyDescent="0.25"/>
    <row r="22" spans="1:30" ht="19.5" customHeight="1" x14ac:dyDescent="0.25"/>
    <row r="23" spans="1:30" ht="19.5" customHeight="1" x14ac:dyDescent="0.25"/>
    <row r="24" spans="1:30" ht="19.5" customHeight="1" x14ac:dyDescent="0.25"/>
    <row r="25" spans="1:30" ht="19.5" customHeight="1" x14ac:dyDescent="0.25"/>
    <row r="26" spans="1:30" ht="19.5" customHeight="1" x14ac:dyDescent="0.25"/>
    <row r="27" spans="1:30" ht="19.5" customHeight="1" x14ac:dyDescent="0.25"/>
    <row r="28" spans="1:30" ht="19.5" customHeight="1" x14ac:dyDescent="0.25"/>
    <row r="29" spans="1:30" ht="19.5" customHeight="1" x14ac:dyDescent="0.25"/>
    <row r="30" spans="1:30" ht="19.5" customHeight="1" x14ac:dyDescent="0.25"/>
    <row r="31" spans="1:30" ht="19.5" customHeight="1" x14ac:dyDescent="0.25"/>
    <row r="32" spans="1:30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</sheetData>
  <sheetProtection algorithmName="SHA-512" hashValue="x8T0P9rRscUqMSQgJzqEK9ad08vMrn4jX8ALG028hS+gsv5Eg5kGrsFj1eKpC8tAzSDFZUN22vpZvxTnyQxLWA==" saltValue="P9qYMsNcAPbnPe73NaFa6g==" spinCount="100000" sheet="1" objects="1" scenarios="1"/>
  <mergeCells count="36">
    <mergeCell ref="A19:U19"/>
    <mergeCell ref="A1:U1"/>
    <mergeCell ref="K6:M6"/>
    <mergeCell ref="N6:P6"/>
    <mergeCell ref="F7:J7"/>
    <mergeCell ref="K7:M7"/>
    <mergeCell ref="N7:P7"/>
    <mergeCell ref="F8:G10"/>
    <mergeCell ref="H8:J8"/>
    <mergeCell ref="K8:M8"/>
    <mergeCell ref="N8:P8"/>
    <mergeCell ref="H15:J15"/>
    <mergeCell ref="K15:M15"/>
    <mergeCell ref="N15:P15"/>
    <mergeCell ref="H9:J9"/>
    <mergeCell ref="K9:M9"/>
    <mergeCell ref="N9:P9"/>
    <mergeCell ref="H10:J10"/>
    <mergeCell ref="K10:M10"/>
    <mergeCell ref="N10:P10"/>
    <mergeCell ref="H16:J16"/>
    <mergeCell ref="K16:M16"/>
    <mergeCell ref="N16:P16"/>
    <mergeCell ref="F11:G16"/>
    <mergeCell ref="H11:J11"/>
    <mergeCell ref="K11:M11"/>
    <mergeCell ref="N11:P11"/>
    <mergeCell ref="H12:J12"/>
    <mergeCell ref="K12:M12"/>
    <mergeCell ref="N12:P12"/>
    <mergeCell ref="H13:J13"/>
    <mergeCell ref="K13:M13"/>
    <mergeCell ref="N13:P13"/>
    <mergeCell ref="H14:J14"/>
    <mergeCell ref="K14:M14"/>
    <mergeCell ref="N14:P14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416F84"/>
  </sheetPr>
  <dimension ref="A1:AC24"/>
  <sheetViews>
    <sheetView showGridLines="0" topLeftCell="A7" zoomScaleNormal="100" zoomScaleSheetLayoutView="85" workbookViewId="0">
      <selection activeCell="U21" sqref="U21"/>
    </sheetView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19" t="s">
        <v>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</row>
    <row r="2" spans="1:29" ht="15" customHeight="1" x14ac:dyDescent="0.25">
      <c r="W2" s="7"/>
      <c r="X2" s="7"/>
    </row>
    <row r="3" spans="1:29" s="7" customFormat="1" ht="15" customHeight="1" thickBot="1" x14ac:dyDescent="0.3">
      <c r="A3" s="67" t="str">
        <f>Índice!F28</f>
        <v>Q I.3.2</v>
      </c>
      <c r="B3" s="60" t="str">
        <f>Índice!G28</f>
        <v>Grupos com crescimento anual do EBITDA e grupos com EBITDA negativo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9" s="9" customFormat="1" ht="15" customHeight="1" x14ac:dyDescent="0.25">
      <c r="A4" s="8" t="s">
        <v>5</v>
      </c>
      <c r="D4" s="17"/>
      <c r="E4" s="17"/>
      <c r="F4" s="1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8"/>
      <c r="S4" s="18"/>
      <c r="T4" s="18"/>
      <c r="U4" s="18"/>
    </row>
    <row r="5" spans="1:29" s="9" customFormat="1" ht="15" customHeight="1" x14ac:dyDescent="0.25">
      <c r="A5" s="8"/>
      <c r="D5" s="26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26"/>
    </row>
    <row r="6" spans="1:29" s="9" customFormat="1" ht="24.95" customHeight="1" x14ac:dyDescent="0.25">
      <c r="A6" s="26"/>
      <c r="B6" s="26"/>
      <c r="C6" s="26"/>
      <c r="D6" s="26"/>
      <c r="E6" s="14"/>
      <c r="F6" s="16"/>
      <c r="G6" s="16"/>
      <c r="H6" s="16"/>
      <c r="I6" s="16"/>
      <c r="J6" s="16"/>
      <c r="K6" s="139" t="s">
        <v>119</v>
      </c>
      <c r="L6" s="162"/>
      <c r="M6" s="162"/>
      <c r="N6" s="197"/>
      <c r="O6" s="139" t="s">
        <v>120</v>
      </c>
      <c r="P6" s="162"/>
      <c r="Q6" s="162"/>
      <c r="R6" s="197"/>
      <c r="S6" s="14"/>
      <c r="T6" s="14"/>
      <c r="U6" s="14"/>
      <c r="V6" s="14"/>
    </row>
    <row r="7" spans="1:29" s="9" customFormat="1" ht="24.95" customHeight="1" thickBot="1" x14ac:dyDescent="0.3">
      <c r="A7" s="26"/>
      <c r="B7" s="26"/>
      <c r="C7" s="26"/>
      <c r="D7" s="26"/>
      <c r="E7" s="14"/>
      <c r="F7" s="16"/>
      <c r="G7" s="16"/>
      <c r="H7" s="16"/>
      <c r="I7" s="16"/>
      <c r="J7" s="16"/>
      <c r="K7" s="134">
        <v>2016</v>
      </c>
      <c r="L7" s="198"/>
      <c r="M7" s="134">
        <v>2017</v>
      </c>
      <c r="N7" s="198"/>
      <c r="O7" s="134">
        <v>2016</v>
      </c>
      <c r="P7" s="198"/>
      <c r="Q7" s="134">
        <v>2017</v>
      </c>
      <c r="R7" s="198"/>
      <c r="S7" s="14"/>
      <c r="T7" s="14"/>
      <c r="U7" s="14"/>
      <c r="V7" s="14"/>
    </row>
    <row r="8" spans="1:29" s="9" customFormat="1" ht="24.95" customHeight="1" thickBot="1" x14ac:dyDescent="0.3">
      <c r="A8" s="26"/>
      <c r="B8" s="26"/>
      <c r="C8" s="26"/>
      <c r="D8" s="26"/>
      <c r="E8" s="14"/>
      <c r="F8" s="177" t="s">
        <v>113</v>
      </c>
      <c r="G8" s="178"/>
      <c r="H8" s="178"/>
      <c r="I8" s="178"/>
      <c r="J8" s="165"/>
      <c r="K8" s="159">
        <v>0.55000000000000004</v>
      </c>
      <c r="L8" s="159"/>
      <c r="M8" s="159">
        <v>0.63200000000000001</v>
      </c>
      <c r="N8" s="159"/>
      <c r="O8" s="159">
        <v>7.5999999999999998E-2</v>
      </c>
      <c r="P8" s="159"/>
      <c r="Q8" s="159">
        <v>7.0999999999999994E-2</v>
      </c>
      <c r="R8" s="159"/>
      <c r="S8" s="14"/>
      <c r="T8" s="14"/>
      <c r="U8" s="14"/>
      <c r="V8" s="14"/>
    </row>
    <row r="9" spans="1:29" s="9" customFormat="1" ht="24.95" customHeight="1" x14ac:dyDescent="0.25">
      <c r="A9" s="26"/>
      <c r="B9" s="26"/>
      <c r="C9" s="26"/>
      <c r="D9" s="26"/>
      <c r="E9" s="14"/>
      <c r="F9" s="147" t="s">
        <v>117</v>
      </c>
      <c r="G9" s="111"/>
      <c r="H9" s="111" t="s">
        <v>100</v>
      </c>
      <c r="I9" s="111"/>
      <c r="J9" s="148"/>
      <c r="K9" s="194">
        <v>0.54100000000000004</v>
      </c>
      <c r="L9" s="194"/>
      <c r="M9" s="194">
        <v>0.61499999999999999</v>
      </c>
      <c r="N9" s="194"/>
      <c r="O9" s="194">
        <v>8.1000000000000003E-2</v>
      </c>
      <c r="P9" s="194"/>
      <c r="Q9" s="194">
        <v>8.1000000000000003E-2</v>
      </c>
      <c r="R9" s="194"/>
      <c r="S9" s="14"/>
      <c r="T9" s="14"/>
      <c r="U9" s="14"/>
      <c r="V9" s="14"/>
    </row>
    <row r="10" spans="1:29" s="9" customFormat="1" ht="24.95" customHeight="1" x14ac:dyDescent="0.25">
      <c r="A10" s="26"/>
      <c r="B10" s="26"/>
      <c r="C10" s="26"/>
      <c r="D10" s="26"/>
      <c r="E10" s="14"/>
      <c r="F10" s="147"/>
      <c r="G10" s="111"/>
      <c r="H10" s="111" t="s">
        <v>101</v>
      </c>
      <c r="I10" s="111"/>
      <c r="J10" s="148"/>
      <c r="K10" s="194">
        <v>0.58299999999999996</v>
      </c>
      <c r="L10" s="194"/>
      <c r="M10" s="194">
        <v>0.70799999999999996</v>
      </c>
      <c r="N10" s="194"/>
      <c r="O10" s="194">
        <v>4.2000000000000003E-2</v>
      </c>
      <c r="P10" s="194"/>
      <c r="Q10" s="194">
        <v>2.1000000000000001E-2</v>
      </c>
      <c r="R10" s="194"/>
      <c r="S10" s="14"/>
      <c r="T10" s="14"/>
      <c r="U10" s="14"/>
      <c r="V10" s="14"/>
    </row>
    <row r="11" spans="1:29" s="9" customFormat="1" ht="24.95" customHeight="1" thickBot="1" x14ac:dyDescent="0.3">
      <c r="A11" s="26"/>
      <c r="B11" s="26"/>
      <c r="C11" s="26"/>
      <c r="D11" s="26"/>
      <c r="E11" s="14"/>
      <c r="F11" s="191"/>
      <c r="G11" s="192"/>
      <c r="H11" s="192" t="s">
        <v>102</v>
      </c>
      <c r="I11" s="192"/>
      <c r="J11" s="193"/>
      <c r="K11" s="194">
        <v>0.66700000000000004</v>
      </c>
      <c r="L11" s="194"/>
      <c r="M11" s="194">
        <v>0.77800000000000002</v>
      </c>
      <c r="N11" s="194"/>
      <c r="O11" s="194">
        <v>0.111</v>
      </c>
      <c r="P11" s="194"/>
      <c r="Q11" s="194">
        <v>0</v>
      </c>
      <c r="R11" s="194"/>
      <c r="S11" s="14"/>
      <c r="T11" s="14"/>
      <c r="U11" s="14"/>
      <c r="V11" s="14"/>
    </row>
    <row r="12" spans="1:29" s="9" customFormat="1" ht="24.95" customHeight="1" x14ac:dyDescent="0.25">
      <c r="A12" s="26"/>
      <c r="B12" s="26"/>
      <c r="C12" s="26"/>
      <c r="D12" s="26"/>
      <c r="E12" s="14"/>
      <c r="F12" s="185" t="s">
        <v>48</v>
      </c>
      <c r="G12" s="185"/>
      <c r="H12" s="111" t="s">
        <v>104</v>
      </c>
      <c r="I12" s="111"/>
      <c r="J12" s="148"/>
      <c r="K12" s="194">
        <v>0.44400000000000001</v>
      </c>
      <c r="L12" s="194"/>
      <c r="M12" s="194">
        <v>0.55600000000000005</v>
      </c>
      <c r="N12" s="194"/>
      <c r="O12" s="194">
        <v>0</v>
      </c>
      <c r="P12" s="194"/>
      <c r="Q12" s="194">
        <v>0</v>
      </c>
      <c r="R12" s="194"/>
      <c r="S12" s="14"/>
      <c r="T12" s="14"/>
      <c r="U12" s="14"/>
      <c r="V12" s="14"/>
    </row>
    <row r="13" spans="1:29" s="14" customFormat="1" ht="24.95" customHeight="1" x14ac:dyDescent="0.25">
      <c r="A13" s="20"/>
      <c r="B13" s="9"/>
      <c r="C13" s="9"/>
      <c r="D13" s="9"/>
      <c r="F13" s="186"/>
      <c r="G13" s="186"/>
      <c r="H13" s="111" t="s">
        <v>105</v>
      </c>
      <c r="I13" s="111"/>
      <c r="J13" s="148"/>
      <c r="K13" s="194">
        <v>0.495</v>
      </c>
      <c r="L13" s="194"/>
      <c r="M13" s="194">
        <v>0.56799999999999995</v>
      </c>
      <c r="N13" s="194"/>
      <c r="O13" s="194">
        <v>4.4999999999999998E-2</v>
      </c>
      <c r="P13" s="194"/>
      <c r="Q13" s="194">
        <v>6.3E-2</v>
      </c>
      <c r="R13" s="194"/>
      <c r="Z13" s="9"/>
      <c r="AA13" s="9"/>
      <c r="AB13" s="9"/>
      <c r="AC13" s="9"/>
    </row>
    <row r="14" spans="1:29" s="14" customFormat="1" ht="24.95" customHeight="1" thickBot="1" x14ac:dyDescent="0.3">
      <c r="A14" s="20"/>
      <c r="B14" s="9"/>
      <c r="C14" s="9"/>
      <c r="D14" s="9"/>
      <c r="F14" s="186"/>
      <c r="G14" s="186"/>
      <c r="H14" s="192" t="s">
        <v>106</v>
      </c>
      <c r="I14" s="192"/>
      <c r="J14" s="193"/>
      <c r="K14" s="194">
        <v>0.64700000000000002</v>
      </c>
      <c r="L14" s="194"/>
      <c r="M14" s="194">
        <v>0.76500000000000001</v>
      </c>
      <c r="N14" s="194"/>
      <c r="O14" s="194">
        <v>0</v>
      </c>
      <c r="P14" s="194"/>
      <c r="Q14" s="194">
        <v>0</v>
      </c>
      <c r="R14" s="194"/>
      <c r="Z14" s="9"/>
      <c r="AA14" s="9"/>
      <c r="AB14" s="9"/>
      <c r="AC14" s="9"/>
    </row>
    <row r="15" spans="1:29" s="14" customFormat="1" ht="24.95" customHeight="1" x14ac:dyDescent="0.25">
      <c r="A15" s="20"/>
      <c r="B15" s="9"/>
      <c r="C15" s="9"/>
      <c r="D15" s="9"/>
      <c r="F15" s="186"/>
      <c r="G15" s="186"/>
      <c r="H15" s="111" t="s">
        <v>107</v>
      </c>
      <c r="I15" s="111"/>
      <c r="J15" s="148"/>
      <c r="K15" s="194">
        <v>0.5</v>
      </c>
      <c r="L15" s="194"/>
      <c r="M15" s="194">
        <v>0.53800000000000003</v>
      </c>
      <c r="N15" s="194"/>
      <c r="O15" s="194">
        <v>0.154</v>
      </c>
      <c r="P15" s="194"/>
      <c r="Q15" s="194">
        <v>0.23100000000000001</v>
      </c>
      <c r="R15" s="194"/>
      <c r="Z15" s="9"/>
      <c r="AA15" s="9"/>
      <c r="AB15" s="9"/>
      <c r="AC15" s="9"/>
    </row>
    <row r="16" spans="1:29" s="14" customFormat="1" ht="24.95" customHeight="1" x14ac:dyDescent="0.25">
      <c r="A16" s="20"/>
      <c r="B16" s="9"/>
      <c r="C16" s="9"/>
      <c r="D16" s="9"/>
      <c r="F16" s="186"/>
      <c r="G16" s="186"/>
      <c r="H16" s="111" t="s">
        <v>108</v>
      </c>
      <c r="I16" s="111"/>
      <c r="J16" s="148"/>
      <c r="K16" s="194">
        <v>0.61399999999999999</v>
      </c>
      <c r="L16" s="194"/>
      <c r="M16" s="194">
        <v>0.71599999999999997</v>
      </c>
      <c r="N16" s="194"/>
      <c r="O16" s="194">
        <v>0.114</v>
      </c>
      <c r="P16" s="194"/>
      <c r="Q16" s="194">
        <v>4.4999999999999998E-2</v>
      </c>
      <c r="R16" s="194"/>
      <c r="Z16" s="9"/>
      <c r="AA16" s="9"/>
      <c r="AB16" s="9"/>
      <c r="AC16" s="9"/>
    </row>
    <row r="17" spans="1:29" s="14" customFormat="1" ht="24.95" customHeight="1" x14ac:dyDescent="0.25">
      <c r="A17" s="20"/>
      <c r="B17" s="9"/>
      <c r="C17" s="9"/>
      <c r="D17" s="9"/>
      <c r="F17" s="186"/>
      <c r="G17" s="186"/>
      <c r="H17" s="111" t="s">
        <v>109</v>
      </c>
      <c r="I17" s="111"/>
      <c r="J17" s="148"/>
      <c r="K17" s="194">
        <v>0.54900000000000004</v>
      </c>
      <c r="L17" s="194"/>
      <c r="M17" s="194">
        <v>0.58199999999999996</v>
      </c>
      <c r="N17" s="194"/>
      <c r="O17" s="194">
        <v>6.6000000000000003E-2</v>
      </c>
      <c r="P17" s="194"/>
      <c r="Q17" s="194">
        <v>6.6000000000000003E-2</v>
      </c>
      <c r="R17" s="194"/>
      <c r="Z17" s="9"/>
      <c r="AA17" s="9"/>
      <c r="AB17" s="9"/>
      <c r="AC17" s="9"/>
    </row>
    <row r="18" spans="1:29" s="9" customFormat="1" ht="15" customHeight="1" x14ac:dyDescent="0.2">
      <c r="A18" s="8"/>
      <c r="D18" s="26"/>
      <c r="O18" s="26"/>
      <c r="P18" s="26"/>
      <c r="Q18" s="26"/>
      <c r="R18" s="26"/>
      <c r="S18" s="26"/>
      <c r="T18" s="26"/>
      <c r="U18" s="26"/>
    </row>
    <row r="19" spans="1:29" s="9" customFormat="1" ht="15" customHeight="1" x14ac:dyDescent="0.2">
      <c r="A19" s="8"/>
      <c r="D19" s="26"/>
      <c r="O19" s="26"/>
      <c r="P19" s="26"/>
      <c r="Q19" s="26"/>
      <c r="R19" s="26"/>
      <c r="S19" s="26"/>
      <c r="T19" s="26"/>
      <c r="U19" s="26"/>
    </row>
    <row r="20" spans="1:29" ht="19.5" customHeight="1" x14ac:dyDescent="0.25">
      <c r="A20" s="128" t="str">
        <f>Índice!$A$63</f>
        <v>ESTUDO 39 | ANÁLISE DOS RESULTADOS CONSOLIDADOS DOS GRUPOS NÃO FINANCEIROS EM PORTUGAL | 2017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9"/>
      <c r="W20" s="9"/>
      <c r="X20" s="9"/>
    </row>
    <row r="21" spans="1:29" x14ac:dyDescent="0.25">
      <c r="U21" s="66" t="s">
        <v>19</v>
      </c>
      <c r="W21" s="9"/>
      <c r="X21" s="9"/>
    </row>
    <row r="22" spans="1:29" x14ac:dyDescent="0.25">
      <c r="W22" s="9"/>
      <c r="X22" s="9"/>
    </row>
    <row r="23" spans="1:29" x14ac:dyDescent="0.25">
      <c r="W23" s="9"/>
      <c r="X23" s="9"/>
    </row>
    <row r="24" spans="1:29" ht="17.25" customHeight="1" x14ac:dyDescent="0.25"/>
  </sheetData>
  <sheetProtection algorithmName="SHA-512" hashValue="DB9AviU1pLbmGA9Gytg4FwBG3SEY0TxrVV55kWLo4uXT+AYKQ1gK1/5LxZUlJ9dCTTfSi0mQvnq0vMeEmGoRmQ==" saltValue="zgTTFzq1pMHLp3yEVLnQjQ==" spinCount="100000" sheet="1" objects="1" scenarios="1"/>
  <mergeCells count="60">
    <mergeCell ref="A1:U1"/>
    <mergeCell ref="A20:U20"/>
    <mergeCell ref="F8:J8"/>
    <mergeCell ref="H10:J10"/>
    <mergeCell ref="H11:J11"/>
    <mergeCell ref="H12:J12"/>
    <mergeCell ref="F9:G11"/>
    <mergeCell ref="H9:J9"/>
    <mergeCell ref="K9:L9"/>
    <mergeCell ref="M9:N9"/>
    <mergeCell ref="O9:P9"/>
    <mergeCell ref="K11:L11"/>
    <mergeCell ref="M11:N11"/>
    <mergeCell ref="O11:P11"/>
    <mergeCell ref="K8:L8"/>
    <mergeCell ref="M8:N8"/>
    <mergeCell ref="O8:P8"/>
    <mergeCell ref="Q8:R8"/>
    <mergeCell ref="K6:N6"/>
    <mergeCell ref="O6:R6"/>
    <mergeCell ref="K7:L7"/>
    <mergeCell ref="M7:N7"/>
    <mergeCell ref="O7:P7"/>
    <mergeCell ref="Q7:R7"/>
    <mergeCell ref="Q9:R9"/>
    <mergeCell ref="K10:L10"/>
    <mergeCell ref="M10:N10"/>
    <mergeCell ref="O10:P10"/>
    <mergeCell ref="Q10:R10"/>
    <mergeCell ref="Q11:R11"/>
    <mergeCell ref="F12:G17"/>
    <mergeCell ref="K12:L12"/>
    <mergeCell ref="M12:N12"/>
    <mergeCell ref="O12:P12"/>
    <mergeCell ref="Q12:R12"/>
    <mergeCell ref="H13:J13"/>
    <mergeCell ref="K13:L13"/>
    <mergeCell ref="M13:N13"/>
    <mergeCell ref="O13:P13"/>
    <mergeCell ref="Q13:R13"/>
    <mergeCell ref="H14:J14"/>
    <mergeCell ref="K14:L14"/>
    <mergeCell ref="M14:N14"/>
    <mergeCell ref="O14:P14"/>
    <mergeCell ref="Q14:R14"/>
    <mergeCell ref="H15:J15"/>
    <mergeCell ref="K15:L15"/>
    <mergeCell ref="M15:N15"/>
    <mergeCell ref="O15:P15"/>
    <mergeCell ref="Q15:R15"/>
    <mergeCell ref="H16:J16"/>
    <mergeCell ref="K16:L16"/>
    <mergeCell ref="M16:N16"/>
    <mergeCell ref="O16:P16"/>
    <mergeCell ref="Q16:R16"/>
    <mergeCell ref="H17:J17"/>
    <mergeCell ref="K17:L17"/>
    <mergeCell ref="M17:N17"/>
    <mergeCell ref="O17:P17"/>
    <mergeCell ref="Q17:R17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0CFD6"/>
  </sheetPr>
  <dimension ref="A1:U21"/>
  <sheetViews>
    <sheetView topLeftCell="A4" zoomScaleNormal="100" zoomScaleSheetLayoutView="85" workbookViewId="0">
      <selection activeCell="U21" sqref="U2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19" t="s">
        <v>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25"/>
    <row r="3" spans="1:21" s="7" customFormat="1" ht="15" customHeight="1" thickBot="1" x14ac:dyDescent="0.3">
      <c r="A3" s="67" t="str">
        <f>+Índice!F31</f>
        <v>G I.3.4</v>
      </c>
      <c r="B3" s="60" t="str">
        <f>+Índice!G31</f>
        <v>Rendibilidade dos capitais próprios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1" s="9" customFormat="1" ht="15" customHeight="1" x14ac:dyDescent="0.2">
      <c r="A4" s="8" t="s">
        <v>5</v>
      </c>
      <c r="C4" s="17"/>
      <c r="D4" s="18"/>
      <c r="E4" s="18"/>
      <c r="F4" s="18"/>
    </row>
    <row r="5" spans="1:21" s="9" customFormat="1" ht="15" customHeight="1" thickBot="1" x14ac:dyDescent="0.3">
      <c r="A5" s="8"/>
      <c r="C5" s="26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1" s="9" customFormat="1" ht="24.95" customHeight="1" thickBot="1" x14ac:dyDescent="0.3">
      <c r="A6" s="8"/>
      <c r="C6" s="26"/>
      <c r="D6" s="14"/>
      <c r="E6" s="14"/>
      <c r="F6" s="16"/>
      <c r="G6" s="16"/>
      <c r="H6" s="16"/>
      <c r="I6" s="16"/>
      <c r="J6" s="16"/>
      <c r="K6" s="157" t="s">
        <v>49</v>
      </c>
      <c r="L6" s="158"/>
      <c r="M6" s="166"/>
      <c r="N6" s="157" t="s">
        <v>50</v>
      </c>
      <c r="O6" s="158"/>
      <c r="P6" s="166"/>
      <c r="Q6" s="14"/>
      <c r="R6" s="14"/>
      <c r="S6" s="14"/>
      <c r="T6" s="14"/>
    </row>
    <row r="7" spans="1:21" s="9" customFormat="1" ht="24.95" customHeight="1" thickBot="1" x14ac:dyDescent="0.3">
      <c r="A7" s="8"/>
      <c r="C7" s="26"/>
      <c r="D7" s="14"/>
      <c r="E7" s="14"/>
      <c r="F7" s="186" t="s">
        <v>113</v>
      </c>
      <c r="G7" s="186"/>
      <c r="H7" s="160">
        <v>2017</v>
      </c>
      <c r="I7" s="117"/>
      <c r="J7" s="202"/>
      <c r="K7" s="188">
        <v>0.113</v>
      </c>
      <c r="L7" s="189"/>
      <c r="M7" s="190"/>
      <c r="N7" s="188">
        <v>8.7999999999999995E-2</v>
      </c>
      <c r="O7" s="189"/>
      <c r="P7" s="190"/>
      <c r="Q7" s="14"/>
      <c r="R7" s="14"/>
      <c r="S7" s="14"/>
      <c r="T7" s="14"/>
    </row>
    <row r="8" spans="1:21" s="9" customFormat="1" ht="24.95" customHeight="1" thickBot="1" x14ac:dyDescent="0.3">
      <c r="A8" s="8"/>
      <c r="C8" s="26"/>
      <c r="D8" s="14"/>
      <c r="E8" s="14"/>
      <c r="F8" s="199"/>
      <c r="G8" s="199"/>
      <c r="H8" s="200">
        <v>2016</v>
      </c>
      <c r="I8" s="199"/>
      <c r="J8" s="201"/>
      <c r="K8" s="188">
        <v>8.5000000000000006E-2</v>
      </c>
      <c r="L8" s="189"/>
      <c r="M8" s="190"/>
      <c r="N8" s="188">
        <v>0.08</v>
      </c>
      <c r="O8" s="189"/>
      <c r="P8" s="190"/>
      <c r="Q8" s="14"/>
      <c r="R8" s="14"/>
      <c r="S8" s="14"/>
      <c r="T8" s="14"/>
    </row>
    <row r="9" spans="1:21" s="9" customFormat="1" ht="24.95" customHeight="1" thickBot="1" x14ac:dyDescent="0.3">
      <c r="A9" s="8"/>
      <c r="C9" s="26"/>
      <c r="D9" s="14"/>
      <c r="E9" s="14"/>
      <c r="F9" s="147" t="s">
        <v>121</v>
      </c>
      <c r="G9" s="111"/>
      <c r="H9" s="111" t="s">
        <v>100</v>
      </c>
      <c r="I9" s="111"/>
      <c r="J9" s="148"/>
      <c r="K9" s="174">
        <v>0.112</v>
      </c>
      <c r="L9" s="184"/>
      <c r="M9" s="175"/>
      <c r="N9" s="174">
        <v>8.4000000000000005E-2</v>
      </c>
      <c r="O9" s="184"/>
      <c r="P9" s="175"/>
      <c r="Q9" s="14"/>
      <c r="R9" s="14"/>
      <c r="S9" s="14"/>
      <c r="T9" s="14"/>
    </row>
    <row r="10" spans="1:21" s="9" customFormat="1" ht="24.95" customHeight="1" thickBot="1" x14ac:dyDescent="0.3">
      <c r="A10" s="8"/>
      <c r="C10" s="26"/>
      <c r="D10" s="14"/>
      <c r="E10" s="14"/>
      <c r="F10" s="147"/>
      <c r="G10" s="111"/>
      <c r="H10" s="111" t="s">
        <v>101</v>
      </c>
      <c r="I10" s="111"/>
      <c r="J10" s="148"/>
      <c r="K10" s="174">
        <v>0.13100000000000001</v>
      </c>
      <c r="L10" s="184"/>
      <c r="M10" s="175"/>
      <c r="N10" s="174">
        <v>0.106</v>
      </c>
      <c r="O10" s="184"/>
      <c r="P10" s="175"/>
      <c r="Q10" s="14"/>
      <c r="R10" s="14"/>
      <c r="S10" s="14"/>
      <c r="T10" s="14"/>
    </row>
    <row r="11" spans="1:21" s="9" customFormat="1" ht="24.95" customHeight="1" thickBot="1" x14ac:dyDescent="0.3">
      <c r="A11" s="8"/>
      <c r="C11" s="26"/>
      <c r="D11" s="14"/>
      <c r="E11" s="14"/>
      <c r="F11" s="191"/>
      <c r="G11" s="192"/>
      <c r="H11" s="192" t="s">
        <v>102</v>
      </c>
      <c r="I11" s="192"/>
      <c r="J11" s="193"/>
      <c r="K11" s="174">
        <v>0.106</v>
      </c>
      <c r="L11" s="184"/>
      <c r="M11" s="175"/>
      <c r="N11" s="174">
        <v>0.112</v>
      </c>
      <c r="O11" s="184"/>
      <c r="P11" s="175"/>
      <c r="Q11" s="14"/>
      <c r="R11" s="14"/>
      <c r="S11" s="14"/>
      <c r="T11" s="14"/>
    </row>
    <row r="12" spans="1:21" s="9" customFormat="1" ht="24.95" customHeight="1" thickBot="1" x14ac:dyDescent="0.3">
      <c r="A12" s="8"/>
      <c r="C12" s="26"/>
      <c r="D12" s="14"/>
      <c r="E12" s="14"/>
      <c r="F12" s="185" t="s">
        <v>51</v>
      </c>
      <c r="G12" s="185"/>
      <c r="H12" s="111" t="s">
        <v>104</v>
      </c>
      <c r="I12" s="111"/>
      <c r="J12" s="148"/>
      <c r="K12" s="174">
        <v>0.14199999999999999</v>
      </c>
      <c r="L12" s="184"/>
      <c r="M12" s="175"/>
      <c r="N12" s="174">
        <v>8.1000000000000003E-2</v>
      </c>
      <c r="O12" s="184"/>
      <c r="P12" s="175"/>
      <c r="Q12" s="14"/>
      <c r="R12" s="14"/>
      <c r="S12" s="14"/>
      <c r="T12" s="14"/>
    </row>
    <row r="13" spans="1:21" s="9" customFormat="1" ht="24.95" customHeight="1" thickBot="1" x14ac:dyDescent="0.3">
      <c r="A13" s="8"/>
      <c r="C13" s="26"/>
      <c r="D13" s="14"/>
      <c r="E13" s="14"/>
      <c r="F13" s="186"/>
      <c r="G13" s="186"/>
      <c r="H13" s="111" t="s">
        <v>105</v>
      </c>
      <c r="I13" s="111"/>
      <c r="J13" s="148"/>
      <c r="K13" s="174">
        <v>8.6999999999999994E-2</v>
      </c>
      <c r="L13" s="184"/>
      <c r="M13" s="175"/>
      <c r="N13" s="174">
        <v>7.5999999999999998E-2</v>
      </c>
      <c r="O13" s="184"/>
      <c r="P13" s="175"/>
      <c r="Q13" s="14"/>
      <c r="R13" s="14"/>
      <c r="S13" s="14"/>
      <c r="T13" s="14"/>
    </row>
    <row r="14" spans="1:21" s="9" customFormat="1" ht="24.95" customHeight="1" thickBot="1" x14ac:dyDescent="0.3">
      <c r="A14" s="8"/>
      <c r="B14" s="43"/>
      <c r="C14" s="21"/>
      <c r="D14" s="14"/>
      <c r="E14" s="14"/>
      <c r="F14" s="186"/>
      <c r="G14" s="186"/>
      <c r="H14" s="192" t="s">
        <v>106</v>
      </c>
      <c r="I14" s="192"/>
      <c r="J14" s="193"/>
      <c r="K14" s="174">
        <v>0.10299999999999999</v>
      </c>
      <c r="L14" s="184"/>
      <c r="M14" s="175"/>
      <c r="N14" s="174">
        <v>0.105</v>
      </c>
      <c r="O14" s="184"/>
      <c r="P14" s="175"/>
      <c r="Q14" s="14"/>
      <c r="R14" s="14"/>
      <c r="S14" s="14"/>
      <c r="T14" s="14"/>
    </row>
    <row r="15" spans="1:21" s="14" customFormat="1" ht="24.95" customHeight="1" thickBot="1" x14ac:dyDescent="0.3">
      <c r="A15" s="20"/>
      <c r="B15" s="45"/>
      <c r="F15" s="186"/>
      <c r="G15" s="186"/>
      <c r="H15" s="111" t="s">
        <v>107</v>
      </c>
      <c r="I15" s="111"/>
      <c r="J15" s="148"/>
      <c r="K15" s="174">
        <v>4.3999999999999997E-2</v>
      </c>
      <c r="L15" s="184"/>
      <c r="M15" s="175"/>
      <c r="N15" s="174">
        <v>5.3999999999999999E-2</v>
      </c>
      <c r="O15" s="184"/>
      <c r="P15" s="175"/>
    </row>
    <row r="16" spans="1:21" s="14" customFormat="1" ht="24.95" customHeight="1" thickBot="1" x14ac:dyDescent="0.3">
      <c r="A16" s="20"/>
      <c r="F16" s="186"/>
      <c r="G16" s="186"/>
      <c r="H16" s="111" t="s">
        <v>108</v>
      </c>
      <c r="I16" s="111"/>
      <c r="J16" s="148"/>
      <c r="K16" s="174">
        <v>0.13700000000000001</v>
      </c>
      <c r="L16" s="184"/>
      <c r="M16" s="175"/>
      <c r="N16" s="174">
        <v>8.7999999999999995E-2</v>
      </c>
      <c r="O16" s="184"/>
      <c r="P16" s="175"/>
    </row>
    <row r="17" spans="1:21" s="14" customFormat="1" ht="24.95" customHeight="1" thickBot="1" x14ac:dyDescent="0.3">
      <c r="A17" s="20"/>
      <c r="F17" s="186"/>
      <c r="G17" s="186"/>
      <c r="H17" s="111" t="s">
        <v>109</v>
      </c>
      <c r="I17" s="111"/>
      <c r="J17" s="148"/>
      <c r="K17" s="174">
        <v>0.152</v>
      </c>
      <c r="L17" s="184"/>
      <c r="M17" s="175"/>
      <c r="N17" s="174">
        <v>0.106</v>
      </c>
      <c r="O17" s="184"/>
      <c r="P17" s="175"/>
    </row>
    <row r="18" spans="1:21" s="9" customFormat="1" ht="11.25" x14ac:dyDescent="0.2">
      <c r="A18" s="8"/>
      <c r="C18" s="26"/>
      <c r="D18" s="26"/>
      <c r="E18" s="26"/>
      <c r="P18" s="26"/>
      <c r="Q18" s="26"/>
    </row>
    <row r="19" spans="1:21" s="9" customFormat="1" ht="15" customHeight="1" x14ac:dyDescent="0.2">
      <c r="A19" s="8"/>
      <c r="C19" s="26"/>
      <c r="D19" s="26"/>
      <c r="E19" s="26"/>
      <c r="P19" s="26"/>
      <c r="Q19" s="26"/>
    </row>
    <row r="20" spans="1:21" ht="19.5" customHeight="1" x14ac:dyDescent="0.25">
      <c r="A20" s="128" t="str">
        <f>Índice!$A$63</f>
        <v>ESTUDO 39 | ANÁLISE DOS RESULTADOS CONSOLIDADOS DOS GRUPOS NÃO FINANCEIROS EM PORTUGAL | 2017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</row>
    <row r="21" spans="1:21" x14ac:dyDescent="0.25">
      <c r="U21" s="66" t="s">
        <v>19</v>
      </c>
    </row>
  </sheetData>
  <sheetProtection algorithmName="SHA-512" hashValue="hHNfAz4lZEBAuOqm4XxUz6JS9HU1Y7tgJmzUJSYYxVatua+Ks1Z8BSUJqKhd9Qt9330hRAq4JS2B0QL5QVYn2g==" saltValue="77JI+TAHHaY4zfwAVgxVMQ==" spinCount="100000" sheet="1" objects="1" scenarios="1"/>
  <mergeCells count="40">
    <mergeCell ref="A20:U20"/>
    <mergeCell ref="F9:G11"/>
    <mergeCell ref="H9:J9"/>
    <mergeCell ref="K9:M9"/>
    <mergeCell ref="N9:P9"/>
    <mergeCell ref="H10:J10"/>
    <mergeCell ref="H16:J16"/>
    <mergeCell ref="K16:M16"/>
    <mergeCell ref="N16:P16"/>
    <mergeCell ref="K10:M10"/>
    <mergeCell ref="N10:P10"/>
    <mergeCell ref="H11:J11"/>
    <mergeCell ref="K11:M11"/>
    <mergeCell ref="N11:P11"/>
    <mergeCell ref="K14:M14"/>
    <mergeCell ref="N14:P14"/>
    <mergeCell ref="K6:M6"/>
    <mergeCell ref="N6:P6"/>
    <mergeCell ref="K8:M8"/>
    <mergeCell ref="N8:P8"/>
    <mergeCell ref="A1:U1"/>
    <mergeCell ref="F7:G8"/>
    <mergeCell ref="H8:J8"/>
    <mergeCell ref="H7:J7"/>
    <mergeCell ref="K7:M7"/>
    <mergeCell ref="N7:P7"/>
    <mergeCell ref="F12:G17"/>
    <mergeCell ref="H12:J12"/>
    <mergeCell ref="K12:M12"/>
    <mergeCell ref="N12:P12"/>
    <mergeCell ref="H13:J13"/>
    <mergeCell ref="K13:M13"/>
    <mergeCell ref="N13:P13"/>
    <mergeCell ref="H14:J14"/>
    <mergeCell ref="H15:J15"/>
    <mergeCell ref="K15:M15"/>
    <mergeCell ref="N15:P15"/>
    <mergeCell ref="H17:J17"/>
    <mergeCell ref="K17:M17"/>
    <mergeCell ref="N17:P17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CFD6"/>
  </sheetPr>
  <dimension ref="A1:U25"/>
  <sheetViews>
    <sheetView topLeftCell="A7" zoomScaleNormal="100" zoomScaleSheetLayoutView="85" workbookViewId="0">
      <selection activeCell="U21" sqref="U2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19" t="s">
        <v>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25"/>
    <row r="3" spans="1:21" s="7" customFormat="1" ht="15" customHeight="1" thickBot="1" x14ac:dyDescent="0.3">
      <c r="A3" s="67" t="str">
        <f>Índice!F32</f>
        <v>G I.3.5</v>
      </c>
      <c r="B3" s="60" t="str">
        <f>Índice!G32</f>
        <v>Margem operacional e margem líquida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1" s="9" customFormat="1" ht="15" customHeight="1" x14ac:dyDescent="0.25">
      <c r="A4" s="8" t="s">
        <v>5</v>
      </c>
      <c r="C4" s="17"/>
      <c r="D4" s="18"/>
      <c r="E4" s="18"/>
      <c r="F4" s="18"/>
      <c r="G4" s="18"/>
      <c r="H4" s="18"/>
      <c r="I4" s="7"/>
      <c r="J4" s="7"/>
      <c r="K4" s="7"/>
      <c r="L4" s="7"/>
      <c r="M4" s="7"/>
      <c r="N4" s="7"/>
      <c r="O4" s="7"/>
      <c r="P4" s="7"/>
      <c r="Q4" s="7"/>
    </row>
    <row r="5" spans="1:21" s="9" customFormat="1" ht="15" customHeight="1" x14ac:dyDescent="0.25">
      <c r="A5" s="8"/>
      <c r="C5" s="26"/>
      <c r="D5" s="26"/>
      <c r="E5" s="26"/>
      <c r="F5" s="2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21" s="16" customFormat="1" ht="24.95" customHeight="1" x14ac:dyDescent="0.25">
      <c r="K6" s="139" t="s">
        <v>122</v>
      </c>
      <c r="L6" s="162"/>
      <c r="M6" s="162"/>
      <c r="N6" s="197"/>
      <c r="O6" s="139" t="s">
        <v>123</v>
      </c>
      <c r="P6" s="162"/>
      <c r="Q6" s="162"/>
      <c r="R6" s="197"/>
    </row>
    <row r="7" spans="1:21" s="16" customFormat="1" ht="24.95" customHeight="1" thickBot="1" x14ac:dyDescent="0.3">
      <c r="K7" s="134">
        <v>2016</v>
      </c>
      <c r="L7" s="198"/>
      <c r="M7" s="134">
        <v>2017</v>
      </c>
      <c r="N7" s="198"/>
      <c r="O7" s="134">
        <v>2016</v>
      </c>
      <c r="P7" s="198"/>
      <c r="Q7" s="134">
        <v>2017</v>
      </c>
      <c r="R7" s="198"/>
    </row>
    <row r="8" spans="1:21" s="14" customFormat="1" ht="24.95" customHeight="1" thickBot="1" x14ac:dyDescent="0.3">
      <c r="F8" s="177" t="s">
        <v>113</v>
      </c>
      <c r="G8" s="178"/>
      <c r="H8" s="178"/>
      <c r="I8" s="178"/>
      <c r="J8" s="165"/>
      <c r="K8" s="203">
        <v>0.14000000000000001</v>
      </c>
      <c r="L8" s="159"/>
      <c r="M8" s="203">
        <v>0.14699999999999999</v>
      </c>
      <c r="N8" s="159"/>
      <c r="O8" s="203">
        <v>3.7999999999999999E-2</v>
      </c>
      <c r="P8" s="159"/>
      <c r="Q8" s="203">
        <v>4.9000000000000002E-2</v>
      </c>
      <c r="R8" s="159"/>
    </row>
    <row r="9" spans="1:21" s="14" customFormat="1" ht="24.95" customHeight="1" x14ac:dyDescent="0.25">
      <c r="F9" s="147" t="s">
        <v>117</v>
      </c>
      <c r="G9" s="111"/>
      <c r="H9" s="111" t="s">
        <v>100</v>
      </c>
      <c r="I9" s="111"/>
      <c r="J9" s="148"/>
      <c r="K9" s="194">
        <v>0.155</v>
      </c>
      <c r="L9" s="194"/>
      <c r="M9" s="194">
        <v>0.18</v>
      </c>
      <c r="N9" s="194"/>
      <c r="O9" s="194">
        <v>4.5999999999999999E-2</v>
      </c>
      <c r="P9" s="194"/>
      <c r="Q9" s="194">
        <v>7.0999999999999994E-2</v>
      </c>
      <c r="R9" s="194"/>
    </row>
    <row r="10" spans="1:21" s="14" customFormat="1" ht="24.95" customHeight="1" x14ac:dyDescent="0.25">
      <c r="F10" s="147"/>
      <c r="G10" s="111"/>
      <c r="H10" s="111" t="s">
        <v>101</v>
      </c>
      <c r="I10" s="111"/>
      <c r="J10" s="148"/>
      <c r="K10" s="194">
        <v>0.14699999999999999</v>
      </c>
      <c r="L10" s="194"/>
      <c r="M10" s="194">
        <v>0.14399999999999999</v>
      </c>
      <c r="N10" s="194"/>
      <c r="O10" s="194">
        <v>4.2000000000000003E-2</v>
      </c>
      <c r="P10" s="194"/>
      <c r="Q10" s="194">
        <v>4.7E-2</v>
      </c>
      <c r="R10" s="194"/>
    </row>
    <row r="11" spans="1:21" s="14" customFormat="1" ht="24.95" customHeight="1" thickBot="1" x14ac:dyDescent="0.3">
      <c r="F11" s="191"/>
      <c r="G11" s="192"/>
      <c r="H11" s="192" t="s">
        <v>102</v>
      </c>
      <c r="I11" s="192"/>
      <c r="J11" s="193"/>
      <c r="K11" s="194">
        <v>0.13200000000000001</v>
      </c>
      <c r="L11" s="194"/>
      <c r="M11" s="194">
        <v>0.13900000000000001</v>
      </c>
      <c r="N11" s="194"/>
      <c r="O11" s="194">
        <v>3.4000000000000002E-2</v>
      </c>
      <c r="P11" s="194"/>
      <c r="Q11" s="194">
        <v>4.3999999999999997E-2</v>
      </c>
      <c r="R11" s="194"/>
    </row>
    <row r="12" spans="1:21" s="14" customFormat="1" ht="24.95" customHeight="1" x14ac:dyDescent="0.25">
      <c r="F12" s="185" t="s">
        <v>48</v>
      </c>
      <c r="G12" s="185"/>
      <c r="H12" s="111" t="s">
        <v>104</v>
      </c>
      <c r="I12" s="111"/>
      <c r="J12" s="148"/>
      <c r="K12" s="194">
        <v>0.23</v>
      </c>
      <c r="L12" s="194"/>
      <c r="M12" s="194">
        <v>0.2</v>
      </c>
      <c r="N12" s="194"/>
      <c r="O12" s="194">
        <v>0.13</v>
      </c>
      <c r="P12" s="194"/>
      <c r="Q12" s="194">
        <v>0.10199999999999999</v>
      </c>
      <c r="R12" s="194"/>
    </row>
    <row r="13" spans="1:21" s="14" customFormat="1" ht="24.95" customHeight="1" x14ac:dyDescent="0.25">
      <c r="F13" s="186"/>
      <c r="G13" s="186"/>
      <c r="H13" s="111" t="s">
        <v>105</v>
      </c>
      <c r="I13" s="111"/>
      <c r="J13" s="148"/>
      <c r="K13" s="194">
        <v>9.7000000000000003E-2</v>
      </c>
      <c r="L13" s="194"/>
      <c r="M13" s="194">
        <v>0.127</v>
      </c>
      <c r="N13" s="194"/>
      <c r="O13" s="194">
        <v>0.01</v>
      </c>
      <c r="P13" s="194"/>
      <c r="Q13" s="194">
        <v>3.5999999999999997E-2</v>
      </c>
      <c r="R13" s="194"/>
    </row>
    <row r="14" spans="1:21" s="14" customFormat="1" ht="24.95" customHeight="1" x14ac:dyDescent="0.25">
      <c r="F14" s="186"/>
      <c r="G14" s="186"/>
      <c r="H14" s="111" t="s">
        <v>106</v>
      </c>
      <c r="I14" s="111"/>
      <c r="J14" s="148"/>
      <c r="K14" s="194">
        <v>0.30199999999999999</v>
      </c>
      <c r="L14" s="194"/>
      <c r="M14" s="194">
        <v>0.28499999999999998</v>
      </c>
      <c r="N14" s="194"/>
      <c r="O14" s="194">
        <v>0.09</v>
      </c>
      <c r="P14" s="194"/>
      <c r="Q14" s="194">
        <v>0.10100000000000001</v>
      </c>
      <c r="R14" s="194"/>
    </row>
    <row r="15" spans="1:21" s="14" customFormat="1" ht="24.95" customHeight="1" x14ac:dyDescent="0.25">
      <c r="F15" s="186"/>
      <c r="G15" s="186"/>
      <c r="H15" s="111" t="s">
        <v>107</v>
      </c>
      <c r="I15" s="111"/>
      <c r="J15" s="148"/>
      <c r="K15" s="194">
        <v>0.16300000000000001</v>
      </c>
      <c r="L15" s="194"/>
      <c r="M15" s="194">
        <v>0.14799999999999999</v>
      </c>
      <c r="N15" s="194"/>
      <c r="O15" s="194">
        <v>1.9E-2</v>
      </c>
      <c r="P15" s="194"/>
      <c r="Q15" s="194">
        <v>1.7000000000000001E-2</v>
      </c>
      <c r="R15" s="194"/>
    </row>
    <row r="16" spans="1:21" s="14" customFormat="1" ht="24.95" customHeight="1" x14ac:dyDescent="0.25">
      <c r="F16" s="186"/>
      <c r="G16" s="186"/>
      <c r="H16" s="111" t="s">
        <v>108</v>
      </c>
      <c r="I16" s="111"/>
      <c r="J16" s="148"/>
      <c r="K16" s="194">
        <v>6.9000000000000006E-2</v>
      </c>
      <c r="L16" s="194"/>
      <c r="M16" s="194">
        <v>6.4000000000000001E-2</v>
      </c>
      <c r="N16" s="194"/>
      <c r="O16" s="194">
        <v>0.03</v>
      </c>
      <c r="P16" s="194"/>
      <c r="Q16" s="194">
        <v>2.7E-2</v>
      </c>
      <c r="R16" s="194"/>
    </row>
    <row r="17" spans="1:21" s="9" customFormat="1" ht="24.95" customHeight="1" x14ac:dyDescent="0.2">
      <c r="A17" s="8"/>
      <c r="C17" s="26"/>
      <c r="D17" s="26"/>
      <c r="E17" s="26"/>
      <c r="F17" s="186"/>
      <c r="G17" s="186"/>
      <c r="H17" s="111" t="s">
        <v>109</v>
      </c>
      <c r="I17" s="111"/>
      <c r="J17" s="148"/>
      <c r="K17" s="194">
        <v>0.23400000000000001</v>
      </c>
      <c r="L17" s="194"/>
      <c r="M17" s="194">
        <v>0.23699999999999999</v>
      </c>
      <c r="N17" s="194"/>
      <c r="O17" s="194">
        <v>7.3999999999999996E-2</v>
      </c>
      <c r="P17" s="194"/>
      <c r="Q17" s="194">
        <v>8.3000000000000004E-2</v>
      </c>
      <c r="R17" s="194"/>
    </row>
    <row r="18" spans="1:21" s="9" customFormat="1" ht="15" customHeight="1" x14ac:dyDescent="0.2">
      <c r="A18" s="8"/>
      <c r="C18" s="26"/>
      <c r="D18" s="26"/>
      <c r="E18" s="26"/>
      <c r="N18" s="26"/>
      <c r="O18" s="26"/>
      <c r="P18" s="26"/>
    </row>
    <row r="19" spans="1:21" s="9" customFormat="1" ht="15" customHeight="1" x14ac:dyDescent="0.2">
      <c r="A19" s="8"/>
      <c r="C19" s="26"/>
      <c r="D19" s="26"/>
      <c r="E19" s="26"/>
      <c r="N19" s="26"/>
      <c r="O19" s="26"/>
      <c r="P19" s="26"/>
    </row>
    <row r="20" spans="1:21" ht="19.5" customHeight="1" x14ac:dyDescent="0.25">
      <c r="A20" s="128" t="str">
        <f>Índice!$A$63</f>
        <v>ESTUDO 39 | ANÁLISE DOS RESULTADOS CONSOLIDADOS DOS GRUPOS NÃO FINANCEIROS EM PORTUGAL | 2017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</row>
    <row r="21" spans="1:21" x14ac:dyDescent="0.25">
      <c r="U21" s="66" t="s">
        <v>19</v>
      </c>
    </row>
    <row r="24" spans="1:21" ht="17.25" customHeight="1" x14ac:dyDescent="0.25"/>
    <row r="25" spans="1:21" ht="17.25" customHeight="1" x14ac:dyDescent="0.25"/>
  </sheetData>
  <sheetProtection algorithmName="SHA-512" hashValue="wsRsYMCkD6vlmXVcPc0Mvlmx/QPkXh6F6brWi6HNVhwv/UruGbJyCtu1RGB/lCKcOUWbs6bOzBf+99nNUX/G5A==" saltValue="VN/RRbJLhTvvGkdG7fmndw==" spinCount="100000" sheet="1" objects="1" scenarios="1"/>
  <mergeCells count="60">
    <mergeCell ref="A20:U20"/>
    <mergeCell ref="K6:N6"/>
    <mergeCell ref="O6:R6"/>
    <mergeCell ref="K7:L7"/>
    <mergeCell ref="M7:N7"/>
    <mergeCell ref="O7:P7"/>
    <mergeCell ref="Q7:R7"/>
    <mergeCell ref="F8:J8"/>
    <mergeCell ref="K8:L8"/>
    <mergeCell ref="M8:N8"/>
    <mergeCell ref="O8:P8"/>
    <mergeCell ref="Q8:R8"/>
    <mergeCell ref="F9:G11"/>
    <mergeCell ref="H9:J9"/>
    <mergeCell ref="K9:L9"/>
    <mergeCell ref="H11:J11"/>
    <mergeCell ref="K11:L11"/>
    <mergeCell ref="M11:N11"/>
    <mergeCell ref="O11:P11"/>
    <mergeCell ref="A1:U1"/>
    <mergeCell ref="Q9:R9"/>
    <mergeCell ref="H10:J10"/>
    <mergeCell ref="K10:L10"/>
    <mergeCell ref="M10:N10"/>
    <mergeCell ref="O10:P10"/>
    <mergeCell ref="Q10:R10"/>
    <mergeCell ref="M9:N9"/>
    <mergeCell ref="O9:P9"/>
    <mergeCell ref="Q11:R11"/>
    <mergeCell ref="F12:G17"/>
    <mergeCell ref="H12:J12"/>
    <mergeCell ref="K12:L12"/>
    <mergeCell ref="M12:N12"/>
    <mergeCell ref="O12:P12"/>
    <mergeCell ref="H14:J14"/>
    <mergeCell ref="K14:L14"/>
    <mergeCell ref="M14:N14"/>
    <mergeCell ref="O14:P14"/>
    <mergeCell ref="H16:J16"/>
    <mergeCell ref="K16:L16"/>
    <mergeCell ref="M16:N16"/>
    <mergeCell ref="O16:P16"/>
    <mergeCell ref="Q12:R12"/>
    <mergeCell ref="H13:J13"/>
    <mergeCell ref="K13:L13"/>
    <mergeCell ref="M13:N13"/>
    <mergeCell ref="O13:P13"/>
    <mergeCell ref="Q13:R13"/>
    <mergeCell ref="Q14:R14"/>
    <mergeCell ref="H15:J15"/>
    <mergeCell ref="K15:L15"/>
    <mergeCell ref="M15:N15"/>
    <mergeCell ref="O15:P15"/>
    <mergeCell ref="Q15:R15"/>
    <mergeCell ref="Q16:R16"/>
    <mergeCell ref="H17:J17"/>
    <mergeCell ref="K17:L17"/>
    <mergeCell ref="M17:N17"/>
    <mergeCell ref="O17:P17"/>
    <mergeCell ref="Q17:R17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CFD6"/>
  </sheetPr>
  <dimension ref="A1:U24"/>
  <sheetViews>
    <sheetView topLeftCell="A7" zoomScaleNormal="100" zoomScaleSheetLayoutView="85" workbookViewId="0">
      <selection activeCell="U21" sqref="U2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19" t="s">
        <v>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25"/>
    <row r="3" spans="1:21" s="7" customFormat="1" ht="15" customHeight="1" thickBot="1" x14ac:dyDescent="0.3">
      <c r="A3" s="67" t="str">
        <f>Índice!F36</f>
        <v>G I.3.6</v>
      </c>
      <c r="B3" s="60" t="str">
        <f>Índice!G36</f>
        <v>Autonomia financeira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1" s="9" customFormat="1" ht="15" customHeight="1" x14ac:dyDescent="0.25">
      <c r="A4" s="8" t="s">
        <v>5</v>
      </c>
      <c r="C4" s="17"/>
      <c r="D4" s="18"/>
      <c r="E4" s="18"/>
      <c r="F4" s="18"/>
      <c r="G4" s="18"/>
      <c r="H4" s="18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thickBot="1" x14ac:dyDescent="0.3">
      <c r="A5" s="8"/>
      <c r="C5" s="26"/>
      <c r="D5" s="26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16" customFormat="1" ht="24.95" customHeight="1" thickBot="1" x14ac:dyDescent="0.3">
      <c r="E6" s="14"/>
      <c r="K6" s="157" t="s">
        <v>49</v>
      </c>
      <c r="L6" s="158"/>
      <c r="M6" s="166"/>
      <c r="N6" s="157" t="s">
        <v>50</v>
      </c>
      <c r="O6" s="158"/>
      <c r="P6" s="166"/>
      <c r="Q6" s="14"/>
      <c r="R6" s="14"/>
    </row>
    <row r="7" spans="1:21" s="14" customFormat="1" ht="24.95" customHeight="1" thickBot="1" x14ac:dyDescent="0.3">
      <c r="F7" s="186" t="s">
        <v>113</v>
      </c>
      <c r="G7" s="186"/>
      <c r="H7" s="160">
        <v>2017</v>
      </c>
      <c r="I7" s="117"/>
      <c r="J7" s="202"/>
      <c r="K7" s="188">
        <v>0.29599999999999999</v>
      </c>
      <c r="L7" s="189"/>
      <c r="M7" s="190"/>
      <c r="N7" s="188">
        <v>0.34799999999999998</v>
      </c>
      <c r="O7" s="189"/>
      <c r="P7" s="190"/>
    </row>
    <row r="8" spans="1:21" s="14" customFormat="1" ht="24.95" customHeight="1" thickBot="1" x14ac:dyDescent="0.3">
      <c r="F8" s="199"/>
      <c r="G8" s="199"/>
      <c r="H8" s="200">
        <v>2016</v>
      </c>
      <c r="I8" s="199"/>
      <c r="J8" s="201"/>
      <c r="K8" s="188">
        <v>0.28100000000000003</v>
      </c>
      <c r="L8" s="189"/>
      <c r="M8" s="190"/>
      <c r="N8" s="188">
        <v>0.34200000000000003</v>
      </c>
      <c r="O8" s="189"/>
      <c r="P8" s="190"/>
    </row>
    <row r="9" spans="1:21" s="14" customFormat="1" ht="24.95" customHeight="1" thickBot="1" x14ac:dyDescent="0.3">
      <c r="F9" s="147" t="s">
        <v>121</v>
      </c>
      <c r="G9" s="111"/>
      <c r="H9" s="111" t="s">
        <v>100</v>
      </c>
      <c r="I9" s="111"/>
      <c r="J9" s="148"/>
      <c r="K9" s="174">
        <v>0.34300000000000003</v>
      </c>
      <c r="L9" s="184"/>
      <c r="M9" s="175"/>
      <c r="N9" s="174">
        <v>0.373</v>
      </c>
      <c r="O9" s="184"/>
      <c r="P9" s="175"/>
    </row>
    <row r="10" spans="1:21" s="14" customFormat="1" ht="24.95" customHeight="1" thickBot="1" x14ac:dyDescent="0.3">
      <c r="F10" s="147"/>
      <c r="G10" s="111"/>
      <c r="H10" s="111" t="s">
        <v>101</v>
      </c>
      <c r="I10" s="111"/>
      <c r="J10" s="148"/>
      <c r="K10" s="174">
        <v>0.25</v>
      </c>
      <c r="L10" s="184"/>
      <c r="M10" s="175"/>
      <c r="N10" s="174">
        <v>0.28599999999999998</v>
      </c>
      <c r="O10" s="184"/>
      <c r="P10" s="175"/>
    </row>
    <row r="11" spans="1:21" s="14" customFormat="1" ht="24.95" customHeight="1" thickBot="1" x14ac:dyDescent="0.3">
      <c r="F11" s="191"/>
      <c r="G11" s="192"/>
      <c r="H11" s="192" t="s">
        <v>102</v>
      </c>
      <c r="I11" s="192"/>
      <c r="J11" s="193"/>
      <c r="K11" s="174">
        <v>0.3</v>
      </c>
      <c r="L11" s="184"/>
      <c r="M11" s="175"/>
      <c r="N11" s="174">
        <v>0.28699999999999998</v>
      </c>
      <c r="O11" s="184"/>
      <c r="P11" s="175"/>
    </row>
    <row r="12" spans="1:21" s="14" customFormat="1" ht="24.95" customHeight="1" thickBot="1" x14ac:dyDescent="0.3">
      <c r="F12" s="185" t="s">
        <v>51</v>
      </c>
      <c r="G12" s="185"/>
      <c r="H12" s="111" t="s">
        <v>104</v>
      </c>
      <c r="I12" s="111"/>
      <c r="J12" s="148"/>
      <c r="K12" s="174">
        <v>0.36499999999999999</v>
      </c>
      <c r="L12" s="184"/>
      <c r="M12" s="175"/>
      <c r="N12" s="174">
        <v>0.436</v>
      </c>
      <c r="O12" s="184"/>
      <c r="P12" s="175"/>
    </row>
    <row r="13" spans="1:21" s="14" customFormat="1" ht="24.95" customHeight="1" thickBot="1" x14ac:dyDescent="0.3">
      <c r="F13" s="186"/>
      <c r="G13" s="186"/>
      <c r="H13" s="111" t="s">
        <v>105</v>
      </c>
      <c r="I13" s="111"/>
      <c r="J13" s="148"/>
      <c r="K13" s="174">
        <v>0.38</v>
      </c>
      <c r="L13" s="184"/>
      <c r="M13" s="175"/>
      <c r="N13" s="174">
        <v>0.36299999999999999</v>
      </c>
      <c r="O13" s="184"/>
      <c r="P13" s="175"/>
    </row>
    <row r="14" spans="1:21" s="14" customFormat="1" ht="24.95" customHeight="1" thickBot="1" x14ac:dyDescent="0.3">
      <c r="F14" s="186"/>
      <c r="G14" s="186"/>
      <c r="H14" s="192" t="s">
        <v>106</v>
      </c>
      <c r="I14" s="192"/>
      <c r="J14" s="193"/>
      <c r="K14" s="174">
        <v>0.30499999999999999</v>
      </c>
      <c r="L14" s="184"/>
      <c r="M14" s="175"/>
      <c r="N14" s="174">
        <v>0.32100000000000001</v>
      </c>
      <c r="O14" s="184"/>
      <c r="P14" s="175"/>
    </row>
    <row r="15" spans="1:21" s="14" customFormat="1" ht="24.95" customHeight="1" thickBot="1" x14ac:dyDescent="0.3">
      <c r="F15" s="186"/>
      <c r="G15" s="186"/>
      <c r="H15" s="111" t="s">
        <v>107</v>
      </c>
      <c r="I15" s="111"/>
      <c r="J15" s="148"/>
      <c r="K15" s="174">
        <v>0.189</v>
      </c>
      <c r="L15" s="184"/>
      <c r="M15" s="175"/>
      <c r="N15" s="174">
        <v>0.32400000000000001</v>
      </c>
      <c r="O15" s="184"/>
      <c r="P15" s="175"/>
    </row>
    <row r="16" spans="1:21" s="14" customFormat="1" ht="24.95" customHeight="1" thickBot="1" x14ac:dyDescent="0.3">
      <c r="F16" s="186"/>
      <c r="G16" s="186"/>
      <c r="H16" s="111" t="s">
        <v>108</v>
      </c>
      <c r="I16" s="111"/>
      <c r="J16" s="148"/>
      <c r="K16" s="174">
        <v>0.30299999999999999</v>
      </c>
      <c r="L16" s="184"/>
      <c r="M16" s="175"/>
      <c r="N16" s="174">
        <v>0.34</v>
      </c>
      <c r="O16" s="184"/>
      <c r="P16" s="175"/>
    </row>
    <row r="17" spans="1:21" s="14" customFormat="1" ht="24.95" customHeight="1" thickBot="1" x14ac:dyDescent="0.3">
      <c r="F17" s="186"/>
      <c r="G17" s="186"/>
      <c r="H17" s="111" t="s">
        <v>109</v>
      </c>
      <c r="I17" s="111"/>
      <c r="J17" s="148"/>
      <c r="K17" s="174">
        <v>0.24199999999999999</v>
      </c>
      <c r="L17" s="184"/>
      <c r="M17" s="175"/>
      <c r="N17" s="174">
        <v>0.375</v>
      </c>
      <c r="O17" s="184"/>
      <c r="P17" s="175"/>
    </row>
    <row r="18" spans="1:21" s="9" customFormat="1" ht="15" customHeight="1" x14ac:dyDescent="0.2">
      <c r="A18" s="8"/>
      <c r="C18" s="26"/>
      <c r="D18" s="26"/>
      <c r="E18" s="26"/>
      <c r="O18" s="26"/>
      <c r="P18" s="26"/>
      <c r="Q18" s="26"/>
    </row>
    <row r="19" spans="1:21" s="9" customFormat="1" ht="15" customHeight="1" x14ac:dyDescent="0.2">
      <c r="A19" s="8"/>
      <c r="C19" s="26"/>
      <c r="D19" s="26"/>
      <c r="E19" s="26"/>
      <c r="O19" s="26"/>
      <c r="P19" s="26"/>
      <c r="Q19" s="26"/>
    </row>
    <row r="20" spans="1:21" ht="19.5" customHeight="1" x14ac:dyDescent="0.25">
      <c r="A20" s="128" t="str">
        <f>Índice!$A$63</f>
        <v>ESTUDO 39 | ANÁLISE DOS RESULTADOS CONSOLIDADOS DOS GRUPOS NÃO FINANCEIROS EM PORTUGAL | 2017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</row>
    <row r="21" spans="1:21" x14ac:dyDescent="0.25">
      <c r="U21" s="66" t="s">
        <v>19</v>
      </c>
    </row>
    <row r="24" spans="1:21" ht="17.25" customHeight="1" x14ac:dyDescent="0.25">
      <c r="L24" s="26"/>
      <c r="M24" s="26"/>
      <c r="N24" s="26"/>
    </row>
  </sheetData>
  <sheetProtection algorithmName="SHA-512" hashValue="r61r0fYT5mJAjRwNGZR2L/gnaK0RY5ydOgIEEsUFh/LZxu4ojaabUu5ejiR4lgXIn9LyNPLbEXBMbNhAzYz/QQ==" saltValue="QiIDigM4WG/Az0P+m37U0w==" spinCount="100000" sheet="1" objects="1" scenarios="1"/>
  <mergeCells count="40">
    <mergeCell ref="F9:G11"/>
    <mergeCell ref="A1:U1"/>
    <mergeCell ref="A20:U20"/>
    <mergeCell ref="K6:M6"/>
    <mergeCell ref="N6:P6"/>
    <mergeCell ref="F7:G8"/>
    <mergeCell ref="H7:J7"/>
    <mergeCell ref="K7:M7"/>
    <mergeCell ref="N7:P7"/>
    <mergeCell ref="H8:J8"/>
    <mergeCell ref="K8:M8"/>
    <mergeCell ref="N8:P8"/>
    <mergeCell ref="H9:J9"/>
    <mergeCell ref="K9:M9"/>
    <mergeCell ref="N9:P9"/>
    <mergeCell ref="H10:J10"/>
    <mergeCell ref="H16:J16"/>
    <mergeCell ref="K16:M16"/>
    <mergeCell ref="N16:P16"/>
    <mergeCell ref="K10:M10"/>
    <mergeCell ref="N10:P10"/>
    <mergeCell ref="H11:J11"/>
    <mergeCell ref="K11:M11"/>
    <mergeCell ref="N11:P11"/>
    <mergeCell ref="H17:J17"/>
    <mergeCell ref="K17:M17"/>
    <mergeCell ref="N17:P17"/>
    <mergeCell ref="F12:G17"/>
    <mergeCell ref="H12:J12"/>
    <mergeCell ref="K12:M12"/>
    <mergeCell ref="N12:P12"/>
    <mergeCell ref="H13:J13"/>
    <mergeCell ref="K13:M13"/>
    <mergeCell ref="N13:P13"/>
    <mergeCell ref="H14:J14"/>
    <mergeCell ref="K14:M14"/>
    <mergeCell ref="N14:P14"/>
    <mergeCell ref="H15:J15"/>
    <mergeCell ref="K15:M15"/>
    <mergeCell ref="N15:P15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0CFD6"/>
  </sheetPr>
  <dimension ref="A1:U23"/>
  <sheetViews>
    <sheetView topLeftCell="A4" zoomScaleNormal="100" zoomScaleSheetLayoutView="85" workbookViewId="0">
      <selection activeCell="U20" sqref="U20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19" t="s">
        <v>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25"/>
    <row r="3" spans="1:21" s="7" customFormat="1" ht="15" customHeight="1" thickBot="1" x14ac:dyDescent="0.3">
      <c r="A3" s="67" t="str">
        <f>Índice!F37</f>
        <v>G I.3.7</v>
      </c>
      <c r="B3" s="60" t="str">
        <f>Índice!G37</f>
        <v>Grupos com capitais próprios negativos (2017)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1" s="9" customFormat="1" ht="15" customHeight="1" x14ac:dyDescent="0.25">
      <c r="A4" s="8" t="s">
        <v>5</v>
      </c>
      <c r="C4" s="17"/>
      <c r="D4" s="18"/>
      <c r="E4" s="18"/>
      <c r="F4" s="18"/>
      <c r="G4" s="18"/>
      <c r="H4" s="18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thickBot="1" x14ac:dyDescent="0.3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7"/>
      <c r="O5" s="7"/>
      <c r="P5" s="26"/>
      <c r="Q5" s="26"/>
    </row>
    <row r="6" spans="1:21" s="16" customFormat="1" ht="24.95" customHeight="1" thickBot="1" x14ac:dyDescent="0.3">
      <c r="G6" s="14"/>
      <c r="H6" s="14"/>
      <c r="I6" s="14"/>
      <c r="J6" s="72"/>
      <c r="K6" s="72"/>
      <c r="L6" s="72"/>
      <c r="M6" s="157">
        <v>2017</v>
      </c>
      <c r="N6" s="204"/>
      <c r="O6" s="7"/>
      <c r="P6" s="14"/>
      <c r="Q6" s="14"/>
    </row>
    <row r="7" spans="1:21" s="16" customFormat="1" ht="24.95" customHeight="1" thickBot="1" x14ac:dyDescent="0.3">
      <c r="G7" s="14"/>
      <c r="H7" s="14"/>
      <c r="I7" s="14"/>
      <c r="J7" s="158" t="s">
        <v>113</v>
      </c>
      <c r="K7" s="158"/>
      <c r="L7" s="166"/>
      <c r="M7" s="188">
        <v>6.7000000000000004E-2</v>
      </c>
      <c r="N7" s="205"/>
      <c r="O7" s="7"/>
      <c r="P7" s="14"/>
      <c r="Q7" s="14"/>
    </row>
    <row r="8" spans="1:21" s="14" customFormat="1" ht="24.95" customHeight="1" thickBot="1" x14ac:dyDescent="0.3">
      <c r="H8" s="206" t="s">
        <v>117</v>
      </c>
      <c r="I8" s="116"/>
      <c r="J8" s="169" t="s">
        <v>100</v>
      </c>
      <c r="K8" s="170"/>
      <c r="L8" s="171"/>
      <c r="M8" s="180">
        <v>7.0000000000000007E-2</v>
      </c>
      <c r="N8" s="183"/>
      <c r="O8" s="7"/>
    </row>
    <row r="9" spans="1:21" s="14" customFormat="1" ht="24.95" customHeight="1" thickBot="1" x14ac:dyDescent="0.3">
      <c r="H9" s="207"/>
      <c r="I9" s="208"/>
      <c r="J9" s="139" t="s">
        <v>101</v>
      </c>
      <c r="K9" s="162"/>
      <c r="L9" s="168"/>
      <c r="M9" s="180">
        <v>4.2000000000000003E-2</v>
      </c>
      <c r="N9" s="183"/>
      <c r="O9" s="7"/>
    </row>
    <row r="10" spans="1:21" s="14" customFormat="1" ht="24.95" customHeight="1" thickBot="1" x14ac:dyDescent="0.3">
      <c r="H10" s="209"/>
      <c r="I10" s="210"/>
      <c r="J10" s="139" t="s">
        <v>102</v>
      </c>
      <c r="K10" s="162"/>
      <c r="L10" s="168"/>
      <c r="M10" s="180">
        <v>0.111</v>
      </c>
      <c r="N10" s="183"/>
      <c r="O10" s="7"/>
    </row>
    <row r="11" spans="1:21" s="14" customFormat="1" ht="24.95" customHeight="1" thickBot="1" x14ac:dyDescent="0.3">
      <c r="H11" s="185" t="s">
        <v>124</v>
      </c>
      <c r="I11" s="185"/>
      <c r="J11" s="169" t="s">
        <v>104</v>
      </c>
      <c r="K11" s="170"/>
      <c r="L11" s="171"/>
      <c r="M11" s="180">
        <v>0.111</v>
      </c>
      <c r="N11" s="183"/>
      <c r="O11" s="7"/>
    </row>
    <row r="12" spans="1:21" s="14" customFormat="1" ht="24.95" customHeight="1" thickBot="1" x14ac:dyDescent="0.3">
      <c r="H12" s="186"/>
      <c r="I12" s="186"/>
      <c r="J12" s="139" t="s">
        <v>105</v>
      </c>
      <c r="K12" s="162"/>
      <c r="L12" s="168"/>
      <c r="M12" s="180">
        <v>0.08</v>
      </c>
      <c r="N12" s="183"/>
      <c r="O12" s="7"/>
    </row>
    <row r="13" spans="1:21" s="14" customFormat="1" ht="24.95" customHeight="1" thickBot="1" x14ac:dyDescent="0.3">
      <c r="H13" s="186"/>
      <c r="I13" s="186"/>
      <c r="J13" s="167" t="s">
        <v>106</v>
      </c>
      <c r="K13" s="115"/>
      <c r="L13" s="124"/>
      <c r="M13" s="180">
        <v>0</v>
      </c>
      <c r="N13" s="183"/>
      <c r="O13" s="7"/>
    </row>
    <row r="14" spans="1:21" s="14" customFormat="1" ht="24.95" customHeight="1" thickBot="1" x14ac:dyDescent="0.3">
      <c r="H14" s="186"/>
      <c r="I14" s="186"/>
      <c r="J14" s="139" t="s">
        <v>107</v>
      </c>
      <c r="K14" s="162"/>
      <c r="L14" s="168"/>
      <c r="M14" s="180">
        <v>0.16700000000000001</v>
      </c>
      <c r="N14" s="183"/>
      <c r="O14" s="7"/>
    </row>
    <row r="15" spans="1:21" s="14" customFormat="1" ht="24.95" customHeight="1" thickBot="1" x14ac:dyDescent="0.3">
      <c r="H15" s="186"/>
      <c r="I15" s="186"/>
      <c r="J15" s="139" t="s">
        <v>108</v>
      </c>
      <c r="K15" s="162"/>
      <c r="L15" s="168"/>
      <c r="M15" s="180">
        <v>3.4000000000000002E-2</v>
      </c>
      <c r="N15" s="183"/>
      <c r="O15" s="7"/>
    </row>
    <row r="16" spans="1:21" s="14" customFormat="1" ht="24.95" customHeight="1" x14ac:dyDescent="0.25">
      <c r="H16" s="186"/>
      <c r="I16" s="186"/>
      <c r="J16" s="139" t="s">
        <v>109</v>
      </c>
      <c r="K16" s="162"/>
      <c r="L16" s="168"/>
      <c r="M16" s="180">
        <v>6.2E-2</v>
      </c>
      <c r="N16" s="183"/>
      <c r="O16" s="7"/>
    </row>
    <row r="17" spans="1:21" s="9" customFormat="1" ht="15" customHeight="1" x14ac:dyDescent="0.2">
      <c r="A17" s="8"/>
      <c r="C17" s="26"/>
      <c r="D17" s="26"/>
      <c r="E17" s="26"/>
      <c r="O17" s="26"/>
      <c r="P17" s="26"/>
      <c r="Q17" s="26"/>
    </row>
    <row r="18" spans="1:21" s="9" customFormat="1" ht="15" customHeight="1" x14ac:dyDescent="0.2">
      <c r="A18" s="8"/>
      <c r="C18" s="26"/>
      <c r="D18" s="26"/>
      <c r="E18" s="26"/>
      <c r="O18" s="26"/>
      <c r="P18" s="26"/>
      <c r="Q18" s="26"/>
    </row>
    <row r="19" spans="1:21" ht="19.5" customHeight="1" x14ac:dyDescent="0.25">
      <c r="A19" s="128" t="str">
        <f>Índice!$A$63</f>
        <v>ESTUDO 39 | ANÁLISE DOS RESULTADOS CONSOLIDADOS DOS GRUPOS NÃO FINANCEIROS EM PORTUGAL | 2017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66" t="s">
        <v>19</v>
      </c>
    </row>
    <row r="23" spans="1:21" ht="17.25" customHeight="1" x14ac:dyDescent="0.25"/>
  </sheetData>
  <sheetProtection algorithmName="SHA-512" hashValue="GIg2EdYDas9Ejlxt/VT7PyGTVdjEPxjqNMDnVZIOmwXtJ8o/Lic3o9/eBz0pAAhFiRREMbr+xPKOB+ck4Pim3Q==" saltValue="e0PzKLOZ83S7zyMt9Pyh+A==" spinCount="100000" sheet="1" objects="1" scenarios="1"/>
  <mergeCells count="25">
    <mergeCell ref="A19:U19"/>
    <mergeCell ref="H11:I16"/>
    <mergeCell ref="J11:L11"/>
    <mergeCell ref="J12:L12"/>
    <mergeCell ref="J13:L13"/>
    <mergeCell ref="J14:L14"/>
    <mergeCell ref="J15:L15"/>
    <mergeCell ref="J16:L16"/>
    <mergeCell ref="M13:N13"/>
    <mergeCell ref="M14:N14"/>
    <mergeCell ref="M15:N15"/>
    <mergeCell ref="M16:N16"/>
    <mergeCell ref="M11:N11"/>
    <mergeCell ref="M12:N12"/>
    <mergeCell ref="A1:U1"/>
    <mergeCell ref="M6:N6"/>
    <mergeCell ref="J7:L7"/>
    <mergeCell ref="M7:N7"/>
    <mergeCell ref="H8:I10"/>
    <mergeCell ref="J8:L8"/>
    <mergeCell ref="J9:L9"/>
    <mergeCell ref="J10:L10"/>
    <mergeCell ref="M8:N8"/>
    <mergeCell ref="M9:N9"/>
    <mergeCell ref="M10:N10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CFD6"/>
  </sheetPr>
  <dimension ref="A1:V37"/>
  <sheetViews>
    <sheetView topLeftCell="A19" zoomScaleNormal="100" zoomScaleSheetLayoutView="85" workbookViewId="0">
      <selection activeCell="U34" sqref="U34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19" t="s">
        <v>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25"/>
    <row r="3" spans="1:21" s="7" customFormat="1" ht="15" customHeight="1" thickBot="1" x14ac:dyDescent="0.3">
      <c r="A3" s="67" t="str">
        <f>Índice!F38</f>
        <v>G I.3.8</v>
      </c>
      <c r="B3" s="60" t="str">
        <f>Índice!G38</f>
        <v>Passivo | Estrutura (2017)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1" s="9" customFormat="1" ht="15" customHeight="1" x14ac:dyDescent="0.25">
      <c r="A4" s="8" t="s">
        <v>5</v>
      </c>
      <c r="C4" s="17"/>
      <c r="D4" s="18"/>
      <c r="E4" s="18"/>
      <c r="F4" s="18"/>
      <c r="G4" s="18"/>
      <c r="H4" s="18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thickBot="1" x14ac:dyDescent="0.3">
      <c r="A5" s="8"/>
      <c r="C5" s="26"/>
      <c r="D5" s="26"/>
      <c r="E5" s="26"/>
      <c r="F5" s="26"/>
      <c r="G5" s="26"/>
      <c r="H5" s="26"/>
      <c r="I5" s="26"/>
      <c r="J5" s="26"/>
      <c r="K5" s="26"/>
      <c r="L5" s="14"/>
      <c r="M5" s="14"/>
      <c r="N5" s="14"/>
      <c r="O5" s="14"/>
      <c r="P5" s="14"/>
      <c r="Q5" s="14"/>
      <c r="R5" s="14"/>
      <c r="S5" s="14"/>
    </row>
    <row r="6" spans="1:21" s="16" customFormat="1" ht="24.95" customHeight="1" x14ac:dyDescent="0.25">
      <c r="G6" s="14"/>
      <c r="K6" s="176" t="s">
        <v>18</v>
      </c>
      <c r="L6" s="170"/>
      <c r="M6" s="170"/>
      <c r="N6" s="170"/>
      <c r="O6" s="170"/>
      <c r="P6" s="213"/>
      <c r="Q6" s="14"/>
      <c r="R6" s="14"/>
      <c r="S6" s="14"/>
      <c r="T6" s="14"/>
    </row>
    <row r="7" spans="1:21" s="16" customFormat="1" ht="24.95" customHeight="1" thickBot="1" x14ac:dyDescent="0.3">
      <c r="G7" s="14"/>
      <c r="K7" s="129" t="s">
        <v>25</v>
      </c>
      <c r="L7" s="198"/>
      <c r="M7" s="134" t="s">
        <v>129</v>
      </c>
      <c r="N7" s="198"/>
      <c r="O7" s="134" t="s">
        <v>130</v>
      </c>
      <c r="P7" s="130"/>
      <c r="Q7" s="14"/>
      <c r="R7" s="14"/>
      <c r="S7" s="14"/>
      <c r="T7" s="14"/>
    </row>
    <row r="8" spans="1:21" s="14" customFormat="1" ht="24.95" customHeight="1" thickBot="1" x14ac:dyDescent="0.3">
      <c r="H8" s="158" t="s">
        <v>113</v>
      </c>
      <c r="I8" s="158"/>
      <c r="J8" s="166"/>
      <c r="K8" s="188">
        <v>0.58699999999999997</v>
      </c>
      <c r="L8" s="205"/>
      <c r="M8" s="219">
        <v>0.122</v>
      </c>
      <c r="N8" s="205"/>
      <c r="O8" s="219">
        <v>0.29099999999999998</v>
      </c>
      <c r="P8" s="190"/>
    </row>
    <row r="9" spans="1:21" s="14" customFormat="1" ht="24.95" customHeight="1" x14ac:dyDescent="0.25">
      <c r="F9" s="206" t="s">
        <v>117</v>
      </c>
      <c r="G9" s="116"/>
      <c r="H9" s="169" t="s">
        <v>100</v>
      </c>
      <c r="I9" s="170"/>
      <c r="J9" s="171"/>
      <c r="K9" s="180">
        <v>0.61399999999999999</v>
      </c>
      <c r="L9" s="183"/>
      <c r="M9" s="214">
        <v>0.11899999999999999</v>
      </c>
      <c r="N9" s="183"/>
      <c r="O9" s="214">
        <v>0.26700000000000002</v>
      </c>
      <c r="P9" s="182"/>
    </row>
    <row r="10" spans="1:21" s="14" customFormat="1" ht="24.95" customHeight="1" x14ac:dyDescent="0.25">
      <c r="F10" s="207"/>
      <c r="G10" s="208"/>
      <c r="H10" s="139" t="s">
        <v>101</v>
      </c>
      <c r="I10" s="162"/>
      <c r="J10" s="168"/>
      <c r="K10" s="212">
        <v>0.57699999999999996</v>
      </c>
      <c r="L10" s="196"/>
      <c r="M10" s="195">
        <v>0.13200000000000001</v>
      </c>
      <c r="N10" s="196"/>
      <c r="O10" s="195">
        <v>0.29099999999999998</v>
      </c>
      <c r="P10" s="211"/>
    </row>
    <row r="11" spans="1:21" s="14" customFormat="1" ht="24.95" customHeight="1" thickBot="1" x14ac:dyDescent="0.3">
      <c r="F11" s="209"/>
      <c r="G11" s="210"/>
      <c r="H11" s="139" t="s">
        <v>102</v>
      </c>
      <c r="I11" s="162"/>
      <c r="J11" s="168"/>
      <c r="K11" s="215">
        <v>0.58299999999999996</v>
      </c>
      <c r="L11" s="216"/>
      <c r="M11" s="217">
        <v>0.11799999999999999</v>
      </c>
      <c r="N11" s="216"/>
      <c r="O11" s="217">
        <v>0.3</v>
      </c>
      <c r="P11" s="218"/>
    </row>
    <row r="12" spans="1:21" s="14" customFormat="1" ht="24.95" customHeight="1" x14ac:dyDescent="0.25">
      <c r="F12" s="185" t="s">
        <v>124</v>
      </c>
      <c r="G12" s="185"/>
      <c r="H12" s="169" t="s">
        <v>104</v>
      </c>
      <c r="I12" s="170"/>
      <c r="J12" s="171"/>
      <c r="K12" s="180">
        <v>0.78300000000000003</v>
      </c>
      <c r="L12" s="183"/>
      <c r="M12" s="214">
        <v>0.11700000000000001</v>
      </c>
      <c r="N12" s="183"/>
      <c r="O12" s="214">
        <v>0.1</v>
      </c>
      <c r="P12" s="182"/>
    </row>
    <row r="13" spans="1:21" s="14" customFormat="1" ht="24.95" customHeight="1" x14ac:dyDescent="0.25">
      <c r="F13" s="186"/>
      <c r="G13" s="186"/>
      <c r="H13" s="139" t="s">
        <v>105</v>
      </c>
      <c r="I13" s="162"/>
      <c r="J13" s="168"/>
      <c r="K13" s="212">
        <v>0.59099999999999997</v>
      </c>
      <c r="L13" s="196"/>
      <c r="M13" s="195">
        <v>0.155</v>
      </c>
      <c r="N13" s="196"/>
      <c r="O13" s="195">
        <v>0.254</v>
      </c>
      <c r="P13" s="211"/>
    </row>
    <row r="14" spans="1:21" s="14" customFormat="1" ht="24.95" customHeight="1" x14ac:dyDescent="0.25">
      <c r="F14" s="186"/>
      <c r="G14" s="186"/>
      <c r="H14" s="167" t="s">
        <v>106</v>
      </c>
      <c r="I14" s="115"/>
      <c r="J14" s="124"/>
      <c r="K14" s="212">
        <v>0.61799999999999999</v>
      </c>
      <c r="L14" s="196"/>
      <c r="M14" s="195">
        <v>3.3000000000000002E-2</v>
      </c>
      <c r="N14" s="196"/>
      <c r="O14" s="195">
        <v>0.34899999999999998</v>
      </c>
      <c r="P14" s="211"/>
    </row>
    <row r="15" spans="1:21" s="14" customFormat="1" ht="24.95" customHeight="1" x14ac:dyDescent="0.25">
      <c r="F15" s="186"/>
      <c r="G15" s="186"/>
      <c r="H15" s="139" t="s">
        <v>107</v>
      </c>
      <c r="I15" s="162"/>
      <c r="J15" s="168"/>
      <c r="K15" s="212">
        <v>0.52700000000000002</v>
      </c>
      <c r="L15" s="196"/>
      <c r="M15" s="195">
        <v>0.11799999999999999</v>
      </c>
      <c r="N15" s="196"/>
      <c r="O15" s="195">
        <v>0.35499999999999998</v>
      </c>
      <c r="P15" s="211"/>
    </row>
    <row r="16" spans="1:21" s="14" customFormat="1" ht="24.95" customHeight="1" x14ac:dyDescent="0.25">
      <c r="F16" s="186"/>
      <c r="G16" s="186"/>
      <c r="H16" s="139" t="s">
        <v>108</v>
      </c>
      <c r="I16" s="162"/>
      <c r="J16" s="168"/>
      <c r="K16" s="212">
        <v>0.38700000000000001</v>
      </c>
      <c r="L16" s="196"/>
      <c r="M16" s="195">
        <v>0.38100000000000001</v>
      </c>
      <c r="N16" s="196"/>
      <c r="O16" s="195">
        <v>0.23300000000000001</v>
      </c>
      <c r="P16" s="211"/>
    </row>
    <row r="17" spans="1:22" s="14" customFormat="1" ht="24.95" customHeight="1" x14ac:dyDescent="0.25">
      <c r="F17" s="186"/>
      <c r="G17" s="186"/>
      <c r="H17" s="139" t="s">
        <v>109</v>
      </c>
      <c r="I17" s="162"/>
      <c r="J17" s="168"/>
      <c r="K17" s="212">
        <v>0.68500000000000005</v>
      </c>
      <c r="L17" s="196"/>
      <c r="M17" s="195">
        <v>5.8000000000000003E-2</v>
      </c>
      <c r="N17" s="196"/>
      <c r="O17" s="195">
        <v>0.25600000000000001</v>
      </c>
      <c r="P17" s="211"/>
    </row>
    <row r="18" spans="1:22" s="9" customFormat="1" ht="15" customHeight="1" thickBot="1" x14ac:dyDescent="0.3">
      <c r="A18" s="8"/>
      <c r="G18" s="14"/>
      <c r="H18" s="26"/>
      <c r="I18" s="26"/>
      <c r="J18" s="26"/>
      <c r="K18" s="26"/>
      <c r="L18" s="26"/>
      <c r="M18" s="26"/>
      <c r="N18" s="26"/>
      <c r="O18" s="26"/>
      <c r="P18" s="26"/>
    </row>
    <row r="19" spans="1:22" s="16" customFormat="1" ht="24.95" customHeight="1" x14ac:dyDescent="0.25">
      <c r="G19" s="14"/>
      <c r="K19" s="176" t="s">
        <v>25</v>
      </c>
      <c r="L19" s="170"/>
      <c r="M19" s="170"/>
      <c r="N19" s="170"/>
      <c r="O19" s="170"/>
      <c r="P19" s="213"/>
      <c r="Q19" s="14"/>
      <c r="R19" s="14"/>
      <c r="S19" s="14"/>
      <c r="T19" s="14"/>
      <c r="U19" s="14"/>
      <c r="V19" s="14"/>
    </row>
    <row r="20" spans="1:22" s="16" customFormat="1" ht="39.950000000000003" customHeight="1" thickBot="1" x14ac:dyDescent="0.3">
      <c r="G20" s="14"/>
      <c r="K20" s="129" t="s">
        <v>125</v>
      </c>
      <c r="L20" s="198"/>
      <c r="M20" s="134" t="s">
        <v>126</v>
      </c>
      <c r="N20" s="198"/>
      <c r="O20" s="134" t="s">
        <v>127</v>
      </c>
      <c r="P20" s="130"/>
      <c r="Q20" s="14"/>
      <c r="R20" s="14"/>
      <c r="S20" s="14"/>
      <c r="T20" s="14"/>
      <c r="U20" s="14"/>
      <c r="V20" s="14"/>
    </row>
    <row r="21" spans="1:22" s="14" customFormat="1" ht="24.95" customHeight="1" thickBot="1" x14ac:dyDescent="0.3">
      <c r="H21" s="158" t="s">
        <v>113</v>
      </c>
      <c r="I21" s="158"/>
      <c r="J21" s="166"/>
      <c r="K21" s="188">
        <v>0.45200000000000001</v>
      </c>
      <c r="L21" s="205"/>
      <c r="M21" s="219">
        <v>0.433</v>
      </c>
      <c r="N21" s="205"/>
      <c r="O21" s="219">
        <v>0.115</v>
      </c>
      <c r="P21" s="190"/>
    </row>
    <row r="22" spans="1:22" s="14" customFormat="1" ht="24.95" customHeight="1" x14ac:dyDescent="0.25">
      <c r="F22" s="206" t="s">
        <v>117</v>
      </c>
      <c r="G22" s="116"/>
      <c r="H22" s="169" t="s">
        <v>100</v>
      </c>
      <c r="I22" s="170"/>
      <c r="J22" s="171"/>
      <c r="K22" s="180">
        <v>0.14499999999999999</v>
      </c>
      <c r="L22" s="183"/>
      <c r="M22" s="214">
        <v>0.68400000000000005</v>
      </c>
      <c r="N22" s="183"/>
      <c r="O22" s="214">
        <v>0.17100000000000001</v>
      </c>
      <c r="P22" s="182"/>
    </row>
    <row r="23" spans="1:22" s="14" customFormat="1" ht="24.95" customHeight="1" x14ac:dyDescent="0.25">
      <c r="F23" s="207"/>
      <c r="G23" s="208"/>
      <c r="H23" s="139" t="s">
        <v>101</v>
      </c>
      <c r="I23" s="162"/>
      <c r="J23" s="168"/>
      <c r="K23" s="212">
        <v>0.40699999999999997</v>
      </c>
      <c r="L23" s="196"/>
      <c r="M23" s="195">
        <v>0.39200000000000002</v>
      </c>
      <c r="N23" s="196"/>
      <c r="O23" s="195">
        <v>0.20200000000000001</v>
      </c>
      <c r="P23" s="211"/>
    </row>
    <row r="24" spans="1:22" s="14" customFormat="1" ht="24.95" customHeight="1" thickBot="1" x14ac:dyDescent="0.3">
      <c r="F24" s="209"/>
      <c r="G24" s="210"/>
      <c r="H24" s="139" t="s">
        <v>102</v>
      </c>
      <c r="I24" s="162"/>
      <c r="J24" s="168"/>
      <c r="K24" s="215">
        <v>0.59599999999999997</v>
      </c>
      <c r="L24" s="216"/>
      <c r="M24" s="217">
        <v>0.35699999999999998</v>
      </c>
      <c r="N24" s="216"/>
      <c r="O24" s="217">
        <v>4.7E-2</v>
      </c>
      <c r="P24" s="218"/>
    </row>
    <row r="25" spans="1:22" s="14" customFormat="1" ht="24.95" customHeight="1" x14ac:dyDescent="0.25">
      <c r="F25" s="185" t="s">
        <v>124</v>
      </c>
      <c r="G25" s="185"/>
      <c r="H25" s="169" t="s">
        <v>104</v>
      </c>
      <c r="I25" s="170"/>
      <c r="J25" s="171"/>
      <c r="K25" s="180">
        <v>0.10299999999999999</v>
      </c>
      <c r="L25" s="183"/>
      <c r="M25" s="214">
        <v>0.86499999999999999</v>
      </c>
      <c r="N25" s="183"/>
      <c r="O25" s="214">
        <v>3.2000000000000001E-2</v>
      </c>
      <c r="P25" s="182"/>
    </row>
    <row r="26" spans="1:22" s="14" customFormat="1" ht="24.95" customHeight="1" x14ac:dyDescent="0.25">
      <c r="F26" s="186"/>
      <c r="G26" s="186"/>
      <c r="H26" s="139" t="s">
        <v>105</v>
      </c>
      <c r="I26" s="162"/>
      <c r="J26" s="168"/>
      <c r="K26" s="212">
        <v>0.42299999999999999</v>
      </c>
      <c r="L26" s="196"/>
      <c r="M26" s="195">
        <v>0.47499999999999998</v>
      </c>
      <c r="N26" s="196"/>
      <c r="O26" s="195">
        <v>0.10299999999999999</v>
      </c>
      <c r="P26" s="211"/>
    </row>
    <row r="27" spans="1:22" s="14" customFormat="1" ht="24.95" customHeight="1" x14ac:dyDescent="0.25">
      <c r="F27" s="186"/>
      <c r="G27" s="186"/>
      <c r="H27" s="167" t="s">
        <v>106</v>
      </c>
      <c r="I27" s="115"/>
      <c r="J27" s="124"/>
      <c r="K27" s="212">
        <v>0.64100000000000001</v>
      </c>
      <c r="L27" s="196"/>
      <c r="M27" s="195">
        <v>0.30599999999999999</v>
      </c>
      <c r="N27" s="196"/>
      <c r="O27" s="195">
        <v>5.2999999999999999E-2</v>
      </c>
      <c r="P27" s="211"/>
    </row>
    <row r="28" spans="1:22" s="14" customFormat="1" ht="24.95" customHeight="1" x14ac:dyDescent="0.25">
      <c r="F28" s="186"/>
      <c r="G28" s="186"/>
      <c r="H28" s="139" t="s">
        <v>107</v>
      </c>
      <c r="I28" s="162"/>
      <c r="J28" s="168"/>
      <c r="K28" s="212">
        <v>0.32500000000000001</v>
      </c>
      <c r="L28" s="196"/>
      <c r="M28" s="195">
        <v>0.58199999999999996</v>
      </c>
      <c r="N28" s="196"/>
      <c r="O28" s="195">
        <v>9.2999999999999999E-2</v>
      </c>
      <c r="P28" s="211"/>
    </row>
    <row r="29" spans="1:22" s="14" customFormat="1" ht="24.95" customHeight="1" x14ac:dyDescent="0.25">
      <c r="F29" s="186"/>
      <c r="G29" s="186"/>
      <c r="H29" s="139" t="s">
        <v>108</v>
      </c>
      <c r="I29" s="162"/>
      <c r="J29" s="168"/>
      <c r="K29" s="212">
        <v>0.224</v>
      </c>
      <c r="L29" s="196"/>
      <c r="M29" s="195">
        <v>0.65500000000000003</v>
      </c>
      <c r="N29" s="196"/>
      <c r="O29" s="195">
        <v>0.121</v>
      </c>
      <c r="P29" s="211"/>
    </row>
    <row r="30" spans="1:22" s="14" customFormat="1" ht="24.95" customHeight="1" x14ac:dyDescent="0.25">
      <c r="F30" s="186"/>
      <c r="G30" s="186"/>
      <c r="H30" s="139" t="s">
        <v>109</v>
      </c>
      <c r="I30" s="162"/>
      <c r="J30" s="168"/>
      <c r="K30" s="212">
        <v>0.33500000000000002</v>
      </c>
      <c r="L30" s="196"/>
      <c r="M30" s="195">
        <v>0.47299999999999998</v>
      </c>
      <c r="N30" s="196"/>
      <c r="O30" s="195">
        <v>0.192</v>
      </c>
      <c r="P30" s="211"/>
    </row>
    <row r="31" spans="1:22" s="14" customFormat="1" ht="16.5" customHeight="1" x14ac:dyDescent="0.25"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22" s="9" customFormat="1" ht="16.5" customHeight="1" x14ac:dyDescent="0.2">
      <c r="A32" s="8"/>
      <c r="C32" s="26"/>
      <c r="D32" s="26"/>
      <c r="E32" s="26"/>
      <c r="O32" s="26"/>
      <c r="P32" s="26"/>
      <c r="Q32" s="26"/>
    </row>
    <row r="33" spans="1:21" ht="19.5" customHeight="1" x14ac:dyDescent="0.25">
      <c r="A33" s="128" t="str">
        <f>Índice!$A$63</f>
        <v>ESTUDO 39 | ANÁLISE DOS RESULTADOS CONSOLIDADOS DOS GRUPOS NÃO FINANCEIROS EM PORTUGAL | 2017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</row>
    <row r="34" spans="1:21" x14ac:dyDescent="0.25">
      <c r="U34" s="66" t="s">
        <v>19</v>
      </c>
    </row>
    <row r="37" spans="1:21" ht="17.25" customHeight="1" x14ac:dyDescent="0.25"/>
  </sheetData>
  <sheetProtection algorithmName="SHA-512" hashValue="VY3+AyrM0sA2aWIKPk7YVrUEhM0xQteE8gLDuKy0bX2JVodYojfgsl6WHh7ApQAcZ1jhE2eaQDkZO5cudR0zSQ==" saltValue="kNHwUof8xMxEdzM+f2Lb9Q==" spinCount="100000" sheet="1" objects="1" scenarios="1"/>
  <mergeCells count="94">
    <mergeCell ref="K28:L28"/>
    <mergeCell ref="M28:N28"/>
    <mergeCell ref="O28:P28"/>
    <mergeCell ref="K29:L29"/>
    <mergeCell ref="M29:N29"/>
    <mergeCell ref="O29:P29"/>
    <mergeCell ref="O25:P25"/>
    <mergeCell ref="K26:L26"/>
    <mergeCell ref="M26:N26"/>
    <mergeCell ref="O26:P26"/>
    <mergeCell ref="K27:L27"/>
    <mergeCell ref="M27:N27"/>
    <mergeCell ref="O27:P27"/>
    <mergeCell ref="M15:N15"/>
    <mergeCell ref="O15:P15"/>
    <mergeCell ref="K16:L16"/>
    <mergeCell ref="M16:N16"/>
    <mergeCell ref="O16:P16"/>
    <mergeCell ref="K17:L17"/>
    <mergeCell ref="M17:N17"/>
    <mergeCell ref="O17:P17"/>
    <mergeCell ref="K21:L21"/>
    <mergeCell ref="M21:N21"/>
    <mergeCell ref="O21:P21"/>
    <mergeCell ref="K19:P19"/>
    <mergeCell ref="K20:L20"/>
    <mergeCell ref="M20:N20"/>
    <mergeCell ref="O20:P20"/>
    <mergeCell ref="K8:L8"/>
    <mergeCell ref="M8:N8"/>
    <mergeCell ref="O8:P8"/>
    <mergeCell ref="K9:L9"/>
    <mergeCell ref="M9:N9"/>
    <mergeCell ref="O9:P9"/>
    <mergeCell ref="K10:L10"/>
    <mergeCell ref="M10:N10"/>
    <mergeCell ref="O10:P10"/>
    <mergeCell ref="K11:L11"/>
    <mergeCell ref="M11:N11"/>
    <mergeCell ref="O11:P11"/>
    <mergeCell ref="K12:L12"/>
    <mergeCell ref="M12:N12"/>
    <mergeCell ref="O12:P12"/>
    <mergeCell ref="K13:L13"/>
    <mergeCell ref="M13:N13"/>
    <mergeCell ref="O13:P13"/>
    <mergeCell ref="M7:N7"/>
    <mergeCell ref="O7:P7"/>
    <mergeCell ref="H8:J8"/>
    <mergeCell ref="F25:G30"/>
    <mergeCell ref="H25:J25"/>
    <mergeCell ref="H26:J26"/>
    <mergeCell ref="H27:J27"/>
    <mergeCell ref="H28:J28"/>
    <mergeCell ref="H29:J29"/>
    <mergeCell ref="H30:J30"/>
    <mergeCell ref="K14:L14"/>
    <mergeCell ref="M14:N14"/>
    <mergeCell ref="H21:J21"/>
    <mergeCell ref="F22:G24"/>
    <mergeCell ref="H22:J22"/>
    <mergeCell ref="H23:J23"/>
    <mergeCell ref="A33:U33"/>
    <mergeCell ref="K22:L22"/>
    <mergeCell ref="M22:N22"/>
    <mergeCell ref="O22:P22"/>
    <mergeCell ref="K23:L23"/>
    <mergeCell ref="M23:N23"/>
    <mergeCell ref="O23:P23"/>
    <mergeCell ref="K24:L24"/>
    <mergeCell ref="H24:J24"/>
    <mergeCell ref="K30:L30"/>
    <mergeCell ref="M30:N30"/>
    <mergeCell ref="O30:P30"/>
    <mergeCell ref="M24:N24"/>
    <mergeCell ref="O24:P24"/>
    <mergeCell ref="K25:L25"/>
    <mergeCell ref="M25:N25"/>
    <mergeCell ref="A1:U1"/>
    <mergeCell ref="F12:G17"/>
    <mergeCell ref="H12:J12"/>
    <mergeCell ref="H13:J13"/>
    <mergeCell ref="H14:J14"/>
    <mergeCell ref="H15:J15"/>
    <mergeCell ref="H16:J16"/>
    <mergeCell ref="H17:J17"/>
    <mergeCell ref="O14:P14"/>
    <mergeCell ref="K15:L15"/>
    <mergeCell ref="H9:J9"/>
    <mergeCell ref="H10:J10"/>
    <mergeCell ref="H11:J11"/>
    <mergeCell ref="F9:G11"/>
    <mergeCell ref="K6:P6"/>
    <mergeCell ref="K7:L7"/>
  </mergeCells>
  <hyperlinks>
    <hyperlink ref="U3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  <pageSetUpPr fitToPage="1"/>
  </sheetPr>
  <dimension ref="A1:U64"/>
  <sheetViews>
    <sheetView showGridLines="0" zoomScaleNormal="100" zoomScaleSheetLayoutView="115" workbookViewId="0"/>
  </sheetViews>
  <sheetFormatPr defaultColWidth="9.140625" defaultRowHeight="12.75" x14ac:dyDescent="0.2"/>
  <cols>
    <col min="1" max="2" width="9.140625" style="2"/>
    <col min="3" max="3" width="1.5703125" style="2" customWidth="1"/>
    <col min="4" max="4" width="2.85546875" style="2" customWidth="1"/>
    <col min="5" max="5" width="3" style="2" customWidth="1"/>
    <col min="6" max="6" width="7.7109375" style="34" customWidth="1"/>
    <col min="7" max="17" width="9.140625" style="2"/>
    <col min="18" max="18" width="43.5703125" style="2" customWidth="1"/>
    <col min="19" max="19" width="9.140625" style="2" customWidth="1"/>
    <col min="20" max="16384" width="9.140625" style="2"/>
  </cols>
  <sheetData>
    <row r="1" spans="1:21" s="1" customFormat="1" ht="69" customHeight="1" thickBot="1" x14ac:dyDescent="0.25">
      <c r="A1" s="55"/>
      <c r="B1" s="55"/>
      <c r="C1" s="55"/>
      <c r="D1" s="56"/>
      <c r="E1" s="55"/>
      <c r="F1" s="56"/>
      <c r="G1" s="55"/>
      <c r="H1" s="55"/>
      <c r="I1" s="55"/>
      <c r="J1" s="55"/>
      <c r="K1" s="100" t="s">
        <v>2</v>
      </c>
      <c r="L1" s="100"/>
      <c r="M1" s="100"/>
      <c r="N1" s="100"/>
      <c r="O1" s="100"/>
      <c r="P1" s="100"/>
      <c r="Q1" s="100"/>
      <c r="R1" s="100"/>
      <c r="S1" s="55"/>
      <c r="T1" s="55"/>
      <c r="U1" s="55"/>
    </row>
    <row r="2" spans="1:21" ht="15.75" thickBot="1" x14ac:dyDescent="0.3">
      <c r="S2"/>
      <c r="T2"/>
      <c r="U2"/>
    </row>
    <row r="3" spans="1:21" s="3" customFormat="1" ht="30.75" customHeight="1" thickBot="1" x14ac:dyDescent="0.3">
      <c r="C3" s="101" t="s">
        <v>54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3"/>
      <c r="S3"/>
      <c r="T3"/>
      <c r="U3"/>
    </row>
    <row r="4" spans="1:21" s="4" customFormat="1" ht="6" customHeight="1" thickBot="1" x14ac:dyDescent="0.3">
      <c r="C4" s="23"/>
      <c r="D4" s="23"/>
      <c r="E4" s="23"/>
      <c r="F4" s="3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  <c r="S4"/>
      <c r="T4"/>
      <c r="U4"/>
    </row>
    <row r="5" spans="1:21" s="4" customFormat="1" ht="21" customHeight="1" thickBot="1" x14ac:dyDescent="0.3">
      <c r="C5" s="35"/>
      <c r="D5" s="23"/>
      <c r="E5" s="36"/>
      <c r="F5" s="105" t="s">
        <v>54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7"/>
      <c r="S5"/>
      <c r="T5"/>
      <c r="U5"/>
    </row>
    <row r="6" spans="1:21" s="4" customFormat="1" ht="18" customHeight="1" thickBot="1" x14ac:dyDescent="0.3">
      <c r="C6" s="23"/>
      <c r="D6" s="23"/>
      <c r="E6" s="23"/>
      <c r="F6" s="38" t="s">
        <v>27</v>
      </c>
      <c r="G6" s="97" t="s">
        <v>55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  <c r="S6"/>
      <c r="T6"/>
      <c r="U6"/>
    </row>
    <row r="7" spans="1:21" s="4" customFormat="1" ht="18" customHeight="1" thickBot="1" x14ac:dyDescent="0.3">
      <c r="C7" s="23"/>
      <c r="D7" s="23"/>
      <c r="E7" s="23"/>
      <c r="F7" s="38" t="s">
        <v>28</v>
      </c>
      <c r="G7" s="97" t="s">
        <v>56</v>
      </c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  <c r="S7"/>
      <c r="T7"/>
      <c r="U7"/>
    </row>
    <row r="8" spans="1:21" s="4" customFormat="1" ht="18" customHeight="1" thickBot="1" x14ac:dyDescent="0.3">
      <c r="C8" s="23"/>
      <c r="D8" s="23"/>
      <c r="E8" s="23"/>
      <c r="F8" s="38" t="s">
        <v>57</v>
      </c>
      <c r="G8" s="104" t="s">
        <v>58</v>
      </c>
      <c r="H8" s="97"/>
      <c r="I8" s="97"/>
      <c r="J8" s="97"/>
      <c r="K8" s="97"/>
      <c r="L8" s="97"/>
      <c r="M8" s="97"/>
      <c r="N8" s="97"/>
      <c r="O8" s="97"/>
      <c r="P8" s="97"/>
      <c r="Q8" s="97"/>
      <c r="R8" s="98"/>
      <c r="S8"/>
      <c r="T8"/>
      <c r="U8"/>
    </row>
    <row r="9" spans="1:21" s="4" customFormat="1" ht="18" customHeight="1" thickBot="1" x14ac:dyDescent="0.3">
      <c r="C9" s="23"/>
      <c r="D9" s="23"/>
      <c r="E9" s="23"/>
      <c r="F9" s="38" t="s">
        <v>29</v>
      </c>
      <c r="G9" s="97" t="s">
        <v>156</v>
      </c>
      <c r="H9" s="97"/>
      <c r="I9" s="97"/>
      <c r="J9" s="97"/>
      <c r="K9" s="97"/>
      <c r="L9" s="97"/>
      <c r="M9" s="97"/>
      <c r="N9" s="97"/>
      <c r="O9" s="97"/>
      <c r="P9" s="97"/>
      <c r="Q9" s="97"/>
      <c r="R9" s="98"/>
      <c r="S9"/>
      <c r="T9"/>
      <c r="U9"/>
    </row>
    <row r="10" spans="1:21" s="4" customFormat="1" ht="18" customHeight="1" thickBot="1" x14ac:dyDescent="0.3">
      <c r="C10" s="23"/>
      <c r="D10" s="23"/>
      <c r="E10" s="23"/>
      <c r="F10" s="64" t="s">
        <v>30</v>
      </c>
      <c r="G10" s="97" t="s">
        <v>59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8"/>
      <c r="S10"/>
      <c r="T10"/>
      <c r="U10"/>
    </row>
    <row r="11" spans="1:21" s="4" customFormat="1" ht="18" customHeight="1" thickBot="1" x14ac:dyDescent="0.3">
      <c r="C11" s="23"/>
      <c r="D11" s="23"/>
      <c r="E11" s="23"/>
      <c r="F11" s="38" t="s">
        <v>31</v>
      </c>
      <c r="G11" s="97" t="s">
        <v>60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8"/>
      <c r="S11"/>
      <c r="T11"/>
      <c r="U11"/>
    </row>
    <row r="12" spans="1:21" s="5" customFormat="1" ht="6" customHeight="1" thickBot="1" x14ac:dyDescent="0.3">
      <c r="C12" s="25"/>
      <c r="D12" s="25"/>
      <c r="E12" s="25"/>
      <c r="F12" s="33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1"/>
      <c r="S12"/>
      <c r="T12"/>
      <c r="U12"/>
    </row>
    <row r="13" spans="1:21" s="4" customFormat="1" ht="18" customHeight="1" thickBot="1" x14ac:dyDescent="0.3">
      <c r="C13" s="23"/>
      <c r="D13" s="23"/>
      <c r="E13" s="76"/>
      <c r="F13" s="108" t="s">
        <v>61</v>
      </c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9"/>
      <c r="S13"/>
      <c r="T13"/>
      <c r="U13"/>
    </row>
    <row r="14" spans="1:21" s="4" customFormat="1" ht="18" customHeight="1" thickBot="1" x14ac:dyDescent="0.3">
      <c r="C14" s="23"/>
      <c r="D14" s="23"/>
      <c r="E14" s="76"/>
      <c r="F14" s="75" t="s">
        <v>110</v>
      </c>
      <c r="G14" s="89" t="s">
        <v>62</v>
      </c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1"/>
      <c r="S14"/>
      <c r="T14"/>
      <c r="U14"/>
    </row>
    <row r="15" spans="1:21" s="5" customFormat="1" ht="6" customHeight="1" thickBot="1" x14ac:dyDescent="0.3">
      <c r="C15" s="25"/>
      <c r="D15" s="25"/>
      <c r="E15" s="25"/>
      <c r="F15" s="33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1"/>
      <c r="S15"/>
      <c r="T15"/>
      <c r="U15"/>
    </row>
    <row r="16" spans="1:21" s="3" customFormat="1" ht="30.75" customHeight="1" thickBot="1" x14ac:dyDescent="0.3">
      <c r="C16" s="101" t="s">
        <v>10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3"/>
      <c r="S16"/>
      <c r="T16"/>
      <c r="U16"/>
    </row>
    <row r="17" spans="3:21" s="5" customFormat="1" ht="6" customHeight="1" thickBot="1" x14ac:dyDescent="0.3">
      <c r="C17" s="25"/>
      <c r="D17" s="25"/>
      <c r="E17" s="25"/>
      <c r="F17" s="33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1"/>
      <c r="S17"/>
      <c r="T17"/>
      <c r="U17"/>
    </row>
    <row r="18" spans="3:21" s="5" customFormat="1" ht="21.75" customHeight="1" thickBot="1" x14ac:dyDescent="0.3">
      <c r="C18" s="27"/>
      <c r="D18" s="28"/>
      <c r="E18" s="29"/>
      <c r="F18" s="92" t="s">
        <v>3</v>
      </c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3"/>
      <c r="S18"/>
      <c r="T18"/>
      <c r="U18"/>
    </row>
    <row r="19" spans="3:21" s="5" customFormat="1" ht="21.75" customHeight="1" thickBot="1" x14ac:dyDescent="0.3">
      <c r="C19" s="27"/>
      <c r="D19" s="28"/>
      <c r="E19" s="25"/>
      <c r="F19" s="94" t="s">
        <v>11</v>
      </c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6"/>
      <c r="S19"/>
      <c r="T19"/>
      <c r="U19"/>
    </row>
    <row r="20" spans="3:21" s="5" customFormat="1" ht="18" customHeight="1" thickBot="1" x14ac:dyDescent="0.3">
      <c r="C20" s="25"/>
      <c r="D20" s="25"/>
      <c r="E20" s="25"/>
      <c r="F20" s="39" t="s">
        <v>32</v>
      </c>
      <c r="G20" s="90" t="s">
        <v>63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1"/>
      <c r="S20"/>
      <c r="T20"/>
      <c r="U20"/>
    </row>
    <row r="21" spans="3:21" s="5" customFormat="1" ht="6" customHeight="1" thickBot="1" x14ac:dyDescent="0.3">
      <c r="C21" s="25"/>
      <c r="D21" s="25"/>
      <c r="E21" s="25"/>
      <c r="F21" s="33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1"/>
      <c r="S21"/>
      <c r="T21"/>
      <c r="U21"/>
    </row>
    <row r="22" spans="3:21" s="5" customFormat="1" ht="21.75" customHeight="1" thickBot="1" x14ac:dyDescent="0.3">
      <c r="C22" s="27"/>
      <c r="D22" s="28"/>
      <c r="E22" s="25"/>
      <c r="F22" s="94" t="s">
        <v>15</v>
      </c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6"/>
      <c r="S22"/>
      <c r="T22"/>
      <c r="U22"/>
    </row>
    <row r="23" spans="3:21" s="5" customFormat="1" ht="18" customHeight="1" thickBot="1" x14ac:dyDescent="0.3">
      <c r="C23" s="25"/>
      <c r="D23" s="25"/>
      <c r="E23" s="25"/>
      <c r="F23" s="39" t="s">
        <v>33</v>
      </c>
      <c r="G23" s="89" t="s">
        <v>20</v>
      </c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/>
      <c r="T23"/>
      <c r="U23"/>
    </row>
    <row r="24" spans="3:21" s="5" customFormat="1" ht="18" customHeight="1" thickBot="1" x14ac:dyDescent="0.3">
      <c r="C24" s="25"/>
      <c r="D24" s="25"/>
      <c r="E24" s="25"/>
      <c r="F24" s="39" t="s">
        <v>35</v>
      </c>
      <c r="G24" s="90" t="s">
        <v>64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1"/>
      <c r="S24"/>
      <c r="T24"/>
      <c r="U24"/>
    </row>
    <row r="25" spans="3:21" s="5" customFormat="1" ht="6" customHeight="1" thickBot="1" x14ac:dyDescent="0.3">
      <c r="C25" s="25"/>
      <c r="D25" s="25"/>
      <c r="E25" s="25"/>
      <c r="F25" s="33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/>
      <c r="T25"/>
      <c r="U25"/>
    </row>
    <row r="26" spans="3:21" s="5" customFormat="1" ht="21.75" customHeight="1" thickBot="1" x14ac:dyDescent="0.3">
      <c r="C26" s="27"/>
      <c r="D26" s="28"/>
      <c r="E26" s="25"/>
      <c r="F26" s="94" t="s">
        <v>0</v>
      </c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6"/>
      <c r="S26"/>
      <c r="T26"/>
      <c r="U26"/>
    </row>
    <row r="27" spans="3:21" s="5" customFormat="1" ht="18" customHeight="1" thickBot="1" x14ac:dyDescent="0.3">
      <c r="C27" s="25"/>
      <c r="D27" s="25"/>
      <c r="E27" s="25"/>
      <c r="F27" s="39" t="s">
        <v>34</v>
      </c>
      <c r="G27" s="90" t="s">
        <v>65</v>
      </c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1"/>
      <c r="S27"/>
      <c r="T27"/>
      <c r="U27"/>
    </row>
    <row r="28" spans="3:21" s="5" customFormat="1" ht="18" customHeight="1" thickBot="1" x14ac:dyDescent="0.3">
      <c r="C28" s="25"/>
      <c r="D28" s="25"/>
      <c r="E28" s="25"/>
      <c r="F28" s="39" t="s">
        <v>66</v>
      </c>
      <c r="G28" s="90" t="s">
        <v>67</v>
      </c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1"/>
      <c r="S28"/>
      <c r="T28"/>
      <c r="U28"/>
    </row>
    <row r="29" spans="3:21" s="5" customFormat="1" ht="6" customHeight="1" thickBot="1" x14ac:dyDescent="0.3">
      <c r="C29" s="25"/>
      <c r="D29" s="25"/>
      <c r="E29" s="25"/>
      <c r="F29" s="33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1"/>
      <c r="S29"/>
      <c r="T29"/>
      <c r="U29"/>
    </row>
    <row r="30" spans="3:21" s="5" customFormat="1" ht="21.75" customHeight="1" thickBot="1" x14ac:dyDescent="0.3">
      <c r="C30" s="27"/>
      <c r="D30" s="28"/>
      <c r="E30" s="25"/>
      <c r="F30" s="94" t="s">
        <v>12</v>
      </c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6"/>
      <c r="S30"/>
      <c r="T30"/>
      <c r="U30"/>
    </row>
    <row r="31" spans="3:21" s="5" customFormat="1" ht="18" customHeight="1" thickBot="1" x14ac:dyDescent="0.3">
      <c r="C31" s="25"/>
      <c r="D31" s="25"/>
      <c r="E31" s="25"/>
      <c r="F31" s="39" t="s">
        <v>36</v>
      </c>
      <c r="G31" s="89" t="s">
        <v>21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1"/>
      <c r="S31"/>
      <c r="T31"/>
      <c r="U31"/>
    </row>
    <row r="32" spans="3:21" s="5" customFormat="1" ht="18" customHeight="1" thickBot="1" x14ac:dyDescent="0.3">
      <c r="C32" s="25"/>
      <c r="D32" s="25"/>
      <c r="E32" s="25"/>
      <c r="F32" s="39" t="s">
        <v>37</v>
      </c>
      <c r="G32" s="89" t="s">
        <v>68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1"/>
      <c r="S32"/>
      <c r="T32"/>
      <c r="U32"/>
    </row>
    <row r="33" spans="1:21" s="5" customFormat="1" ht="6" customHeight="1" thickBot="1" x14ac:dyDescent="0.3">
      <c r="C33" s="25"/>
      <c r="D33" s="25"/>
      <c r="E33" s="25"/>
      <c r="F33" s="33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1"/>
      <c r="S33"/>
      <c r="T33"/>
      <c r="U33"/>
    </row>
    <row r="34" spans="1:21" s="5" customFormat="1" ht="21.75" customHeight="1" thickBot="1" x14ac:dyDescent="0.3">
      <c r="C34" s="27"/>
      <c r="D34" s="28"/>
      <c r="E34" s="29"/>
      <c r="F34" s="92" t="s">
        <v>1</v>
      </c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3"/>
      <c r="S34"/>
      <c r="T34"/>
      <c r="U34"/>
    </row>
    <row r="35" spans="1:21" s="5" customFormat="1" ht="21.75" customHeight="1" thickBot="1" x14ac:dyDescent="0.3">
      <c r="C35" s="27"/>
      <c r="D35" s="28"/>
      <c r="E35" s="25"/>
      <c r="F35" s="94" t="s">
        <v>69</v>
      </c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6"/>
      <c r="S35"/>
      <c r="T35"/>
      <c r="U35"/>
    </row>
    <row r="36" spans="1:21" s="5" customFormat="1" ht="18" customHeight="1" thickBot="1" x14ac:dyDescent="0.3">
      <c r="C36" s="25"/>
      <c r="D36" s="25"/>
      <c r="E36" s="25"/>
      <c r="F36" s="39" t="s">
        <v>38</v>
      </c>
      <c r="G36" s="89" t="s">
        <v>52</v>
      </c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1"/>
      <c r="S36"/>
      <c r="T36"/>
      <c r="U36"/>
    </row>
    <row r="37" spans="1:21" s="5" customFormat="1" ht="18" customHeight="1" thickBot="1" x14ac:dyDescent="0.3">
      <c r="C37" s="25"/>
      <c r="D37" s="25"/>
      <c r="E37" s="25"/>
      <c r="F37" s="39" t="s">
        <v>39</v>
      </c>
      <c r="G37" s="89" t="s">
        <v>97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1"/>
      <c r="S37"/>
      <c r="T37"/>
      <c r="U37"/>
    </row>
    <row r="38" spans="1:21" s="5" customFormat="1" ht="18" customHeight="1" thickBot="1" x14ac:dyDescent="0.3">
      <c r="C38" s="25"/>
      <c r="D38" s="25"/>
      <c r="E38" s="25"/>
      <c r="F38" s="39" t="s">
        <v>40</v>
      </c>
      <c r="G38" s="89" t="s">
        <v>70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1"/>
      <c r="S38"/>
      <c r="T38"/>
      <c r="U38"/>
    </row>
    <row r="39" spans="1:21" s="5" customFormat="1" ht="18" customHeight="1" thickBot="1" x14ac:dyDescent="0.3">
      <c r="C39" s="25"/>
      <c r="D39" s="25"/>
      <c r="E39" s="25"/>
      <c r="F39" s="39" t="s">
        <v>71</v>
      </c>
      <c r="G39" s="89" t="s">
        <v>22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1"/>
      <c r="S39"/>
      <c r="T39"/>
      <c r="U39"/>
    </row>
    <row r="40" spans="1:21" s="5" customFormat="1" ht="6" customHeight="1" thickBot="1" x14ac:dyDescent="0.3">
      <c r="C40" s="25"/>
      <c r="D40" s="25"/>
      <c r="E40" s="25"/>
      <c r="F40" s="33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1"/>
      <c r="S40"/>
      <c r="T40"/>
      <c r="U40"/>
    </row>
    <row r="41" spans="1:21" s="5" customFormat="1" ht="21.75" customHeight="1" thickBot="1" x14ac:dyDescent="0.3">
      <c r="C41" s="27"/>
      <c r="D41" s="28"/>
      <c r="E41" s="25"/>
      <c r="F41" s="94" t="s">
        <v>16</v>
      </c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6"/>
      <c r="S41"/>
      <c r="T41"/>
      <c r="U41"/>
    </row>
    <row r="42" spans="1:21" s="5" customFormat="1" ht="18" customHeight="1" thickBot="1" x14ac:dyDescent="0.3">
      <c r="C42" s="25"/>
      <c r="D42" s="25"/>
      <c r="E42" s="25"/>
      <c r="F42" s="39" t="s">
        <v>72</v>
      </c>
      <c r="G42" s="89" t="s">
        <v>73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1"/>
      <c r="S42"/>
      <c r="T42"/>
      <c r="U42"/>
    </row>
    <row r="43" spans="1:21" s="5" customFormat="1" ht="6" customHeight="1" thickBot="1" x14ac:dyDescent="0.3">
      <c r="C43" s="25"/>
      <c r="D43" s="25"/>
      <c r="E43" s="25"/>
      <c r="F43" s="33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1"/>
      <c r="S43"/>
      <c r="T43"/>
      <c r="U43"/>
    </row>
    <row r="44" spans="1:21" s="5" customFormat="1" ht="21.75" customHeight="1" thickBot="1" x14ac:dyDescent="0.3">
      <c r="C44" s="27"/>
      <c r="D44" s="28"/>
      <c r="E44" s="25"/>
      <c r="F44" s="94" t="s">
        <v>13</v>
      </c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6"/>
      <c r="S44"/>
      <c r="T44"/>
      <c r="U44"/>
    </row>
    <row r="45" spans="1:21" s="4" customFormat="1" ht="18" customHeight="1" thickBot="1" x14ac:dyDescent="0.3">
      <c r="A45" s="61"/>
      <c r="B45" s="62"/>
      <c r="C45" s="61"/>
      <c r="D45" s="61"/>
      <c r="E45" s="47"/>
      <c r="F45" s="39" t="s">
        <v>41</v>
      </c>
      <c r="G45" s="89" t="s">
        <v>74</v>
      </c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1"/>
      <c r="S45"/>
      <c r="T45"/>
      <c r="U45"/>
    </row>
    <row r="46" spans="1:21" s="5" customFormat="1" ht="6" customHeight="1" thickBot="1" x14ac:dyDescent="0.3">
      <c r="C46" s="25"/>
      <c r="D46" s="25"/>
      <c r="E46" s="25"/>
      <c r="F46" s="33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/>
      <c r="T46"/>
      <c r="U46"/>
    </row>
    <row r="47" spans="1:21" s="5" customFormat="1" ht="21.75" customHeight="1" thickBot="1" x14ac:dyDescent="0.3">
      <c r="C47" s="27"/>
      <c r="D47" s="28"/>
      <c r="E47" s="25"/>
      <c r="F47" s="110" t="s">
        <v>75</v>
      </c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9"/>
      <c r="S47"/>
      <c r="T47"/>
      <c r="U47"/>
    </row>
    <row r="48" spans="1:21" s="4" customFormat="1" ht="18" customHeight="1" thickBot="1" x14ac:dyDescent="0.3">
      <c r="A48" s="23"/>
      <c r="B48" s="5"/>
      <c r="C48" s="23"/>
      <c r="D48" s="23"/>
      <c r="E48" s="25"/>
      <c r="F48" s="39" t="s">
        <v>76</v>
      </c>
      <c r="G48" s="89" t="s">
        <v>77</v>
      </c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1"/>
      <c r="S48"/>
      <c r="T48"/>
      <c r="U48"/>
    </row>
    <row r="49" spans="1:21" s="4" customFormat="1" ht="18" customHeight="1" thickBot="1" x14ac:dyDescent="0.3">
      <c r="A49" s="23"/>
      <c r="B49" s="5"/>
      <c r="C49" s="23"/>
      <c r="D49" s="23"/>
      <c r="E49" s="47"/>
      <c r="F49" s="39" t="s">
        <v>42</v>
      </c>
      <c r="G49" s="89" t="s">
        <v>78</v>
      </c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1"/>
      <c r="S49"/>
      <c r="T49"/>
      <c r="U49"/>
    </row>
    <row r="50" spans="1:21" s="4" customFormat="1" ht="18" customHeight="1" thickBot="1" x14ac:dyDescent="0.3">
      <c r="A50" s="23"/>
      <c r="B50" s="5"/>
      <c r="C50" s="23"/>
      <c r="D50" s="23"/>
      <c r="E50" s="47"/>
      <c r="F50" s="39" t="s">
        <v>43</v>
      </c>
      <c r="G50" s="89" t="s">
        <v>79</v>
      </c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1"/>
      <c r="S50"/>
      <c r="T50"/>
      <c r="U50"/>
    </row>
    <row r="51" spans="1:21" s="4" customFormat="1" ht="18" customHeight="1" thickBot="1" x14ac:dyDescent="0.3">
      <c r="A51" s="23"/>
      <c r="B51" s="5"/>
      <c r="C51" s="23"/>
      <c r="D51" s="23"/>
      <c r="E51" s="47"/>
      <c r="F51" s="39" t="s">
        <v>44</v>
      </c>
      <c r="G51" s="89" t="s">
        <v>81</v>
      </c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1"/>
      <c r="S51"/>
      <c r="T51"/>
      <c r="U51"/>
    </row>
    <row r="52" spans="1:21" s="4" customFormat="1" ht="18" customHeight="1" thickBot="1" x14ac:dyDescent="0.3">
      <c r="A52" s="23"/>
      <c r="B52" s="5"/>
      <c r="C52" s="23"/>
      <c r="D52" s="23"/>
      <c r="E52" s="47"/>
      <c r="F52" s="39" t="s">
        <v>45</v>
      </c>
      <c r="G52" s="89" t="s">
        <v>82</v>
      </c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1"/>
      <c r="S52"/>
      <c r="T52"/>
      <c r="U52"/>
    </row>
    <row r="53" spans="1:21" s="4" customFormat="1" ht="18" customHeight="1" thickBot="1" x14ac:dyDescent="0.3">
      <c r="A53" s="61"/>
      <c r="B53" s="62"/>
      <c r="C53" s="61"/>
      <c r="D53" s="61"/>
      <c r="E53" s="47"/>
      <c r="F53" s="39" t="s">
        <v>80</v>
      </c>
      <c r="G53" s="89" t="s">
        <v>83</v>
      </c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1"/>
      <c r="S53"/>
      <c r="T53"/>
      <c r="U53"/>
    </row>
    <row r="54" spans="1:21" s="5" customFormat="1" ht="6" customHeight="1" thickBot="1" x14ac:dyDescent="0.3">
      <c r="C54" s="25"/>
      <c r="D54" s="25"/>
      <c r="E54" s="25"/>
      <c r="F54" s="33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1"/>
      <c r="S54"/>
      <c r="T54"/>
      <c r="U54"/>
    </row>
    <row r="55" spans="1:21" s="4" customFormat="1" ht="18" customHeight="1" thickBot="1" x14ac:dyDescent="0.3">
      <c r="A55" s="61"/>
      <c r="B55" s="62"/>
      <c r="C55" s="61"/>
      <c r="D55" s="61"/>
      <c r="E55" s="47"/>
      <c r="F55" s="110" t="s">
        <v>157</v>
      </c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9"/>
      <c r="S55"/>
      <c r="T55"/>
      <c r="U55"/>
    </row>
    <row r="56" spans="1:21" s="4" customFormat="1" ht="18" customHeight="1" thickBot="1" x14ac:dyDescent="0.3">
      <c r="A56" s="61"/>
      <c r="B56" s="62"/>
      <c r="C56" s="61"/>
      <c r="D56" s="61"/>
      <c r="E56" s="47"/>
      <c r="F56" s="39" t="s">
        <v>84</v>
      </c>
      <c r="G56" s="89" t="s">
        <v>85</v>
      </c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1"/>
      <c r="S56" s="73"/>
      <c r="T56"/>
      <c r="U56"/>
    </row>
    <row r="57" spans="1:21" s="4" customFormat="1" ht="18" customHeight="1" thickBot="1" x14ac:dyDescent="0.3">
      <c r="A57" s="61"/>
      <c r="B57" s="62"/>
      <c r="C57" s="61"/>
      <c r="D57" s="61"/>
      <c r="E57" s="47"/>
      <c r="F57" s="39" t="s">
        <v>86</v>
      </c>
      <c r="G57" s="89" t="s">
        <v>92</v>
      </c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1"/>
      <c r="S57" s="73"/>
      <c r="T57"/>
      <c r="U57"/>
    </row>
    <row r="58" spans="1:21" s="4" customFormat="1" ht="18" customHeight="1" thickBot="1" x14ac:dyDescent="0.3">
      <c r="A58" s="61"/>
      <c r="B58" s="62"/>
      <c r="C58" s="61"/>
      <c r="D58" s="61"/>
      <c r="E58" s="47"/>
      <c r="F58" s="39" t="s">
        <v>88</v>
      </c>
      <c r="G58" s="89" t="s">
        <v>87</v>
      </c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1"/>
      <c r="S58" s="73"/>
      <c r="T58"/>
      <c r="U58"/>
    </row>
    <row r="59" spans="1:21" s="4" customFormat="1" ht="18" customHeight="1" thickBot="1" x14ac:dyDescent="0.3">
      <c r="A59" s="61"/>
      <c r="B59" s="62"/>
      <c r="C59" s="61"/>
      <c r="D59" s="61"/>
      <c r="E59" s="47"/>
      <c r="F59" s="39" t="s">
        <v>89</v>
      </c>
      <c r="G59" s="89" t="s">
        <v>91</v>
      </c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1"/>
      <c r="S59" s="73"/>
      <c r="T59"/>
      <c r="U59"/>
    </row>
    <row r="60" spans="1:21" s="4" customFormat="1" ht="18" customHeight="1" thickBot="1" x14ac:dyDescent="0.3">
      <c r="A60" s="61"/>
      <c r="B60" s="62"/>
      <c r="C60" s="61"/>
      <c r="D60" s="61"/>
      <c r="E60" s="47"/>
      <c r="F60" s="39" t="s">
        <v>90</v>
      </c>
      <c r="G60" s="89" t="s">
        <v>93</v>
      </c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1"/>
      <c r="S60" s="73"/>
      <c r="T60"/>
      <c r="U60"/>
    </row>
    <row r="61" spans="1:21" s="5" customFormat="1" ht="15" customHeight="1" x14ac:dyDescent="0.25">
      <c r="C61" s="25"/>
      <c r="D61" s="25"/>
      <c r="E61" s="25"/>
      <c r="F61" s="33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1"/>
      <c r="S61"/>
      <c r="T61"/>
      <c r="U61"/>
    </row>
    <row r="62" spans="1:21" s="4" customFormat="1" ht="15" customHeight="1" x14ac:dyDescent="0.25">
      <c r="F62" s="37"/>
      <c r="S62"/>
      <c r="T62"/>
      <c r="U62"/>
    </row>
    <row r="63" spans="1:21" ht="30" customHeight="1" x14ac:dyDescent="0.2">
      <c r="A63" s="99" t="str">
        <f>NOTA!$A$24</f>
        <v>ESTUDO 39 | ANÁLISE DOS RESULTADOS CONSOLIDADOS DOS GRUPOS NÃO FINANCEIROS EM PORTUGAL | 2017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</row>
    <row r="64" spans="1:21" ht="30" customHeight="1" x14ac:dyDescent="0.2"/>
  </sheetData>
  <sheetProtection algorithmName="SHA-512" hashValue="VYcPg7bSoJcOttC71s/5CBz/SLhN7d1uLMIfB1S6L4s8+djFecxJxHJ62YW8F994LJn4m3igchSp2+odI0NbJg==" saltValue="ehawf6TOg9aPxS1kJyzzTA==" spinCount="100000" sheet="1" objects="1" scenarios="1"/>
  <mergeCells count="48">
    <mergeCell ref="G60:R60"/>
    <mergeCell ref="G49:R49"/>
    <mergeCell ref="G48:R48"/>
    <mergeCell ref="G45:R45"/>
    <mergeCell ref="F55:R55"/>
    <mergeCell ref="G56:R56"/>
    <mergeCell ref="G57:R57"/>
    <mergeCell ref="F47:R47"/>
    <mergeCell ref="G53:R53"/>
    <mergeCell ref="G50:R50"/>
    <mergeCell ref="G51:R51"/>
    <mergeCell ref="G52:R52"/>
    <mergeCell ref="G59:R59"/>
    <mergeCell ref="F44:R44"/>
    <mergeCell ref="A63:U63"/>
    <mergeCell ref="K1:R1"/>
    <mergeCell ref="C3:R3"/>
    <mergeCell ref="G6:R6"/>
    <mergeCell ref="G8:R8"/>
    <mergeCell ref="G20:R20"/>
    <mergeCell ref="F18:R18"/>
    <mergeCell ref="F19:R19"/>
    <mergeCell ref="C16:R16"/>
    <mergeCell ref="F5:R5"/>
    <mergeCell ref="G7:R7"/>
    <mergeCell ref="F13:R13"/>
    <mergeCell ref="G23:R23"/>
    <mergeCell ref="F22:R22"/>
    <mergeCell ref="G58:R58"/>
    <mergeCell ref="G9:R9"/>
    <mergeCell ref="F26:R26"/>
    <mergeCell ref="F30:R30"/>
    <mergeCell ref="G11:R11"/>
    <mergeCell ref="G24:R24"/>
    <mergeCell ref="G28:R28"/>
    <mergeCell ref="G10:R10"/>
    <mergeCell ref="G14:R14"/>
    <mergeCell ref="G42:R42"/>
    <mergeCell ref="G32:R32"/>
    <mergeCell ref="F34:R34"/>
    <mergeCell ref="G27:R27"/>
    <mergeCell ref="G36:R36"/>
    <mergeCell ref="G31:R31"/>
    <mergeCell ref="F41:R41"/>
    <mergeCell ref="G37:R37"/>
    <mergeCell ref="F35:R35"/>
    <mergeCell ref="G39:R39"/>
    <mergeCell ref="G38:R38"/>
  </mergeCells>
  <hyperlinks>
    <hyperlink ref="F6" location="'G I.2.1'!A1" display="G I.2.1"/>
    <hyperlink ref="F8" location="'Q I.2.1'!A1" display="Q I.2.1"/>
    <hyperlink ref="F48" location="'G C2.1'!A1" display="G C2.1"/>
    <hyperlink ref="F53" location="'G C2.6'!A1" display="G C2.6"/>
    <hyperlink ref="F7" location="'G I.2.2'!A1" display="G I.2.2"/>
    <hyperlink ref="F37" location="'G I.3.7'!A1" display="G I.3.7"/>
    <hyperlink ref="F20" location="'G I.3.1'!A1" display="G I.3.1"/>
    <hyperlink ref="F23" location="'G I.3.2'!A1" display="G I.3.2"/>
    <hyperlink ref="F27" location="'G I.3.3'!A1" display="G I.3.3"/>
    <hyperlink ref="F36" location="'G I.3.6'!A1" display="G I.3.6"/>
    <hyperlink ref="F31" location="'G I.3.4'!A1" display="G I.3.4"/>
    <hyperlink ref="F9" location="'G I.2.3'!A1" display="G I.2.3"/>
    <hyperlink ref="F56" location="'G C3.1'!A1" display="G C3.1"/>
    <hyperlink ref="F10" location="'G I.2.4'!A1" display="G I.2.4"/>
    <hyperlink ref="F45" location="'G I.3.9'!A1" display="G I.3.9"/>
    <hyperlink ref="F57" location="'G C3.2'!A1" display="G C3.2"/>
    <hyperlink ref="F58" location="'G C3.3'!A1" display="G C3.3"/>
    <hyperlink ref="F60" location="'G C3.5'!A1" display="G C3.5"/>
    <hyperlink ref="F11" location="'G I.2.5'!A1" display="G I.2.5"/>
    <hyperlink ref="F24" location="'Q I.3.1'!A1" display="Q I.3.1"/>
    <hyperlink ref="F28" location="'Q I.3.2'!A1" display="Q I.3.2"/>
    <hyperlink ref="F32" location="'G I.3.5'!A1" display="G I.3.5"/>
    <hyperlink ref="F39" location="'Q I.3.3'!A1" display="Q I.3.3"/>
    <hyperlink ref="F38" location="'G I.3.8'!A1" display="G I.3.8"/>
    <hyperlink ref="F42" location="'Q I.3.4.'!A1" display="Q I.3.4"/>
    <hyperlink ref="F14" location="'Q C1.1'!A1" display="Q C1.1"/>
    <hyperlink ref="F49" location="'G C2.2'!A1" display="G C2.2"/>
    <hyperlink ref="F50" location="'G C2.3'!A1" display="G C2.3"/>
    <hyperlink ref="F51" location="'G C2.4'!A1" display="G C2.4"/>
    <hyperlink ref="F52" location="'G C2.5'!A1" display="G C2.5"/>
    <hyperlink ref="F59" location="'G C3.4'!A1" display="G C3.4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48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416F84"/>
  </sheetPr>
  <dimension ref="A1:AC72"/>
  <sheetViews>
    <sheetView zoomScaleNormal="100" zoomScaleSheetLayoutView="85" workbookViewId="0">
      <selection activeCell="U20" sqref="U20"/>
    </sheetView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19" t="s">
        <v>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9" ht="15" customHeight="1" x14ac:dyDescent="0.25"/>
    <row r="3" spans="1:29" s="7" customFormat="1" ht="15" customHeight="1" thickBot="1" x14ac:dyDescent="0.3">
      <c r="A3" s="67" t="str">
        <f>Índice!F39</f>
        <v>Q I.3.3</v>
      </c>
      <c r="B3" s="60" t="str">
        <f>Índice!G39</f>
        <v>Passivo | Taxa de crescimento anual (2017)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9" s="9" customFormat="1" ht="15" customHeight="1" x14ac:dyDescent="0.2">
      <c r="A4" s="8" t="s">
        <v>5</v>
      </c>
      <c r="C4" s="17"/>
      <c r="D4" s="18"/>
      <c r="E4" s="18"/>
      <c r="F4" s="18"/>
      <c r="G4" s="18"/>
      <c r="H4" s="18"/>
      <c r="I4" s="18"/>
      <c r="J4" s="18"/>
      <c r="K4" s="18"/>
    </row>
    <row r="5" spans="1:29" ht="15" customHeight="1" x14ac:dyDescent="0.25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W5" s="9"/>
      <c r="X5" s="9"/>
      <c r="Y5" s="9"/>
      <c r="Z5" s="9"/>
      <c r="AA5" s="9"/>
      <c r="AB5" s="9"/>
      <c r="AC5" s="9"/>
    </row>
    <row r="6" spans="1:29" ht="24.95" customHeight="1" thickBot="1" x14ac:dyDescent="0.3">
      <c r="D6" s="14"/>
      <c r="E6" s="14"/>
      <c r="F6" s="16"/>
      <c r="G6" s="16"/>
      <c r="H6" s="16"/>
      <c r="I6" s="16"/>
      <c r="J6" s="16"/>
      <c r="K6" s="111" t="s">
        <v>25</v>
      </c>
      <c r="L6" s="111"/>
      <c r="M6" s="111" t="s">
        <v>129</v>
      </c>
      <c r="N6" s="111"/>
      <c r="O6" s="111" t="s">
        <v>130</v>
      </c>
      <c r="P6" s="111"/>
      <c r="Q6" s="111" t="s">
        <v>131</v>
      </c>
      <c r="R6" s="111"/>
      <c r="S6" s="14"/>
      <c r="T6" s="14"/>
      <c r="U6" s="14"/>
      <c r="W6" s="9"/>
      <c r="X6" s="9"/>
      <c r="Y6" s="9"/>
      <c r="Z6" s="9"/>
      <c r="AA6" s="9"/>
      <c r="AB6" s="9"/>
      <c r="AC6" s="9"/>
    </row>
    <row r="7" spans="1:29" ht="24.95" customHeight="1" thickBot="1" x14ac:dyDescent="0.3">
      <c r="D7" s="14"/>
      <c r="E7" s="14"/>
      <c r="F7" s="177" t="s">
        <v>113</v>
      </c>
      <c r="G7" s="178"/>
      <c r="H7" s="178"/>
      <c r="I7" s="178"/>
      <c r="J7" s="165"/>
      <c r="K7" s="159">
        <v>-2.7E-2</v>
      </c>
      <c r="L7" s="159"/>
      <c r="M7" s="159">
        <v>8.1000000000000003E-2</v>
      </c>
      <c r="N7" s="159"/>
      <c r="O7" s="159">
        <v>-1E-3</v>
      </c>
      <c r="P7" s="159"/>
      <c r="Q7" s="159">
        <v>-8.0000000000000002E-3</v>
      </c>
      <c r="R7" s="159"/>
      <c r="S7" s="14"/>
      <c r="T7" s="14"/>
      <c r="U7" s="14"/>
      <c r="W7" s="9"/>
      <c r="X7" s="9"/>
      <c r="Y7" s="9"/>
      <c r="Z7" s="9"/>
      <c r="AA7" s="9"/>
      <c r="AB7" s="9"/>
      <c r="AC7" s="9"/>
    </row>
    <row r="8" spans="1:29" ht="24.95" customHeight="1" x14ac:dyDescent="0.25">
      <c r="D8" s="14"/>
      <c r="E8" s="14"/>
      <c r="F8" s="147" t="s">
        <v>117</v>
      </c>
      <c r="G8" s="111"/>
      <c r="H8" s="111" t="s">
        <v>100</v>
      </c>
      <c r="I8" s="111"/>
      <c r="J8" s="148"/>
      <c r="K8" s="194">
        <v>5.7000000000000002E-2</v>
      </c>
      <c r="L8" s="194"/>
      <c r="M8" s="194">
        <v>4.8000000000000001E-2</v>
      </c>
      <c r="N8" s="194"/>
      <c r="O8" s="194">
        <v>4.2000000000000003E-2</v>
      </c>
      <c r="P8" s="194"/>
      <c r="Q8" s="194">
        <v>5.1999999999999998E-2</v>
      </c>
      <c r="R8" s="194"/>
      <c r="S8" s="14"/>
      <c r="T8" s="14"/>
      <c r="U8" s="14"/>
      <c r="W8" s="9"/>
      <c r="X8" s="9"/>
      <c r="Y8" s="9"/>
      <c r="Z8" s="9"/>
      <c r="AA8" s="9"/>
      <c r="AB8" s="9"/>
      <c r="AC8" s="9"/>
    </row>
    <row r="9" spans="1:29" ht="24.95" customHeight="1" x14ac:dyDescent="0.25">
      <c r="D9" s="14"/>
      <c r="E9" s="14"/>
      <c r="F9" s="147"/>
      <c r="G9" s="111"/>
      <c r="H9" s="111" t="s">
        <v>101</v>
      </c>
      <c r="I9" s="111"/>
      <c r="J9" s="148"/>
      <c r="K9" s="194">
        <v>-2.7E-2</v>
      </c>
      <c r="L9" s="194"/>
      <c r="M9" s="194">
        <v>0.1</v>
      </c>
      <c r="N9" s="194"/>
      <c r="O9" s="194">
        <v>1.2E-2</v>
      </c>
      <c r="P9" s="194"/>
      <c r="Q9" s="194">
        <v>-1E-3</v>
      </c>
      <c r="R9" s="194"/>
      <c r="S9" s="14"/>
      <c r="T9" s="14"/>
      <c r="U9" s="14"/>
      <c r="W9" s="9"/>
      <c r="X9" s="9"/>
      <c r="Y9" s="9"/>
      <c r="Z9" s="9"/>
      <c r="AA9" s="9"/>
      <c r="AB9" s="9"/>
      <c r="AC9" s="9"/>
    </row>
    <row r="10" spans="1:29" ht="24.95" customHeight="1" thickBot="1" x14ac:dyDescent="0.3">
      <c r="D10" s="14"/>
      <c r="E10" s="14"/>
      <c r="F10" s="191"/>
      <c r="G10" s="192"/>
      <c r="H10" s="192" t="s">
        <v>102</v>
      </c>
      <c r="I10" s="192"/>
      <c r="J10" s="193"/>
      <c r="K10" s="194">
        <v>-5.7000000000000002E-2</v>
      </c>
      <c r="L10" s="194"/>
      <c r="M10" s="194">
        <v>8.3000000000000004E-2</v>
      </c>
      <c r="N10" s="194"/>
      <c r="O10" s="194">
        <v>-0.02</v>
      </c>
      <c r="P10" s="194"/>
      <c r="Q10" s="194">
        <v>-3.2000000000000001E-2</v>
      </c>
      <c r="R10" s="194"/>
      <c r="S10" s="14"/>
      <c r="T10" s="14"/>
      <c r="U10" s="14"/>
      <c r="W10" s="9"/>
      <c r="X10" s="9"/>
      <c r="Y10" s="9"/>
      <c r="Z10" s="9"/>
      <c r="AA10" s="9"/>
      <c r="AB10" s="9"/>
      <c r="AC10" s="9"/>
    </row>
    <row r="11" spans="1:29" ht="24.95" customHeight="1" x14ac:dyDescent="0.25">
      <c r="D11" s="14"/>
      <c r="E11" s="14"/>
      <c r="F11" s="185" t="s">
        <v>128</v>
      </c>
      <c r="G11" s="185"/>
      <c r="H11" s="111" t="s">
        <v>104</v>
      </c>
      <c r="I11" s="111"/>
      <c r="J11" s="148"/>
      <c r="K11" s="194">
        <v>4.4999999999999998E-2</v>
      </c>
      <c r="L11" s="194"/>
      <c r="M11" s="194">
        <v>7.0999999999999994E-2</v>
      </c>
      <c r="N11" s="194"/>
      <c r="O11" s="194">
        <v>-2.7E-2</v>
      </c>
      <c r="P11" s="194"/>
      <c r="Q11" s="194">
        <v>0.04</v>
      </c>
      <c r="R11" s="194"/>
      <c r="S11" s="14"/>
      <c r="T11" s="14"/>
      <c r="U11" s="14"/>
      <c r="W11" s="9"/>
      <c r="X11" s="9"/>
      <c r="Y11" s="9"/>
      <c r="Z11" s="9"/>
      <c r="AA11" s="9"/>
      <c r="AB11" s="9"/>
      <c r="AC11" s="9"/>
    </row>
    <row r="12" spans="1:29" s="16" customFormat="1" ht="24.95" customHeight="1" x14ac:dyDescent="0.25">
      <c r="D12" s="14"/>
      <c r="E12" s="14"/>
      <c r="F12" s="186"/>
      <c r="G12" s="186"/>
      <c r="H12" s="111" t="s">
        <v>105</v>
      </c>
      <c r="I12" s="111"/>
      <c r="J12" s="148"/>
      <c r="K12" s="194">
        <v>-0.1</v>
      </c>
      <c r="L12" s="194"/>
      <c r="M12" s="194">
        <v>4.7E-2</v>
      </c>
      <c r="N12" s="194"/>
      <c r="O12" s="194">
        <v>1.7999999999999999E-2</v>
      </c>
      <c r="P12" s="194"/>
      <c r="Q12" s="194">
        <v>-5.1999999999999998E-2</v>
      </c>
      <c r="R12" s="194"/>
      <c r="S12" s="14"/>
      <c r="T12" s="14"/>
      <c r="U12" s="14"/>
      <c r="W12" s="9"/>
      <c r="X12" s="9"/>
      <c r="Y12" s="9"/>
      <c r="Z12" s="9"/>
      <c r="AA12" s="9"/>
      <c r="AB12" s="9"/>
      <c r="AC12" s="9"/>
    </row>
    <row r="13" spans="1:29" s="14" customFormat="1" ht="24.95" customHeight="1" thickBot="1" x14ac:dyDescent="0.3">
      <c r="F13" s="186"/>
      <c r="G13" s="186"/>
      <c r="H13" s="192" t="s">
        <v>106</v>
      </c>
      <c r="I13" s="192"/>
      <c r="J13" s="193"/>
      <c r="K13" s="194">
        <v>-4.3999999999999997E-2</v>
      </c>
      <c r="L13" s="194"/>
      <c r="M13" s="194">
        <v>0.03</v>
      </c>
      <c r="N13" s="194"/>
      <c r="O13" s="194">
        <v>-0.04</v>
      </c>
      <c r="P13" s="194"/>
      <c r="Q13" s="194">
        <v>-0.04</v>
      </c>
      <c r="R13" s="194"/>
      <c r="V13" s="16"/>
      <c r="W13" s="9"/>
      <c r="X13" s="9"/>
      <c r="Y13" s="9"/>
      <c r="Z13" s="9"/>
      <c r="AA13" s="9"/>
      <c r="AB13" s="9"/>
      <c r="AC13" s="9"/>
    </row>
    <row r="14" spans="1:29" s="14" customFormat="1" ht="24.95" customHeight="1" x14ac:dyDescent="0.25">
      <c r="F14" s="186"/>
      <c r="G14" s="186"/>
      <c r="H14" s="111" t="s">
        <v>107</v>
      </c>
      <c r="I14" s="111"/>
      <c r="J14" s="148"/>
      <c r="K14" s="194">
        <v>-0.112</v>
      </c>
      <c r="L14" s="194"/>
      <c r="M14" s="194">
        <v>8.1000000000000003E-2</v>
      </c>
      <c r="N14" s="194"/>
      <c r="O14" s="194">
        <v>3.5000000000000003E-2</v>
      </c>
      <c r="P14" s="194"/>
      <c r="Q14" s="194">
        <v>-4.2999999999999997E-2</v>
      </c>
      <c r="R14" s="194"/>
      <c r="V14" s="16"/>
      <c r="W14" s="9"/>
      <c r="X14" s="9"/>
      <c r="Y14" s="9"/>
      <c r="Z14" s="9"/>
      <c r="AA14" s="9"/>
      <c r="AB14" s="9"/>
      <c r="AC14" s="9"/>
    </row>
    <row r="15" spans="1:29" s="14" customFormat="1" ht="24.95" customHeight="1" x14ac:dyDescent="0.25">
      <c r="F15" s="186"/>
      <c r="G15" s="186"/>
      <c r="H15" s="111" t="s">
        <v>108</v>
      </c>
      <c r="I15" s="111"/>
      <c r="J15" s="148"/>
      <c r="K15" s="194">
        <v>5.2999999999999999E-2</v>
      </c>
      <c r="L15" s="194"/>
      <c r="M15" s="194">
        <v>0.11700000000000001</v>
      </c>
      <c r="N15" s="194"/>
      <c r="O15" s="194">
        <v>0.06</v>
      </c>
      <c r="P15" s="194"/>
      <c r="Q15" s="194">
        <v>7.8E-2</v>
      </c>
      <c r="R15" s="194"/>
      <c r="V15" s="16"/>
      <c r="W15" s="9"/>
      <c r="X15" s="9"/>
      <c r="Y15" s="9"/>
      <c r="Z15" s="9"/>
      <c r="AA15" s="9"/>
      <c r="AB15" s="9"/>
      <c r="AC15" s="9"/>
    </row>
    <row r="16" spans="1:29" s="14" customFormat="1" ht="24.95" customHeight="1" x14ac:dyDescent="0.25">
      <c r="F16" s="186"/>
      <c r="G16" s="186"/>
      <c r="H16" s="111" t="s">
        <v>109</v>
      </c>
      <c r="I16" s="111"/>
      <c r="J16" s="148"/>
      <c r="K16" s="194">
        <v>-5.7000000000000002E-2</v>
      </c>
      <c r="L16" s="194"/>
      <c r="M16" s="194">
        <v>7.1999999999999995E-2</v>
      </c>
      <c r="N16" s="194"/>
      <c r="O16" s="194">
        <v>-1.9E-2</v>
      </c>
      <c r="P16" s="194"/>
      <c r="Q16" s="194">
        <v>-4.1000000000000002E-2</v>
      </c>
      <c r="R16" s="194"/>
      <c r="V16" s="16"/>
      <c r="W16" s="9"/>
      <c r="X16" s="9"/>
      <c r="Y16" s="9"/>
      <c r="Z16" s="9"/>
      <c r="AA16" s="9"/>
      <c r="AB16" s="9"/>
      <c r="AC16" s="9"/>
    </row>
    <row r="17" spans="1:21" ht="15" customHeight="1" x14ac:dyDescent="0.25"/>
    <row r="18" spans="1:21" ht="15" customHeight="1" thickBot="1" x14ac:dyDescent="0.3"/>
    <row r="19" spans="1:21" ht="19.5" customHeight="1" thickBot="1" x14ac:dyDescent="0.3">
      <c r="A19" s="86" t="str">
        <f>NOTA!$A$24</f>
        <v>ESTUDO 39 | ANÁLISE DOS RESULTADOS CONSOLIDADOS DOS GRUPOS NÃO FINANCEIROS EM PORTUGAL | 2017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</row>
    <row r="20" spans="1:21" ht="19.5" customHeight="1" x14ac:dyDescent="0.25">
      <c r="U20" s="66" t="s">
        <v>19</v>
      </c>
    </row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</sheetData>
  <sheetProtection algorithmName="SHA-512" hashValue="z3LuhiUq2DMlxV+FO/nIoTAtiFHRxB8hcoOHlei/H6pXrS24wJowyX8DM68gY1MDf24kRkcVj9yBeTWkHMyY5Q==" saltValue="5qnG3oR7rYYcM9/riMVVdA==" spinCount="100000" sheet="1" objects="1" scenarios="1"/>
  <mergeCells count="58">
    <mergeCell ref="Q15:R15"/>
    <mergeCell ref="H16:J16"/>
    <mergeCell ref="K16:L16"/>
    <mergeCell ref="M16:N16"/>
    <mergeCell ref="O16:P16"/>
    <mergeCell ref="Q16:R16"/>
    <mergeCell ref="Q13:R13"/>
    <mergeCell ref="H14:J14"/>
    <mergeCell ref="K14:L14"/>
    <mergeCell ref="M14:N14"/>
    <mergeCell ref="O14:P14"/>
    <mergeCell ref="Q14:R14"/>
    <mergeCell ref="Q11:R11"/>
    <mergeCell ref="H12:J12"/>
    <mergeCell ref="K12:L12"/>
    <mergeCell ref="M12:N12"/>
    <mergeCell ref="O12:P12"/>
    <mergeCell ref="Q12:R12"/>
    <mergeCell ref="F11:G16"/>
    <mergeCell ref="H11:J11"/>
    <mergeCell ref="K11:L11"/>
    <mergeCell ref="M11:N11"/>
    <mergeCell ref="O11:P11"/>
    <mergeCell ref="H13:J13"/>
    <mergeCell ref="K13:L13"/>
    <mergeCell ref="M13:N13"/>
    <mergeCell ref="O13:P13"/>
    <mergeCell ref="H15:J15"/>
    <mergeCell ref="K15:L15"/>
    <mergeCell ref="M15:N15"/>
    <mergeCell ref="O15:P15"/>
    <mergeCell ref="H10:J10"/>
    <mergeCell ref="K10:L10"/>
    <mergeCell ref="M10:N10"/>
    <mergeCell ref="O10:P10"/>
    <mergeCell ref="Q10:R10"/>
    <mergeCell ref="M8:N8"/>
    <mergeCell ref="O8:P8"/>
    <mergeCell ref="H9:J9"/>
    <mergeCell ref="K9:L9"/>
    <mergeCell ref="M9:N9"/>
    <mergeCell ref="O9:P9"/>
    <mergeCell ref="Q8:R8"/>
    <mergeCell ref="Q9:R9"/>
    <mergeCell ref="A1:U1"/>
    <mergeCell ref="A19:U19"/>
    <mergeCell ref="K6:L6"/>
    <mergeCell ref="M6:N6"/>
    <mergeCell ref="O6:P6"/>
    <mergeCell ref="Q6:R6"/>
    <mergeCell ref="F7:J7"/>
    <mergeCell ref="K7:L7"/>
    <mergeCell ref="M7:N7"/>
    <mergeCell ref="O7:P7"/>
    <mergeCell ref="Q7:R7"/>
    <mergeCell ref="F8:G10"/>
    <mergeCell ref="H8:J8"/>
    <mergeCell ref="K8:L8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416F84"/>
  </sheetPr>
  <dimension ref="A1:AC24"/>
  <sheetViews>
    <sheetView topLeftCell="A13" zoomScaleNormal="100" zoomScaleSheetLayoutView="85" workbookViewId="0">
      <selection activeCell="U21" sqref="U21"/>
    </sheetView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19" t="s">
        <v>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  <c r="Y1" s="7"/>
      <c r="Z1" s="7"/>
      <c r="AA1" s="7"/>
    </row>
    <row r="2" spans="1:29" ht="15" customHeight="1" x14ac:dyDescent="0.25">
      <c r="X2" s="7"/>
      <c r="Y2" s="7"/>
      <c r="Z2" s="7"/>
      <c r="AA2" s="7"/>
    </row>
    <row r="3" spans="1:29" s="7" customFormat="1" ht="15" customHeight="1" thickBot="1" x14ac:dyDescent="0.3">
      <c r="A3" s="67" t="str">
        <f>+Índice!F42</f>
        <v>Q I.3.4</v>
      </c>
      <c r="B3" s="60" t="str">
        <f>Índice!G42</f>
        <v>Taxa de crescimento anual dos gastos de financiamento e pressão financeira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9" s="9" customFormat="1" ht="15" customHeight="1" x14ac:dyDescent="0.2">
      <c r="A4" s="8" t="s">
        <v>5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9" s="9" customFormat="1" ht="15" customHeight="1" x14ac:dyDescent="0.25">
      <c r="A5" s="8"/>
      <c r="C5" s="26"/>
      <c r="D5" s="26"/>
      <c r="E5" s="2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26"/>
      <c r="S5" s="26"/>
      <c r="T5" s="26"/>
      <c r="U5" s="26"/>
      <c r="V5" s="26"/>
    </row>
    <row r="6" spans="1:29" s="14" customFormat="1" ht="24.95" customHeight="1" x14ac:dyDescent="0.25">
      <c r="A6" s="20"/>
      <c r="F6" s="16"/>
      <c r="G6" s="16"/>
      <c r="H6" s="16"/>
      <c r="I6" s="16"/>
      <c r="J6" s="16"/>
      <c r="K6" s="139" t="s">
        <v>132</v>
      </c>
      <c r="L6" s="162"/>
      <c r="M6" s="162"/>
      <c r="N6" s="197"/>
      <c r="O6" s="139" t="s">
        <v>133</v>
      </c>
      <c r="P6" s="162"/>
      <c r="Q6" s="162"/>
      <c r="R6" s="197"/>
      <c r="Z6" s="9"/>
      <c r="AA6" s="9"/>
      <c r="AC6"/>
    </row>
    <row r="7" spans="1:29" s="14" customFormat="1" ht="24.95" customHeight="1" thickBot="1" x14ac:dyDescent="0.3">
      <c r="A7" s="20"/>
      <c r="F7" s="16"/>
      <c r="G7" s="16"/>
      <c r="H7" s="16"/>
      <c r="I7" s="16"/>
      <c r="J7" s="16"/>
      <c r="K7" s="134">
        <v>2016</v>
      </c>
      <c r="L7" s="198"/>
      <c r="M7" s="134">
        <v>2017</v>
      </c>
      <c r="N7" s="198"/>
      <c r="O7" s="134">
        <v>2016</v>
      </c>
      <c r="P7" s="198"/>
      <c r="Q7" s="134">
        <v>2017</v>
      </c>
      <c r="R7" s="198"/>
      <c r="Z7" s="9"/>
      <c r="AA7" s="9"/>
    </row>
    <row r="8" spans="1:29" s="14" customFormat="1" ht="24.95" customHeight="1" thickBot="1" x14ac:dyDescent="0.3">
      <c r="A8" s="20"/>
      <c r="F8" s="177" t="s">
        <v>113</v>
      </c>
      <c r="G8" s="178"/>
      <c r="H8" s="178"/>
      <c r="I8" s="178"/>
      <c r="J8" s="165"/>
      <c r="K8" s="159">
        <v>-0.18</v>
      </c>
      <c r="L8" s="159"/>
      <c r="M8" s="159">
        <v>-7.6999999999999999E-2</v>
      </c>
      <c r="N8" s="159"/>
      <c r="O8" s="159">
        <v>0.187</v>
      </c>
      <c r="P8" s="159"/>
      <c r="Q8" s="159">
        <v>0.15</v>
      </c>
      <c r="R8" s="159"/>
      <c r="Z8" s="9"/>
      <c r="AA8" s="9"/>
    </row>
    <row r="9" spans="1:29" s="14" customFormat="1" ht="24.95" customHeight="1" x14ac:dyDescent="0.25">
      <c r="A9" s="20"/>
      <c r="F9" s="147" t="s">
        <v>117</v>
      </c>
      <c r="G9" s="111"/>
      <c r="H9" s="111" t="s">
        <v>100</v>
      </c>
      <c r="I9" s="111"/>
      <c r="J9" s="148"/>
      <c r="K9" s="194">
        <v>-0.155</v>
      </c>
      <c r="L9" s="194"/>
      <c r="M9" s="194">
        <v>0.06</v>
      </c>
      <c r="N9" s="194"/>
      <c r="O9" s="194">
        <v>0.17799999999999999</v>
      </c>
      <c r="P9" s="194"/>
      <c r="Q9" s="194">
        <v>0.153</v>
      </c>
      <c r="R9" s="194"/>
      <c r="Z9" s="9"/>
      <c r="AA9" s="9"/>
    </row>
    <row r="10" spans="1:29" s="14" customFormat="1" ht="24.95" customHeight="1" x14ac:dyDescent="0.25">
      <c r="A10" s="20"/>
      <c r="F10" s="147"/>
      <c r="G10" s="111"/>
      <c r="H10" s="111" t="s">
        <v>101</v>
      </c>
      <c r="I10" s="111"/>
      <c r="J10" s="148"/>
      <c r="K10" s="194">
        <v>-0.21199999999999999</v>
      </c>
      <c r="L10" s="194"/>
      <c r="M10" s="194">
        <v>-9.0999999999999998E-2</v>
      </c>
      <c r="N10" s="194"/>
      <c r="O10" s="194">
        <v>0.153</v>
      </c>
      <c r="P10" s="194"/>
      <c r="Q10" s="194">
        <v>0.13</v>
      </c>
      <c r="R10" s="194"/>
      <c r="Z10" s="9"/>
      <c r="AA10" s="9"/>
    </row>
    <row r="11" spans="1:29" s="14" customFormat="1" ht="24.95" customHeight="1" thickBot="1" x14ac:dyDescent="0.3">
      <c r="A11" s="20"/>
      <c r="F11" s="191"/>
      <c r="G11" s="192"/>
      <c r="H11" s="192" t="s">
        <v>102</v>
      </c>
      <c r="I11" s="192"/>
      <c r="J11" s="193"/>
      <c r="K11" s="194">
        <v>-0.17299999999999999</v>
      </c>
      <c r="L11" s="194"/>
      <c r="M11" s="194">
        <v>-0.114</v>
      </c>
      <c r="N11" s="194"/>
      <c r="O11" s="194">
        <v>0.20799999999999999</v>
      </c>
      <c r="P11" s="194"/>
      <c r="Q11" s="194">
        <v>0.158</v>
      </c>
      <c r="R11" s="194"/>
      <c r="Z11" s="9"/>
      <c r="AA11" s="9"/>
    </row>
    <row r="12" spans="1:29" s="14" customFormat="1" ht="24.95" customHeight="1" x14ac:dyDescent="0.25">
      <c r="A12" s="20"/>
      <c r="F12" s="185" t="s">
        <v>48</v>
      </c>
      <c r="G12" s="185"/>
      <c r="H12" s="111" t="s">
        <v>104</v>
      </c>
      <c r="I12" s="111"/>
      <c r="J12" s="148"/>
      <c r="K12" s="194">
        <v>-0.29599999999999999</v>
      </c>
      <c r="L12" s="194"/>
      <c r="M12" s="194">
        <v>-0.13100000000000001</v>
      </c>
      <c r="N12" s="194"/>
      <c r="O12" s="194">
        <v>0.13</v>
      </c>
      <c r="P12" s="194"/>
      <c r="Q12" s="194">
        <v>0.121</v>
      </c>
      <c r="R12" s="194"/>
      <c r="Z12" s="9"/>
      <c r="AA12" s="9"/>
    </row>
    <row r="13" spans="1:29" s="14" customFormat="1" ht="24.95" customHeight="1" x14ac:dyDescent="0.25">
      <c r="A13" s="20"/>
      <c r="F13" s="186"/>
      <c r="G13" s="186"/>
      <c r="H13" s="111" t="s">
        <v>105</v>
      </c>
      <c r="I13" s="111"/>
      <c r="J13" s="148"/>
      <c r="K13" s="194">
        <v>-0.108</v>
      </c>
      <c r="L13" s="194"/>
      <c r="M13" s="194">
        <v>-0.158</v>
      </c>
      <c r="N13" s="194"/>
      <c r="O13" s="194">
        <v>0.19</v>
      </c>
      <c r="P13" s="194"/>
      <c r="Q13" s="194">
        <v>0.111</v>
      </c>
      <c r="R13" s="194"/>
      <c r="Z13" s="9"/>
      <c r="AA13" s="9"/>
    </row>
    <row r="14" spans="1:29" s="14" customFormat="1" ht="24.95" customHeight="1" thickBot="1" x14ac:dyDescent="0.3">
      <c r="A14" s="20"/>
      <c r="F14" s="186"/>
      <c r="G14" s="186"/>
      <c r="H14" s="192" t="s">
        <v>106</v>
      </c>
      <c r="I14" s="192"/>
      <c r="J14" s="193"/>
      <c r="K14" s="194">
        <v>-0.2</v>
      </c>
      <c r="L14" s="194"/>
      <c r="M14" s="194">
        <v>-8.8999999999999996E-2</v>
      </c>
      <c r="N14" s="194"/>
      <c r="O14" s="194">
        <v>0.20599999999999999</v>
      </c>
      <c r="P14" s="194"/>
      <c r="Q14" s="194">
        <v>0.185</v>
      </c>
      <c r="R14" s="194"/>
      <c r="Z14" s="9"/>
      <c r="AA14" s="9"/>
    </row>
    <row r="15" spans="1:29" s="14" customFormat="1" ht="24.95" customHeight="1" x14ac:dyDescent="0.25">
      <c r="A15" s="20"/>
      <c r="F15" s="186"/>
      <c r="G15" s="186"/>
      <c r="H15" s="111" t="s">
        <v>107</v>
      </c>
      <c r="I15" s="111"/>
      <c r="J15" s="148"/>
      <c r="K15" s="194">
        <v>-0.18</v>
      </c>
      <c r="L15" s="194"/>
      <c r="M15" s="194">
        <v>-0.107</v>
      </c>
      <c r="N15" s="194"/>
      <c r="O15" s="194">
        <v>0.34100000000000003</v>
      </c>
      <c r="P15" s="194"/>
      <c r="Q15" s="194">
        <v>0.32200000000000001</v>
      </c>
      <c r="R15" s="194"/>
      <c r="Z15" s="9"/>
      <c r="AA15" s="9"/>
    </row>
    <row r="16" spans="1:29" s="14" customFormat="1" ht="24.95" customHeight="1" x14ac:dyDescent="0.25">
      <c r="A16" s="20"/>
      <c r="F16" s="186"/>
      <c r="G16" s="186"/>
      <c r="H16" s="111" t="s">
        <v>108</v>
      </c>
      <c r="I16" s="111"/>
      <c r="J16" s="148"/>
      <c r="K16" s="194">
        <v>-0.29499999999999998</v>
      </c>
      <c r="L16" s="194"/>
      <c r="M16" s="194">
        <v>-0.11899999999999999</v>
      </c>
      <c r="N16" s="194"/>
      <c r="O16" s="194">
        <v>9.1999999999999998E-2</v>
      </c>
      <c r="P16" s="194"/>
      <c r="Q16" s="194">
        <v>7.8E-2</v>
      </c>
      <c r="R16" s="194"/>
      <c r="Z16" s="9"/>
      <c r="AA16" s="9"/>
    </row>
    <row r="17" spans="1:27" s="14" customFormat="1" ht="24.95" customHeight="1" x14ac:dyDescent="0.25">
      <c r="A17" s="20"/>
      <c r="F17" s="186"/>
      <c r="G17" s="186"/>
      <c r="H17" s="111" t="s">
        <v>109</v>
      </c>
      <c r="I17" s="111"/>
      <c r="J17" s="148"/>
      <c r="K17" s="194">
        <v>-0.126</v>
      </c>
      <c r="L17" s="194"/>
      <c r="M17" s="194">
        <v>-0.114</v>
      </c>
      <c r="N17" s="194"/>
      <c r="O17" s="194">
        <v>0.218</v>
      </c>
      <c r="P17" s="194"/>
      <c r="Q17" s="194">
        <v>0.17399999999999999</v>
      </c>
      <c r="R17" s="194"/>
      <c r="Z17" s="9"/>
      <c r="AA17" s="9"/>
    </row>
    <row r="18" spans="1:27" s="9" customFormat="1" ht="15" customHeight="1" x14ac:dyDescent="0.2">
      <c r="A18" s="8"/>
      <c r="C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7" s="9" customFormat="1" ht="15" customHeight="1" thickBot="1" x14ac:dyDescent="0.25">
      <c r="A19" s="8"/>
      <c r="C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7" ht="19.5" customHeight="1" thickBot="1" x14ac:dyDescent="0.3">
      <c r="A20" s="187" t="str">
        <f>Índice!$A$63</f>
        <v>ESTUDO 39 | ANÁLISE DOS RESULTADOS CONSOLIDADOS DOS GRUPOS NÃO FINANCEIROS EM PORTUGAL | 2017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9"/>
      <c r="W20" s="9"/>
      <c r="X20" s="9"/>
      <c r="AA20" s="9"/>
    </row>
    <row r="21" spans="1:27" x14ac:dyDescent="0.25">
      <c r="U21" s="66" t="s">
        <v>19</v>
      </c>
      <c r="X21" s="9"/>
      <c r="Y21" s="9"/>
      <c r="Z21" s="9"/>
      <c r="AA21" s="9"/>
    </row>
    <row r="22" spans="1:27" x14ac:dyDescent="0.25">
      <c r="X22" s="9"/>
      <c r="Y22" s="9"/>
      <c r="Z22" s="9"/>
      <c r="AA22" s="9"/>
    </row>
    <row r="23" spans="1:27" x14ac:dyDescent="0.25">
      <c r="X23" s="9"/>
      <c r="Y23" s="9"/>
      <c r="Z23" s="9"/>
      <c r="AA23" s="9"/>
    </row>
    <row r="24" spans="1:27" ht="17.25" customHeight="1" x14ac:dyDescent="0.25"/>
  </sheetData>
  <sheetProtection algorithmName="SHA-512" hashValue="4emVni6/rxrKwcPnjLrCGqtvwcVBBjtXdF23VMAo2zDmsQewiI/H3JM2rgWLe0kn3BWCivpyzF5keNKh3E9ncQ==" saltValue="U4SZq9MArXfl7gQtYKb8Ig==" spinCount="100000" sheet="1" objects="1" scenarios="1"/>
  <mergeCells count="60">
    <mergeCell ref="H17:J17"/>
    <mergeCell ref="K17:L17"/>
    <mergeCell ref="M17:N17"/>
    <mergeCell ref="O17:P17"/>
    <mergeCell ref="Q17:R17"/>
    <mergeCell ref="H16:J16"/>
    <mergeCell ref="K16:L16"/>
    <mergeCell ref="M16:N16"/>
    <mergeCell ref="O16:P16"/>
    <mergeCell ref="Q16:R16"/>
    <mergeCell ref="H15:J15"/>
    <mergeCell ref="K15:L15"/>
    <mergeCell ref="M15:N15"/>
    <mergeCell ref="O15:P15"/>
    <mergeCell ref="Q15:R15"/>
    <mergeCell ref="H14:J14"/>
    <mergeCell ref="K14:L14"/>
    <mergeCell ref="M14:N14"/>
    <mergeCell ref="O14:P14"/>
    <mergeCell ref="Q14:R14"/>
    <mergeCell ref="Q12:R12"/>
    <mergeCell ref="H13:J13"/>
    <mergeCell ref="K13:L13"/>
    <mergeCell ref="Q13:R13"/>
    <mergeCell ref="M12:N12"/>
    <mergeCell ref="O12:P12"/>
    <mergeCell ref="M13:N13"/>
    <mergeCell ref="O13:P13"/>
    <mergeCell ref="A20:U20"/>
    <mergeCell ref="K7:L7"/>
    <mergeCell ref="M7:N7"/>
    <mergeCell ref="O7:P7"/>
    <mergeCell ref="K8:L8"/>
    <mergeCell ref="M8:N8"/>
    <mergeCell ref="O8:P8"/>
    <mergeCell ref="K9:L9"/>
    <mergeCell ref="M9:N9"/>
    <mergeCell ref="O9:P9"/>
    <mergeCell ref="K10:L10"/>
    <mergeCell ref="M10:N10"/>
    <mergeCell ref="O10:P10"/>
    <mergeCell ref="M11:N11"/>
    <mergeCell ref="O11:P11"/>
    <mergeCell ref="Q7:R7"/>
    <mergeCell ref="F9:G11"/>
    <mergeCell ref="H9:J9"/>
    <mergeCell ref="F12:G17"/>
    <mergeCell ref="H12:J12"/>
    <mergeCell ref="A1:U1"/>
    <mergeCell ref="K6:N6"/>
    <mergeCell ref="O6:R6"/>
    <mergeCell ref="F8:J8"/>
    <mergeCell ref="Q8:R8"/>
    <mergeCell ref="Q9:R9"/>
    <mergeCell ref="H10:J10"/>
    <mergeCell ref="Q10:R10"/>
    <mergeCell ref="H11:J11"/>
    <mergeCell ref="K11:L11"/>
    <mergeCell ref="Q11:R11"/>
    <mergeCell ref="K12:L12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CFD6"/>
  </sheetPr>
  <dimension ref="A1:AC23"/>
  <sheetViews>
    <sheetView zoomScaleNormal="100" zoomScaleSheetLayoutView="85" workbookViewId="0">
      <selection activeCell="U20" sqref="U20"/>
    </sheetView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19" t="s">
        <v>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  <c r="Y1" s="7"/>
      <c r="Z1" s="7"/>
      <c r="AA1" s="7"/>
    </row>
    <row r="2" spans="1:29" ht="15" customHeight="1" x14ac:dyDescent="0.25">
      <c r="X2" s="7"/>
      <c r="Y2" s="7"/>
      <c r="Z2" s="7"/>
      <c r="AA2" s="7"/>
    </row>
    <row r="3" spans="1:29" s="7" customFormat="1" ht="15" customHeight="1" thickBot="1" x14ac:dyDescent="0.3">
      <c r="A3" s="67" t="str">
        <f>+Índice!F45</f>
        <v>G I.3.9</v>
      </c>
      <c r="B3" s="60" t="str">
        <f>Índice!G45</f>
        <v>Financiamento líquido por dívida comercial | Em percentagem do volume de negócios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9" s="9" customFormat="1" ht="15" customHeight="1" x14ac:dyDescent="0.25">
      <c r="A4" s="8" t="s">
        <v>5</v>
      </c>
      <c r="C4" s="17"/>
      <c r="D4" s="18"/>
      <c r="E4" s="18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8"/>
      <c r="T4" s="18"/>
      <c r="U4" s="18"/>
      <c r="V4" s="18"/>
    </row>
    <row r="5" spans="1:29" s="9" customFormat="1" ht="15" customHeight="1" thickBot="1" x14ac:dyDescent="0.3">
      <c r="A5" s="8"/>
      <c r="C5" s="26"/>
      <c r="D5" s="26"/>
      <c r="E5" s="2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26"/>
      <c r="T5" s="26"/>
      <c r="U5" s="26"/>
      <c r="V5" s="26"/>
    </row>
    <row r="6" spans="1:29" s="14" customFormat="1" ht="24.95" customHeight="1" thickBot="1" x14ac:dyDescent="0.3">
      <c r="A6" s="20"/>
      <c r="F6" s="16"/>
      <c r="G6" s="16"/>
      <c r="H6" s="16"/>
      <c r="I6" s="16"/>
      <c r="J6" s="16"/>
      <c r="K6" s="157">
        <v>2016</v>
      </c>
      <c r="L6" s="158"/>
      <c r="M6" s="166"/>
      <c r="N6" s="157">
        <v>2017</v>
      </c>
      <c r="O6" s="158"/>
      <c r="P6" s="166"/>
      <c r="Z6" s="9"/>
      <c r="AA6" s="9"/>
      <c r="AC6"/>
    </row>
    <row r="7" spans="1:29" s="14" customFormat="1" ht="24.95" customHeight="1" thickBot="1" x14ac:dyDescent="0.3">
      <c r="A7" s="20"/>
      <c r="F7" s="177" t="s">
        <v>113</v>
      </c>
      <c r="G7" s="178"/>
      <c r="H7" s="178"/>
      <c r="I7" s="178"/>
      <c r="J7" s="165"/>
      <c r="K7" s="188">
        <v>0</v>
      </c>
      <c r="L7" s="189"/>
      <c r="M7" s="190"/>
      <c r="N7" s="188">
        <v>5.0000000000000001E-3</v>
      </c>
      <c r="O7" s="189"/>
      <c r="P7" s="190"/>
      <c r="Z7" s="9"/>
      <c r="AA7" s="9"/>
    </row>
    <row r="8" spans="1:29" s="14" customFormat="1" ht="24.95" customHeight="1" thickBot="1" x14ac:dyDescent="0.3">
      <c r="A8" s="20"/>
      <c r="F8" s="147" t="s">
        <v>117</v>
      </c>
      <c r="G8" s="111"/>
      <c r="H8" s="111" t="s">
        <v>100</v>
      </c>
      <c r="I8" s="111"/>
      <c r="J8" s="148"/>
      <c r="K8" s="180">
        <v>-8.3000000000000004E-2</v>
      </c>
      <c r="L8" s="181"/>
      <c r="M8" s="183"/>
      <c r="N8" s="180">
        <v>-7.0999999999999994E-2</v>
      </c>
      <c r="O8" s="181"/>
      <c r="P8" s="183"/>
      <c r="Z8" s="9"/>
      <c r="AA8" s="9"/>
    </row>
    <row r="9" spans="1:29" s="14" customFormat="1" ht="24.95" customHeight="1" thickBot="1" x14ac:dyDescent="0.3">
      <c r="A9" s="20"/>
      <c r="F9" s="147"/>
      <c r="G9" s="111"/>
      <c r="H9" s="111" t="s">
        <v>101</v>
      </c>
      <c r="I9" s="111"/>
      <c r="J9" s="148"/>
      <c r="K9" s="180">
        <v>-2.3E-2</v>
      </c>
      <c r="L9" s="181"/>
      <c r="M9" s="183"/>
      <c r="N9" s="180">
        <v>-1.4E-2</v>
      </c>
      <c r="O9" s="181"/>
      <c r="P9" s="183"/>
      <c r="Z9" s="9"/>
      <c r="AA9" s="9"/>
    </row>
    <row r="10" spans="1:29" s="14" customFormat="1" ht="24.95" customHeight="1" thickBot="1" x14ac:dyDescent="0.3">
      <c r="A10" s="20"/>
      <c r="F10" s="191"/>
      <c r="G10" s="192"/>
      <c r="H10" s="192" t="s">
        <v>102</v>
      </c>
      <c r="I10" s="192"/>
      <c r="J10" s="193"/>
      <c r="K10" s="180">
        <v>3.5999999999999997E-2</v>
      </c>
      <c r="L10" s="181"/>
      <c r="M10" s="183"/>
      <c r="N10" s="180">
        <v>3.5999999999999997E-2</v>
      </c>
      <c r="O10" s="181"/>
      <c r="P10" s="183"/>
      <c r="Z10" s="9"/>
      <c r="AA10" s="9"/>
    </row>
    <row r="11" spans="1:29" s="14" customFormat="1" ht="24.95" customHeight="1" thickBot="1" x14ac:dyDescent="0.3">
      <c r="A11" s="20"/>
      <c r="F11" s="185" t="s">
        <v>48</v>
      </c>
      <c r="G11" s="185"/>
      <c r="H11" s="111" t="s">
        <v>104</v>
      </c>
      <c r="I11" s="111"/>
      <c r="J11" s="148"/>
      <c r="K11" s="180">
        <v>1E-3</v>
      </c>
      <c r="L11" s="181"/>
      <c r="M11" s="183"/>
      <c r="N11" s="180">
        <v>0.02</v>
      </c>
      <c r="O11" s="181"/>
      <c r="P11" s="183"/>
      <c r="Z11" s="9"/>
      <c r="AA11" s="9"/>
    </row>
    <row r="12" spans="1:29" s="14" customFormat="1" ht="24.95" customHeight="1" thickBot="1" x14ac:dyDescent="0.3">
      <c r="A12" s="20"/>
      <c r="F12" s="186"/>
      <c r="G12" s="186"/>
      <c r="H12" s="111" t="s">
        <v>105</v>
      </c>
      <c r="I12" s="111"/>
      <c r="J12" s="148"/>
      <c r="K12" s="180">
        <v>-8.0000000000000002E-3</v>
      </c>
      <c r="L12" s="181"/>
      <c r="M12" s="183"/>
      <c r="N12" s="180">
        <v>-6.0000000000000001E-3</v>
      </c>
      <c r="O12" s="181"/>
      <c r="P12" s="183"/>
      <c r="Z12" s="9"/>
      <c r="AA12" s="9"/>
    </row>
    <row r="13" spans="1:29" s="14" customFormat="1" ht="24.95" customHeight="1" thickBot="1" x14ac:dyDescent="0.3">
      <c r="A13" s="20"/>
      <c r="F13" s="186"/>
      <c r="G13" s="186"/>
      <c r="H13" s="192" t="s">
        <v>106</v>
      </c>
      <c r="I13" s="192"/>
      <c r="J13" s="193"/>
      <c r="K13" s="180">
        <v>-9.4E-2</v>
      </c>
      <c r="L13" s="181"/>
      <c r="M13" s="183"/>
      <c r="N13" s="180">
        <v>-9.6000000000000002E-2</v>
      </c>
      <c r="O13" s="181"/>
      <c r="P13" s="183"/>
      <c r="Z13" s="9"/>
      <c r="AA13" s="9"/>
    </row>
    <row r="14" spans="1:29" s="14" customFormat="1" ht="24.95" customHeight="1" thickBot="1" x14ac:dyDescent="0.3">
      <c r="A14" s="20"/>
      <c r="F14" s="186"/>
      <c r="G14" s="186"/>
      <c r="H14" s="111" t="s">
        <v>107</v>
      </c>
      <c r="I14" s="111"/>
      <c r="J14" s="148"/>
      <c r="K14" s="180">
        <v>-0.22900000000000001</v>
      </c>
      <c r="L14" s="181"/>
      <c r="M14" s="183"/>
      <c r="N14" s="180">
        <v>-0.19600000000000001</v>
      </c>
      <c r="O14" s="181"/>
      <c r="P14" s="183"/>
      <c r="Z14" s="9"/>
      <c r="AA14" s="9"/>
    </row>
    <row r="15" spans="1:29" s="14" customFormat="1" ht="24.95" customHeight="1" thickBot="1" x14ac:dyDescent="0.3">
      <c r="A15" s="20"/>
      <c r="F15" s="186"/>
      <c r="G15" s="186"/>
      <c r="H15" s="111" t="s">
        <v>108</v>
      </c>
      <c r="I15" s="111"/>
      <c r="J15" s="148"/>
      <c r="K15" s="180">
        <v>0.11700000000000001</v>
      </c>
      <c r="L15" s="181"/>
      <c r="M15" s="183"/>
      <c r="N15" s="180">
        <v>0.11799999999999999</v>
      </c>
      <c r="O15" s="181"/>
      <c r="P15" s="183"/>
      <c r="Z15" s="9"/>
      <c r="AA15" s="9"/>
    </row>
    <row r="16" spans="1:29" s="9" customFormat="1" ht="24.95" customHeight="1" x14ac:dyDescent="0.2">
      <c r="A16" s="8"/>
      <c r="C16" s="26"/>
      <c r="F16" s="186"/>
      <c r="G16" s="186"/>
      <c r="H16" s="111" t="s">
        <v>109</v>
      </c>
      <c r="I16" s="111"/>
      <c r="J16" s="148"/>
      <c r="K16" s="180">
        <v>-7.8E-2</v>
      </c>
      <c r="L16" s="181"/>
      <c r="M16" s="183"/>
      <c r="N16" s="180">
        <v>-7.0000000000000007E-2</v>
      </c>
      <c r="O16" s="181"/>
      <c r="P16" s="183"/>
      <c r="Q16" s="26"/>
      <c r="R16" s="26"/>
      <c r="S16" s="26"/>
      <c r="T16" s="26"/>
      <c r="U16" s="26"/>
      <c r="V16" s="26"/>
    </row>
    <row r="17" spans="1:27" s="9" customFormat="1" ht="15" customHeight="1" x14ac:dyDescent="0.2">
      <c r="A17" s="8"/>
      <c r="C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7" s="9" customFormat="1" ht="15" customHeight="1" thickBot="1" x14ac:dyDescent="0.25">
      <c r="A18" s="8"/>
      <c r="C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7" ht="19.5" customHeight="1" thickBot="1" x14ac:dyDescent="0.3">
      <c r="A19" s="187" t="str">
        <f>Índice!$A$63</f>
        <v>ESTUDO 39 | ANÁLISE DOS RESULTADOS CONSOLIDADOS DOS GRUPOS NÃO FINANCEIROS EM PORTUGAL | 2017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9"/>
      <c r="W19" s="9"/>
      <c r="X19" s="9"/>
      <c r="AA19" s="9"/>
    </row>
    <row r="20" spans="1:27" x14ac:dyDescent="0.25">
      <c r="U20" s="66" t="s">
        <v>19</v>
      </c>
      <c r="X20" s="9"/>
      <c r="Y20" s="9"/>
      <c r="Z20" s="9"/>
      <c r="AA20" s="9"/>
    </row>
    <row r="21" spans="1:27" x14ac:dyDescent="0.25">
      <c r="X21" s="9"/>
      <c r="Y21" s="9"/>
      <c r="Z21" s="9"/>
      <c r="AA21" s="9"/>
    </row>
    <row r="22" spans="1:27" x14ac:dyDescent="0.25">
      <c r="X22" s="9"/>
      <c r="Y22" s="9"/>
      <c r="Z22" s="9"/>
      <c r="AA22" s="9"/>
    </row>
    <row r="23" spans="1:27" ht="17.25" customHeight="1" x14ac:dyDescent="0.25"/>
  </sheetData>
  <sheetProtection algorithmName="SHA-512" hashValue="fYKdcGTboWJscryJ96IWZqfo+wbbuCOSHiKDniPyaWNTydADD03QDFyiKNJ1CUWhbn453kVAGaIKFN/D1ky8KA==" saltValue="tRK8KBnNtEMLwfMpYeaBZQ==" spinCount="100000" sheet="1" objects="1" scenarios="1"/>
  <mergeCells count="36">
    <mergeCell ref="N6:P6"/>
    <mergeCell ref="F7:J7"/>
    <mergeCell ref="K7:M7"/>
    <mergeCell ref="N7:P7"/>
    <mergeCell ref="H16:J16"/>
    <mergeCell ref="K16:M16"/>
    <mergeCell ref="N16:P16"/>
    <mergeCell ref="F11:G16"/>
    <mergeCell ref="H11:J11"/>
    <mergeCell ref="K11:M11"/>
    <mergeCell ref="N11:P11"/>
    <mergeCell ref="H12:J12"/>
    <mergeCell ref="K12:M12"/>
    <mergeCell ref="N12:P12"/>
    <mergeCell ref="H13:J13"/>
    <mergeCell ref="K13:M13"/>
    <mergeCell ref="N13:P13"/>
    <mergeCell ref="H14:J14"/>
    <mergeCell ref="K14:M14"/>
    <mergeCell ref="N14:P14"/>
    <mergeCell ref="A19:U19"/>
    <mergeCell ref="A1:U1"/>
    <mergeCell ref="F8:G10"/>
    <mergeCell ref="H8:J8"/>
    <mergeCell ref="K8:M8"/>
    <mergeCell ref="N8:P8"/>
    <mergeCell ref="H9:J9"/>
    <mergeCell ref="K9:M9"/>
    <mergeCell ref="N9:P9"/>
    <mergeCell ref="H10:J10"/>
    <mergeCell ref="K10:M10"/>
    <mergeCell ref="N10:P10"/>
    <mergeCell ref="H15:J15"/>
    <mergeCell ref="K15:M15"/>
    <mergeCell ref="N15:P15"/>
    <mergeCell ref="K6:M6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4"/>
  </sheetPr>
  <dimension ref="A1:U31"/>
  <sheetViews>
    <sheetView zoomScaleNormal="100" zoomScaleSheetLayoutView="85" workbookViewId="0">
      <selection activeCell="U21" sqref="U2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19" t="s">
        <v>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25"/>
    <row r="3" spans="1:21" s="7" customFormat="1" ht="15" customHeight="1" thickBot="1" x14ac:dyDescent="0.3">
      <c r="A3" s="67" t="str">
        <f>Índice!F48</f>
        <v>G C2.1</v>
      </c>
      <c r="B3" s="60" t="str">
        <f>Índice!G48</f>
        <v>Estruturas por normativo contabilístico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1" s="9" customFormat="1" ht="15" customHeight="1" x14ac:dyDescent="0.2">
      <c r="A4" s="8" t="s">
        <v>5</v>
      </c>
      <c r="C4" s="17"/>
      <c r="D4" s="18"/>
      <c r="E4" s="18"/>
      <c r="F4" s="18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21" s="9" customFormat="1" ht="15" customHeight="1" x14ac:dyDescent="0.2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21" s="9" customFormat="1" ht="24.95" customHeight="1" thickBot="1" x14ac:dyDescent="0.3">
      <c r="A6" s="8"/>
      <c r="E6" s="14"/>
      <c r="F6" s="80"/>
      <c r="G6" s="80"/>
      <c r="H6" s="81"/>
      <c r="I6" s="44"/>
      <c r="J6" s="44"/>
      <c r="K6" s="44"/>
      <c r="L6" s="124" t="s">
        <v>134</v>
      </c>
      <c r="M6" s="125"/>
      <c r="N6" s="125" t="s">
        <v>135</v>
      </c>
      <c r="O6" s="125"/>
      <c r="P6" s="14"/>
      <c r="Q6" s="14"/>
      <c r="R6" s="26"/>
    </row>
    <row r="7" spans="1:21" s="14" customFormat="1" ht="24.95" customHeight="1" x14ac:dyDescent="0.25">
      <c r="A7" s="20"/>
      <c r="G7" s="115" t="s">
        <v>103</v>
      </c>
      <c r="H7" s="116"/>
      <c r="I7" s="120">
        <v>2014</v>
      </c>
      <c r="J7" s="121"/>
      <c r="K7" s="122"/>
      <c r="L7" s="123">
        <v>0.23200000000000001</v>
      </c>
      <c r="M7" s="123"/>
      <c r="N7" s="123">
        <v>0.76800000000000002</v>
      </c>
      <c r="O7" s="123"/>
      <c r="R7" s="26"/>
      <c r="T7" s="26"/>
    </row>
    <row r="8" spans="1:21" s="14" customFormat="1" ht="24.95" customHeight="1" thickBot="1" x14ac:dyDescent="0.3">
      <c r="A8" s="20"/>
      <c r="G8" s="186"/>
      <c r="H8" s="208"/>
      <c r="I8" s="120">
        <v>2015</v>
      </c>
      <c r="J8" s="121"/>
      <c r="K8" s="122"/>
      <c r="L8" s="114">
        <v>0.25</v>
      </c>
      <c r="M8" s="114"/>
      <c r="N8" s="114">
        <v>0.75</v>
      </c>
      <c r="O8" s="114"/>
      <c r="R8" s="26"/>
    </row>
    <row r="9" spans="1:21" s="14" customFormat="1" ht="24.95" customHeight="1" x14ac:dyDescent="0.25">
      <c r="A9" s="20"/>
      <c r="G9" s="186"/>
      <c r="H9" s="208"/>
      <c r="I9" s="120">
        <v>2016</v>
      </c>
      <c r="J9" s="121"/>
      <c r="K9" s="122"/>
      <c r="L9" s="123">
        <v>0.30499999999999999</v>
      </c>
      <c r="M9" s="123"/>
      <c r="N9" s="123">
        <v>0.69499999999999995</v>
      </c>
      <c r="O9" s="123"/>
      <c r="R9" s="26"/>
    </row>
    <row r="10" spans="1:21" s="14" customFormat="1" ht="24.95" customHeight="1" x14ac:dyDescent="0.25">
      <c r="A10" s="20"/>
      <c r="G10" s="186"/>
      <c r="H10" s="208"/>
      <c r="I10" s="120">
        <v>2017</v>
      </c>
      <c r="J10" s="121"/>
      <c r="K10" s="122"/>
      <c r="L10" s="114">
        <v>0.318</v>
      </c>
      <c r="M10" s="114"/>
      <c r="N10" s="114">
        <v>0.68200000000000005</v>
      </c>
      <c r="O10" s="114"/>
      <c r="R10" s="26"/>
    </row>
    <row r="11" spans="1:21" s="14" customFormat="1" ht="24.95" customHeight="1" x14ac:dyDescent="0.25">
      <c r="A11" s="20"/>
      <c r="F11" s="9"/>
      <c r="G11" s="9"/>
      <c r="H11" s="9"/>
      <c r="I11" s="9"/>
      <c r="J11" s="9"/>
      <c r="K11" s="9"/>
      <c r="L11" s="9"/>
      <c r="M11" s="9"/>
      <c r="N11" s="9"/>
      <c r="O11" s="9"/>
      <c r="R11" s="26"/>
    </row>
    <row r="12" spans="1:21" s="14" customFormat="1" ht="24.95" customHeight="1" x14ac:dyDescent="0.25">
      <c r="A12" s="20"/>
      <c r="F12" s="9"/>
      <c r="G12" s="26"/>
      <c r="H12" s="26"/>
      <c r="I12" s="26"/>
      <c r="J12" s="26"/>
      <c r="K12" s="26"/>
      <c r="L12" s="26"/>
      <c r="M12" s="26"/>
      <c r="N12" s="26"/>
      <c r="O12" s="26"/>
      <c r="R12" s="26"/>
    </row>
    <row r="13" spans="1:21" s="14" customFormat="1" ht="24.95" customHeight="1" thickBot="1" x14ac:dyDescent="0.3">
      <c r="A13" s="20"/>
      <c r="F13" s="9"/>
      <c r="G13" s="80"/>
      <c r="H13" s="81"/>
      <c r="I13" s="44"/>
      <c r="J13" s="44"/>
      <c r="K13" s="44"/>
      <c r="L13" s="124" t="s">
        <v>134</v>
      </c>
      <c r="M13" s="125"/>
      <c r="N13" s="125" t="s">
        <v>135</v>
      </c>
      <c r="O13" s="125"/>
      <c r="R13" s="26"/>
    </row>
    <row r="14" spans="1:21" s="14" customFormat="1" ht="24.95" customHeight="1" x14ac:dyDescent="0.25">
      <c r="A14" s="20"/>
      <c r="G14" s="115" t="s">
        <v>6</v>
      </c>
      <c r="H14" s="116"/>
      <c r="I14" s="120">
        <v>2014</v>
      </c>
      <c r="J14" s="121"/>
      <c r="K14" s="122"/>
      <c r="L14" s="123">
        <v>0.78300000000000003</v>
      </c>
      <c r="M14" s="123"/>
      <c r="N14" s="123">
        <v>0.217</v>
      </c>
      <c r="O14" s="123"/>
      <c r="R14" s="26"/>
    </row>
    <row r="15" spans="1:21" s="14" customFormat="1" ht="24.95" customHeight="1" thickBot="1" x14ac:dyDescent="0.3">
      <c r="A15" s="20"/>
      <c r="G15" s="186"/>
      <c r="H15" s="208"/>
      <c r="I15" s="120">
        <v>2015</v>
      </c>
      <c r="J15" s="121"/>
      <c r="K15" s="122"/>
      <c r="L15" s="114">
        <v>0.78900000000000003</v>
      </c>
      <c r="M15" s="114"/>
      <c r="N15" s="114">
        <v>0.21099999999999999</v>
      </c>
      <c r="O15" s="114"/>
      <c r="R15" s="26"/>
    </row>
    <row r="16" spans="1:21" s="14" customFormat="1" ht="24.95" customHeight="1" x14ac:dyDescent="0.25">
      <c r="A16" s="20"/>
      <c r="G16" s="186"/>
      <c r="H16" s="208"/>
      <c r="I16" s="120">
        <v>2016</v>
      </c>
      <c r="J16" s="121"/>
      <c r="K16" s="122"/>
      <c r="L16" s="123">
        <v>0.8</v>
      </c>
      <c r="M16" s="123"/>
      <c r="N16" s="123">
        <v>0.2</v>
      </c>
      <c r="O16" s="123"/>
      <c r="R16" s="26"/>
    </row>
    <row r="17" spans="1:21" s="14" customFormat="1" ht="24.95" customHeight="1" x14ac:dyDescent="0.25">
      <c r="A17" s="20"/>
      <c r="G17" s="186"/>
      <c r="H17" s="208"/>
      <c r="I17" s="120">
        <v>2017</v>
      </c>
      <c r="J17" s="121"/>
      <c r="K17" s="122"/>
      <c r="L17" s="114">
        <v>0.80600000000000005</v>
      </c>
      <c r="M17" s="114"/>
      <c r="N17" s="114">
        <v>0.19400000000000001</v>
      </c>
      <c r="O17" s="114"/>
      <c r="R17" s="26"/>
    </row>
    <row r="18" spans="1:21" s="9" customFormat="1" ht="15" customHeight="1" x14ac:dyDescent="0.2">
      <c r="A18" s="8"/>
      <c r="C18" s="26"/>
      <c r="N18" s="26"/>
      <c r="O18" s="26"/>
    </row>
    <row r="19" spans="1:21" s="9" customFormat="1" ht="15" customHeight="1" x14ac:dyDescent="0.2">
      <c r="A19" s="8"/>
      <c r="C19" s="26"/>
      <c r="N19" s="26"/>
      <c r="O19" s="26"/>
    </row>
    <row r="20" spans="1:21" ht="19.5" customHeight="1" x14ac:dyDescent="0.25">
      <c r="A20" s="128" t="str">
        <f>Índice!$A$63</f>
        <v>ESTUDO 39 | ANÁLISE DOS RESULTADOS CONSOLIDADOS DOS GRUPOS NÃO FINANCEIROS EM PORTUGAL | 2017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</row>
    <row r="21" spans="1:21" x14ac:dyDescent="0.25">
      <c r="U21" s="66" t="s">
        <v>19</v>
      </c>
    </row>
    <row r="24" spans="1:21" ht="17.25" customHeight="1" x14ac:dyDescent="0.25"/>
    <row r="25" spans="1:21" ht="17.25" customHeight="1" x14ac:dyDescent="0.25"/>
    <row r="27" spans="1:21" x14ac:dyDescent="0.25">
      <c r="G27" s="42"/>
      <c r="H27" s="42"/>
      <c r="I27" s="42"/>
      <c r="J27" s="42"/>
      <c r="K27" s="42"/>
      <c r="L27" s="42"/>
      <c r="M27" s="42"/>
      <c r="N27" s="42"/>
    </row>
    <row r="28" spans="1:21" x14ac:dyDescent="0.25">
      <c r="G28" s="42"/>
      <c r="H28" s="42"/>
      <c r="I28" s="42"/>
      <c r="J28" s="42"/>
      <c r="K28" s="42"/>
      <c r="L28" s="42"/>
      <c r="M28" s="42"/>
      <c r="N28" s="42"/>
    </row>
    <row r="29" spans="1:21" x14ac:dyDescent="0.25">
      <c r="G29" s="42"/>
      <c r="H29" s="42"/>
      <c r="I29" s="42"/>
      <c r="J29" s="42"/>
      <c r="K29" s="42"/>
      <c r="L29" s="42"/>
      <c r="M29" s="42"/>
      <c r="N29" s="42"/>
    </row>
    <row r="30" spans="1:21" x14ac:dyDescent="0.25">
      <c r="G30" s="42"/>
      <c r="H30" s="42"/>
      <c r="I30" s="42"/>
      <c r="J30" s="42"/>
      <c r="K30" s="42"/>
      <c r="L30" s="42"/>
      <c r="M30" s="42"/>
      <c r="N30" s="42"/>
    </row>
    <row r="31" spans="1:21" x14ac:dyDescent="0.25">
      <c r="G31" s="42"/>
      <c r="H31" s="42"/>
      <c r="I31" s="42"/>
      <c r="J31" s="42"/>
      <c r="K31" s="42"/>
      <c r="L31" s="42"/>
      <c r="M31" s="42"/>
      <c r="N31" s="42"/>
    </row>
  </sheetData>
  <sheetProtection algorithmName="SHA-512" hashValue="z0G94KdMnDMh771YmXT1WG1EJ6ljuzfPZgCWy1lSV6KRXyILB2EydMRqqxrhM+BOv6j2MYowhCQ9mO8DcJcMuQ==" saltValue="iHqUoa3vplXD85+jYlnFRg==" spinCount="100000" sheet="1" objects="1" scenarios="1"/>
  <mergeCells count="32">
    <mergeCell ref="I8:K8"/>
    <mergeCell ref="L8:M8"/>
    <mergeCell ref="L16:M16"/>
    <mergeCell ref="N16:O16"/>
    <mergeCell ref="L13:M13"/>
    <mergeCell ref="N13:O13"/>
    <mergeCell ref="I16:K16"/>
    <mergeCell ref="N14:O14"/>
    <mergeCell ref="I15:K15"/>
    <mergeCell ref="L15:M15"/>
    <mergeCell ref="N15:O15"/>
    <mergeCell ref="N9:O9"/>
    <mergeCell ref="L10:M10"/>
    <mergeCell ref="N10:O10"/>
    <mergeCell ref="I9:K9"/>
    <mergeCell ref="L9:M9"/>
    <mergeCell ref="A20:U20"/>
    <mergeCell ref="A1:U1"/>
    <mergeCell ref="L6:M6"/>
    <mergeCell ref="N6:O6"/>
    <mergeCell ref="I7:K7"/>
    <mergeCell ref="L7:M7"/>
    <mergeCell ref="N7:O7"/>
    <mergeCell ref="G7:H10"/>
    <mergeCell ref="I17:K17"/>
    <mergeCell ref="L17:M17"/>
    <mergeCell ref="N17:O17"/>
    <mergeCell ref="G14:H17"/>
    <mergeCell ref="I14:K14"/>
    <mergeCell ref="L14:M14"/>
    <mergeCell ref="N8:O8"/>
    <mergeCell ref="I10:K10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4"/>
  </sheetPr>
  <dimension ref="A1:U15"/>
  <sheetViews>
    <sheetView zoomScaleNormal="100" zoomScaleSheetLayoutView="85" workbookViewId="0">
      <selection activeCell="U12" sqref="U12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19" t="s">
        <v>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25"/>
    <row r="3" spans="1:21" s="7" customFormat="1" ht="15" customHeight="1" thickBot="1" x14ac:dyDescent="0.3">
      <c r="A3" s="67" t="str">
        <f>Índice!F49</f>
        <v>G C2.2</v>
      </c>
      <c r="B3" s="60" t="str">
        <f>Índice!G49</f>
        <v>Estruturas | Por normativo contabilístico e classe de dimensão (2017)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1" s="9" customFormat="1" ht="15" customHeight="1" x14ac:dyDescent="0.25">
      <c r="A4" s="8" t="s">
        <v>5</v>
      </c>
      <c r="C4" s="17"/>
      <c r="D4" s="18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24.95" customHeight="1" thickBot="1" x14ac:dyDescent="0.3">
      <c r="A6" s="14"/>
      <c r="B6" s="14"/>
      <c r="C6" s="14"/>
      <c r="D6" s="14"/>
      <c r="E6" s="14"/>
      <c r="F6" s="80"/>
      <c r="G6" s="81"/>
      <c r="H6" s="44"/>
      <c r="I6" s="44"/>
      <c r="J6" s="44"/>
      <c r="K6" s="124" t="s">
        <v>100</v>
      </c>
      <c r="L6" s="125"/>
      <c r="M6" s="125" t="s">
        <v>101</v>
      </c>
      <c r="N6" s="125"/>
      <c r="O6" s="125" t="s">
        <v>102</v>
      </c>
      <c r="P6" s="125"/>
      <c r="Q6" s="14"/>
      <c r="R6" s="14"/>
    </row>
    <row r="7" spans="1:21" s="14" customFormat="1" ht="24.95" customHeight="1" x14ac:dyDescent="0.25">
      <c r="F7" s="115" t="s">
        <v>103</v>
      </c>
      <c r="G7" s="116"/>
      <c r="H7" s="120" t="s">
        <v>134</v>
      </c>
      <c r="I7" s="121"/>
      <c r="J7" s="122"/>
      <c r="K7" s="123">
        <v>0.246</v>
      </c>
      <c r="L7" s="123"/>
      <c r="M7" s="123">
        <v>0.64600000000000002</v>
      </c>
      <c r="N7" s="123"/>
      <c r="O7" s="123">
        <v>1</v>
      </c>
      <c r="P7" s="123"/>
    </row>
    <row r="8" spans="1:21" s="14" customFormat="1" ht="24.95" customHeight="1" x14ac:dyDescent="0.25">
      <c r="F8" s="117"/>
      <c r="G8" s="118"/>
      <c r="H8" s="111" t="s">
        <v>135</v>
      </c>
      <c r="I8" s="112"/>
      <c r="J8" s="113"/>
      <c r="K8" s="114">
        <v>0.754</v>
      </c>
      <c r="L8" s="114"/>
      <c r="M8" s="114">
        <v>0.35399999999999998</v>
      </c>
      <c r="N8" s="114"/>
      <c r="O8" s="114">
        <v>0</v>
      </c>
      <c r="P8" s="114"/>
    </row>
    <row r="9" spans="1:21" s="9" customFormat="1" ht="15" customHeight="1" x14ac:dyDescent="0.2">
      <c r="A9" s="8"/>
      <c r="C9" s="26"/>
      <c r="D9" s="26"/>
      <c r="E9" s="26"/>
      <c r="N9" s="26"/>
      <c r="O9" s="26"/>
      <c r="P9" s="26"/>
      <c r="Q9" s="26"/>
    </row>
    <row r="10" spans="1:21" s="9" customFormat="1" ht="15" customHeight="1" x14ac:dyDescent="0.2">
      <c r="A10" s="8"/>
      <c r="C10" s="26"/>
      <c r="D10" s="26"/>
      <c r="E10" s="26"/>
      <c r="N10" s="26"/>
      <c r="O10" s="26"/>
      <c r="P10" s="26"/>
      <c r="Q10" s="26"/>
    </row>
    <row r="11" spans="1:21" ht="19.5" customHeight="1" x14ac:dyDescent="0.25">
      <c r="A11" s="128" t="str">
        <f>Índice!$A$63</f>
        <v>ESTUDO 39 | ANÁLISE DOS RESULTADOS CONSOLIDADOS DOS GRUPOS NÃO FINANCEIROS EM PORTUGAL | 2017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</row>
    <row r="12" spans="1:21" x14ac:dyDescent="0.25">
      <c r="U12" s="66" t="s">
        <v>19</v>
      </c>
    </row>
    <row r="14" spans="1:21" ht="17.25" customHeight="1" x14ac:dyDescent="0.25"/>
    <row r="15" spans="1:21" ht="14.45" customHeight="1" x14ac:dyDescent="0.25"/>
  </sheetData>
  <sheetProtection algorithmName="SHA-512" hashValue="0VV+wPl+QmCihVssy+38fXBNPaVT9oJLZ2v9KxuuvyWXCqEYuedfm0QJt+fgPRIz0SBcdaDl8WJiYvhNOoKTgw==" saltValue="3yUhtlhqYKUjpjDvKZw7Zw==" spinCount="100000" sheet="1" objects="1" scenarios="1"/>
  <mergeCells count="14">
    <mergeCell ref="A1:U1"/>
    <mergeCell ref="A11:U11"/>
    <mergeCell ref="K6:L6"/>
    <mergeCell ref="M6:N6"/>
    <mergeCell ref="O6:P6"/>
    <mergeCell ref="F7:G8"/>
    <mergeCell ref="H7:J7"/>
    <mergeCell ref="K7:L7"/>
    <mergeCell ref="M7:N7"/>
    <mergeCell ref="O7:P7"/>
    <mergeCell ref="H8:J8"/>
    <mergeCell ref="K8:L8"/>
    <mergeCell ref="M8:N8"/>
    <mergeCell ref="O8:P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4"/>
  </sheetPr>
  <dimension ref="A1:V21"/>
  <sheetViews>
    <sheetView zoomScaleNormal="100" zoomScaleSheetLayoutView="85" workbookViewId="0">
      <selection activeCell="U12" sqref="U12"/>
    </sheetView>
  </sheetViews>
  <sheetFormatPr defaultColWidth="7.28515625" defaultRowHeight="15" x14ac:dyDescent="0.25"/>
  <cols>
    <col min="1" max="16384" width="7.28515625" style="6"/>
  </cols>
  <sheetData>
    <row r="1" spans="1:22" ht="69" customHeight="1" x14ac:dyDescent="0.25">
      <c r="A1" s="119" t="s">
        <v>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2" ht="15" customHeight="1" x14ac:dyDescent="0.25"/>
    <row r="3" spans="1:22" s="7" customFormat="1" ht="15" customHeight="1" thickBot="1" x14ac:dyDescent="0.3">
      <c r="A3" s="67" t="str">
        <f>Índice!F50</f>
        <v>G C2.3</v>
      </c>
      <c r="B3" s="60" t="str">
        <f>Índice!G50</f>
        <v>Estruturas | Por normativo contabilístico e setores de atividade económica (2017)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2" s="9" customFormat="1" ht="15" customHeight="1" x14ac:dyDescent="0.2">
      <c r="A4" s="8" t="s">
        <v>5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21"/>
    </row>
    <row r="5" spans="1:22" s="9" customFormat="1" ht="15" customHeight="1" x14ac:dyDescent="0.25">
      <c r="A5" s="8"/>
      <c r="C5" s="26"/>
      <c r="D5" s="26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2" s="14" customFormat="1" ht="24.95" customHeight="1" thickBot="1" x14ac:dyDescent="0.3">
      <c r="B6" s="20"/>
      <c r="C6" s="80"/>
      <c r="D6" s="81"/>
      <c r="E6" s="44"/>
      <c r="F6" s="44"/>
      <c r="G6" s="44"/>
      <c r="H6" s="134" t="s">
        <v>104</v>
      </c>
      <c r="I6" s="130"/>
      <c r="J6" s="134" t="s">
        <v>105</v>
      </c>
      <c r="K6" s="130"/>
      <c r="L6" s="125" t="s">
        <v>106</v>
      </c>
      <c r="M6" s="125"/>
      <c r="N6" s="129" t="s">
        <v>107</v>
      </c>
      <c r="O6" s="130"/>
      <c r="P6" s="125" t="s">
        <v>108</v>
      </c>
      <c r="Q6" s="125"/>
      <c r="R6" s="125" t="s">
        <v>109</v>
      </c>
      <c r="S6" s="125"/>
      <c r="T6" s="46"/>
      <c r="U6" s="46"/>
      <c r="V6" s="46"/>
    </row>
    <row r="7" spans="1:22" s="14" customFormat="1" ht="24.95" customHeight="1" thickBot="1" x14ac:dyDescent="0.3">
      <c r="B7" s="20"/>
      <c r="C7" s="115" t="s">
        <v>103</v>
      </c>
      <c r="D7" s="116"/>
      <c r="E7" s="139" t="s">
        <v>134</v>
      </c>
      <c r="F7" s="162"/>
      <c r="G7" s="168"/>
      <c r="H7" s="131">
        <v>0</v>
      </c>
      <c r="I7" s="132"/>
      <c r="J7" s="131">
        <v>0.372</v>
      </c>
      <c r="K7" s="132"/>
      <c r="L7" s="131">
        <v>0.35299999999999998</v>
      </c>
      <c r="M7" s="132"/>
      <c r="N7" s="131">
        <v>0.29199999999999998</v>
      </c>
      <c r="O7" s="132"/>
      <c r="P7" s="131">
        <v>0.20699999999999999</v>
      </c>
      <c r="Q7" s="132"/>
      <c r="R7" s="131">
        <v>0.41099999999999998</v>
      </c>
      <c r="S7" s="132"/>
      <c r="T7" s="65"/>
      <c r="U7" s="65"/>
      <c r="V7" s="65"/>
    </row>
    <row r="8" spans="1:22" s="14" customFormat="1" ht="24.95" customHeight="1" x14ac:dyDescent="0.25">
      <c r="B8" s="20"/>
      <c r="C8" s="117"/>
      <c r="D8" s="118"/>
      <c r="E8" s="139" t="s">
        <v>135</v>
      </c>
      <c r="F8" s="162"/>
      <c r="G8" s="168"/>
      <c r="H8" s="131">
        <v>1</v>
      </c>
      <c r="I8" s="132"/>
      <c r="J8" s="131">
        <v>0.628</v>
      </c>
      <c r="K8" s="132"/>
      <c r="L8" s="131">
        <v>0.64700000000000002</v>
      </c>
      <c r="M8" s="132"/>
      <c r="N8" s="131">
        <v>0.70799999999999996</v>
      </c>
      <c r="O8" s="132"/>
      <c r="P8" s="131">
        <v>0.79300000000000004</v>
      </c>
      <c r="Q8" s="132"/>
      <c r="R8" s="131">
        <v>0.58899999999999997</v>
      </c>
      <c r="S8" s="132"/>
      <c r="T8" s="46"/>
      <c r="U8" s="46"/>
      <c r="V8" s="46"/>
    </row>
    <row r="9" spans="1:22" s="9" customFormat="1" ht="15" customHeight="1" x14ac:dyDescent="0.25">
      <c r="A9" s="8"/>
      <c r="C9" s="2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22" s="9" customFormat="1" ht="15" customHeight="1" thickBot="1" x14ac:dyDescent="0.3">
      <c r="A10" s="8"/>
      <c r="C10" s="26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22" ht="19.5" customHeight="1" thickBot="1" x14ac:dyDescent="0.3">
      <c r="A11" s="187" t="str">
        <f>Índice!$A$63</f>
        <v>ESTUDO 39 | ANÁLISE DOS RESULTADOS CONSOLIDADOS DOS GRUPOS NÃO FINANCEIROS EM PORTUGAL | 2017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</row>
    <row r="12" spans="1:22" x14ac:dyDescent="0.25">
      <c r="U12" s="66" t="s">
        <v>19</v>
      </c>
    </row>
    <row r="15" spans="1:22" ht="17.25" customHeight="1" x14ac:dyDescent="0.25"/>
    <row r="16" spans="1:22" ht="17.25" customHeight="1" x14ac:dyDescent="0.25"/>
    <row r="21" spans="20:21" x14ac:dyDescent="0.25">
      <c r="T21" s="50"/>
      <c r="U21" s="50"/>
    </row>
  </sheetData>
  <sheetProtection algorithmName="SHA-512" hashValue="iUVfFdvz5zBSKwXp3qqFlSDYf+NqFOF92fo9QWSwSaq7RkOOO29IDk7gMzcti0ABuLpIqnv1WDgFY2HMm8CrWw==" saltValue="cF9EdqN7nfld6v5KYajRfg==" spinCount="100000" sheet="1" objects="1" scenarios="1"/>
  <mergeCells count="23">
    <mergeCell ref="A11:U11"/>
    <mergeCell ref="N6:O6"/>
    <mergeCell ref="H7:I7"/>
    <mergeCell ref="H8:I8"/>
    <mergeCell ref="N7:O7"/>
    <mergeCell ref="N8:O8"/>
    <mergeCell ref="E7:G7"/>
    <mergeCell ref="E8:G8"/>
    <mergeCell ref="C7:D8"/>
    <mergeCell ref="H6:I6"/>
    <mergeCell ref="R6:S6"/>
    <mergeCell ref="P7:Q7"/>
    <mergeCell ref="R7:S7"/>
    <mergeCell ref="P6:Q6"/>
    <mergeCell ref="J6:K6"/>
    <mergeCell ref="L6:M6"/>
    <mergeCell ref="P8:Q8"/>
    <mergeCell ref="R8:S8"/>
    <mergeCell ref="J8:K8"/>
    <mergeCell ref="L8:M8"/>
    <mergeCell ref="A1:U1"/>
    <mergeCell ref="J7:K7"/>
    <mergeCell ref="L7:M7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4"/>
  </sheetPr>
  <dimension ref="A1:V21"/>
  <sheetViews>
    <sheetView zoomScaleNormal="100" zoomScaleSheetLayoutView="85" workbookViewId="0">
      <selection activeCell="U12" sqref="U12"/>
    </sheetView>
  </sheetViews>
  <sheetFormatPr defaultColWidth="7.28515625" defaultRowHeight="15" x14ac:dyDescent="0.25"/>
  <cols>
    <col min="1" max="16384" width="7.28515625" style="6"/>
  </cols>
  <sheetData>
    <row r="1" spans="1:22" ht="69" customHeight="1" x14ac:dyDescent="0.25">
      <c r="A1" s="119" t="s">
        <v>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2" ht="15" customHeight="1" x14ac:dyDescent="0.25"/>
    <row r="3" spans="1:22" s="7" customFormat="1" ht="15" customHeight="1" thickBot="1" x14ac:dyDescent="0.3">
      <c r="A3" s="67" t="str">
        <f>Índice!F51</f>
        <v>G C2.4</v>
      </c>
      <c r="B3" s="60" t="str">
        <f>Índice!G51</f>
        <v>Estruturas | Por normativo contabilístico e localização geográfica (2017)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2" s="9" customFormat="1" ht="15" customHeight="1" x14ac:dyDescent="0.2">
      <c r="A4" s="8" t="s">
        <v>5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21"/>
    </row>
    <row r="5" spans="1:22" s="9" customFormat="1" ht="15" customHeight="1" x14ac:dyDescent="0.25">
      <c r="A5" s="8"/>
      <c r="B5" s="8"/>
      <c r="D5" s="26"/>
      <c r="E5" s="2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22" s="14" customFormat="1" ht="24.95" customHeight="1" thickBot="1" x14ac:dyDescent="0.3">
      <c r="A6" s="20"/>
      <c r="B6" s="20"/>
      <c r="C6" s="20"/>
      <c r="D6" s="80"/>
      <c r="E6" s="81"/>
      <c r="F6" s="44"/>
      <c r="G6" s="44"/>
      <c r="H6" s="44"/>
      <c r="I6" s="134" t="s">
        <v>23</v>
      </c>
      <c r="J6" s="130"/>
      <c r="K6" s="134" t="s">
        <v>24</v>
      </c>
      <c r="L6" s="130"/>
      <c r="M6" s="125" t="s">
        <v>136</v>
      </c>
      <c r="N6" s="125"/>
      <c r="O6" s="129" t="s">
        <v>47</v>
      </c>
      <c r="P6" s="130"/>
      <c r="Q6" s="125" t="s">
        <v>115</v>
      </c>
      <c r="R6" s="125"/>
      <c r="S6" s="46"/>
      <c r="T6" s="46"/>
      <c r="U6" s="46"/>
      <c r="V6" s="46"/>
    </row>
    <row r="7" spans="1:22" s="14" customFormat="1" ht="24.95" customHeight="1" thickBot="1" x14ac:dyDescent="0.3">
      <c r="A7" s="20"/>
      <c r="B7" s="20"/>
      <c r="C7" s="20"/>
      <c r="D7" s="115" t="s">
        <v>103</v>
      </c>
      <c r="E7" s="116"/>
      <c r="F7" s="139" t="s">
        <v>134</v>
      </c>
      <c r="G7" s="162"/>
      <c r="H7" s="168"/>
      <c r="I7" s="131">
        <v>0.32500000000000001</v>
      </c>
      <c r="J7" s="132"/>
      <c r="K7" s="131">
        <v>0.224</v>
      </c>
      <c r="L7" s="132"/>
      <c r="M7" s="131">
        <v>0.36699999999999999</v>
      </c>
      <c r="N7" s="132"/>
      <c r="O7" s="131">
        <v>0.33300000000000002</v>
      </c>
      <c r="P7" s="132"/>
      <c r="Q7" s="131">
        <v>0.23100000000000001</v>
      </c>
      <c r="R7" s="132"/>
      <c r="S7" s="46"/>
      <c r="T7" s="46"/>
      <c r="U7" s="46"/>
      <c r="V7" s="46"/>
    </row>
    <row r="8" spans="1:22" s="14" customFormat="1" ht="24.95" customHeight="1" x14ac:dyDescent="0.25">
      <c r="A8" s="20"/>
      <c r="B8" s="20"/>
      <c r="C8" s="20"/>
      <c r="D8" s="117"/>
      <c r="E8" s="118"/>
      <c r="F8" s="139" t="s">
        <v>135</v>
      </c>
      <c r="G8" s="162"/>
      <c r="H8" s="168"/>
      <c r="I8" s="131">
        <v>0.67500000000000004</v>
      </c>
      <c r="J8" s="132"/>
      <c r="K8" s="131">
        <v>0.77600000000000002</v>
      </c>
      <c r="L8" s="132"/>
      <c r="M8" s="131">
        <v>0.63300000000000001</v>
      </c>
      <c r="N8" s="132"/>
      <c r="O8" s="131">
        <v>0.66700000000000004</v>
      </c>
      <c r="P8" s="132"/>
      <c r="Q8" s="131">
        <v>0.76900000000000002</v>
      </c>
      <c r="R8" s="132"/>
      <c r="S8" s="46"/>
      <c r="T8" s="46"/>
      <c r="U8" s="46"/>
      <c r="V8" s="46"/>
    </row>
    <row r="9" spans="1:22" s="9" customFormat="1" ht="15" customHeight="1" x14ac:dyDescent="0.25">
      <c r="A9" s="8"/>
      <c r="C9" s="2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22" s="9" customFormat="1" ht="15" customHeight="1" thickBot="1" x14ac:dyDescent="0.3">
      <c r="A10" s="8"/>
      <c r="C10" s="26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22" ht="19.5" customHeight="1" thickBot="1" x14ac:dyDescent="0.3">
      <c r="A11" s="187" t="str">
        <f>Índice!$A$63</f>
        <v>ESTUDO 39 | ANÁLISE DOS RESULTADOS CONSOLIDADOS DOS GRUPOS NÃO FINANCEIROS EM PORTUGAL | 2017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</row>
    <row r="12" spans="1:22" x14ac:dyDescent="0.25">
      <c r="U12" s="66" t="s">
        <v>19</v>
      </c>
    </row>
    <row r="15" spans="1:22" ht="17.25" customHeight="1" x14ac:dyDescent="0.25"/>
    <row r="16" spans="1:22" ht="17.25" customHeight="1" x14ac:dyDescent="0.25"/>
    <row r="21" spans="20:21" x14ac:dyDescent="0.25">
      <c r="T21" s="50"/>
      <c r="U21" s="50"/>
    </row>
  </sheetData>
  <sheetProtection algorithmName="SHA-512" hashValue="jNZuekzjaKHj8MhFr92WabLkw/1mZyJbYNLxxA+lDoOMi0YYp0Hszihx8k869X3nb5yAeHVND8SkJlxeh90rAA==" saltValue="4jE9+ANwWuLOa/k2a0CZdA==" spinCount="100000" sheet="1" objects="1" scenarios="1"/>
  <mergeCells count="20">
    <mergeCell ref="A1:U1"/>
    <mergeCell ref="I8:J8"/>
    <mergeCell ref="K8:L8"/>
    <mergeCell ref="M8:N8"/>
    <mergeCell ref="O8:P8"/>
    <mergeCell ref="Q8:R8"/>
    <mergeCell ref="O7:P7"/>
    <mergeCell ref="Q7:R7"/>
    <mergeCell ref="F8:H8"/>
    <mergeCell ref="I6:J6"/>
    <mergeCell ref="K6:L6"/>
    <mergeCell ref="M6:N6"/>
    <mergeCell ref="O6:P6"/>
    <mergeCell ref="Q6:R6"/>
    <mergeCell ref="D7:E8"/>
    <mergeCell ref="F7:H7"/>
    <mergeCell ref="I7:J7"/>
    <mergeCell ref="K7:L7"/>
    <mergeCell ref="M7:N7"/>
    <mergeCell ref="A11:U11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4"/>
  </sheetPr>
  <dimension ref="A1:U18"/>
  <sheetViews>
    <sheetView zoomScaleNormal="100" zoomScaleSheetLayoutView="85" workbookViewId="0">
      <selection activeCell="U13" sqref="U13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19" t="s">
        <v>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25"/>
    <row r="3" spans="1:21" s="7" customFormat="1" ht="15" customHeight="1" thickBot="1" x14ac:dyDescent="0.3">
      <c r="A3" s="67" t="str">
        <f>Índice!F52</f>
        <v>G C2.5</v>
      </c>
      <c r="B3" s="60" t="str">
        <f>Índice!G52</f>
        <v>Estruturas | Por normativo contabilístico e tipo de grupo (2017)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1" s="9" customFormat="1" ht="15" customHeight="1" x14ac:dyDescent="0.25">
      <c r="A4" s="8" t="s">
        <v>5</v>
      </c>
      <c r="C4" s="17"/>
      <c r="D4" s="18"/>
      <c r="E4" s="18"/>
      <c r="F4" s="18"/>
      <c r="G4" s="18"/>
      <c r="H4" s="18"/>
      <c r="I4" s="18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1" s="9" customFormat="1" ht="15" customHeight="1" thickBot="1" x14ac:dyDescent="0.3">
      <c r="A5" s="8"/>
      <c r="C5" s="26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1" s="14" customFormat="1" ht="24.95" customHeight="1" thickBot="1" x14ac:dyDescent="0.3">
      <c r="H6" s="70"/>
      <c r="I6" s="70"/>
      <c r="J6" s="71"/>
      <c r="K6" s="222" t="s">
        <v>134</v>
      </c>
      <c r="L6" s="223"/>
      <c r="M6" s="223" t="s">
        <v>135</v>
      </c>
      <c r="N6" s="223"/>
      <c r="O6" s="223" t="s">
        <v>137</v>
      </c>
      <c r="P6" s="224"/>
    </row>
    <row r="7" spans="1:21" s="14" customFormat="1" ht="24.95" customHeight="1" thickBot="1" x14ac:dyDescent="0.3">
      <c r="F7" s="225" t="s">
        <v>103</v>
      </c>
      <c r="G7" s="226"/>
      <c r="H7" s="145" t="s">
        <v>138</v>
      </c>
      <c r="I7" s="145"/>
      <c r="J7" s="146"/>
      <c r="K7" s="220">
        <v>0.23899999999999999</v>
      </c>
      <c r="L7" s="221"/>
      <c r="M7" s="220">
        <v>0.48799999999999999</v>
      </c>
      <c r="N7" s="221"/>
      <c r="O7" s="220">
        <v>0.40899999999999997</v>
      </c>
      <c r="P7" s="221"/>
    </row>
    <row r="8" spans="1:21" s="14" customFormat="1" ht="24.95" customHeight="1" thickBot="1" x14ac:dyDescent="0.3">
      <c r="F8" s="207"/>
      <c r="G8" s="208"/>
      <c r="H8" s="192" t="s">
        <v>142</v>
      </c>
      <c r="I8" s="192"/>
      <c r="J8" s="193"/>
      <c r="K8" s="220">
        <v>0.53100000000000003</v>
      </c>
      <c r="L8" s="221"/>
      <c r="M8" s="220">
        <v>0.36499999999999999</v>
      </c>
      <c r="N8" s="221"/>
      <c r="O8" s="220">
        <v>0.41699999999999998</v>
      </c>
      <c r="P8" s="221"/>
    </row>
    <row r="9" spans="1:21" s="14" customFormat="1" ht="24.95" customHeight="1" x14ac:dyDescent="0.25">
      <c r="F9" s="227"/>
      <c r="G9" s="118"/>
      <c r="H9" s="145" t="s">
        <v>139</v>
      </c>
      <c r="I9" s="145"/>
      <c r="J9" s="146"/>
      <c r="K9" s="220">
        <v>0.23</v>
      </c>
      <c r="L9" s="221"/>
      <c r="M9" s="220">
        <v>0.14799999999999999</v>
      </c>
      <c r="N9" s="221"/>
      <c r="O9" s="220">
        <v>0.17399999999999999</v>
      </c>
      <c r="P9" s="221"/>
    </row>
    <row r="10" spans="1:21" s="9" customFormat="1" ht="15" customHeight="1" x14ac:dyDescent="0.2">
      <c r="A10" s="8"/>
      <c r="C10" s="26"/>
      <c r="L10" s="26"/>
      <c r="M10" s="26"/>
      <c r="N10" s="26"/>
    </row>
    <row r="11" spans="1:21" s="9" customFormat="1" ht="15" customHeight="1" x14ac:dyDescent="0.2">
      <c r="A11" s="8"/>
      <c r="C11" s="26"/>
      <c r="L11" s="26"/>
      <c r="M11" s="26"/>
      <c r="N11" s="26"/>
    </row>
    <row r="12" spans="1:21" ht="19.5" customHeight="1" x14ac:dyDescent="0.25">
      <c r="A12" s="128" t="str">
        <f>Índice!$A$63</f>
        <v>ESTUDO 39 | ANÁLISE DOS RESULTADOS CONSOLIDADOS DOS GRUPOS NÃO FINANCEIROS EM PORTUGAL | 2017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</row>
    <row r="13" spans="1:21" x14ac:dyDescent="0.25">
      <c r="U13" s="66" t="s">
        <v>19</v>
      </c>
    </row>
    <row r="16" spans="1:21" ht="17.25" customHeight="1" x14ac:dyDescent="0.25"/>
    <row r="17" spans="7:12" x14ac:dyDescent="0.25">
      <c r="G17" s="42"/>
      <c r="H17" s="42"/>
      <c r="I17" s="42"/>
      <c r="J17" s="42"/>
      <c r="K17" s="42"/>
      <c r="L17" s="42"/>
    </row>
    <row r="18" spans="7:12" x14ac:dyDescent="0.25">
      <c r="G18" s="42"/>
      <c r="H18" s="42"/>
      <c r="I18" s="42"/>
      <c r="J18" s="42"/>
      <c r="K18" s="42"/>
      <c r="L18" s="42"/>
    </row>
  </sheetData>
  <sheetProtection algorithmName="SHA-512" hashValue="MRwl/vfPtGUg6r7/U6xOu24r6YvHNhcpqtvgaCuJkXOA4uHZr9+U/wZeeg4FUASMHNN7FoD8imzGvl3xr5vShQ==" saltValue="hzkLwV22cTPZ9Zt7qXSrEg==" spinCount="100000" sheet="1" objects="1" scenarios="1"/>
  <mergeCells count="18">
    <mergeCell ref="O9:P9"/>
    <mergeCell ref="K8:L8"/>
    <mergeCell ref="M8:N8"/>
    <mergeCell ref="O8:P8"/>
    <mergeCell ref="A12:U12"/>
    <mergeCell ref="A1:U1"/>
    <mergeCell ref="K7:L7"/>
    <mergeCell ref="M7:N7"/>
    <mergeCell ref="O7:P7"/>
    <mergeCell ref="K9:L9"/>
    <mergeCell ref="K6:L6"/>
    <mergeCell ref="M6:N6"/>
    <mergeCell ref="O6:P6"/>
    <mergeCell ref="F7:G9"/>
    <mergeCell ref="H7:J7"/>
    <mergeCell ref="H8:J8"/>
    <mergeCell ref="H9:J9"/>
    <mergeCell ref="M9:N9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4"/>
  </sheetPr>
  <dimension ref="A1:U23"/>
  <sheetViews>
    <sheetView zoomScaleNormal="100" zoomScaleSheetLayoutView="85" workbookViewId="0">
      <selection activeCell="U12" sqref="U12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19" t="s">
        <v>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25"/>
    <row r="3" spans="1:21" s="7" customFormat="1" ht="15" customHeight="1" thickBot="1" x14ac:dyDescent="0.3">
      <c r="A3" s="67" t="str">
        <f>Índice!F53</f>
        <v>G C2.6</v>
      </c>
      <c r="B3" s="60" t="str">
        <f>Índice!G53</f>
        <v>Estruturas | Por normativo contabilístico e residência das empresas integradas no perímetro de consolidação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1" s="9" customFormat="1" ht="15" customHeight="1" x14ac:dyDescent="0.25">
      <c r="A4" s="8" t="s">
        <v>5</v>
      </c>
      <c r="C4" s="17"/>
      <c r="D4" s="18"/>
      <c r="E4" s="18"/>
      <c r="F4" s="18"/>
      <c r="G4" s="18"/>
      <c r="H4" s="18"/>
      <c r="I4" s="18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1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21" s="14" customFormat="1" ht="39.950000000000003" customHeight="1" thickBot="1" x14ac:dyDescent="0.3">
      <c r="H6" s="70"/>
      <c r="I6" s="70"/>
      <c r="J6" s="71"/>
      <c r="K6" s="222" t="s">
        <v>134</v>
      </c>
      <c r="L6" s="223"/>
      <c r="M6" s="223" t="s">
        <v>135</v>
      </c>
      <c r="N6" s="223"/>
      <c r="O6" s="223" t="s">
        <v>137</v>
      </c>
      <c r="P6" s="224"/>
    </row>
    <row r="7" spans="1:21" s="14" customFormat="1" ht="24.95" customHeight="1" thickBot="1" x14ac:dyDescent="0.3">
      <c r="F7" s="225" t="s">
        <v>103</v>
      </c>
      <c r="G7" s="226"/>
      <c r="H7" s="145" t="s">
        <v>140</v>
      </c>
      <c r="I7" s="145"/>
      <c r="J7" s="146"/>
      <c r="K7" s="220">
        <v>0.55600000000000005</v>
      </c>
      <c r="L7" s="221"/>
      <c r="M7" s="220">
        <v>0.83899999999999997</v>
      </c>
      <c r="N7" s="221"/>
      <c r="O7" s="220">
        <v>0.66100000000000003</v>
      </c>
      <c r="P7" s="221"/>
    </row>
    <row r="8" spans="1:21" s="14" customFormat="1" ht="24.95" customHeight="1" thickBot="1" x14ac:dyDescent="0.3">
      <c r="F8" s="207"/>
      <c r="G8" s="208"/>
      <c r="H8" s="192" t="s">
        <v>141</v>
      </c>
      <c r="I8" s="192"/>
      <c r="J8" s="193"/>
      <c r="K8" s="220">
        <v>0.44400000000000001</v>
      </c>
      <c r="L8" s="221"/>
      <c r="M8" s="220">
        <v>0.161</v>
      </c>
      <c r="N8" s="221"/>
      <c r="O8" s="220">
        <v>0.33900000000000002</v>
      </c>
      <c r="P8" s="221"/>
    </row>
    <row r="9" spans="1:21" s="9" customFormat="1" ht="15" customHeight="1" x14ac:dyDescent="0.25">
      <c r="A9" s="8"/>
      <c r="C9" s="26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21" s="9" customFormat="1" ht="15" customHeight="1" x14ac:dyDescent="0.25">
      <c r="A10" s="8"/>
      <c r="C10" s="26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1" ht="19.5" customHeight="1" x14ac:dyDescent="0.25">
      <c r="A11" s="128" t="str">
        <f>Índice!$A$63</f>
        <v>ESTUDO 39 | ANÁLISE DOS RESULTADOS CONSOLIDADOS DOS GRUPOS NÃO FINANCEIROS EM PORTUGAL | 2017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</row>
    <row r="12" spans="1:21" x14ac:dyDescent="0.25">
      <c r="U12" s="66" t="s">
        <v>19</v>
      </c>
    </row>
    <row r="15" spans="1:21" ht="17.25" customHeight="1" x14ac:dyDescent="0.25"/>
    <row r="16" spans="1:21" ht="17.25" customHeight="1" x14ac:dyDescent="0.25"/>
    <row r="19" spans="7:12" x14ac:dyDescent="0.25">
      <c r="G19" s="42"/>
      <c r="H19" s="42"/>
      <c r="I19" s="42"/>
      <c r="J19" s="42"/>
      <c r="K19" s="42"/>
      <c r="L19" s="42"/>
    </row>
    <row r="20" spans="7:12" x14ac:dyDescent="0.25">
      <c r="G20" s="42"/>
      <c r="H20" s="42"/>
      <c r="I20" s="42"/>
      <c r="J20" s="42"/>
      <c r="K20" s="42"/>
      <c r="L20" s="42"/>
    </row>
    <row r="21" spans="7:12" x14ac:dyDescent="0.25">
      <c r="G21" s="42"/>
      <c r="H21" s="42"/>
      <c r="I21" s="42"/>
      <c r="J21" s="42"/>
      <c r="K21" s="42"/>
      <c r="L21" s="42"/>
    </row>
    <row r="22" spans="7:12" x14ac:dyDescent="0.25">
      <c r="G22" s="42"/>
      <c r="H22" s="42"/>
      <c r="I22" s="42"/>
      <c r="J22" s="42"/>
      <c r="K22" s="42"/>
      <c r="L22" s="42"/>
    </row>
    <row r="23" spans="7:12" x14ac:dyDescent="0.25">
      <c r="G23" s="42"/>
      <c r="H23" s="42"/>
      <c r="I23" s="42"/>
      <c r="J23" s="42"/>
      <c r="K23" s="42"/>
      <c r="L23" s="42"/>
    </row>
  </sheetData>
  <sheetProtection algorithmName="SHA-512" hashValue="3vuEHYt5EdoqYDYqDKNW80NHz6Dxu2TlZvX9gGxFZ76W3C8MvPhzLiVzmVFGpFL73xwwFluaG/Et3pHmszm2hQ==" saltValue="7X+p2C2PTIgunpE/C3PDFw==" spinCount="100000" sheet="1" objects="1" scenarios="1"/>
  <mergeCells count="14">
    <mergeCell ref="A11:U11"/>
    <mergeCell ref="A1:U1"/>
    <mergeCell ref="O7:P7"/>
    <mergeCell ref="O8:P8"/>
    <mergeCell ref="O6:P6"/>
    <mergeCell ref="K6:L6"/>
    <mergeCell ref="M6:N6"/>
    <mergeCell ref="F7:G8"/>
    <mergeCell ref="H7:J7"/>
    <mergeCell ref="K7:L7"/>
    <mergeCell ref="M7:N7"/>
    <mergeCell ref="H8:J8"/>
    <mergeCell ref="K8:L8"/>
    <mergeCell ref="M8:N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4"/>
  </sheetPr>
  <dimension ref="A1:U23"/>
  <sheetViews>
    <sheetView zoomScaleNormal="100" zoomScaleSheetLayoutView="85" workbookViewId="0">
      <selection activeCell="U12" sqref="U12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19" t="s">
        <v>99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25"/>
    <row r="3" spans="1:21" s="7" customFormat="1" ht="15" customHeight="1" thickBot="1" x14ac:dyDescent="0.3">
      <c r="A3" s="67" t="str">
        <f>Índice!F56</f>
        <v>G C3.1</v>
      </c>
      <c r="B3" s="60" t="str">
        <f>Índice!G56</f>
        <v>Ativo | Estrutura (2017)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68"/>
      <c r="N3" s="68"/>
      <c r="O3" s="68"/>
      <c r="P3" s="68"/>
      <c r="Q3" s="68"/>
      <c r="R3" s="68"/>
    </row>
    <row r="4" spans="1:21" s="9" customFormat="1" ht="15" customHeight="1" x14ac:dyDescent="0.25">
      <c r="A4" s="8" t="s">
        <v>5</v>
      </c>
      <c r="C4" s="17"/>
      <c r="D4" s="18"/>
      <c r="E4" s="18"/>
      <c r="F4" s="18"/>
      <c r="G4" s="18"/>
      <c r="H4" s="18"/>
      <c r="I4" s="18"/>
      <c r="J4" s="18"/>
      <c r="K4" s="18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s="9" customFormat="1" ht="15" customHeight="1" x14ac:dyDescent="0.2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21" s="14" customFormat="1" ht="24.95" customHeight="1" thickBot="1" x14ac:dyDescent="0.3">
      <c r="E6" s="11"/>
      <c r="F6" s="70"/>
      <c r="G6" s="70"/>
      <c r="H6" s="71"/>
      <c r="I6" s="111" t="s">
        <v>145</v>
      </c>
      <c r="J6" s="111"/>
      <c r="K6" s="111" t="s">
        <v>146</v>
      </c>
      <c r="L6" s="111"/>
      <c r="M6" s="111" t="s">
        <v>147</v>
      </c>
      <c r="N6" s="111"/>
      <c r="O6" s="111" t="s">
        <v>148</v>
      </c>
      <c r="P6" s="111"/>
    </row>
    <row r="7" spans="1:21" s="14" customFormat="1" ht="24.95" customHeight="1" x14ac:dyDescent="0.25">
      <c r="F7" s="144" t="s">
        <v>143</v>
      </c>
      <c r="G7" s="145"/>
      <c r="H7" s="169"/>
      <c r="I7" s="141">
        <v>0.36299999999999999</v>
      </c>
      <c r="J7" s="141"/>
      <c r="K7" s="141">
        <v>0.20799999999999999</v>
      </c>
      <c r="L7" s="141"/>
      <c r="M7" s="141">
        <v>0.05</v>
      </c>
      <c r="N7" s="141"/>
      <c r="O7" s="141">
        <v>0.379</v>
      </c>
      <c r="P7" s="141"/>
    </row>
    <row r="8" spans="1:21" s="14" customFormat="1" ht="24.95" customHeight="1" thickBot="1" x14ac:dyDescent="0.3">
      <c r="F8" s="191" t="s">
        <v>144</v>
      </c>
      <c r="G8" s="192"/>
      <c r="H8" s="134"/>
      <c r="I8" s="141">
        <v>0.13400000000000001</v>
      </c>
      <c r="J8" s="141"/>
      <c r="K8" s="141">
        <v>0.10199999999999999</v>
      </c>
      <c r="L8" s="141"/>
      <c r="M8" s="141">
        <v>0.36899999999999999</v>
      </c>
      <c r="N8" s="141"/>
      <c r="O8" s="141">
        <v>0.39500000000000002</v>
      </c>
      <c r="P8" s="141"/>
    </row>
    <row r="9" spans="1:21" s="9" customFormat="1" ht="15" customHeight="1" x14ac:dyDescent="0.2">
      <c r="A9" s="8"/>
      <c r="C9" s="26"/>
      <c r="D9" s="26"/>
      <c r="E9" s="26"/>
      <c r="J9" s="74"/>
      <c r="O9" s="26"/>
      <c r="P9" s="26"/>
      <c r="Q9" s="26"/>
    </row>
    <row r="10" spans="1:21" s="9" customFormat="1" ht="15" customHeight="1" x14ac:dyDescent="0.2">
      <c r="A10" s="8"/>
      <c r="C10" s="26"/>
      <c r="D10" s="26"/>
      <c r="E10" s="26"/>
      <c r="O10" s="26"/>
      <c r="P10" s="26"/>
      <c r="Q10" s="26"/>
    </row>
    <row r="11" spans="1:21" ht="19.5" customHeight="1" x14ac:dyDescent="0.25">
      <c r="A11" s="128" t="str">
        <f>Índice!$A$63</f>
        <v>ESTUDO 39 | ANÁLISE DOS RESULTADOS CONSOLIDADOS DOS GRUPOS NÃO FINANCEIROS EM PORTUGAL | 2017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</row>
    <row r="12" spans="1:21" x14ac:dyDescent="0.25">
      <c r="U12" s="66" t="s">
        <v>19</v>
      </c>
    </row>
    <row r="15" spans="1:21" ht="17.25" customHeight="1" x14ac:dyDescent="0.25"/>
    <row r="16" spans="1:21" ht="17.25" customHeight="1" x14ac:dyDescent="0.25"/>
    <row r="19" spans="8:14" x14ac:dyDescent="0.25">
      <c r="H19" s="42"/>
      <c r="I19" s="42"/>
      <c r="J19" s="42"/>
      <c r="K19" s="42"/>
      <c r="L19" s="42"/>
      <c r="M19" s="42"/>
      <c r="N19" s="42"/>
    </row>
    <row r="20" spans="8:14" x14ac:dyDescent="0.25">
      <c r="H20" s="42"/>
      <c r="I20" s="42"/>
      <c r="J20" s="42"/>
      <c r="K20" s="42"/>
      <c r="L20" s="42"/>
      <c r="M20" s="42"/>
      <c r="N20" s="42"/>
    </row>
    <row r="21" spans="8:14" x14ac:dyDescent="0.25">
      <c r="H21" s="42"/>
      <c r="I21" s="42"/>
      <c r="J21" s="42"/>
      <c r="K21" s="42"/>
      <c r="L21" s="42"/>
      <c r="M21" s="42"/>
      <c r="N21" s="42"/>
    </row>
    <row r="22" spans="8:14" x14ac:dyDescent="0.25">
      <c r="H22" s="42"/>
      <c r="I22" s="42"/>
      <c r="J22" s="42"/>
      <c r="K22" s="42"/>
      <c r="L22" s="42"/>
      <c r="M22" s="42"/>
      <c r="N22" s="42"/>
    </row>
    <row r="23" spans="8:14" x14ac:dyDescent="0.25">
      <c r="H23" s="42"/>
      <c r="I23" s="42"/>
      <c r="J23" s="42"/>
      <c r="K23" s="42"/>
      <c r="L23" s="42"/>
      <c r="M23" s="42"/>
      <c r="N23" s="42"/>
    </row>
  </sheetData>
  <sheetProtection algorithmName="SHA-512" hashValue="+9ynNMYqsATVRuch20vWJG466MWNsswtxp1CUTpcQIcpuyRBNm5tRxsSt9F3+YZ7y0jJ1rzY3Yd3FuFHIKE/VQ==" saltValue="GWHo8A9FMGMrRY3xhUUELg==" spinCount="100000" sheet="1" objects="1" scenarios="1"/>
  <mergeCells count="16">
    <mergeCell ref="A11:U11"/>
    <mergeCell ref="A1:U1"/>
    <mergeCell ref="I6:J6"/>
    <mergeCell ref="K6:L6"/>
    <mergeCell ref="M6:N6"/>
    <mergeCell ref="O6:P6"/>
    <mergeCell ref="F7:H7"/>
    <mergeCell ref="I7:J7"/>
    <mergeCell ref="K7:L7"/>
    <mergeCell ref="M7:N7"/>
    <mergeCell ref="O7:P7"/>
    <mergeCell ref="F8:H8"/>
    <mergeCell ref="I8:J8"/>
    <mergeCell ref="K8:L8"/>
    <mergeCell ref="M8:N8"/>
    <mergeCell ref="O8:P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A1:U24"/>
  <sheetViews>
    <sheetView showGridLines="0" zoomScaleNormal="100" zoomScaleSheetLayoutView="85" workbookViewId="0">
      <selection activeCell="U16" sqref="U16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19" t="s">
        <v>94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25"/>
    <row r="3" spans="1:21" s="7" customFormat="1" ht="15" customHeight="1" thickBot="1" x14ac:dyDescent="0.3">
      <c r="A3" s="67" t="str">
        <f>Índice!F6</f>
        <v>G I.2.1</v>
      </c>
      <c r="B3" s="60" t="str">
        <f>Índice!G6</f>
        <v>Estruturas | Por classes de dimensão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</row>
    <row r="4" spans="1:21" s="9" customFormat="1" ht="15" customHeight="1" x14ac:dyDescent="0.2">
      <c r="A4" s="8" t="s">
        <v>5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1" s="9" customFormat="1" ht="15" customHeight="1" x14ac:dyDescent="0.2">
      <c r="C5" s="26"/>
      <c r="D5" s="26"/>
      <c r="E5" s="26"/>
    </row>
    <row r="6" spans="1:21" ht="24.95" customHeight="1" thickBot="1" x14ac:dyDescent="0.3">
      <c r="E6" s="80"/>
      <c r="F6" s="80"/>
      <c r="G6" s="81"/>
      <c r="H6" s="44"/>
      <c r="I6" s="44"/>
      <c r="J6" s="44"/>
      <c r="K6" s="124" t="s">
        <v>100</v>
      </c>
      <c r="L6" s="125"/>
      <c r="M6" s="125" t="s">
        <v>101</v>
      </c>
      <c r="N6" s="125"/>
      <c r="O6" s="125" t="s">
        <v>102</v>
      </c>
      <c r="P6" s="125"/>
      <c r="Q6" s="9"/>
      <c r="R6" s="9"/>
      <c r="S6" s="9"/>
      <c r="T6" s="9"/>
      <c r="U6" s="9"/>
    </row>
    <row r="7" spans="1:21" ht="24.95" customHeight="1" x14ac:dyDescent="0.25">
      <c r="D7" s="82"/>
      <c r="F7" s="115" t="s">
        <v>103</v>
      </c>
      <c r="G7" s="116"/>
      <c r="H7" s="120">
        <v>2014</v>
      </c>
      <c r="I7" s="121"/>
      <c r="J7" s="122"/>
      <c r="K7" s="123">
        <v>0.84299999999999997</v>
      </c>
      <c r="L7" s="123"/>
      <c r="M7" s="123">
        <v>0.13200000000000001</v>
      </c>
      <c r="N7" s="123"/>
      <c r="O7" s="123">
        <v>2.5000000000000001E-2</v>
      </c>
      <c r="P7" s="123"/>
      <c r="Q7" s="9"/>
      <c r="R7" s="9"/>
      <c r="S7" s="9"/>
      <c r="T7" s="9"/>
      <c r="U7" s="9"/>
    </row>
    <row r="8" spans="1:21" ht="24.95" customHeight="1" x14ac:dyDescent="0.25">
      <c r="D8" s="82"/>
      <c r="F8" s="117"/>
      <c r="G8" s="118"/>
      <c r="H8" s="111">
        <v>2017</v>
      </c>
      <c r="I8" s="112"/>
      <c r="J8" s="113"/>
      <c r="K8" s="114">
        <v>0.84099999999999997</v>
      </c>
      <c r="L8" s="114"/>
      <c r="M8" s="114">
        <v>0.13400000000000001</v>
      </c>
      <c r="N8" s="114"/>
      <c r="O8" s="114">
        <v>2.5000000000000001E-2</v>
      </c>
      <c r="P8" s="114"/>
      <c r="Q8" s="9"/>
      <c r="R8" s="9"/>
      <c r="S8" s="9"/>
      <c r="T8" s="9"/>
      <c r="U8" s="9"/>
    </row>
    <row r="9" spans="1:21" ht="24.95" customHeight="1" x14ac:dyDescent="0.25"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4.95" customHeight="1" x14ac:dyDescent="0.25">
      <c r="F10" s="83"/>
      <c r="G10" s="83"/>
      <c r="H10" s="77"/>
      <c r="I10" s="78"/>
      <c r="J10" s="79"/>
      <c r="K10" s="124" t="s">
        <v>100</v>
      </c>
      <c r="L10" s="125"/>
      <c r="M10" s="125" t="s">
        <v>101</v>
      </c>
      <c r="N10" s="125"/>
      <c r="O10" s="125" t="s">
        <v>102</v>
      </c>
      <c r="P10" s="125"/>
      <c r="Q10" s="9"/>
      <c r="R10" s="9"/>
      <c r="S10" s="9"/>
      <c r="T10" s="9"/>
      <c r="U10" s="9"/>
    </row>
    <row r="11" spans="1:21" ht="24.95" customHeight="1" x14ac:dyDescent="0.25">
      <c r="D11" s="82"/>
      <c r="F11" s="115" t="s">
        <v>6</v>
      </c>
      <c r="G11" s="116"/>
      <c r="H11" s="111">
        <v>2014</v>
      </c>
      <c r="I11" s="112"/>
      <c r="J11" s="112"/>
      <c r="K11" s="127">
        <v>0.16800000000000001</v>
      </c>
      <c r="L11" s="114"/>
      <c r="M11" s="114">
        <v>0.24099999999999999</v>
      </c>
      <c r="N11" s="114"/>
      <c r="O11" s="114">
        <v>0.59199999999999997</v>
      </c>
      <c r="P11" s="114"/>
      <c r="Q11" s="9"/>
      <c r="R11" s="9"/>
      <c r="S11" s="9"/>
      <c r="T11" s="9"/>
      <c r="U11" s="9"/>
    </row>
    <row r="12" spans="1:21" ht="24.95" customHeight="1" x14ac:dyDescent="0.25">
      <c r="D12" s="82"/>
      <c r="F12" s="117"/>
      <c r="G12" s="118"/>
      <c r="H12" s="111">
        <v>2017</v>
      </c>
      <c r="I12" s="112"/>
      <c r="J12" s="112"/>
      <c r="K12" s="127">
        <v>0.16400000000000001</v>
      </c>
      <c r="L12" s="114"/>
      <c r="M12" s="114">
        <v>0.27100000000000002</v>
      </c>
      <c r="N12" s="114"/>
      <c r="O12" s="114">
        <v>0.56499999999999995</v>
      </c>
      <c r="P12" s="114"/>
      <c r="Q12" s="9"/>
      <c r="R12" s="9"/>
      <c r="S12" s="9"/>
      <c r="T12" s="9"/>
      <c r="U12" s="9"/>
    </row>
    <row r="13" spans="1:21" ht="15" customHeight="1" x14ac:dyDescent="0.25"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21" ht="15" customHeight="1" x14ac:dyDescent="0.25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21" ht="19.5" customHeight="1" x14ac:dyDescent="0.25">
      <c r="A15" s="99" t="str">
        <f>NOTA!$A$24</f>
        <v>ESTUDO 39 | ANÁLISE DOS RESULTADOS CONSOLIDADOS DOS GRUPOS NÃO FINANCEIROS EM PORTUGAL | 2017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</row>
    <row r="16" spans="1:21" x14ac:dyDescent="0.25">
      <c r="U16" s="66" t="s">
        <v>19</v>
      </c>
    </row>
    <row r="22" spans="9:11" x14ac:dyDescent="0.25">
      <c r="I22" s="48"/>
      <c r="J22" s="48"/>
      <c r="K22" s="48"/>
    </row>
    <row r="23" spans="9:11" x14ac:dyDescent="0.25">
      <c r="I23" s="49"/>
      <c r="J23" s="49"/>
      <c r="K23" s="49"/>
    </row>
    <row r="24" spans="9:11" x14ac:dyDescent="0.25">
      <c r="I24" s="126"/>
      <c r="J24" s="126"/>
      <c r="K24" s="126"/>
    </row>
  </sheetData>
  <sheetProtection algorithmName="SHA-512" hashValue="cZbFAleGclfZIqSj79i0eyU7H5dDUcU9j9etVTA2VsmCj8QCSeFkFyHZAMrAVbNE5jrxJ0XU6/xbF4LoPvj6yg==" saltValue="Pdq4kaI29iXYHMkJDdSZRg==" spinCount="100000" sheet="1" objects="1" scenarios="1"/>
  <mergeCells count="27">
    <mergeCell ref="K10:L10"/>
    <mergeCell ref="M10:N10"/>
    <mergeCell ref="O10:P10"/>
    <mergeCell ref="I24:K24"/>
    <mergeCell ref="A15:U15"/>
    <mergeCell ref="H12:J12"/>
    <mergeCell ref="K12:L12"/>
    <mergeCell ref="M12:N12"/>
    <mergeCell ref="O12:P12"/>
    <mergeCell ref="H11:J11"/>
    <mergeCell ref="K11:L11"/>
    <mergeCell ref="M11:N11"/>
    <mergeCell ref="O11:P11"/>
    <mergeCell ref="F11:G12"/>
    <mergeCell ref="A1:U1"/>
    <mergeCell ref="H7:J7"/>
    <mergeCell ref="K7:L7"/>
    <mergeCell ref="M7:N7"/>
    <mergeCell ref="K6:L6"/>
    <mergeCell ref="M6:N6"/>
    <mergeCell ref="O6:P6"/>
    <mergeCell ref="O7:P7"/>
    <mergeCell ref="H8:J8"/>
    <mergeCell ref="K8:L8"/>
    <mergeCell ref="M8:N8"/>
    <mergeCell ref="O8:P8"/>
    <mergeCell ref="F7:G8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4"/>
  </sheetPr>
  <dimension ref="A1:U23"/>
  <sheetViews>
    <sheetView zoomScaleNormal="100" zoomScaleSheetLayoutView="85" workbookViewId="0">
      <selection activeCell="U12" sqref="U12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19" t="s">
        <v>99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25"/>
    <row r="3" spans="1:21" s="7" customFormat="1" ht="15" customHeight="1" thickBot="1" x14ac:dyDescent="0.3">
      <c r="A3" s="67" t="str">
        <f>Índice!F57</f>
        <v>G C3.2</v>
      </c>
      <c r="B3" s="60" t="str">
        <f>Índice!G57</f>
        <v>Capitais próprios e passivo | Estrutura em percentagem do ativo (2017)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68"/>
    </row>
    <row r="4" spans="1:21" s="9" customFormat="1" ht="15" customHeight="1" x14ac:dyDescent="0.25">
      <c r="A4" s="8" t="s">
        <v>5</v>
      </c>
      <c r="C4" s="17"/>
      <c r="D4" s="18"/>
      <c r="E4" s="18"/>
      <c r="F4" s="18"/>
      <c r="G4" s="18"/>
      <c r="H4" s="18"/>
      <c r="I4" s="18"/>
      <c r="J4" s="18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1" s="9" customFormat="1" ht="15" customHeight="1" x14ac:dyDescent="0.2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1" s="14" customFormat="1" ht="39.950000000000003" customHeight="1" thickBot="1" x14ac:dyDescent="0.3">
      <c r="D6" s="11"/>
      <c r="E6" s="70"/>
      <c r="F6" s="70"/>
      <c r="G6" s="71"/>
      <c r="H6" s="111" t="s">
        <v>149</v>
      </c>
      <c r="I6" s="111"/>
      <c r="J6" s="111" t="s">
        <v>150</v>
      </c>
      <c r="K6" s="111"/>
      <c r="L6" s="111" t="s">
        <v>151</v>
      </c>
      <c r="M6" s="111"/>
      <c r="N6" s="111" t="s">
        <v>152</v>
      </c>
      <c r="O6" s="111"/>
      <c r="P6" s="111" t="s">
        <v>153</v>
      </c>
      <c r="Q6" s="111"/>
    </row>
    <row r="7" spans="1:21" s="14" customFormat="1" ht="24.95" customHeight="1" x14ac:dyDescent="0.25">
      <c r="E7" s="144" t="s">
        <v>143</v>
      </c>
      <c r="F7" s="145"/>
      <c r="G7" s="169"/>
      <c r="H7" s="141">
        <v>0.29899999999999999</v>
      </c>
      <c r="I7" s="141"/>
      <c r="J7" s="141">
        <v>0.32900000000000001</v>
      </c>
      <c r="K7" s="141"/>
      <c r="L7" s="141">
        <v>5.6000000000000001E-2</v>
      </c>
      <c r="M7" s="141"/>
      <c r="N7" s="141">
        <v>4.9000000000000002E-2</v>
      </c>
      <c r="O7" s="141"/>
      <c r="P7" s="141">
        <v>0.26800000000000002</v>
      </c>
      <c r="Q7" s="141"/>
    </row>
    <row r="8" spans="1:21" s="14" customFormat="1" ht="24.95" customHeight="1" thickBot="1" x14ac:dyDescent="0.3">
      <c r="E8" s="191" t="s">
        <v>144</v>
      </c>
      <c r="F8" s="192"/>
      <c r="G8" s="134"/>
      <c r="H8" s="141">
        <v>0.40300000000000002</v>
      </c>
      <c r="I8" s="141"/>
      <c r="J8" s="141">
        <v>0.28199999999999997</v>
      </c>
      <c r="K8" s="141"/>
      <c r="L8" s="141">
        <v>1.4999999999999999E-2</v>
      </c>
      <c r="M8" s="141"/>
      <c r="N8" s="141">
        <v>2.8000000000000001E-2</v>
      </c>
      <c r="O8" s="141"/>
      <c r="P8" s="141">
        <v>0.27200000000000002</v>
      </c>
      <c r="Q8" s="141"/>
    </row>
    <row r="9" spans="1:21" s="9" customFormat="1" ht="15" customHeight="1" x14ac:dyDescent="0.2">
      <c r="A9" s="8"/>
      <c r="C9" s="26"/>
      <c r="D9" s="26"/>
      <c r="I9" s="74"/>
      <c r="N9" s="26"/>
      <c r="O9" s="26"/>
      <c r="P9" s="26"/>
    </row>
    <row r="10" spans="1:21" s="9" customFormat="1" ht="15" customHeight="1" x14ac:dyDescent="0.2">
      <c r="A10" s="8"/>
      <c r="C10" s="26"/>
      <c r="D10" s="26"/>
      <c r="N10" s="26"/>
      <c r="O10" s="26"/>
      <c r="P10" s="26"/>
    </row>
    <row r="11" spans="1:21" ht="19.5" customHeight="1" x14ac:dyDescent="0.25">
      <c r="A11" s="128" t="str">
        <f>Índice!$A$63</f>
        <v>ESTUDO 39 | ANÁLISE DOS RESULTADOS CONSOLIDADOS DOS GRUPOS NÃO FINANCEIROS EM PORTUGAL | 2017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</row>
    <row r="12" spans="1:21" x14ac:dyDescent="0.25">
      <c r="U12" s="66" t="s">
        <v>19</v>
      </c>
    </row>
    <row r="15" spans="1:21" ht="17.25" customHeight="1" x14ac:dyDescent="0.25"/>
    <row r="16" spans="1:21" ht="17.25" customHeight="1" x14ac:dyDescent="0.25"/>
    <row r="19" spans="7:13" x14ac:dyDescent="0.25">
      <c r="G19" s="42"/>
      <c r="H19" s="42"/>
      <c r="I19" s="42"/>
      <c r="J19" s="42"/>
      <c r="K19" s="42"/>
      <c r="L19" s="42"/>
      <c r="M19" s="42"/>
    </row>
    <row r="20" spans="7:13" x14ac:dyDescent="0.25">
      <c r="G20" s="42"/>
      <c r="H20" s="42"/>
      <c r="I20" s="42"/>
      <c r="J20" s="42"/>
      <c r="K20" s="42"/>
      <c r="L20" s="42"/>
      <c r="M20" s="42"/>
    </row>
    <row r="21" spans="7:13" x14ac:dyDescent="0.25">
      <c r="G21" s="42"/>
      <c r="H21" s="42"/>
      <c r="I21" s="42"/>
      <c r="J21" s="42"/>
      <c r="K21" s="42"/>
      <c r="L21" s="42"/>
      <c r="M21" s="42"/>
    </row>
    <row r="22" spans="7:13" x14ac:dyDescent="0.25">
      <c r="G22" s="42"/>
      <c r="H22" s="42"/>
      <c r="I22" s="42"/>
      <c r="J22" s="42"/>
      <c r="K22" s="42"/>
      <c r="L22" s="42"/>
      <c r="M22" s="42"/>
    </row>
    <row r="23" spans="7:13" x14ac:dyDescent="0.25">
      <c r="G23" s="42"/>
      <c r="H23" s="42"/>
      <c r="I23" s="42"/>
      <c r="J23" s="42"/>
      <c r="K23" s="42"/>
      <c r="L23" s="42"/>
      <c r="M23" s="42"/>
    </row>
  </sheetData>
  <sheetProtection algorithmName="SHA-512" hashValue="xDplKzKdPKJTkaFwfOGiYQ6xJkGKaiGNBTHebbxOARec+v4rr35S6SVcnhYNqtQdRgyUnnAQ+zNbgV30lHlEWQ==" saltValue="cSlgT2M+uhIYMcysy9IRuQ==" spinCount="100000" sheet="1" objects="1" scenarios="1"/>
  <mergeCells count="19">
    <mergeCell ref="A11:U11"/>
    <mergeCell ref="E8:G8"/>
    <mergeCell ref="H8:I8"/>
    <mergeCell ref="J8:K8"/>
    <mergeCell ref="L8:M8"/>
    <mergeCell ref="N8:O8"/>
    <mergeCell ref="P8:Q8"/>
    <mergeCell ref="P7:Q7"/>
    <mergeCell ref="A1:U1"/>
    <mergeCell ref="H6:I6"/>
    <mergeCell ref="J6:K6"/>
    <mergeCell ref="L6:M6"/>
    <mergeCell ref="N6:O6"/>
    <mergeCell ref="P6:Q6"/>
    <mergeCell ref="E7:G7"/>
    <mergeCell ref="H7:I7"/>
    <mergeCell ref="J7:K7"/>
    <mergeCell ref="L7:M7"/>
    <mergeCell ref="N7:O7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4"/>
  </sheetPr>
  <dimension ref="A1:V23"/>
  <sheetViews>
    <sheetView zoomScaleNormal="100" zoomScaleSheetLayoutView="85" workbookViewId="0">
      <selection activeCell="U12" sqref="U12"/>
    </sheetView>
  </sheetViews>
  <sheetFormatPr defaultColWidth="7.28515625" defaultRowHeight="15" x14ac:dyDescent="0.25"/>
  <cols>
    <col min="1" max="16384" width="7.28515625" style="6"/>
  </cols>
  <sheetData>
    <row r="1" spans="1:22" ht="69" customHeight="1" x14ac:dyDescent="0.25">
      <c r="A1" s="119" t="s">
        <v>99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2" ht="15" customHeight="1" x14ac:dyDescent="0.25"/>
    <row r="3" spans="1:22" s="7" customFormat="1" ht="15" customHeight="1" thickBot="1" x14ac:dyDescent="0.3">
      <c r="A3" s="67" t="str">
        <f>Índice!F58</f>
        <v>G C3.3</v>
      </c>
      <c r="B3" s="60" t="str">
        <f>Índice!G58</f>
        <v>Financiamentos obtidos | Estrutura (2017)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68"/>
    </row>
    <row r="4" spans="1:22" s="9" customFormat="1" ht="15" customHeight="1" x14ac:dyDescent="0.25">
      <c r="A4" s="8" t="s">
        <v>5</v>
      </c>
      <c r="C4" s="17"/>
      <c r="D4" s="18"/>
      <c r="E4" s="18"/>
      <c r="F4" s="18"/>
      <c r="G4" s="18"/>
      <c r="H4" s="18"/>
      <c r="I4" s="18"/>
      <c r="J4" s="18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s="9" customFormat="1" ht="15" customHeight="1" x14ac:dyDescent="0.25">
      <c r="A5" s="8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s="14" customFormat="1" ht="39.950000000000003" customHeight="1" thickBot="1" x14ac:dyDescent="0.3">
      <c r="B6" s="11"/>
      <c r="C6" s="11"/>
      <c r="D6" s="11"/>
      <c r="G6" s="70"/>
      <c r="H6" s="70"/>
      <c r="I6" s="71"/>
      <c r="J6" s="111" t="s">
        <v>125</v>
      </c>
      <c r="K6" s="111"/>
      <c r="L6" s="111" t="s">
        <v>126</v>
      </c>
      <c r="M6" s="111"/>
      <c r="N6" s="111" t="s">
        <v>127</v>
      </c>
      <c r="O6" s="111"/>
    </row>
    <row r="7" spans="1:22" s="14" customFormat="1" ht="24.95" customHeight="1" x14ac:dyDescent="0.25">
      <c r="G7" s="144" t="s">
        <v>143</v>
      </c>
      <c r="H7" s="145"/>
      <c r="I7" s="169"/>
      <c r="J7" s="141">
        <v>0.443</v>
      </c>
      <c r="K7" s="141"/>
      <c r="L7" s="141">
        <v>0.44400000000000001</v>
      </c>
      <c r="M7" s="141"/>
      <c r="N7" s="141">
        <v>0.113</v>
      </c>
      <c r="O7" s="141"/>
    </row>
    <row r="8" spans="1:22" s="14" customFormat="1" ht="24.95" customHeight="1" thickBot="1" x14ac:dyDescent="0.3">
      <c r="G8" s="191" t="s">
        <v>144</v>
      </c>
      <c r="H8" s="192"/>
      <c r="I8" s="134"/>
      <c r="J8" s="141">
        <v>0.312</v>
      </c>
      <c r="K8" s="141"/>
      <c r="L8" s="141">
        <v>0.249</v>
      </c>
      <c r="M8" s="141"/>
      <c r="N8" s="141">
        <v>0.439</v>
      </c>
      <c r="O8" s="141"/>
    </row>
    <row r="9" spans="1:22" s="9" customFormat="1" ht="15" customHeight="1" x14ac:dyDescent="0.2">
      <c r="A9" s="8"/>
      <c r="C9" s="26"/>
      <c r="D9" s="26"/>
      <c r="I9" s="74"/>
      <c r="N9" s="26"/>
      <c r="O9" s="26"/>
      <c r="P9" s="26"/>
    </row>
    <row r="10" spans="1:22" s="9" customFormat="1" ht="15" customHeight="1" x14ac:dyDescent="0.2">
      <c r="A10" s="8"/>
      <c r="C10" s="26"/>
      <c r="D10" s="26"/>
      <c r="N10" s="26"/>
      <c r="O10" s="26"/>
      <c r="P10" s="26"/>
    </row>
    <row r="11" spans="1:22" ht="19.5" customHeight="1" x14ac:dyDescent="0.25">
      <c r="A11" s="128" t="str">
        <f>Índice!$A$63</f>
        <v>ESTUDO 39 | ANÁLISE DOS RESULTADOS CONSOLIDADOS DOS GRUPOS NÃO FINANCEIROS EM PORTUGAL | 2017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</row>
    <row r="12" spans="1:22" x14ac:dyDescent="0.25">
      <c r="U12" s="66" t="s">
        <v>19</v>
      </c>
    </row>
    <row r="15" spans="1:22" ht="17.25" customHeight="1" x14ac:dyDescent="0.25"/>
    <row r="16" spans="1:22" ht="17.25" customHeight="1" x14ac:dyDescent="0.25"/>
    <row r="19" spans="7:13" x14ac:dyDescent="0.25">
      <c r="G19" s="42"/>
      <c r="H19" s="42"/>
      <c r="I19" s="42"/>
      <c r="J19" s="42"/>
      <c r="K19" s="42"/>
      <c r="L19" s="42"/>
      <c r="M19" s="42"/>
    </row>
    <row r="20" spans="7:13" x14ac:dyDescent="0.25">
      <c r="G20" s="42"/>
      <c r="H20" s="42"/>
      <c r="I20" s="42"/>
      <c r="J20" s="42"/>
      <c r="K20" s="42"/>
      <c r="L20" s="42"/>
      <c r="M20" s="42"/>
    </row>
    <row r="21" spans="7:13" x14ac:dyDescent="0.25">
      <c r="G21" s="42"/>
      <c r="H21" s="42"/>
      <c r="I21" s="42"/>
      <c r="J21" s="42"/>
      <c r="K21" s="42"/>
      <c r="L21" s="42"/>
      <c r="M21" s="42"/>
    </row>
    <row r="22" spans="7:13" x14ac:dyDescent="0.25">
      <c r="G22" s="42"/>
      <c r="H22" s="42"/>
      <c r="I22" s="42"/>
      <c r="J22" s="42"/>
      <c r="K22" s="42"/>
      <c r="L22" s="42"/>
      <c r="M22" s="42"/>
    </row>
    <row r="23" spans="7:13" x14ac:dyDescent="0.25">
      <c r="G23" s="42"/>
      <c r="H23" s="42"/>
      <c r="I23" s="42"/>
      <c r="J23" s="42"/>
      <c r="K23" s="42"/>
      <c r="L23" s="42"/>
      <c r="M23" s="42"/>
    </row>
  </sheetData>
  <sheetProtection algorithmName="SHA-512" hashValue="+G+Joi1sD5tNi4UGwPGrFarAhkhZawaJvOtq3j0McdERQs+GjpbHZnaPdb0ztpbuNbDgsuY6vQMXL80Q2OXzeg==" saltValue="LA3KueMx95kAukaOY4YT0Q==" spinCount="100000" sheet="1" objects="1" scenarios="1"/>
  <mergeCells count="13">
    <mergeCell ref="A11:U11"/>
    <mergeCell ref="J8:K8"/>
    <mergeCell ref="L8:M8"/>
    <mergeCell ref="N8:O8"/>
    <mergeCell ref="J7:K7"/>
    <mergeCell ref="L7:M7"/>
    <mergeCell ref="G8:I8"/>
    <mergeCell ref="N7:O7"/>
    <mergeCell ref="A1:U1"/>
    <mergeCell ref="J6:K6"/>
    <mergeCell ref="L6:M6"/>
    <mergeCell ref="N6:O6"/>
    <mergeCell ref="G7:I7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4"/>
  </sheetPr>
  <dimension ref="A1:U23"/>
  <sheetViews>
    <sheetView zoomScaleNormal="100" zoomScaleSheetLayoutView="85" workbookViewId="0">
      <selection activeCell="U12" sqref="U12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19" t="s">
        <v>99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25"/>
    <row r="3" spans="1:21" s="7" customFormat="1" ht="15" customHeight="1" thickBot="1" x14ac:dyDescent="0.3">
      <c r="A3" s="67" t="str">
        <f>Índice!F59</f>
        <v>G C3.4</v>
      </c>
      <c r="B3" s="60" t="str">
        <f>Índice!G59</f>
        <v>Rendibilidade dos capitais próprios (2017)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68"/>
    </row>
    <row r="4" spans="1:21" s="9" customFormat="1" ht="15" customHeight="1" x14ac:dyDescent="0.25">
      <c r="A4" s="8" t="s">
        <v>5</v>
      </c>
      <c r="C4" s="17"/>
      <c r="D4" s="18"/>
      <c r="E4" s="18"/>
      <c r="F4" s="18"/>
      <c r="G4" s="18"/>
      <c r="H4" s="18"/>
      <c r="I4" s="18"/>
      <c r="J4" s="18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1" s="9" customFormat="1" ht="15" customHeight="1" x14ac:dyDescent="0.25">
      <c r="A5" s="8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1" s="14" customFormat="1" ht="24.95" customHeight="1" thickBot="1" x14ac:dyDescent="0.3">
      <c r="B6" s="11"/>
      <c r="F6" s="70"/>
      <c r="G6" s="70"/>
      <c r="H6" s="71"/>
      <c r="I6" s="111" t="s">
        <v>158</v>
      </c>
      <c r="J6" s="111"/>
      <c r="K6" s="111" t="s">
        <v>159</v>
      </c>
      <c r="L6" s="111"/>
      <c r="M6" s="111" t="s">
        <v>50</v>
      </c>
      <c r="N6" s="111"/>
      <c r="O6" s="111" t="s">
        <v>160</v>
      </c>
      <c r="P6" s="111"/>
    </row>
    <row r="7" spans="1:21" s="14" customFormat="1" ht="24.95" customHeight="1" x14ac:dyDescent="0.25">
      <c r="F7" s="144" t="s">
        <v>143</v>
      </c>
      <c r="G7" s="145"/>
      <c r="H7" s="169"/>
      <c r="I7" s="141">
        <v>0.113</v>
      </c>
      <c r="J7" s="141"/>
      <c r="K7" s="141">
        <v>3.3000000000000002E-2</v>
      </c>
      <c r="L7" s="141"/>
      <c r="M7" s="141">
        <v>0.09</v>
      </c>
      <c r="N7" s="141"/>
      <c r="O7" s="141">
        <v>0.17799999999999999</v>
      </c>
      <c r="P7" s="141"/>
    </row>
    <row r="8" spans="1:21" s="14" customFormat="1" ht="24.95" customHeight="1" thickBot="1" x14ac:dyDescent="0.3">
      <c r="F8" s="191" t="s">
        <v>144</v>
      </c>
      <c r="G8" s="192"/>
      <c r="H8" s="134"/>
      <c r="I8" s="141">
        <v>7.9000000000000001E-2</v>
      </c>
      <c r="J8" s="141"/>
      <c r="K8" s="141">
        <v>-1.4E-2</v>
      </c>
      <c r="L8" s="141"/>
      <c r="M8" s="141">
        <v>6.3E-2</v>
      </c>
      <c r="N8" s="141"/>
      <c r="O8" s="141">
        <v>0.22</v>
      </c>
      <c r="P8" s="141"/>
    </row>
    <row r="9" spans="1:21" s="9" customFormat="1" ht="15" customHeight="1" x14ac:dyDescent="0.2">
      <c r="A9" s="8"/>
      <c r="C9" s="26"/>
      <c r="D9" s="26"/>
      <c r="I9" s="74"/>
      <c r="N9" s="26"/>
      <c r="O9" s="26"/>
      <c r="P9" s="26"/>
    </row>
    <row r="10" spans="1:21" s="9" customFormat="1" ht="15" customHeight="1" x14ac:dyDescent="0.2">
      <c r="A10" s="8"/>
      <c r="C10" s="26"/>
      <c r="D10" s="26"/>
      <c r="N10" s="26"/>
      <c r="O10" s="26"/>
      <c r="P10" s="26"/>
    </row>
    <row r="11" spans="1:21" ht="19.5" customHeight="1" x14ac:dyDescent="0.25">
      <c r="A11" s="128" t="str">
        <f>Índice!$A$63</f>
        <v>ESTUDO 39 | ANÁLISE DOS RESULTADOS CONSOLIDADOS DOS GRUPOS NÃO FINANCEIROS EM PORTUGAL | 2017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</row>
    <row r="12" spans="1:21" x14ac:dyDescent="0.25">
      <c r="U12" s="66" t="s">
        <v>19</v>
      </c>
    </row>
    <row r="15" spans="1:21" ht="17.25" customHeight="1" x14ac:dyDescent="0.25"/>
    <row r="16" spans="1:21" ht="17.25" customHeight="1" x14ac:dyDescent="0.25"/>
    <row r="19" spans="7:13" x14ac:dyDescent="0.25">
      <c r="G19" s="42"/>
      <c r="H19" s="42"/>
      <c r="I19" s="42"/>
      <c r="J19" s="42"/>
      <c r="K19" s="42"/>
      <c r="L19" s="42"/>
      <c r="M19" s="42"/>
    </row>
    <row r="20" spans="7:13" x14ac:dyDescent="0.25">
      <c r="G20" s="42"/>
      <c r="H20" s="42"/>
      <c r="I20" s="42"/>
      <c r="J20" s="42"/>
      <c r="K20" s="42"/>
      <c r="L20" s="42"/>
      <c r="M20" s="42"/>
    </row>
    <row r="21" spans="7:13" x14ac:dyDescent="0.25">
      <c r="G21" s="42"/>
      <c r="H21" s="42"/>
      <c r="I21" s="42"/>
      <c r="J21" s="42"/>
      <c r="K21" s="42"/>
      <c r="L21" s="42"/>
      <c r="M21" s="42"/>
    </row>
    <row r="22" spans="7:13" x14ac:dyDescent="0.25">
      <c r="G22" s="42"/>
      <c r="H22" s="42"/>
      <c r="I22" s="42"/>
      <c r="J22" s="42"/>
      <c r="K22" s="42"/>
      <c r="L22" s="42"/>
      <c r="M22" s="42"/>
    </row>
    <row r="23" spans="7:13" x14ac:dyDescent="0.25">
      <c r="G23" s="42"/>
      <c r="H23" s="42"/>
      <c r="I23" s="42"/>
      <c r="J23" s="42"/>
      <c r="K23" s="42"/>
      <c r="L23" s="42"/>
      <c r="M23" s="42"/>
    </row>
  </sheetData>
  <sheetProtection algorithmName="SHA-512" hashValue="Yk8gpH+e139PkkB0QKFmyexyf66oiuZEtLNFmYf5a2ndip/kgOzDDJSZvIbuqHutyZB3343p0KFUUnU2c17XeQ==" saltValue="OvRoVsJSjR6K8ItCs/1U1Q==" spinCount="100000" sheet="1" objects="1" scenarios="1"/>
  <mergeCells count="16">
    <mergeCell ref="A11:U11"/>
    <mergeCell ref="A1:U1"/>
    <mergeCell ref="I6:J6"/>
    <mergeCell ref="K6:L6"/>
    <mergeCell ref="M6:N6"/>
    <mergeCell ref="O6:P6"/>
    <mergeCell ref="M7:N7"/>
    <mergeCell ref="O7:P7"/>
    <mergeCell ref="F8:H8"/>
    <mergeCell ref="I8:J8"/>
    <mergeCell ref="K8:L8"/>
    <mergeCell ref="M8:N8"/>
    <mergeCell ref="O8:P8"/>
    <mergeCell ref="F7:H7"/>
    <mergeCell ref="I7:J7"/>
    <mergeCell ref="K7:L7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4"/>
  </sheetPr>
  <dimension ref="A1:U23"/>
  <sheetViews>
    <sheetView zoomScaleNormal="100" zoomScaleSheetLayoutView="85" workbookViewId="0">
      <selection activeCell="U12" sqref="U12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19" t="s">
        <v>99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25"/>
    <row r="3" spans="1:21" s="7" customFormat="1" ht="15" customHeight="1" thickBot="1" x14ac:dyDescent="0.3">
      <c r="A3" s="67" t="str">
        <f>Índice!F60</f>
        <v>G C3.5</v>
      </c>
      <c r="B3" s="60" t="str">
        <f>Índice!G60</f>
        <v>Pressão financeira (2017)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68"/>
    </row>
    <row r="4" spans="1:21" s="9" customFormat="1" ht="15" customHeight="1" x14ac:dyDescent="0.25">
      <c r="A4" s="8" t="s">
        <v>5</v>
      </c>
      <c r="C4" s="17"/>
      <c r="D4" s="18"/>
      <c r="E4" s="18"/>
      <c r="F4" s="18"/>
      <c r="G4" s="18"/>
      <c r="H4" s="18"/>
      <c r="I4" s="18"/>
      <c r="J4" s="18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1" s="9" customFormat="1" ht="15" customHeight="1" x14ac:dyDescent="0.2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1" s="14" customFormat="1" ht="24.95" customHeight="1" thickBot="1" x14ac:dyDescent="0.3">
      <c r="B6" s="11"/>
      <c r="F6" s="70"/>
      <c r="G6" s="70"/>
      <c r="H6" s="71"/>
      <c r="I6" s="111" t="s">
        <v>158</v>
      </c>
      <c r="J6" s="111"/>
      <c r="K6" s="111" t="s">
        <v>161</v>
      </c>
      <c r="L6" s="111"/>
      <c r="M6" s="111" t="s">
        <v>50</v>
      </c>
      <c r="N6" s="111"/>
      <c r="O6" s="111" t="s">
        <v>162</v>
      </c>
      <c r="P6" s="111"/>
    </row>
    <row r="7" spans="1:21" s="14" customFormat="1" ht="24.95" customHeight="1" x14ac:dyDescent="0.25">
      <c r="F7" s="144" t="s">
        <v>143</v>
      </c>
      <c r="G7" s="145"/>
      <c r="H7" s="169"/>
      <c r="I7" s="141">
        <v>0.15</v>
      </c>
      <c r="J7" s="141"/>
      <c r="K7" s="141">
        <v>1.2999999999999999E-2</v>
      </c>
      <c r="L7" s="141"/>
      <c r="M7" s="141">
        <v>7.4999999999999997E-2</v>
      </c>
      <c r="N7" s="141"/>
      <c r="O7" s="141">
        <v>0.20200000000000001</v>
      </c>
      <c r="P7" s="141"/>
    </row>
    <row r="8" spans="1:21" s="14" customFormat="1" ht="24.95" customHeight="1" thickBot="1" x14ac:dyDescent="0.3">
      <c r="F8" s="191" t="s">
        <v>144</v>
      </c>
      <c r="G8" s="192"/>
      <c r="H8" s="134"/>
      <c r="I8" s="141">
        <v>0.22</v>
      </c>
      <c r="J8" s="141"/>
      <c r="K8" s="141">
        <v>0</v>
      </c>
      <c r="L8" s="141"/>
      <c r="M8" s="141">
        <v>3.0000000000000001E-3</v>
      </c>
      <c r="N8" s="141"/>
      <c r="O8" s="141">
        <v>0.109</v>
      </c>
      <c r="P8" s="141"/>
    </row>
    <row r="9" spans="1:21" s="9" customFormat="1" ht="15" customHeight="1" x14ac:dyDescent="0.2">
      <c r="A9" s="8"/>
      <c r="C9" s="26"/>
      <c r="D9" s="26"/>
      <c r="I9" s="74"/>
      <c r="N9" s="26"/>
      <c r="O9" s="26"/>
      <c r="P9" s="26"/>
    </row>
    <row r="10" spans="1:21" s="9" customFormat="1" ht="15" customHeight="1" x14ac:dyDescent="0.2">
      <c r="A10" s="8"/>
      <c r="C10" s="26"/>
      <c r="D10" s="26"/>
      <c r="N10" s="26"/>
      <c r="O10" s="26"/>
      <c r="P10" s="26"/>
    </row>
    <row r="11" spans="1:21" ht="19.5" customHeight="1" x14ac:dyDescent="0.25">
      <c r="A11" s="128" t="str">
        <f>Índice!$A$63</f>
        <v>ESTUDO 39 | ANÁLISE DOS RESULTADOS CONSOLIDADOS DOS GRUPOS NÃO FINANCEIROS EM PORTUGAL | 2017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</row>
    <row r="12" spans="1:21" x14ac:dyDescent="0.25">
      <c r="U12" s="66" t="s">
        <v>19</v>
      </c>
    </row>
    <row r="15" spans="1:21" ht="17.25" customHeight="1" x14ac:dyDescent="0.25"/>
    <row r="16" spans="1:21" ht="17.25" customHeight="1" x14ac:dyDescent="0.25"/>
    <row r="19" spans="7:13" x14ac:dyDescent="0.25">
      <c r="G19" s="42"/>
      <c r="H19" s="42"/>
      <c r="I19" s="42"/>
      <c r="J19" s="42"/>
      <c r="K19" s="42"/>
      <c r="L19" s="42"/>
      <c r="M19" s="42"/>
    </row>
    <row r="20" spans="7:13" x14ac:dyDescent="0.25">
      <c r="G20" s="42"/>
      <c r="H20" s="42"/>
      <c r="I20" s="42"/>
      <c r="J20" s="42"/>
      <c r="K20" s="42"/>
      <c r="L20" s="42"/>
      <c r="M20" s="42"/>
    </row>
    <row r="21" spans="7:13" x14ac:dyDescent="0.25">
      <c r="G21" s="42"/>
      <c r="H21" s="42"/>
      <c r="I21" s="42"/>
      <c r="J21" s="42"/>
      <c r="K21" s="42"/>
      <c r="L21" s="42"/>
      <c r="M21" s="42"/>
    </row>
    <row r="22" spans="7:13" x14ac:dyDescent="0.25">
      <c r="G22" s="42"/>
      <c r="H22" s="42"/>
      <c r="I22" s="42"/>
      <c r="J22" s="42"/>
      <c r="K22" s="42"/>
      <c r="L22" s="42"/>
      <c r="M22" s="42"/>
    </row>
    <row r="23" spans="7:13" x14ac:dyDescent="0.25">
      <c r="G23" s="42"/>
      <c r="H23" s="42"/>
      <c r="I23" s="42"/>
      <c r="J23" s="42"/>
      <c r="K23" s="42"/>
      <c r="L23" s="42"/>
      <c r="M23" s="42"/>
    </row>
  </sheetData>
  <sheetProtection algorithmName="SHA-512" hashValue="R6CUyNbOKk21cxOz3J6Jo70SefjYuLZIuRpUlZBX2buHL5C0/UtT4dVJOJcOux+Xpi6cn7F9bLyZG/GAwsLBdA==" saltValue="rQ2+XWLBERUBcFQf9etNeQ==" spinCount="100000" sheet="1" objects="1" scenarios="1"/>
  <mergeCells count="16">
    <mergeCell ref="A1:U1"/>
    <mergeCell ref="A11:U11"/>
    <mergeCell ref="F8:H8"/>
    <mergeCell ref="I8:J8"/>
    <mergeCell ref="K8:L8"/>
    <mergeCell ref="M8:N8"/>
    <mergeCell ref="O8:P8"/>
    <mergeCell ref="I6:J6"/>
    <mergeCell ref="K6:L6"/>
    <mergeCell ref="M6:N6"/>
    <mergeCell ref="O6:P6"/>
    <mergeCell ref="F7:H7"/>
    <mergeCell ref="I7:J7"/>
    <mergeCell ref="K7:L7"/>
    <mergeCell ref="M7:N7"/>
    <mergeCell ref="O7:P7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Y20"/>
  <sheetViews>
    <sheetView zoomScaleNormal="100" zoomScaleSheetLayoutView="85" workbookViewId="0">
      <selection activeCell="U16" sqref="U16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5" ht="69" customHeight="1" x14ac:dyDescent="0.25">
      <c r="A1" s="119" t="s">
        <v>94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5" ht="15" customHeight="1" x14ac:dyDescent="0.25"/>
    <row r="3" spans="1:25" s="7" customFormat="1" ht="15" customHeight="1" thickBot="1" x14ac:dyDescent="0.3">
      <c r="A3" s="67" t="str">
        <f>Índice!F7</f>
        <v>G I.2.2</v>
      </c>
      <c r="B3" s="60" t="str">
        <f>Índice!G7</f>
        <v>Estruturas | Por setores de atividade económica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</row>
    <row r="4" spans="1:25" s="9" customFormat="1" ht="15" customHeight="1" x14ac:dyDescent="0.2">
      <c r="A4" s="8" t="s">
        <v>5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5" s="9" customFormat="1" ht="15" customHeight="1" x14ac:dyDescent="0.2">
      <c r="C5" s="26"/>
      <c r="D5" s="26"/>
      <c r="E5" s="26"/>
    </row>
    <row r="6" spans="1:25" s="14" customFormat="1" ht="24.95" customHeight="1" thickBot="1" x14ac:dyDescent="0.3">
      <c r="A6" s="20"/>
      <c r="B6" s="80"/>
      <c r="C6" s="80"/>
      <c r="D6" s="81"/>
      <c r="E6" s="44"/>
      <c r="F6" s="44"/>
      <c r="G6" s="44"/>
      <c r="H6" s="134" t="s">
        <v>104</v>
      </c>
      <c r="I6" s="130"/>
      <c r="J6" s="129" t="s">
        <v>105</v>
      </c>
      <c r="K6" s="130"/>
      <c r="L6" s="129" t="s">
        <v>106</v>
      </c>
      <c r="M6" s="130"/>
      <c r="N6" s="129" t="s">
        <v>107</v>
      </c>
      <c r="O6" s="130"/>
      <c r="P6" s="129" t="s">
        <v>108</v>
      </c>
      <c r="Q6" s="130"/>
      <c r="R6" s="125" t="s">
        <v>109</v>
      </c>
      <c r="S6" s="125"/>
      <c r="V6" s="9"/>
      <c r="W6" s="9"/>
      <c r="X6" s="9"/>
      <c r="Y6" s="9"/>
    </row>
    <row r="7" spans="1:25" s="14" customFormat="1" ht="24.95" customHeight="1" x14ac:dyDescent="0.25">
      <c r="A7" s="20"/>
      <c r="C7" s="115" t="s">
        <v>103</v>
      </c>
      <c r="D7" s="115"/>
      <c r="E7" s="116"/>
      <c r="F7" s="135">
        <v>2014</v>
      </c>
      <c r="G7" s="136"/>
      <c r="H7" s="131">
        <v>2.4E-2</v>
      </c>
      <c r="I7" s="132"/>
      <c r="J7" s="131">
        <v>0.29799999999999999</v>
      </c>
      <c r="K7" s="132"/>
      <c r="L7" s="131">
        <v>4.4999999999999998E-2</v>
      </c>
      <c r="M7" s="132"/>
      <c r="N7" s="131">
        <v>6.3E-2</v>
      </c>
      <c r="O7" s="132"/>
      <c r="P7" s="131">
        <v>0.23</v>
      </c>
      <c r="Q7" s="132"/>
      <c r="R7" s="131">
        <v>0.34</v>
      </c>
      <c r="S7" s="132"/>
      <c r="V7" s="9"/>
      <c r="W7" s="9"/>
      <c r="X7" s="9"/>
      <c r="Y7" s="9"/>
    </row>
    <row r="8" spans="1:25" s="14" customFormat="1" ht="24.95" customHeight="1" x14ac:dyDescent="0.25">
      <c r="A8" s="20"/>
      <c r="C8" s="117"/>
      <c r="D8" s="117"/>
      <c r="E8" s="118"/>
      <c r="F8" s="135">
        <v>2017</v>
      </c>
      <c r="G8" s="136"/>
      <c r="H8" s="133">
        <v>2.4E-2</v>
      </c>
      <c r="I8" s="127"/>
      <c r="J8" s="133">
        <v>0.29799999999999999</v>
      </c>
      <c r="K8" s="127"/>
      <c r="L8" s="133">
        <v>4.4999999999999998E-2</v>
      </c>
      <c r="M8" s="127"/>
      <c r="N8" s="133">
        <v>6.3E-2</v>
      </c>
      <c r="O8" s="127"/>
      <c r="P8" s="133">
        <v>0.23</v>
      </c>
      <c r="Q8" s="127"/>
      <c r="R8" s="133">
        <v>0.34</v>
      </c>
      <c r="S8" s="127"/>
      <c r="V8" s="9"/>
      <c r="W8" s="9"/>
      <c r="X8" s="9"/>
      <c r="Y8" s="9"/>
    </row>
    <row r="9" spans="1:25" s="14" customFormat="1" ht="24.95" customHeight="1" x14ac:dyDescent="0.25">
      <c r="A9" s="2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U9" s="9"/>
      <c r="V9" s="9"/>
      <c r="W9" s="9"/>
      <c r="X9" s="9"/>
      <c r="Y9" s="9"/>
    </row>
    <row r="10" spans="1:25" s="14" customFormat="1" ht="24.95" customHeight="1" thickBot="1" x14ac:dyDescent="0.3">
      <c r="A10" s="20"/>
      <c r="C10" s="80"/>
      <c r="D10" s="81"/>
      <c r="E10" s="44"/>
      <c r="F10" s="44"/>
      <c r="G10" s="44"/>
      <c r="H10" s="134" t="s">
        <v>104</v>
      </c>
      <c r="I10" s="130"/>
      <c r="J10" s="129" t="s">
        <v>105</v>
      </c>
      <c r="K10" s="130"/>
      <c r="L10" s="129" t="s">
        <v>106</v>
      </c>
      <c r="M10" s="130"/>
      <c r="N10" s="129" t="s">
        <v>107</v>
      </c>
      <c r="O10" s="130"/>
      <c r="P10" s="129" t="s">
        <v>108</v>
      </c>
      <c r="Q10" s="130"/>
      <c r="R10" s="125" t="s">
        <v>109</v>
      </c>
      <c r="S10" s="125"/>
      <c r="U10" s="9"/>
      <c r="V10" s="9"/>
      <c r="W10" s="9"/>
      <c r="X10" s="9"/>
      <c r="Y10" s="9"/>
    </row>
    <row r="11" spans="1:25" s="14" customFormat="1" ht="24.95" customHeight="1" x14ac:dyDescent="0.25">
      <c r="A11" s="20"/>
      <c r="C11" s="115" t="s">
        <v>6</v>
      </c>
      <c r="D11" s="115"/>
      <c r="E11" s="116"/>
      <c r="F11" s="135">
        <v>2014</v>
      </c>
      <c r="G11" s="136"/>
      <c r="H11" s="131">
        <v>4.0000000000000001E-3</v>
      </c>
      <c r="I11" s="132"/>
      <c r="J11" s="131">
        <v>0.34599999999999997</v>
      </c>
      <c r="K11" s="132"/>
      <c r="L11" s="131">
        <v>0.16300000000000001</v>
      </c>
      <c r="M11" s="132"/>
      <c r="N11" s="131">
        <v>5.7000000000000002E-2</v>
      </c>
      <c r="O11" s="132"/>
      <c r="P11" s="131">
        <v>0.28499999999999998</v>
      </c>
      <c r="Q11" s="132"/>
      <c r="R11" s="131">
        <v>0.14399999999999999</v>
      </c>
      <c r="S11" s="132"/>
      <c r="U11" s="9"/>
      <c r="V11" s="9"/>
      <c r="W11" s="9"/>
      <c r="X11" s="9"/>
      <c r="Y11" s="9"/>
    </row>
    <row r="12" spans="1:25" s="9" customFormat="1" ht="15" customHeight="1" x14ac:dyDescent="0.2">
      <c r="A12" s="8"/>
      <c r="C12" s="117"/>
      <c r="D12" s="117"/>
      <c r="E12" s="118"/>
      <c r="F12" s="135">
        <v>2017</v>
      </c>
      <c r="G12" s="136"/>
      <c r="H12" s="133">
        <v>5.0000000000000001E-3</v>
      </c>
      <c r="I12" s="127"/>
      <c r="J12" s="133">
        <v>0.309</v>
      </c>
      <c r="K12" s="127"/>
      <c r="L12" s="133">
        <v>0.152</v>
      </c>
      <c r="M12" s="127"/>
      <c r="N12" s="133">
        <v>4.7E-2</v>
      </c>
      <c r="O12" s="127"/>
      <c r="P12" s="133">
        <v>0.33200000000000002</v>
      </c>
      <c r="Q12" s="127"/>
      <c r="R12" s="133">
        <v>0.156</v>
      </c>
      <c r="S12" s="127"/>
    </row>
    <row r="13" spans="1:25" s="9" customFormat="1" ht="15" customHeight="1" x14ac:dyDescent="0.2">
      <c r="A13" s="8"/>
      <c r="C13" s="26"/>
      <c r="L13" s="26"/>
      <c r="M13" s="26"/>
      <c r="N13" s="26"/>
    </row>
    <row r="14" spans="1:25" s="9" customFormat="1" ht="15" customHeight="1" x14ac:dyDescent="0.2">
      <c r="A14" s="8"/>
      <c r="C14" s="26"/>
      <c r="L14" s="26"/>
      <c r="M14" s="26"/>
      <c r="N14" s="26"/>
    </row>
    <row r="15" spans="1:25" ht="19.5" customHeight="1" x14ac:dyDescent="0.25">
      <c r="A15" s="128" t="str">
        <f>Índice!$A$63</f>
        <v>ESTUDO 39 | ANÁLISE DOS RESULTADOS CONSOLIDADOS DOS GRUPOS NÃO FINANCEIROS EM PORTUGAL | 2017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</row>
    <row r="16" spans="1:25" x14ac:dyDescent="0.25">
      <c r="U16" s="66" t="s">
        <v>19</v>
      </c>
    </row>
    <row r="19" ht="17.25" customHeight="1" x14ac:dyDescent="0.25"/>
    <row r="20" ht="17.25" customHeight="1" x14ac:dyDescent="0.25"/>
  </sheetData>
  <sheetProtection algorithmName="SHA-512" hashValue="T4XyVztSPBPB6NiAu2jDKIfA+f38+dP1nxaohry73+idCQo7q7Vsou2u0jB5Z7Wn0orFqyaKP7UIXui5iIS1aw==" saltValue="wVnGk6K5jIo8lmqttSRhxw==" spinCount="100000" sheet="1" objects="1" scenarios="1"/>
  <mergeCells count="44">
    <mergeCell ref="C7:E8"/>
    <mergeCell ref="H10:I10"/>
    <mergeCell ref="P10:Q10"/>
    <mergeCell ref="R10:S10"/>
    <mergeCell ref="C11:E12"/>
    <mergeCell ref="F11:G11"/>
    <mergeCell ref="H11:I11"/>
    <mergeCell ref="P11:Q11"/>
    <mergeCell ref="R11:S11"/>
    <mergeCell ref="F12:G12"/>
    <mergeCell ref="H12:I12"/>
    <mergeCell ref="P12:Q12"/>
    <mergeCell ref="R12:S12"/>
    <mergeCell ref="J11:K11"/>
    <mergeCell ref="L11:M11"/>
    <mergeCell ref="N11:O11"/>
    <mergeCell ref="F7:G7"/>
    <mergeCell ref="F8:G8"/>
    <mergeCell ref="H7:I7"/>
    <mergeCell ref="P7:Q7"/>
    <mergeCell ref="H8:I8"/>
    <mergeCell ref="P8:Q8"/>
    <mergeCell ref="N8:O8"/>
    <mergeCell ref="R6:S6"/>
    <mergeCell ref="R7:S7"/>
    <mergeCell ref="R8:S8"/>
    <mergeCell ref="H6:I6"/>
    <mergeCell ref="P6:Q6"/>
    <mergeCell ref="A1:U1"/>
    <mergeCell ref="A15:U15"/>
    <mergeCell ref="J6:K6"/>
    <mergeCell ref="L6:M6"/>
    <mergeCell ref="J7:K7"/>
    <mergeCell ref="L7:M7"/>
    <mergeCell ref="J8:K8"/>
    <mergeCell ref="L8:M8"/>
    <mergeCell ref="N6:O6"/>
    <mergeCell ref="J12:K12"/>
    <mergeCell ref="L12:M12"/>
    <mergeCell ref="N12:O12"/>
    <mergeCell ref="N7:O7"/>
    <mergeCell ref="J10:K10"/>
    <mergeCell ref="L10:M10"/>
    <mergeCell ref="N10:O10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AF18"/>
  <sheetViews>
    <sheetView showGridLines="0" zoomScaleNormal="100" zoomScaleSheetLayoutView="85" workbookViewId="0">
      <selection activeCell="U18" sqref="U18"/>
    </sheetView>
  </sheetViews>
  <sheetFormatPr defaultColWidth="9.140625" defaultRowHeight="15" x14ac:dyDescent="0.25"/>
  <cols>
    <col min="1" max="23" width="7.28515625" style="6" customWidth="1"/>
    <col min="24" max="16384" width="9.140625" style="6"/>
  </cols>
  <sheetData>
    <row r="1" spans="1:32" ht="69" customHeight="1" x14ac:dyDescent="0.25">
      <c r="A1" s="119" t="s">
        <v>94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2" ht="15" customHeight="1" x14ac:dyDescent="0.25"/>
    <row r="3" spans="1:32" s="7" customFormat="1" ht="15" customHeight="1" thickBot="1" x14ac:dyDescent="0.3">
      <c r="A3" s="67" t="str">
        <f>Índice!F8</f>
        <v>Q I.2.1</v>
      </c>
      <c r="B3" s="60" t="str">
        <f>Índice!G8</f>
        <v>Estruturas | Por setores de atividade económica e classes de dimensão (2017)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</row>
    <row r="4" spans="1:32" s="9" customFormat="1" ht="15" customHeight="1" x14ac:dyDescent="0.2">
      <c r="A4" s="8" t="s">
        <v>5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32" s="9" customFormat="1" ht="15" customHeight="1" thickBot="1" x14ac:dyDescent="0.25">
      <c r="C5" s="26"/>
      <c r="D5" s="26"/>
      <c r="E5" s="26"/>
    </row>
    <row r="6" spans="1:32" s="11" customFormat="1" ht="24.95" customHeight="1" x14ac:dyDescent="0.25">
      <c r="C6" s="40"/>
      <c r="D6" s="44"/>
      <c r="E6" s="44"/>
      <c r="F6" s="69"/>
      <c r="G6" s="144" t="s">
        <v>111</v>
      </c>
      <c r="H6" s="145"/>
      <c r="I6" s="145"/>
      <c r="J6" s="145"/>
      <c r="K6" s="145"/>
      <c r="L6" s="146"/>
      <c r="M6" s="144" t="s">
        <v>112</v>
      </c>
      <c r="N6" s="145"/>
      <c r="O6" s="145"/>
      <c r="P6" s="145"/>
      <c r="Q6" s="145"/>
      <c r="R6" s="146"/>
      <c r="W6" s="12"/>
    </row>
    <row r="7" spans="1:32" s="11" customFormat="1" ht="24.95" customHeight="1" x14ac:dyDescent="0.25">
      <c r="C7" s="40"/>
      <c r="D7" s="70"/>
      <c r="E7" s="70"/>
      <c r="F7" s="71"/>
      <c r="G7" s="147" t="s">
        <v>100</v>
      </c>
      <c r="H7" s="111"/>
      <c r="I7" s="111" t="s">
        <v>101</v>
      </c>
      <c r="J7" s="111"/>
      <c r="K7" s="111" t="s">
        <v>102</v>
      </c>
      <c r="L7" s="148"/>
      <c r="M7" s="147" t="s">
        <v>100</v>
      </c>
      <c r="N7" s="111"/>
      <c r="O7" s="111" t="s">
        <v>101</v>
      </c>
      <c r="P7" s="111"/>
      <c r="Q7" s="111" t="s">
        <v>102</v>
      </c>
      <c r="R7" s="148"/>
      <c r="W7" s="12"/>
    </row>
    <row r="8" spans="1:32" ht="24.95" customHeight="1" x14ac:dyDescent="0.25">
      <c r="C8" s="41"/>
      <c r="D8" s="111" t="s">
        <v>113</v>
      </c>
      <c r="E8" s="111"/>
      <c r="F8" s="139"/>
      <c r="G8" s="149">
        <v>0.84099999999999997</v>
      </c>
      <c r="H8" s="150"/>
      <c r="I8" s="150">
        <v>0.13400000000000001</v>
      </c>
      <c r="J8" s="150"/>
      <c r="K8" s="150">
        <v>2.5000000000000001E-2</v>
      </c>
      <c r="L8" s="151"/>
      <c r="M8" s="149">
        <v>0.16400000000000001</v>
      </c>
      <c r="N8" s="150"/>
      <c r="O8" s="150">
        <v>0.27100000000000002</v>
      </c>
      <c r="P8" s="150"/>
      <c r="Q8" s="150">
        <v>0.56499999999999995</v>
      </c>
      <c r="R8" s="151"/>
      <c r="W8" s="13"/>
      <c r="X8" s="11"/>
      <c r="Y8" s="11"/>
      <c r="Z8" s="11"/>
      <c r="AA8" s="11"/>
      <c r="AB8" s="11"/>
      <c r="AC8" s="11"/>
      <c r="AD8" s="11"/>
      <c r="AE8" s="11"/>
      <c r="AF8" s="11"/>
    </row>
    <row r="9" spans="1:32" ht="24.95" customHeight="1" x14ac:dyDescent="0.25">
      <c r="C9" s="41"/>
      <c r="D9" s="111" t="s">
        <v>104</v>
      </c>
      <c r="E9" s="111"/>
      <c r="F9" s="139"/>
      <c r="G9" s="140">
        <v>0.88900000000000001</v>
      </c>
      <c r="H9" s="141"/>
      <c r="I9" s="141">
        <v>0.111</v>
      </c>
      <c r="J9" s="141"/>
      <c r="K9" s="141">
        <v>0</v>
      </c>
      <c r="L9" s="142"/>
      <c r="M9" s="140">
        <v>0.252</v>
      </c>
      <c r="N9" s="141"/>
      <c r="O9" s="141">
        <v>0.748</v>
      </c>
      <c r="P9" s="141"/>
      <c r="Q9" s="141">
        <v>0</v>
      </c>
      <c r="R9" s="142"/>
      <c r="W9" s="13"/>
      <c r="X9" s="11"/>
      <c r="Y9" s="11"/>
      <c r="Z9" s="11"/>
      <c r="AA9" s="11"/>
      <c r="AB9" s="11"/>
      <c r="AC9" s="11"/>
      <c r="AD9" s="11"/>
      <c r="AE9" s="11"/>
      <c r="AF9" s="11"/>
    </row>
    <row r="10" spans="1:32" ht="24.95" customHeight="1" x14ac:dyDescent="0.25">
      <c r="C10" s="41"/>
      <c r="D10" s="111" t="s">
        <v>105</v>
      </c>
      <c r="E10" s="111"/>
      <c r="F10" s="139"/>
      <c r="G10" s="140">
        <v>0.81399999999999995</v>
      </c>
      <c r="H10" s="141"/>
      <c r="I10" s="141">
        <v>0.159</v>
      </c>
      <c r="J10" s="141"/>
      <c r="K10" s="141">
        <v>2.7E-2</v>
      </c>
      <c r="L10" s="142"/>
      <c r="M10" s="140">
        <v>0.151</v>
      </c>
      <c r="N10" s="141"/>
      <c r="O10" s="141">
        <v>0.31</v>
      </c>
      <c r="P10" s="141"/>
      <c r="Q10" s="141">
        <v>0.53900000000000003</v>
      </c>
      <c r="R10" s="142"/>
      <c r="W10" s="13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24.95" customHeight="1" x14ac:dyDescent="0.25">
      <c r="C11" s="41"/>
      <c r="D11" s="111" t="s">
        <v>106</v>
      </c>
      <c r="E11" s="111"/>
      <c r="F11" s="139"/>
      <c r="G11" s="140">
        <v>0.82399999999999995</v>
      </c>
      <c r="H11" s="141"/>
      <c r="I11" s="141">
        <v>0.11799999999999999</v>
      </c>
      <c r="J11" s="141"/>
      <c r="K11" s="141">
        <v>5.8999999999999997E-2</v>
      </c>
      <c r="L11" s="142"/>
      <c r="M11" s="140">
        <v>6.2E-2</v>
      </c>
      <c r="N11" s="141"/>
      <c r="O11" s="141">
        <v>6.8000000000000005E-2</v>
      </c>
      <c r="P11" s="141"/>
      <c r="Q11" s="141">
        <v>0.87</v>
      </c>
      <c r="R11" s="142"/>
      <c r="W11" s="13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4.95" customHeight="1" x14ac:dyDescent="0.25">
      <c r="C12" s="41"/>
      <c r="D12" s="111" t="s">
        <v>107</v>
      </c>
      <c r="E12" s="111"/>
      <c r="F12" s="139"/>
      <c r="G12" s="140">
        <v>0.875</v>
      </c>
      <c r="H12" s="141"/>
      <c r="I12" s="141">
        <v>8.3000000000000004E-2</v>
      </c>
      <c r="J12" s="141"/>
      <c r="K12" s="141">
        <v>4.2000000000000003E-2</v>
      </c>
      <c r="L12" s="142"/>
      <c r="M12" s="140">
        <v>0.214</v>
      </c>
      <c r="N12" s="141"/>
      <c r="O12" s="141">
        <v>0.308</v>
      </c>
      <c r="P12" s="141"/>
      <c r="Q12" s="141">
        <v>0.47799999999999998</v>
      </c>
      <c r="R12" s="142"/>
      <c r="W12" s="13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ht="24.95" customHeight="1" x14ac:dyDescent="0.25">
      <c r="C13" s="41"/>
      <c r="D13" s="111" t="s">
        <v>108</v>
      </c>
      <c r="E13" s="111"/>
      <c r="F13" s="139"/>
      <c r="G13" s="140">
        <v>0.78200000000000003</v>
      </c>
      <c r="H13" s="141"/>
      <c r="I13" s="141">
        <v>0.19500000000000001</v>
      </c>
      <c r="J13" s="141"/>
      <c r="K13" s="141">
        <v>2.3E-2</v>
      </c>
      <c r="L13" s="142"/>
      <c r="M13" s="140">
        <v>0.11799999999999999</v>
      </c>
      <c r="N13" s="141"/>
      <c r="O13" s="141">
        <v>0.3</v>
      </c>
      <c r="P13" s="141"/>
      <c r="Q13" s="141">
        <v>0.58199999999999996</v>
      </c>
      <c r="R13" s="142"/>
      <c r="W13" s="13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ht="24.95" customHeight="1" thickBot="1" x14ac:dyDescent="0.3">
      <c r="C14" s="41"/>
      <c r="D14" s="111" t="s">
        <v>109</v>
      </c>
      <c r="E14" s="111"/>
      <c r="F14" s="139"/>
      <c r="G14" s="143">
        <v>0.89900000000000002</v>
      </c>
      <c r="H14" s="137"/>
      <c r="I14" s="137">
        <v>8.5000000000000006E-2</v>
      </c>
      <c r="J14" s="137"/>
      <c r="K14" s="137">
        <v>1.6E-2</v>
      </c>
      <c r="L14" s="138"/>
      <c r="M14" s="143">
        <v>0.41099999999999998</v>
      </c>
      <c r="N14" s="137"/>
      <c r="O14" s="137">
        <v>0.33600000000000002</v>
      </c>
      <c r="P14" s="137"/>
      <c r="Q14" s="137">
        <v>0.253</v>
      </c>
      <c r="R14" s="138"/>
      <c r="W14" s="13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ht="15" customHeight="1" x14ac:dyDescent="0.2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Y15" s="11"/>
      <c r="Z15" s="11"/>
      <c r="AA15" s="11"/>
      <c r="AB15" s="11"/>
      <c r="AC15" s="11"/>
      <c r="AD15" s="11"/>
      <c r="AE15" s="11"/>
      <c r="AF15" s="11"/>
    </row>
    <row r="16" spans="1:32" ht="15" customHeight="1" thickBot="1" x14ac:dyDescent="0.3"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Y16" s="11"/>
      <c r="Z16" s="11"/>
      <c r="AA16" s="11"/>
      <c r="AB16" s="11"/>
      <c r="AC16" s="11"/>
      <c r="AD16" s="11"/>
      <c r="AE16" s="11"/>
      <c r="AF16" s="11"/>
    </row>
    <row r="17" spans="1:32" ht="19.5" customHeight="1" thickBot="1" x14ac:dyDescent="0.3">
      <c r="A17" s="86" t="str">
        <f>NOTA!$A$24</f>
        <v>ESTUDO 39 | ANÁLISE DOS RESULTADOS CONSOLIDADOS DOS GRUPOS NÃO FINANCEIROS EM PORTUGAL | 2017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Y17" s="11"/>
      <c r="Z17" s="11"/>
      <c r="AA17" s="11"/>
      <c r="AB17" s="11"/>
      <c r="AC17" s="11"/>
      <c r="AD17" s="11"/>
      <c r="AE17" s="11"/>
      <c r="AF17" s="11"/>
    </row>
    <row r="18" spans="1:32" x14ac:dyDescent="0.25">
      <c r="U18" s="66" t="s">
        <v>19</v>
      </c>
    </row>
  </sheetData>
  <sheetProtection algorithmName="SHA-512" hashValue="1CdUBsdprYXsP6RWlhqVFYTK9K+Pexh7cytQjO4zB+Bc65c46PPIyU+fF5myrM7G6goy22cnhHXJoIZx8BUz1A==" saltValue="5gxHJgO279deP+7XMwmxzw==" spinCount="100000" sheet="1" objects="1" scenarios="1"/>
  <mergeCells count="59">
    <mergeCell ref="O12:P12"/>
    <mergeCell ref="Q12:R12"/>
    <mergeCell ref="D12:F12"/>
    <mergeCell ref="G12:H12"/>
    <mergeCell ref="I12:J12"/>
    <mergeCell ref="K12:L12"/>
    <mergeCell ref="M12:N12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A17:U17"/>
    <mergeCell ref="G7:H7"/>
    <mergeCell ref="I7:J7"/>
    <mergeCell ref="K7:L7"/>
    <mergeCell ref="M7:N7"/>
    <mergeCell ref="O7:P7"/>
    <mergeCell ref="Q7:R7"/>
    <mergeCell ref="D8:F8"/>
    <mergeCell ref="G8:H8"/>
    <mergeCell ref="I8:J8"/>
    <mergeCell ref="K8:L8"/>
    <mergeCell ref="O13:P13"/>
    <mergeCell ref="M8:N8"/>
    <mergeCell ref="O8:P8"/>
    <mergeCell ref="Q8:R8"/>
    <mergeCell ref="D14:F14"/>
    <mergeCell ref="A1:U1"/>
    <mergeCell ref="Q13:R13"/>
    <mergeCell ref="G6:L6"/>
    <mergeCell ref="M6:R6"/>
    <mergeCell ref="D9:F9"/>
    <mergeCell ref="G9:H9"/>
    <mergeCell ref="I9:J9"/>
    <mergeCell ref="K9:L9"/>
    <mergeCell ref="M9:N9"/>
    <mergeCell ref="O9:P9"/>
    <mergeCell ref="Q9:R9"/>
    <mergeCell ref="D10:F10"/>
    <mergeCell ref="Q10:R10"/>
    <mergeCell ref="D11:F11"/>
    <mergeCell ref="G11:H11"/>
    <mergeCell ref="I11:J11"/>
    <mergeCell ref="Q14:R14"/>
    <mergeCell ref="D13:F13"/>
    <mergeCell ref="G13:H13"/>
    <mergeCell ref="I13:J13"/>
    <mergeCell ref="K13:L13"/>
    <mergeCell ref="M13:N13"/>
    <mergeCell ref="G14:H14"/>
    <mergeCell ref="I14:J14"/>
    <mergeCell ref="K14:L14"/>
    <mergeCell ref="M14:N14"/>
    <mergeCell ref="O14:P14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W20"/>
  <sheetViews>
    <sheetView zoomScaleNormal="100" zoomScaleSheetLayoutView="85" workbookViewId="0">
      <selection activeCell="U16" sqref="U16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3" ht="69" customHeight="1" x14ac:dyDescent="0.25">
      <c r="A1" s="119" t="s">
        <v>94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3" ht="15" customHeight="1" x14ac:dyDescent="0.25"/>
    <row r="3" spans="1:23" s="7" customFormat="1" ht="15" customHeight="1" thickBot="1" x14ac:dyDescent="0.3">
      <c r="A3" s="67" t="str">
        <f>Índice!F9</f>
        <v>G I.2.3</v>
      </c>
      <c r="B3" s="60" t="str">
        <f>Índice!G9</f>
        <v>Estruturas | Por localização geográfica das sedes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</row>
    <row r="4" spans="1:23" s="9" customFormat="1" ht="15" customHeight="1" x14ac:dyDescent="0.2">
      <c r="A4" s="8" t="s">
        <v>5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3" s="9" customFormat="1" ht="15" customHeight="1" x14ac:dyDescent="0.25">
      <c r="C5" s="26"/>
      <c r="D5" s="26"/>
      <c r="E5" s="2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3" s="9" customFormat="1" ht="24.95" customHeight="1" thickBot="1" x14ac:dyDescent="0.3">
      <c r="A6" s="8"/>
      <c r="D6" s="80"/>
      <c r="E6" s="81"/>
      <c r="F6" s="44"/>
      <c r="G6" s="44"/>
      <c r="H6" s="44"/>
      <c r="I6" s="134" t="s">
        <v>23</v>
      </c>
      <c r="J6" s="130"/>
      <c r="K6" s="129" t="s">
        <v>24</v>
      </c>
      <c r="L6" s="130"/>
      <c r="M6" s="129" t="s">
        <v>114</v>
      </c>
      <c r="N6" s="130"/>
      <c r="O6" s="129" t="s">
        <v>47</v>
      </c>
      <c r="P6" s="130"/>
      <c r="Q6" s="129" t="s">
        <v>115</v>
      </c>
      <c r="R6" s="130"/>
      <c r="S6" s="14"/>
      <c r="T6" s="14"/>
      <c r="U6" s="14"/>
    </row>
    <row r="7" spans="1:23" s="9" customFormat="1" ht="24.95" customHeight="1" x14ac:dyDescent="0.25">
      <c r="A7" s="8"/>
      <c r="D7" s="115" t="s">
        <v>103</v>
      </c>
      <c r="E7" s="115"/>
      <c r="F7" s="116"/>
      <c r="G7" s="135">
        <v>2014</v>
      </c>
      <c r="H7" s="136"/>
      <c r="I7" s="131">
        <v>0.33900000000000002</v>
      </c>
      <c r="J7" s="132"/>
      <c r="K7" s="131">
        <v>0.16</v>
      </c>
      <c r="L7" s="132"/>
      <c r="M7" s="131">
        <v>0.39500000000000002</v>
      </c>
      <c r="N7" s="132"/>
      <c r="O7" s="131">
        <v>3.4000000000000002E-2</v>
      </c>
      <c r="P7" s="132"/>
      <c r="Q7" s="131">
        <f>1-I7-K7-M7-O7</f>
        <v>7.1999999999999995E-2</v>
      </c>
      <c r="R7" s="132"/>
      <c r="S7" s="85"/>
      <c r="T7" s="14"/>
      <c r="U7" s="14"/>
    </row>
    <row r="8" spans="1:23" s="9" customFormat="1" ht="24.95" customHeight="1" x14ac:dyDescent="0.25">
      <c r="A8" s="8"/>
      <c r="D8" s="117"/>
      <c r="E8" s="117"/>
      <c r="F8" s="118"/>
      <c r="G8" s="135">
        <v>2017</v>
      </c>
      <c r="H8" s="136"/>
      <c r="I8" s="133">
        <v>0.34399999999999997</v>
      </c>
      <c r="J8" s="127"/>
      <c r="K8" s="133">
        <v>0.16200000000000001</v>
      </c>
      <c r="L8" s="127"/>
      <c r="M8" s="133">
        <v>0.38800000000000001</v>
      </c>
      <c r="N8" s="127"/>
      <c r="O8" s="133">
        <v>3.4000000000000002E-2</v>
      </c>
      <c r="P8" s="127"/>
      <c r="Q8" s="133">
        <f>1-I8-K8-M8-O8</f>
        <v>7.1999999999999995E-2</v>
      </c>
      <c r="R8" s="127"/>
      <c r="S8" s="85"/>
      <c r="T8" s="14"/>
      <c r="U8" s="14"/>
    </row>
    <row r="9" spans="1:23" s="9" customFormat="1" ht="24.95" customHeight="1" x14ac:dyDescent="0.25">
      <c r="A9" s="8"/>
      <c r="D9" s="14"/>
      <c r="S9" s="14"/>
      <c r="T9" s="14"/>
      <c r="U9" s="14"/>
    </row>
    <row r="10" spans="1:23" s="14" customFormat="1" ht="24.95" customHeight="1" thickBot="1" x14ac:dyDescent="0.3">
      <c r="A10" s="20"/>
      <c r="D10" s="80"/>
      <c r="E10" s="81"/>
      <c r="F10" s="44"/>
      <c r="G10" s="44"/>
      <c r="H10" s="44"/>
      <c r="I10" s="134" t="s">
        <v>23</v>
      </c>
      <c r="J10" s="130"/>
      <c r="K10" s="129" t="s">
        <v>24</v>
      </c>
      <c r="L10" s="130"/>
      <c r="M10" s="129" t="s">
        <v>114</v>
      </c>
      <c r="N10" s="130"/>
      <c r="O10" s="129" t="s">
        <v>47</v>
      </c>
      <c r="P10" s="130"/>
      <c r="Q10" s="129" t="s">
        <v>115</v>
      </c>
      <c r="R10" s="130"/>
      <c r="W10" s="9"/>
    </row>
    <row r="11" spans="1:23" s="14" customFormat="1" ht="24.95" customHeight="1" x14ac:dyDescent="0.25">
      <c r="A11" s="20"/>
      <c r="D11" s="115" t="s">
        <v>6</v>
      </c>
      <c r="E11" s="115"/>
      <c r="F11" s="116"/>
      <c r="G11" s="135">
        <v>2014</v>
      </c>
      <c r="H11" s="136"/>
      <c r="I11" s="131">
        <v>0.22600000000000001</v>
      </c>
      <c r="J11" s="132"/>
      <c r="K11" s="131">
        <v>3.2000000000000001E-2</v>
      </c>
      <c r="L11" s="132"/>
      <c r="M11" s="131">
        <v>0.71799999999999997</v>
      </c>
      <c r="N11" s="132"/>
      <c r="O11" s="131">
        <v>6.0000000000000001E-3</v>
      </c>
      <c r="P11" s="132"/>
      <c r="Q11" s="131">
        <f>1-I11-K11-M11-O11</f>
        <v>1.7999999999999999E-2</v>
      </c>
      <c r="R11" s="132"/>
      <c r="S11" s="85"/>
      <c r="W11" s="9"/>
    </row>
    <row r="12" spans="1:23" s="14" customFormat="1" ht="24.95" customHeight="1" x14ac:dyDescent="0.25">
      <c r="A12" s="20"/>
      <c r="D12" s="117"/>
      <c r="E12" s="117"/>
      <c r="F12" s="118"/>
      <c r="G12" s="135">
        <v>2017</v>
      </c>
      <c r="H12" s="136"/>
      <c r="I12" s="133">
        <v>0.245</v>
      </c>
      <c r="J12" s="127"/>
      <c r="K12" s="133">
        <v>3.3000000000000002E-2</v>
      </c>
      <c r="L12" s="127"/>
      <c r="M12" s="133">
        <v>0.69599999999999995</v>
      </c>
      <c r="N12" s="127"/>
      <c r="O12" s="133">
        <v>8.0000000000000002E-3</v>
      </c>
      <c r="P12" s="127"/>
      <c r="Q12" s="133">
        <f>1-I12-K12-M12-O12</f>
        <v>1.7999999999999999E-2</v>
      </c>
      <c r="R12" s="127"/>
      <c r="S12" s="85"/>
      <c r="W12" s="9"/>
    </row>
    <row r="13" spans="1:23" s="14" customFormat="1" ht="15" customHeight="1" x14ac:dyDescent="0.25">
      <c r="A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9"/>
    </row>
    <row r="14" spans="1:23" s="14" customFormat="1" ht="15" customHeight="1" x14ac:dyDescent="0.25">
      <c r="A14" s="20"/>
    </row>
    <row r="15" spans="1:23" ht="19.5" customHeight="1" x14ac:dyDescent="0.25">
      <c r="A15" s="128" t="str">
        <f>Índice!$A$63</f>
        <v>ESTUDO 39 | ANÁLISE DOS RESULTADOS CONSOLIDADOS DOS GRUPOS NÃO FINANCEIROS EM PORTUGAL | 2017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</row>
    <row r="16" spans="1:23" x14ac:dyDescent="0.25">
      <c r="U16" s="66" t="s">
        <v>19</v>
      </c>
    </row>
    <row r="19" ht="17.25" customHeight="1" x14ac:dyDescent="0.25"/>
    <row r="20" ht="17.25" customHeight="1" x14ac:dyDescent="0.25"/>
  </sheetData>
  <sheetProtection algorithmName="SHA-512" hashValue="siolZx1hZsX6wRc99cx2kMePcHPxs3NrOCKpqhis+wxhuADAl7cOn7LDVexb2qtjnRx4jpEC+Diximpz05pJrg==" saltValue="eh99F/PC7mhTLedhRKUWAg==" spinCount="100000" sheet="1" objects="1" scenarios="1"/>
  <mergeCells count="38">
    <mergeCell ref="O12:P12"/>
    <mergeCell ref="I6:J6"/>
    <mergeCell ref="K11:L11"/>
    <mergeCell ref="I12:J12"/>
    <mergeCell ref="K12:L12"/>
    <mergeCell ref="M12:N12"/>
    <mergeCell ref="A1:U1"/>
    <mergeCell ref="Q8:R8"/>
    <mergeCell ref="Q11:R11"/>
    <mergeCell ref="M11:N11"/>
    <mergeCell ref="O11:P11"/>
    <mergeCell ref="D7:F8"/>
    <mergeCell ref="G7:H7"/>
    <mergeCell ref="G8:H8"/>
    <mergeCell ref="D11:F12"/>
    <mergeCell ref="G11:H11"/>
    <mergeCell ref="G12:H12"/>
    <mergeCell ref="I11:J11"/>
    <mergeCell ref="Q12:R12"/>
    <mergeCell ref="Q6:R6"/>
    <mergeCell ref="I10:J10"/>
    <mergeCell ref="K10:L10"/>
    <mergeCell ref="O6:P6"/>
    <mergeCell ref="Q7:R7"/>
    <mergeCell ref="K6:L6"/>
    <mergeCell ref="M6:N6"/>
    <mergeCell ref="A15:U15"/>
    <mergeCell ref="M10:N10"/>
    <mergeCell ref="O10:P10"/>
    <mergeCell ref="Q10:R10"/>
    <mergeCell ref="I7:J7"/>
    <mergeCell ref="I8:J8"/>
    <mergeCell ref="K7:L7"/>
    <mergeCell ref="K8:L8"/>
    <mergeCell ref="M7:N7"/>
    <mergeCell ref="M8:N8"/>
    <mergeCell ref="O7:P7"/>
    <mergeCell ref="O8:P8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U25"/>
  <sheetViews>
    <sheetView zoomScaleNormal="100" zoomScaleSheetLayoutView="85" workbookViewId="0">
      <selection activeCell="U21" sqref="U21"/>
    </sheetView>
  </sheetViews>
  <sheetFormatPr defaultColWidth="9.140625" defaultRowHeight="15" x14ac:dyDescent="0.25"/>
  <cols>
    <col min="1" max="20" width="7.28515625" style="6" customWidth="1"/>
    <col min="21" max="16384" width="9.140625" style="6"/>
  </cols>
  <sheetData>
    <row r="1" spans="1:21" ht="69" customHeight="1" x14ac:dyDescent="0.25">
      <c r="A1" s="119" t="s">
        <v>95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25"/>
    <row r="3" spans="1:21" s="7" customFormat="1" ht="15" customHeight="1" thickBot="1" x14ac:dyDescent="0.3">
      <c r="A3" s="67" t="str">
        <f>+Índice!F10</f>
        <v>G I.2.4</v>
      </c>
      <c r="B3" s="60" t="str">
        <f>+Índice!G10</f>
        <v>Estruturas | Por dimensão e localização geográfica das sedes (2017)</v>
      </c>
      <c r="C3" s="22"/>
      <c r="D3" s="22"/>
      <c r="E3" s="22"/>
      <c r="F3" s="22"/>
      <c r="G3" s="22"/>
      <c r="H3" s="22"/>
      <c r="I3" s="22"/>
      <c r="J3" s="22"/>
      <c r="K3" s="68"/>
      <c r="L3" s="68"/>
      <c r="M3" s="68"/>
      <c r="N3" s="68"/>
      <c r="O3" s="68"/>
    </row>
    <row r="4" spans="1:21" s="9" customFormat="1" ht="15" customHeight="1" x14ac:dyDescent="0.2">
      <c r="A4" s="8" t="s">
        <v>5</v>
      </c>
      <c r="C4" s="17"/>
      <c r="D4" s="18"/>
      <c r="E4" s="18"/>
      <c r="F4" s="18"/>
      <c r="G4" s="18"/>
      <c r="H4" s="18"/>
      <c r="I4" s="18"/>
      <c r="J4" s="18"/>
      <c r="K4" s="18"/>
      <c r="L4" s="18"/>
    </row>
    <row r="5" spans="1:21" s="9" customFormat="1" ht="15" customHeight="1" x14ac:dyDescent="0.2">
      <c r="C5" s="26"/>
    </row>
    <row r="6" spans="1:21" s="14" customFormat="1" ht="24.95" customHeight="1" thickBot="1" x14ac:dyDescent="0.3">
      <c r="A6" s="20"/>
      <c r="C6" s="70"/>
      <c r="D6" s="9"/>
      <c r="E6" s="9"/>
      <c r="F6" s="70"/>
      <c r="G6" s="70"/>
      <c r="H6" s="71"/>
      <c r="I6" s="152" t="s">
        <v>23</v>
      </c>
      <c r="J6" s="152"/>
      <c r="K6" s="152" t="s">
        <v>24</v>
      </c>
      <c r="L6" s="152"/>
      <c r="M6" s="152" t="s">
        <v>46</v>
      </c>
      <c r="N6" s="152"/>
      <c r="O6" s="152" t="s">
        <v>47</v>
      </c>
      <c r="P6" s="152"/>
      <c r="Q6" s="152" t="s">
        <v>115</v>
      </c>
      <c r="R6" s="152"/>
      <c r="S6" s="9"/>
      <c r="T6" s="9"/>
    </row>
    <row r="7" spans="1:21" s="14" customFormat="1" ht="24.95" customHeight="1" thickBot="1" x14ac:dyDescent="0.3">
      <c r="A7" s="20"/>
      <c r="D7" s="153" t="s">
        <v>103</v>
      </c>
      <c r="E7" s="154"/>
      <c r="F7" s="157" t="s">
        <v>113</v>
      </c>
      <c r="G7" s="158"/>
      <c r="H7" s="158"/>
      <c r="I7" s="159">
        <v>0.34399999999999997</v>
      </c>
      <c r="J7" s="159"/>
      <c r="K7" s="159">
        <v>0.16200000000000001</v>
      </c>
      <c r="L7" s="159"/>
      <c r="M7" s="159">
        <v>0.38800000000000001</v>
      </c>
      <c r="N7" s="159"/>
      <c r="O7" s="159">
        <v>3.4000000000000002E-2</v>
      </c>
      <c r="P7" s="159"/>
      <c r="Q7" s="159">
        <v>7.2999999999999995E-2</v>
      </c>
      <c r="R7" s="163"/>
      <c r="S7" s="9"/>
      <c r="T7" s="9"/>
    </row>
    <row r="8" spans="1:21" s="14" customFormat="1" ht="24.95" customHeight="1" x14ac:dyDescent="0.25">
      <c r="A8" s="20"/>
      <c r="D8" s="155"/>
      <c r="E8" s="156"/>
      <c r="F8" s="160" t="s">
        <v>100</v>
      </c>
      <c r="G8" s="117"/>
      <c r="H8" s="117"/>
      <c r="I8" s="161">
        <v>0.34200000000000003</v>
      </c>
      <c r="J8" s="161"/>
      <c r="K8" s="161">
        <v>0.183</v>
      </c>
      <c r="L8" s="161"/>
      <c r="M8" s="161">
        <v>0.35899999999999999</v>
      </c>
      <c r="N8" s="161"/>
      <c r="O8" s="161">
        <v>3.6999999999999998E-2</v>
      </c>
      <c r="P8" s="161"/>
      <c r="Q8" s="161">
        <v>0.08</v>
      </c>
      <c r="R8" s="161"/>
      <c r="S8" s="9"/>
      <c r="T8" s="9"/>
    </row>
    <row r="9" spans="1:21" s="14" customFormat="1" ht="24.95" customHeight="1" x14ac:dyDescent="0.25">
      <c r="A9" s="20"/>
      <c r="D9" s="155"/>
      <c r="E9" s="156"/>
      <c r="F9" s="139" t="s">
        <v>101</v>
      </c>
      <c r="G9" s="162"/>
      <c r="H9" s="162"/>
      <c r="I9" s="141">
        <v>0.375</v>
      </c>
      <c r="J9" s="141"/>
      <c r="K9" s="141">
        <v>6.3E-2</v>
      </c>
      <c r="L9" s="141"/>
      <c r="M9" s="141">
        <v>0.5</v>
      </c>
      <c r="N9" s="141"/>
      <c r="O9" s="141">
        <v>2.1000000000000001E-2</v>
      </c>
      <c r="P9" s="141"/>
      <c r="Q9" s="141">
        <v>4.2000000000000003E-2</v>
      </c>
      <c r="R9" s="141"/>
      <c r="S9" s="9"/>
      <c r="T9" s="9"/>
    </row>
    <row r="10" spans="1:21" s="14" customFormat="1" ht="24.95" customHeight="1" x14ac:dyDescent="0.25">
      <c r="A10" s="20"/>
      <c r="D10" s="155"/>
      <c r="E10" s="156"/>
      <c r="F10" s="139" t="s">
        <v>102</v>
      </c>
      <c r="G10" s="162"/>
      <c r="H10" s="162"/>
      <c r="I10" s="141">
        <v>0.222</v>
      </c>
      <c r="J10" s="141"/>
      <c r="K10" s="141">
        <v>0</v>
      </c>
      <c r="L10" s="141"/>
      <c r="M10" s="141">
        <v>0.77800000000000002</v>
      </c>
      <c r="N10" s="141"/>
      <c r="O10" s="141">
        <v>0</v>
      </c>
      <c r="P10" s="141"/>
      <c r="Q10" s="141">
        <v>0</v>
      </c>
      <c r="R10" s="141"/>
      <c r="S10" s="9"/>
      <c r="T10" s="9"/>
    </row>
    <row r="11" spans="1:21" s="14" customFormat="1" ht="15" customHeight="1" x14ac:dyDescent="0.25">
      <c r="A11" s="20"/>
      <c r="Q11" s="9"/>
      <c r="R11" s="9"/>
      <c r="S11" s="9"/>
      <c r="T11" s="9"/>
    </row>
    <row r="12" spans="1:21" s="14" customFormat="1" ht="15" customHeight="1" x14ac:dyDescent="0.25">
      <c r="A12" s="20"/>
      <c r="Q12" s="9"/>
      <c r="R12" s="9"/>
      <c r="S12" s="9"/>
      <c r="T12" s="9"/>
    </row>
    <row r="13" spans="1:21" s="14" customFormat="1" ht="24.95" customHeight="1" thickBot="1" x14ac:dyDescent="0.3">
      <c r="A13" s="20"/>
      <c r="F13" s="70"/>
      <c r="G13" s="70"/>
      <c r="H13" s="71"/>
      <c r="I13" s="152" t="s">
        <v>23</v>
      </c>
      <c r="J13" s="152"/>
      <c r="K13" s="152" t="s">
        <v>24</v>
      </c>
      <c r="L13" s="152"/>
      <c r="M13" s="152" t="s">
        <v>46</v>
      </c>
      <c r="N13" s="152"/>
      <c r="O13" s="152" t="s">
        <v>47</v>
      </c>
      <c r="P13" s="152"/>
      <c r="Q13" s="152" t="s">
        <v>115</v>
      </c>
      <c r="R13" s="152"/>
      <c r="S13" s="9"/>
      <c r="T13" s="9"/>
    </row>
    <row r="14" spans="1:21" s="14" customFormat="1" ht="24.95" customHeight="1" thickBot="1" x14ac:dyDescent="0.3">
      <c r="A14" s="20"/>
      <c r="D14" s="153" t="s">
        <v>6</v>
      </c>
      <c r="E14" s="154"/>
      <c r="F14" s="157" t="s">
        <v>113</v>
      </c>
      <c r="G14" s="158"/>
      <c r="H14" s="158"/>
      <c r="I14" s="159">
        <v>0.245</v>
      </c>
      <c r="J14" s="159"/>
      <c r="K14" s="159">
        <v>3.3000000000000002E-2</v>
      </c>
      <c r="L14" s="159"/>
      <c r="M14" s="159">
        <v>0.69599999999999995</v>
      </c>
      <c r="N14" s="159"/>
      <c r="O14" s="159">
        <v>8.0000000000000002E-3</v>
      </c>
      <c r="P14" s="159"/>
      <c r="Q14" s="159">
        <v>1.9E-2</v>
      </c>
      <c r="R14" s="163"/>
      <c r="S14" s="9"/>
      <c r="T14" s="9"/>
    </row>
    <row r="15" spans="1:21" s="14" customFormat="1" ht="24.95" customHeight="1" x14ac:dyDescent="0.25">
      <c r="A15" s="20"/>
      <c r="D15" s="155"/>
      <c r="E15" s="156"/>
      <c r="F15" s="160" t="s">
        <v>100</v>
      </c>
      <c r="G15" s="117"/>
      <c r="H15" s="117"/>
      <c r="I15" s="161">
        <v>0.35099999999999998</v>
      </c>
      <c r="J15" s="161"/>
      <c r="K15" s="161">
        <v>0.13700000000000001</v>
      </c>
      <c r="L15" s="161"/>
      <c r="M15" s="161">
        <v>0.40300000000000002</v>
      </c>
      <c r="N15" s="161"/>
      <c r="O15" s="161">
        <v>2.4E-2</v>
      </c>
      <c r="P15" s="161"/>
      <c r="Q15" s="161">
        <v>8.5000000000000006E-2</v>
      </c>
      <c r="R15" s="161"/>
      <c r="S15" s="9"/>
      <c r="T15" s="9"/>
    </row>
    <row r="16" spans="1:21" s="14" customFormat="1" ht="24.95" customHeight="1" x14ac:dyDescent="0.25">
      <c r="A16" s="20"/>
      <c r="D16" s="155"/>
      <c r="E16" s="156"/>
      <c r="F16" s="139" t="s">
        <v>101</v>
      </c>
      <c r="G16" s="162"/>
      <c r="H16" s="162"/>
      <c r="I16" s="141">
        <v>0.40899999999999997</v>
      </c>
      <c r="J16" s="141"/>
      <c r="K16" s="141">
        <v>0.04</v>
      </c>
      <c r="L16" s="141"/>
      <c r="M16" s="141">
        <v>0.52</v>
      </c>
      <c r="N16" s="141"/>
      <c r="O16" s="141">
        <v>1.4E-2</v>
      </c>
      <c r="P16" s="141"/>
      <c r="Q16" s="141">
        <v>1.7000000000000001E-2</v>
      </c>
      <c r="R16" s="141"/>
      <c r="S16" s="9"/>
      <c r="T16" s="9"/>
    </row>
    <row r="17" spans="1:21" s="14" customFormat="1" ht="24.95" customHeight="1" x14ac:dyDescent="0.25">
      <c r="A17" s="20"/>
      <c r="D17" s="155"/>
      <c r="E17" s="156"/>
      <c r="F17" s="139" t="s">
        <v>102</v>
      </c>
      <c r="G17" s="162"/>
      <c r="H17" s="162"/>
      <c r="I17" s="141">
        <v>0.13500000000000001</v>
      </c>
      <c r="J17" s="141"/>
      <c r="K17" s="141">
        <v>0</v>
      </c>
      <c r="L17" s="141"/>
      <c r="M17" s="141">
        <v>0.86499999999999999</v>
      </c>
      <c r="N17" s="141"/>
      <c r="O17" s="141">
        <v>0</v>
      </c>
      <c r="P17" s="141"/>
      <c r="Q17" s="141">
        <v>0</v>
      </c>
      <c r="R17" s="141"/>
      <c r="S17" s="9"/>
      <c r="T17" s="9"/>
    </row>
    <row r="18" spans="1:21" s="9" customFormat="1" ht="15" customHeight="1" x14ac:dyDescent="0.2">
      <c r="A18" s="8"/>
      <c r="C18" s="26"/>
      <c r="K18" s="26"/>
      <c r="L18" s="26"/>
      <c r="M18" s="26"/>
    </row>
    <row r="19" spans="1:21" s="9" customFormat="1" ht="15" customHeight="1" x14ac:dyDescent="0.2">
      <c r="A19" s="8"/>
      <c r="C19" s="26"/>
      <c r="K19" s="26"/>
      <c r="L19" s="26"/>
      <c r="M19" s="26"/>
    </row>
    <row r="20" spans="1:21" ht="19.5" customHeight="1" x14ac:dyDescent="0.25">
      <c r="A20" s="128" t="str">
        <f>Índice!$A$63</f>
        <v>ESTUDO 39 | ANÁLISE DOS RESULTADOS CONSOLIDADOS DOS GRUPOS NÃO FINANCEIROS EM PORTUGAL | 2017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</row>
    <row r="21" spans="1:21" x14ac:dyDescent="0.25">
      <c r="T21" s="66"/>
      <c r="U21" s="66" t="s">
        <v>19</v>
      </c>
    </row>
    <row r="24" spans="1:21" ht="17.25" customHeight="1" x14ac:dyDescent="0.25"/>
    <row r="25" spans="1:21" ht="17.25" customHeight="1" x14ac:dyDescent="0.25"/>
  </sheetData>
  <sheetProtection algorithmName="SHA-512" hashValue="ROc742vRg7XkZADy44CIXr3wc7DUyQZ2kZ3kYFkV+7RqFjtxgL2STSc868MD9jkb3nnIm7XvBjCapnQy8TWZMA==" saltValue="oB2ODJvMLm8fLkVerxIMJQ==" spinCount="100000" sheet="1" objects="1" scenarios="1"/>
  <mergeCells count="62">
    <mergeCell ref="Q6:R6"/>
    <mergeCell ref="Q13:R13"/>
    <mergeCell ref="A1:U1"/>
    <mergeCell ref="A20:U20"/>
    <mergeCell ref="Q7:R7"/>
    <mergeCell ref="Q8:R8"/>
    <mergeCell ref="Q9:R9"/>
    <mergeCell ref="Q10:R10"/>
    <mergeCell ref="Q14:R14"/>
    <mergeCell ref="Q15:R15"/>
    <mergeCell ref="Q16:R16"/>
    <mergeCell ref="Q17:R17"/>
    <mergeCell ref="I16:J16"/>
    <mergeCell ref="K16:L16"/>
    <mergeCell ref="M16:N16"/>
    <mergeCell ref="O16:P16"/>
    <mergeCell ref="F17:H17"/>
    <mergeCell ref="I17:J17"/>
    <mergeCell ref="K17:L17"/>
    <mergeCell ref="M17:N17"/>
    <mergeCell ref="O17:P17"/>
    <mergeCell ref="I13:J13"/>
    <mergeCell ref="K13:L13"/>
    <mergeCell ref="M13:N13"/>
    <mergeCell ref="O13:P13"/>
    <mergeCell ref="D14:E17"/>
    <mergeCell ref="F14:H14"/>
    <mergeCell ref="I14:J14"/>
    <mergeCell ref="K14:L14"/>
    <mergeCell ref="M14:N14"/>
    <mergeCell ref="O14:P14"/>
    <mergeCell ref="F15:H15"/>
    <mergeCell ref="I15:J15"/>
    <mergeCell ref="K15:L15"/>
    <mergeCell ref="M15:N15"/>
    <mergeCell ref="O15:P15"/>
    <mergeCell ref="F16:H16"/>
    <mergeCell ref="I9:J9"/>
    <mergeCell ref="K9:L9"/>
    <mergeCell ref="M9:N9"/>
    <mergeCell ref="O9:P9"/>
    <mergeCell ref="F10:H10"/>
    <mergeCell ref="I10:J10"/>
    <mergeCell ref="K10:L10"/>
    <mergeCell ref="M10:N10"/>
    <mergeCell ref="O10:P10"/>
    <mergeCell ref="I6:J6"/>
    <mergeCell ref="K6:L6"/>
    <mergeCell ref="M6:N6"/>
    <mergeCell ref="O6:P6"/>
    <mergeCell ref="D7:E10"/>
    <mergeCell ref="F7:H7"/>
    <mergeCell ref="I7:J7"/>
    <mergeCell ref="K7:L7"/>
    <mergeCell ref="M7:N7"/>
    <mergeCell ref="O7:P7"/>
    <mergeCell ref="F8:H8"/>
    <mergeCell ref="I8:J8"/>
    <mergeCell ref="K8:L8"/>
    <mergeCell ref="M8:N8"/>
    <mergeCell ref="O8:P8"/>
    <mergeCell ref="F9:H9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X31"/>
  <sheetViews>
    <sheetView topLeftCell="A13" zoomScaleNormal="100" zoomScaleSheetLayoutView="85" workbookViewId="0">
      <selection activeCell="U27" sqref="U27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4" ht="69" customHeight="1" x14ac:dyDescent="0.25">
      <c r="A1" s="119" t="s">
        <v>95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4" ht="15" customHeight="1" x14ac:dyDescent="0.25"/>
    <row r="3" spans="1:24" s="7" customFormat="1" ht="15" customHeight="1" thickBot="1" x14ac:dyDescent="0.3">
      <c r="A3" s="67" t="str">
        <f>+Índice!F11</f>
        <v>G I.2.5</v>
      </c>
      <c r="B3" s="60" t="str">
        <f>+Índice!G11</f>
        <v>Estruturas | Por setores de atividade económica e localização geográfica das sedes (2017)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</row>
    <row r="4" spans="1:24" s="9" customFormat="1" ht="15" customHeight="1" x14ac:dyDescent="0.2">
      <c r="A4" s="8" t="s">
        <v>5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4" s="9" customFormat="1" ht="15" customHeight="1" x14ac:dyDescent="0.2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24" s="9" customFormat="1" ht="24.95" customHeight="1" thickBot="1" x14ac:dyDescent="0.3">
      <c r="A6" s="8"/>
      <c r="D6" s="14"/>
      <c r="G6" s="84"/>
      <c r="H6" s="70"/>
      <c r="I6" s="71"/>
      <c r="J6" s="152" t="s">
        <v>23</v>
      </c>
      <c r="K6" s="152"/>
      <c r="L6" s="152" t="s">
        <v>24</v>
      </c>
      <c r="M6" s="152"/>
      <c r="N6" s="152" t="s">
        <v>46</v>
      </c>
      <c r="O6" s="152"/>
      <c r="P6" s="152" t="s">
        <v>47</v>
      </c>
      <c r="Q6" s="152"/>
      <c r="R6" s="152" t="s">
        <v>115</v>
      </c>
      <c r="S6" s="152"/>
    </row>
    <row r="7" spans="1:24" s="9" customFormat="1" ht="24.95" customHeight="1" thickBot="1" x14ac:dyDescent="0.3">
      <c r="A7" s="8"/>
      <c r="D7" s="14"/>
      <c r="E7" s="154" t="s">
        <v>103</v>
      </c>
      <c r="F7" s="154"/>
      <c r="G7" s="165" t="s">
        <v>113</v>
      </c>
      <c r="H7" s="158"/>
      <c r="I7" s="166"/>
      <c r="J7" s="159">
        <v>0.34399999999999997</v>
      </c>
      <c r="K7" s="159"/>
      <c r="L7" s="159">
        <v>0.16200000000000001</v>
      </c>
      <c r="M7" s="159"/>
      <c r="N7" s="159">
        <v>0.38800000000000001</v>
      </c>
      <c r="O7" s="159"/>
      <c r="P7" s="159">
        <v>3.4000000000000002E-2</v>
      </c>
      <c r="Q7" s="159"/>
      <c r="R7" s="159">
        <v>7.2999999999999995E-2</v>
      </c>
      <c r="S7" s="163"/>
    </row>
    <row r="8" spans="1:24" s="14" customFormat="1" ht="24.95" customHeight="1" x14ac:dyDescent="0.25">
      <c r="A8" s="20"/>
      <c r="E8" s="172"/>
      <c r="F8" s="156"/>
      <c r="G8" s="160" t="s">
        <v>104</v>
      </c>
      <c r="H8" s="117"/>
      <c r="I8" s="117"/>
      <c r="J8" s="161">
        <v>0.222</v>
      </c>
      <c r="K8" s="161"/>
      <c r="L8" s="161">
        <v>0</v>
      </c>
      <c r="M8" s="161"/>
      <c r="N8" s="161">
        <v>0.111</v>
      </c>
      <c r="O8" s="161"/>
      <c r="P8" s="161">
        <v>0.44400000000000001</v>
      </c>
      <c r="Q8" s="161"/>
      <c r="R8" s="161">
        <v>0.222</v>
      </c>
      <c r="S8" s="161"/>
      <c r="X8" s="9"/>
    </row>
    <row r="9" spans="1:24" s="14" customFormat="1" ht="24.95" customHeight="1" x14ac:dyDescent="0.25">
      <c r="A9" s="20"/>
      <c r="E9" s="172"/>
      <c r="F9" s="156"/>
      <c r="G9" s="139" t="s">
        <v>105</v>
      </c>
      <c r="H9" s="162"/>
      <c r="I9" s="162"/>
      <c r="J9" s="141">
        <v>0.442</v>
      </c>
      <c r="K9" s="141"/>
      <c r="L9" s="141">
        <v>0.26500000000000001</v>
      </c>
      <c r="M9" s="141"/>
      <c r="N9" s="141">
        <v>0.221</v>
      </c>
      <c r="O9" s="141"/>
      <c r="P9" s="141">
        <v>5.2999999999999999E-2</v>
      </c>
      <c r="Q9" s="141"/>
      <c r="R9" s="141">
        <v>1.7999999999999999E-2</v>
      </c>
      <c r="S9" s="141"/>
      <c r="X9" s="9"/>
    </row>
    <row r="10" spans="1:24" s="14" customFormat="1" ht="24.95" customHeight="1" x14ac:dyDescent="0.25">
      <c r="A10" s="20"/>
      <c r="E10" s="172"/>
      <c r="F10" s="156"/>
      <c r="G10" s="139" t="s">
        <v>106</v>
      </c>
      <c r="H10" s="162"/>
      <c r="I10" s="162"/>
      <c r="J10" s="141">
        <v>0.29399999999999998</v>
      </c>
      <c r="K10" s="141"/>
      <c r="L10" s="141">
        <v>5.8999999999999997E-2</v>
      </c>
      <c r="M10" s="141"/>
      <c r="N10" s="141">
        <v>0.41199999999999998</v>
      </c>
      <c r="O10" s="141"/>
      <c r="P10" s="141">
        <v>5.8999999999999997E-2</v>
      </c>
      <c r="Q10" s="141"/>
      <c r="R10" s="141">
        <v>0.17599999999999999</v>
      </c>
      <c r="S10" s="141"/>
      <c r="X10" s="9"/>
    </row>
    <row r="11" spans="1:24" s="14" customFormat="1" ht="24.95" customHeight="1" thickBot="1" x14ac:dyDescent="0.3">
      <c r="A11" s="20"/>
      <c r="E11" s="172"/>
      <c r="F11" s="156"/>
      <c r="G11" s="134" t="s">
        <v>107</v>
      </c>
      <c r="H11" s="164"/>
      <c r="I11" s="164"/>
      <c r="J11" s="141">
        <v>0.375</v>
      </c>
      <c r="K11" s="141"/>
      <c r="L11" s="141">
        <v>8.3000000000000004E-2</v>
      </c>
      <c r="M11" s="141"/>
      <c r="N11" s="141">
        <v>0.45800000000000002</v>
      </c>
      <c r="O11" s="141"/>
      <c r="P11" s="141">
        <v>4.2000000000000003E-2</v>
      </c>
      <c r="Q11" s="141"/>
      <c r="R11" s="141">
        <v>4.2000000000000003E-2</v>
      </c>
      <c r="S11" s="141"/>
      <c r="X11" s="9"/>
    </row>
    <row r="12" spans="1:24" s="14" customFormat="1" ht="24.95" customHeight="1" x14ac:dyDescent="0.25">
      <c r="A12" s="20"/>
      <c r="E12" s="172"/>
      <c r="F12" s="156"/>
      <c r="G12" s="139" t="s">
        <v>108</v>
      </c>
      <c r="H12" s="162"/>
      <c r="I12" s="162"/>
      <c r="J12" s="141">
        <v>0.32200000000000001</v>
      </c>
      <c r="K12" s="141"/>
      <c r="L12" s="141">
        <v>0.20699999999999999</v>
      </c>
      <c r="M12" s="141"/>
      <c r="N12" s="141">
        <v>0.379</v>
      </c>
      <c r="O12" s="141"/>
      <c r="P12" s="141">
        <v>0</v>
      </c>
      <c r="Q12" s="141"/>
      <c r="R12" s="141">
        <v>9.1999999999999998E-2</v>
      </c>
      <c r="S12" s="141"/>
      <c r="X12" s="9"/>
    </row>
    <row r="13" spans="1:24" s="14" customFormat="1" ht="24.95" customHeight="1" thickBot="1" x14ac:dyDescent="0.3">
      <c r="A13" s="20"/>
      <c r="E13" s="172"/>
      <c r="F13" s="156"/>
      <c r="G13" s="134" t="s">
        <v>109</v>
      </c>
      <c r="H13" s="164"/>
      <c r="I13" s="164"/>
      <c r="J13" s="141">
        <v>0.28699999999999998</v>
      </c>
      <c r="K13" s="141"/>
      <c r="L13" s="141">
        <v>7.8E-2</v>
      </c>
      <c r="M13" s="141"/>
      <c r="N13" s="141">
        <v>0.53500000000000003</v>
      </c>
      <c r="O13" s="141"/>
      <c r="P13" s="141">
        <v>8.0000000000000002E-3</v>
      </c>
      <c r="Q13" s="141"/>
      <c r="R13" s="141">
        <v>9.2999999999999999E-2</v>
      </c>
      <c r="S13" s="141"/>
      <c r="X13" s="9"/>
    </row>
    <row r="14" spans="1:24" s="14" customFormat="1" ht="15" customHeight="1" x14ac:dyDescent="0.25">
      <c r="A14" s="20"/>
    </row>
    <row r="15" spans="1:24" s="14" customFormat="1" ht="15" customHeight="1" x14ac:dyDescent="0.25">
      <c r="A15" s="20"/>
    </row>
    <row r="16" spans="1:24" s="14" customFormat="1" ht="24.95" customHeight="1" thickBot="1" x14ac:dyDescent="0.3">
      <c r="A16" s="20"/>
      <c r="G16" s="70"/>
      <c r="H16" s="70"/>
      <c r="I16" s="71"/>
      <c r="J16" s="152" t="s">
        <v>23</v>
      </c>
      <c r="K16" s="152"/>
      <c r="L16" s="152" t="s">
        <v>24</v>
      </c>
      <c r="M16" s="152"/>
      <c r="N16" s="152" t="s">
        <v>46</v>
      </c>
      <c r="O16" s="152"/>
      <c r="P16" s="152" t="s">
        <v>47</v>
      </c>
      <c r="Q16" s="152"/>
      <c r="R16" s="167" t="s">
        <v>115</v>
      </c>
      <c r="S16" s="116"/>
      <c r="X16" s="9"/>
    </row>
    <row r="17" spans="1:24" s="14" customFormat="1" ht="24.95" customHeight="1" thickBot="1" x14ac:dyDescent="0.3">
      <c r="A17" s="20"/>
      <c r="E17" s="154" t="s">
        <v>6</v>
      </c>
      <c r="F17" s="173"/>
      <c r="G17" s="165" t="s">
        <v>113</v>
      </c>
      <c r="H17" s="158"/>
      <c r="I17" s="166"/>
      <c r="J17" s="159">
        <v>0.245</v>
      </c>
      <c r="K17" s="159"/>
      <c r="L17" s="159">
        <v>3.3000000000000002E-2</v>
      </c>
      <c r="M17" s="159"/>
      <c r="N17" s="159">
        <v>0.69599999999999995</v>
      </c>
      <c r="O17" s="159"/>
      <c r="P17" s="159">
        <v>8.0000000000000002E-3</v>
      </c>
      <c r="Q17" s="159"/>
      <c r="R17" s="159">
        <v>1.9E-2</v>
      </c>
      <c r="S17" s="163"/>
      <c r="X17" s="9"/>
    </row>
    <row r="18" spans="1:24" s="14" customFormat="1" ht="24.95" customHeight="1" x14ac:dyDescent="0.25">
      <c r="A18" s="20"/>
      <c r="E18" s="172"/>
      <c r="F18" s="156"/>
      <c r="G18" s="169" t="s">
        <v>104</v>
      </c>
      <c r="H18" s="170"/>
      <c r="I18" s="171"/>
      <c r="J18" s="161">
        <v>3.7999999999999999E-2</v>
      </c>
      <c r="K18" s="161"/>
      <c r="L18" s="161">
        <v>0</v>
      </c>
      <c r="M18" s="161"/>
      <c r="N18" s="161">
        <v>7.8E-2</v>
      </c>
      <c r="O18" s="161"/>
      <c r="P18" s="161">
        <v>0.84399999999999997</v>
      </c>
      <c r="Q18" s="161"/>
      <c r="R18" s="161">
        <v>0.04</v>
      </c>
      <c r="S18" s="161"/>
      <c r="X18" s="9"/>
    </row>
    <row r="19" spans="1:24" s="14" customFormat="1" ht="24.95" customHeight="1" x14ac:dyDescent="0.25">
      <c r="A19" s="20"/>
      <c r="E19" s="172"/>
      <c r="F19" s="156"/>
      <c r="G19" s="139" t="s">
        <v>105</v>
      </c>
      <c r="H19" s="162"/>
      <c r="I19" s="168"/>
      <c r="J19" s="141">
        <v>0.27600000000000002</v>
      </c>
      <c r="K19" s="141"/>
      <c r="L19" s="141">
        <v>5.7000000000000002E-2</v>
      </c>
      <c r="M19" s="141"/>
      <c r="N19" s="141">
        <v>0.65700000000000003</v>
      </c>
      <c r="O19" s="141"/>
      <c r="P19" s="141">
        <v>8.9999999999999993E-3</v>
      </c>
      <c r="Q19" s="141"/>
      <c r="R19" s="141">
        <v>2E-3</v>
      </c>
      <c r="S19" s="141"/>
      <c r="X19" s="9"/>
    </row>
    <row r="20" spans="1:24" s="14" customFormat="1" ht="24.95" customHeight="1" x14ac:dyDescent="0.25">
      <c r="A20" s="20"/>
      <c r="E20" s="172"/>
      <c r="F20" s="156"/>
      <c r="G20" s="139" t="s">
        <v>106</v>
      </c>
      <c r="H20" s="162"/>
      <c r="I20" s="168"/>
      <c r="J20" s="141">
        <v>1.4999999999999999E-2</v>
      </c>
      <c r="K20" s="141"/>
      <c r="L20" s="141">
        <v>1E-3</v>
      </c>
      <c r="M20" s="141"/>
      <c r="N20" s="141">
        <v>0.95299999999999996</v>
      </c>
      <c r="O20" s="141"/>
      <c r="P20" s="141">
        <v>8.9999999999999993E-3</v>
      </c>
      <c r="Q20" s="141"/>
      <c r="R20" s="141">
        <v>2.1000000000000001E-2</v>
      </c>
      <c r="S20" s="141"/>
      <c r="X20" s="9"/>
    </row>
    <row r="21" spans="1:24" s="14" customFormat="1" ht="24.95" customHeight="1" thickBot="1" x14ac:dyDescent="0.3">
      <c r="A21" s="20"/>
      <c r="E21" s="172"/>
      <c r="F21" s="156"/>
      <c r="G21" s="134" t="s">
        <v>107</v>
      </c>
      <c r="H21" s="164"/>
      <c r="I21" s="130"/>
      <c r="J21" s="141">
        <v>0.57499999999999996</v>
      </c>
      <c r="K21" s="141"/>
      <c r="L21" s="141">
        <v>0.11799999999999999</v>
      </c>
      <c r="M21" s="141"/>
      <c r="N21" s="141">
        <v>0.28699999999999998</v>
      </c>
      <c r="O21" s="141"/>
      <c r="P21" s="141">
        <v>0</v>
      </c>
      <c r="Q21" s="141"/>
      <c r="R21" s="141">
        <v>2.1000000000000001E-2</v>
      </c>
      <c r="S21" s="141"/>
      <c r="X21" s="9"/>
    </row>
    <row r="22" spans="1:24" s="14" customFormat="1" ht="24.95" customHeight="1" x14ac:dyDescent="0.25">
      <c r="A22" s="20"/>
      <c r="E22" s="172"/>
      <c r="F22" s="156"/>
      <c r="G22" s="139" t="s">
        <v>108</v>
      </c>
      <c r="H22" s="162"/>
      <c r="I22" s="168"/>
      <c r="J22" s="141">
        <v>0.28499999999999998</v>
      </c>
      <c r="K22" s="141"/>
      <c r="L22" s="141">
        <v>2.5000000000000001E-2</v>
      </c>
      <c r="M22" s="141"/>
      <c r="N22" s="141">
        <v>0.67900000000000005</v>
      </c>
      <c r="O22" s="141"/>
      <c r="P22" s="141">
        <v>0</v>
      </c>
      <c r="Q22" s="141"/>
      <c r="R22" s="141">
        <v>0.01</v>
      </c>
      <c r="S22" s="141"/>
      <c r="X22" s="9"/>
    </row>
    <row r="23" spans="1:24" s="14" customFormat="1" ht="24.95" customHeight="1" thickBot="1" x14ac:dyDescent="0.3">
      <c r="A23" s="20"/>
      <c r="E23" s="172"/>
      <c r="F23" s="156"/>
      <c r="G23" s="134" t="s">
        <v>109</v>
      </c>
      <c r="H23" s="164"/>
      <c r="I23" s="130"/>
      <c r="J23" s="141">
        <v>0.27700000000000002</v>
      </c>
      <c r="K23" s="141"/>
      <c r="L23" s="141">
        <v>1.4E-2</v>
      </c>
      <c r="M23" s="141"/>
      <c r="N23" s="141">
        <v>0.64200000000000002</v>
      </c>
      <c r="O23" s="141"/>
      <c r="P23" s="141">
        <v>3.0000000000000001E-3</v>
      </c>
      <c r="Q23" s="141"/>
      <c r="R23" s="141">
        <v>6.4000000000000001E-2</v>
      </c>
      <c r="S23" s="141"/>
      <c r="X23" s="9"/>
    </row>
    <row r="24" spans="1:24" s="14" customFormat="1" ht="15" customHeight="1" x14ac:dyDescent="0.25">
      <c r="A24" s="20"/>
    </row>
    <row r="25" spans="1:24" s="14" customFormat="1" ht="15" customHeight="1" x14ac:dyDescent="0.25">
      <c r="A25" s="20"/>
    </row>
    <row r="26" spans="1:24" ht="19.5" customHeight="1" x14ac:dyDescent="0.25">
      <c r="A26" s="128" t="str">
        <f>Índice!$A$63</f>
        <v>ESTUDO 39 | ANÁLISE DOS RESULTADOS CONSOLIDADOS DOS GRUPOS NÃO FINANCEIROS EM PORTUGAL | 2017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</row>
    <row r="27" spans="1:24" x14ac:dyDescent="0.25">
      <c r="U27" s="66" t="s">
        <v>19</v>
      </c>
    </row>
    <row r="30" spans="1:24" ht="17.25" customHeight="1" x14ac:dyDescent="0.25"/>
    <row r="31" spans="1:24" ht="17.25" customHeight="1" x14ac:dyDescent="0.25"/>
  </sheetData>
  <sheetProtection algorithmName="SHA-512" hashValue="kfDt+UzkknYhGcKqNsxsv/PSm5fA/VOmrZP1G84rZyl1BszEngfPy5SRCeY8pkyBoLNCYjFKkqDK6NKHquu0Og==" saltValue="G7rVmZce3F16Q0is+jaymg==" spinCount="100000" sheet="1" objects="1" scenarios="1"/>
  <mergeCells count="98">
    <mergeCell ref="L23:M23"/>
    <mergeCell ref="N23:O23"/>
    <mergeCell ref="P23:Q23"/>
    <mergeCell ref="R23:S23"/>
    <mergeCell ref="E17:F23"/>
    <mergeCell ref="P18:Q18"/>
    <mergeCell ref="G17:I17"/>
    <mergeCell ref="J17:K17"/>
    <mergeCell ref="L17:M17"/>
    <mergeCell ref="G19:I19"/>
    <mergeCell ref="N19:O19"/>
    <mergeCell ref="L20:M20"/>
    <mergeCell ref="N20:O20"/>
    <mergeCell ref="P20:Q20"/>
    <mergeCell ref="G20:I20"/>
    <mergeCell ref="J20:K20"/>
    <mergeCell ref="E7:F13"/>
    <mergeCell ref="R7:S7"/>
    <mergeCell ref="R8:S8"/>
    <mergeCell ref="R9:S9"/>
    <mergeCell ref="R10:S10"/>
    <mergeCell ref="R11:S11"/>
    <mergeCell ref="J12:K12"/>
    <mergeCell ref="L12:M12"/>
    <mergeCell ref="N12:O12"/>
    <mergeCell ref="P12:Q12"/>
    <mergeCell ref="R12:S12"/>
    <mergeCell ref="J13:K13"/>
    <mergeCell ref="L13:M13"/>
    <mergeCell ref="N13:O13"/>
    <mergeCell ref="P13:Q13"/>
    <mergeCell ref="G12:I12"/>
    <mergeCell ref="G13:I13"/>
    <mergeCell ref="G22:I22"/>
    <mergeCell ref="G23:I23"/>
    <mergeCell ref="R13:S13"/>
    <mergeCell ref="R17:S17"/>
    <mergeCell ref="R18:S18"/>
    <mergeCell ref="R19:S19"/>
    <mergeCell ref="R20:S20"/>
    <mergeCell ref="R21:S21"/>
    <mergeCell ref="J22:K22"/>
    <mergeCell ref="L22:M22"/>
    <mergeCell ref="N22:O22"/>
    <mergeCell ref="P22:Q22"/>
    <mergeCell ref="R22:S22"/>
    <mergeCell ref="J23:K23"/>
    <mergeCell ref="G18:I18"/>
    <mergeCell ref="A26:U26"/>
    <mergeCell ref="L11:M11"/>
    <mergeCell ref="N11:O11"/>
    <mergeCell ref="L8:M8"/>
    <mergeCell ref="N8:O8"/>
    <mergeCell ref="L10:M10"/>
    <mergeCell ref="N10:O10"/>
    <mergeCell ref="G8:I8"/>
    <mergeCell ref="G9:I9"/>
    <mergeCell ref="G10:I10"/>
    <mergeCell ref="G11:I11"/>
    <mergeCell ref="J8:K8"/>
    <mergeCell ref="J10:K10"/>
    <mergeCell ref="P8:Q8"/>
    <mergeCell ref="P10:Q10"/>
    <mergeCell ref="P11:Q11"/>
    <mergeCell ref="P9:Q9"/>
    <mergeCell ref="P16:Q16"/>
    <mergeCell ref="P19:Q19"/>
    <mergeCell ref="P17:Q17"/>
    <mergeCell ref="A1:U1"/>
    <mergeCell ref="L6:M6"/>
    <mergeCell ref="N6:O6"/>
    <mergeCell ref="L7:M7"/>
    <mergeCell ref="N7:O7"/>
    <mergeCell ref="G7:I7"/>
    <mergeCell ref="J6:K6"/>
    <mergeCell ref="P6:Q6"/>
    <mergeCell ref="J7:K7"/>
    <mergeCell ref="P7:Q7"/>
    <mergeCell ref="R6:S6"/>
    <mergeCell ref="R16:S16"/>
    <mergeCell ref="G21:I21"/>
    <mergeCell ref="J21:K21"/>
    <mergeCell ref="L21:M21"/>
    <mergeCell ref="N21:O21"/>
    <mergeCell ref="P21:Q21"/>
    <mergeCell ref="J9:K9"/>
    <mergeCell ref="L9:M9"/>
    <mergeCell ref="J19:K19"/>
    <mergeCell ref="L19:M19"/>
    <mergeCell ref="N17:O17"/>
    <mergeCell ref="J18:K18"/>
    <mergeCell ref="L18:M18"/>
    <mergeCell ref="N18:O18"/>
    <mergeCell ref="J11:K11"/>
    <mergeCell ref="J16:K16"/>
    <mergeCell ref="L16:M16"/>
    <mergeCell ref="N16:O16"/>
    <mergeCell ref="N9:O9"/>
  </mergeCells>
  <hyperlinks>
    <hyperlink ref="U2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416F84"/>
  </sheetPr>
  <dimension ref="A1:U33"/>
  <sheetViews>
    <sheetView topLeftCell="A4" zoomScaleNormal="100" zoomScaleSheetLayoutView="85" workbookViewId="0">
      <selection activeCell="U23" sqref="U23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19" t="s">
        <v>96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25"/>
    <row r="3" spans="1:21" s="7" customFormat="1" ht="15" customHeight="1" thickBot="1" x14ac:dyDescent="0.3">
      <c r="A3" s="67" t="str">
        <f>Índice!F14</f>
        <v>Q C1.1</v>
      </c>
      <c r="B3" s="60" t="str">
        <f>Índice!G14</f>
        <v>Distribuição dos grupos multinacionais com controlo estrangeiro por país de controlo (2017)</v>
      </c>
      <c r="C3" s="22"/>
      <c r="D3" s="22"/>
      <c r="E3" s="22"/>
      <c r="F3" s="22"/>
      <c r="G3" s="22"/>
      <c r="H3" s="22"/>
      <c r="I3" s="22"/>
      <c r="J3" s="22"/>
      <c r="K3" s="22"/>
      <c r="L3" s="68"/>
      <c r="M3" s="68"/>
      <c r="N3" s="68"/>
      <c r="O3" s="68"/>
      <c r="P3" s="68"/>
      <c r="Q3" s="18"/>
    </row>
    <row r="4" spans="1:21" s="9" customFormat="1" ht="15" customHeight="1" x14ac:dyDescent="0.25">
      <c r="A4" s="8" t="s">
        <v>5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6"/>
      <c r="P4" s="6"/>
      <c r="Q4" s="18"/>
    </row>
    <row r="5" spans="1:21" s="9" customFormat="1" ht="15" customHeight="1" thickBot="1" x14ac:dyDescent="0.25">
      <c r="A5" s="8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21" s="9" customFormat="1" ht="24.95" customHeight="1" thickBot="1" x14ac:dyDescent="0.3">
      <c r="A6" s="8"/>
      <c r="D6" s="14"/>
      <c r="E6" s="14"/>
      <c r="G6" s="157" t="s">
        <v>116</v>
      </c>
      <c r="H6" s="158"/>
      <c r="I6" s="166"/>
      <c r="J6" s="177" t="s">
        <v>103</v>
      </c>
      <c r="K6" s="178"/>
      <c r="L6" s="177" t="s">
        <v>6</v>
      </c>
      <c r="M6" s="178"/>
      <c r="N6" s="177" t="s">
        <v>26</v>
      </c>
      <c r="O6" s="179"/>
    </row>
    <row r="7" spans="1:21" s="14" customFormat="1" ht="24.95" customHeight="1" thickBot="1" x14ac:dyDescent="0.3">
      <c r="A7" s="20"/>
      <c r="G7" s="176" t="s">
        <v>163</v>
      </c>
      <c r="H7" s="170"/>
      <c r="I7" s="171"/>
      <c r="J7" s="174">
        <v>0.22600000000000001</v>
      </c>
      <c r="K7" s="175"/>
      <c r="L7" s="174">
        <v>0.13100000000000001</v>
      </c>
      <c r="M7" s="175"/>
      <c r="N7" s="174">
        <v>0.254</v>
      </c>
      <c r="O7" s="175"/>
    </row>
    <row r="8" spans="1:21" s="14" customFormat="1" ht="24.95" customHeight="1" thickBot="1" x14ac:dyDescent="0.3">
      <c r="A8" s="20"/>
      <c r="G8" s="176" t="s">
        <v>164</v>
      </c>
      <c r="H8" s="170"/>
      <c r="I8" s="171"/>
      <c r="J8" s="174">
        <v>0.14499999999999999</v>
      </c>
      <c r="K8" s="175"/>
      <c r="L8" s="174">
        <v>0.29299999999999998</v>
      </c>
      <c r="M8" s="175"/>
      <c r="N8" s="174">
        <v>0.19500000000000001</v>
      </c>
      <c r="O8" s="175"/>
    </row>
    <row r="9" spans="1:21" s="14" customFormat="1" ht="24.95" customHeight="1" thickBot="1" x14ac:dyDescent="0.3">
      <c r="A9" s="20"/>
      <c r="G9" s="176" t="s">
        <v>165</v>
      </c>
      <c r="H9" s="170"/>
      <c r="I9" s="171"/>
      <c r="J9" s="174">
        <v>0.113</v>
      </c>
      <c r="K9" s="175"/>
      <c r="L9" s="174">
        <v>0.10100000000000001</v>
      </c>
      <c r="M9" s="175"/>
      <c r="N9" s="174">
        <v>0.23400000000000001</v>
      </c>
      <c r="O9" s="175"/>
    </row>
    <row r="10" spans="1:21" s="14" customFormat="1" ht="24.95" customHeight="1" thickBot="1" x14ac:dyDescent="0.3">
      <c r="A10" s="20"/>
      <c r="G10" s="176" t="s">
        <v>166</v>
      </c>
      <c r="H10" s="170"/>
      <c r="I10" s="171"/>
      <c r="J10" s="174">
        <v>8.1000000000000003E-2</v>
      </c>
      <c r="K10" s="175"/>
      <c r="L10" s="174">
        <v>4.2000000000000003E-2</v>
      </c>
      <c r="M10" s="175"/>
      <c r="N10" s="174">
        <v>1.9E-2</v>
      </c>
      <c r="O10" s="175"/>
    </row>
    <row r="11" spans="1:21" s="14" customFormat="1" ht="24.95" customHeight="1" thickBot="1" x14ac:dyDescent="0.3">
      <c r="A11" s="20"/>
      <c r="G11" s="176" t="s">
        <v>167</v>
      </c>
      <c r="H11" s="170"/>
      <c r="I11" s="171"/>
      <c r="J11" s="174">
        <v>8.1000000000000003E-2</v>
      </c>
      <c r="K11" s="175"/>
      <c r="L11" s="174">
        <v>0.10299999999999999</v>
      </c>
      <c r="M11" s="175"/>
      <c r="N11" s="174">
        <v>4.5999999999999999E-2</v>
      </c>
      <c r="O11" s="175"/>
    </row>
    <row r="12" spans="1:21" s="14" customFormat="1" ht="24.95" customHeight="1" thickBot="1" x14ac:dyDescent="0.3">
      <c r="A12" s="20"/>
      <c r="G12" s="176" t="s">
        <v>168</v>
      </c>
      <c r="H12" s="170"/>
      <c r="I12" s="171"/>
      <c r="J12" s="174">
        <v>4.8000000000000001E-2</v>
      </c>
      <c r="K12" s="175"/>
      <c r="L12" s="174">
        <v>0.16300000000000001</v>
      </c>
      <c r="M12" s="175"/>
      <c r="N12" s="174">
        <v>0.10100000000000001</v>
      </c>
      <c r="O12" s="175"/>
    </row>
    <row r="13" spans="1:21" s="14" customFormat="1" ht="24.95" customHeight="1" thickBot="1" x14ac:dyDescent="0.3">
      <c r="A13" s="20"/>
      <c r="G13" s="176" t="s">
        <v>169</v>
      </c>
      <c r="H13" s="170"/>
      <c r="I13" s="171"/>
      <c r="J13" s="174">
        <v>3.2000000000000001E-2</v>
      </c>
      <c r="K13" s="175"/>
      <c r="L13" s="174">
        <v>3.9E-2</v>
      </c>
      <c r="M13" s="175"/>
      <c r="N13" s="174">
        <v>2E-3</v>
      </c>
      <c r="O13" s="175"/>
    </row>
    <row r="14" spans="1:21" s="14" customFormat="1" ht="24.95" customHeight="1" thickBot="1" x14ac:dyDescent="0.3">
      <c r="A14" s="20"/>
      <c r="G14" s="176" t="s">
        <v>170</v>
      </c>
      <c r="H14" s="170"/>
      <c r="I14" s="171"/>
      <c r="J14" s="174">
        <v>3.2000000000000001E-2</v>
      </c>
      <c r="K14" s="175"/>
      <c r="L14" s="174">
        <v>2.1999999999999999E-2</v>
      </c>
      <c r="M14" s="175"/>
      <c r="N14" s="174">
        <v>7.0000000000000001E-3</v>
      </c>
      <c r="O14" s="175"/>
    </row>
    <row r="15" spans="1:21" s="14" customFormat="1" ht="24.95" customHeight="1" thickBot="1" x14ac:dyDescent="0.3">
      <c r="A15" s="20"/>
      <c r="G15" s="176" t="s">
        <v>171</v>
      </c>
      <c r="H15" s="170"/>
      <c r="I15" s="171"/>
      <c r="J15" s="174">
        <v>3.2000000000000001E-2</v>
      </c>
      <c r="K15" s="175"/>
      <c r="L15" s="174">
        <v>5.0000000000000001E-3</v>
      </c>
      <c r="M15" s="175"/>
      <c r="N15" s="174">
        <v>4.0000000000000001E-3</v>
      </c>
      <c r="O15" s="175"/>
    </row>
    <row r="16" spans="1:21" s="14" customFormat="1" ht="24.95" customHeight="1" thickBot="1" x14ac:dyDescent="0.3">
      <c r="A16" s="20"/>
      <c r="G16" s="176" t="s">
        <v>172</v>
      </c>
      <c r="H16" s="170"/>
      <c r="I16" s="171"/>
      <c r="J16" s="174">
        <v>3.2000000000000001E-2</v>
      </c>
      <c r="K16" s="175"/>
      <c r="L16" s="174">
        <v>0.01</v>
      </c>
      <c r="M16" s="175"/>
      <c r="N16" s="174">
        <v>1.2E-2</v>
      </c>
      <c r="O16" s="175"/>
    </row>
    <row r="17" spans="1:21" s="14" customFormat="1" ht="24.95" customHeight="1" thickBot="1" x14ac:dyDescent="0.3">
      <c r="A17" s="20"/>
      <c r="G17" s="176" t="s">
        <v>173</v>
      </c>
      <c r="H17" s="170"/>
      <c r="I17" s="171"/>
      <c r="J17" s="174">
        <v>3.2000000000000001E-2</v>
      </c>
      <c r="K17" s="175"/>
      <c r="L17" s="174">
        <v>1.9E-2</v>
      </c>
      <c r="M17" s="175"/>
      <c r="N17" s="174">
        <v>7.0000000000000001E-3</v>
      </c>
      <c r="O17" s="175"/>
    </row>
    <row r="18" spans="1:21" s="14" customFormat="1" ht="24.95" customHeight="1" thickBot="1" x14ac:dyDescent="0.3">
      <c r="A18" s="20"/>
      <c r="G18" s="176" t="s">
        <v>174</v>
      </c>
      <c r="H18" s="170"/>
      <c r="I18" s="171"/>
      <c r="J18" s="174">
        <v>3.2000000000000001E-2</v>
      </c>
      <c r="K18" s="175"/>
      <c r="L18" s="174">
        <v>4.2000000000000003E-2</v>
      </c>
      <c r="M18" s="175"/>
      <c r="N18" s="174">
        <v>0.08</v>
      </c>
      <c r="O18" s="175"/>
    </row>
    <row r="19" spans="1:21" s="9" customFormat="1" ht="24.95" customHeight="1" thickBot="1" x14ac:dyDescent="0.25">
      <c r="A19" s="8"/>
      <c r="C19" s="26"/>
      <c r="G19" s="176" t="s">
        <v>115</v>
      </c>
      <c r="H19" s="170"/>
      <c r="I19" s="171"/>
      <c r="J19" s="174">
        <f>1-SUM(J7:K18)</f>
        <v>0.114</v>
      </c>
      <c r="K19" s="175"/>
      <c r="L19" s="174">
        <f t="shared" ref="L19" si="0">1-SUM(L7:M18)</f>
        <v>0.03</v>
      </c>
      <c r="M19" s="175"/>
      <c r="N19" s="174">
        <f t="shared" ref="N19" si="1">1-SUM(N7:O18)</f>
        <v>3.9E-2</v>
      </c>
      <c r="O19" s="175"/>
    </row>
    <row r="20" spans="1:21" s="9" customFormat="1" ht="15" customHeight="1" x14ac:dyDescent="0.2">
      <c r="A20" s="8"/>
      <c r="C20" s="26"/>
      <c r="J20" s="74"/>
      <c r="N20" s="26"/>
      <c r="O20" s="26"/>
    </row>
    <row r="21" spans="1:21" s="9" customFormat="1" ht="15" customHeight="1" x14ac:dyDescent="0.2">
      <c r="A21" s="8"/>
      <c r="C21" s="26"/>
      <c r="N21" s="26"/>
      <c r="O21" s="26"/>
    </row>
    <row r="22" spans="1:21" ht="19.5" customHeight="1" x14ac:dyDescent="0.25">
      <c r="A22" s="128" t="str">
        <f>Índice!$A$63</f>
        <v>ESTUDO 39 | ANÁLISE DOS RESULTADOS CONSOLIDADOS DOS GRUPOS NÃO FINANCEIROS EM PORTUGAL | 2017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</row>
    <row r="23" spans="1:21" x14ac:dyDescent="0.25">
      <c r="U23" s="66" t="s">
        <v>19</v>
      </c>
    </row>
    <row r="26" spans="1:21" ht="17.25" customHeight="1" x14ac:dyDescent="0.25"/>
    <row r="27" spans="1:21" ht="17.25" customHeight="1" x14ac:dyDescent="0.25"/>
    <row r="29" spans="1:21" x14ac:dyDescent="0.25">
      <c r="G29" s="42"/>
      <c r="H29" s="42"/>
      <c r="I29" s="42"/>
      <c r="J29" s="42"/>
      <c r="K29" s="42"/>
      <c r="L29" s="42"/>
      <c r="M29" s="42"/>
      <c r="N29" s="42"/>
    </row>
    <row r="30" spans="1:21" x14ac:dyDescent="0.25">
      <c r="G30" s="42"/>
      <c r="H30" s="42"/>
      <c r="I30" s="42"/>
      <c r="J30" s="42"/>
      <c r="K30" s="42"/>
      <c r="L30" s="42"/>
      <c r="M30" s="42"/>
      <c r="N30" s="42"/>
    </row>
    <row r="31" spans="1:21" x14ac:dyDescent="0.25">
      <c r="G31" s="42"/>
      <c r="H31" s="42"/>
      <c r="I31" s="42"/>
      <c r="J31" s="42"/>
      <c r="K31" s="42"/>
      <c r="L31" s="42"/>
      <c r="M31" s="42"/>
      <c r="N31" s="42"/>
    </row>
    <row r="32" spans="1:21" x14ac:dyDescent="0.25">
      <c r="G32" s="42"/>
      <c r="H32" s="42"/>
      <c r="I32" s="42"/>
      <c r="J32" s="42"/>
      <c r="K32" s="42"/>
      <c r="L32" s="42"/>
      <c r="M32" s="42"/>
      <c r="N32" s="42"/>
    </row>
    <row r="33" spans="7:14" x14ac:dyDescent="0.25">
      <c r="G33" s="42"/>
      <c r="H33" s="42"/>
      <c r="I33" s="42"/>
      <c r="J33" s="42"/>
      <c r="K33" s="42"/>
      <c r="L33" s="42"/>
      <c r="M33" s="42"/>
      <c r="N33" s="42"/>
    </row>
  </sheetData>
  <sheetProtection algorithmName="SHA-512" hashValue="+hVbccvDXn40eDo3kZbuFVC2KhnaFyiCiruiv5wGJURfG/I1vOIrCsQtiEisn7JztnEQFn/dBrUdEpAdvoHdyA==" saltValue="acldB04hrNnpFL8LDDUmuA==" spinCount="100000" sheet="1" objects="1" scenarios="1"/>
  <mergeCells count="58">
    <mergeCell ref="L9:M9"/>
    <mergeCell ref="N9:O9"/>
    <mergeCell ref="A22:U22"/>
    <mergeCell ref="A1:U1"/>
    <mergeCell ref="L6:M6"/>
    <mergeCell ref="N6:O6"/>
    <mergeCell ref="L7:M7"/>
    <mergeCell ref="N7:O7"/>
    <mergeCell ref="L8:M8"/>
    <mergeCell ref="N8:O8"/>
    <mergeCell ref="J6:K6"/>
    <mergeCell ref="G6:I6"/>
    <mergeCell ref="G7:I7"/>
    <mergeCell ref="G8:I8"/>
    <mergeCell ref="G9:I9"/>
    <mergeCell ref="J7:K7"/>
    <mergeCell ref="J8:K8"/>
    <mergeCell ref="J9:K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J10:K10"/>
    <mergeCell ref="L10:M10"/>
    <mergeCell ref="N10:O10"/>
    <mergeCell ref="J11:K11"/>
    <mergeCell ref="L11:M11"/>
    <mergeCell ref="N11:O11"/>
    <mergeCell ref="J12:K12"/>
    <mergeCell ref="L12:M12"/>
    <mergeCell ref="N12:O12"/>
    <mergeCell ref="J13:K13"/>
    <mergeCell ref="L13:M13"/>
    <mergeCell ref="N13:O13"/>
    <mergeCell ref="J14:K14"/>
    <mergeCell ref="L14:M14"/>
    <mergeCell ref="N14:O14"/>
    <mergeCell ref="J15:K15"/>
    <mergeCell ref="L15:M15"/>
    <mergeCell ref="N15:O15"/>
    <mergeCell ref="J16:K16"/>
    <mergeCell ref="L16:M16"/>
    <mergeCell ref="N16:O16"/>
    <mergeCell ref="J19:K19"/>
    <mergeCell ref="L19:M19"/>
    <mergeCell ref="N19:O19"/>
    <mergeCell ref="J17:K17"/>
    <mergeCell ref="L17:M17"/>
    <mergeCell ref="N17:O17"/>
    <mergeCell ref="J18:K18"/>
    <mergeCell ref="L18:M18"/>
    <mergeCell ref="N18:O18"/>
  </mergeCells>
  <hyperlinks>
    <hyperlink ref="U2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NOTA</vt:lpstr>
      <vt:lpstr>Índice</vt:lpstr>
      <vt:lpstr>G I.2.1</vt:lpstr>
      <vt:lpstr>G I.2.2</vt:lpstr>
      <vt:lpstr>Q I.2.1</vt:lpstr>
      <vt:lpstr>G I.2.3</vt:lpstr>
      <vt:lpstr>G I.2.4</vt:lpstr>
      <vt:lpstr>G I.2.5</vt:lpstr>
      <vt:lpstr>Q C1.1</vt:lpstr>
      <vt:lpstr>G I.3.1</vt:lpstr>
      <vt:lpstr>G I.3.2</vt:lpstr>
      <vt:lpstr>Q I.3.1</vt:lpstr>
      <vt:lpstr>G I.3.3</vt:lpstr>
      <vt:lpstr>Q I.3.2</vt:lpstr>
      <vt:lpstr>G I.3.4</vt:lpstr>
      <vt:lpstr>G I.3.5</vt:lpstr>
      <vt:lpstr>G I.3.6</vt:lpstr>
      <vt:lpstr>G I.3.7</vt:lpstr>
      <vt:lpstr>G I.3.8</vt:lpstr>
      <vt:lpstr>Q I.3.3</vt:lpstr>
      <vt:lpstr>Q I.3.4.</vt:lpstr>
      <vt:lpstr>G I.3.9</vt:lpstr>
      <vt:lpstr>G C2.1</vt:lpstr>
      <vt:lpstr>G C2.2</vt:lpstr>
      <vt:lpstr>G C2.3</vt:lpstr>
      <vt:lpstr>G C2.4</vt:lpstr>
      <vt:lpstr>G C2.5</vt:lpstr>
      <vt:lpstr>G C2.6</vt:lpstr>
      <vt:lpstr>G C3.1</vt:lpstr>
      <vt:lpstr>G C3.2</vt:lpstr>
      <vt:lpstr>G C3.3</vt:lpstr>
      <vt:lpstr>G C3.4</vt:lpstr>
      <vt:lpstr>G C3.5</vt:lpstr>
      <vt:lpstr>'G C2.1'!Print_Area</vt:lpstr>
      <vt:lpstr>'G C2.2'!Print_Area</vt:lpstr>
      <vt:lpstr>'G C2.3'!Print_Area</vt:lpstr>
      <vt:lpstr>'G C2.4'!Print_Area</vt:lpstr>
      <vt:lpstr>'G C2.5'!Print_Area</vt:lpstr>
      <vt:lpstr>'G C2.6'!Print_Area</vt:lpstr>
      <vt:lpstr>'G C3.1'!Print_Area</vt:lpstr>
      <vt:lpstr>'G C3.2'!Print_Area</vt:lpstr>
      <vt:lpstr>'G C3.3'!Print_Area</vt:lpstr>
      <vt:lpstr>'G C3.4'!Print_Area</vt:lpstr>
      <vt:lpstr>'G C3.5'!Print_Area</vt:lpstr>
      <vt:lpstr>'G I.2.1'!Print_Area</vt:lpstr>
      <vt:lpstr>'G I.2.2'!Print_Area</vt:lpstr>
      <vt:lpstr>'G I.2.3'!Print_Area</vt:lpstr>
      <vt:lpstr>'G I.2.4'!Print_Area</vt:lpstr>
      <vt:lpstr>'G I.2.5'!Print_Area</vt:lpstr>
      <vt:lpstr>'G I.3.1'!Print_Area</vt:lpstr>
      <vt:lpstr>'G I.3.2'!Print_Area</vt:lpstr>
      <vt:lpstr>'G I.3.3'!Print_Area</vt:lpstr>
      <vt:lpstr>'G I.3.4'!Print_Area</vt:lpstr>
      <vt:lpstr>'G I.3.5'!Print_Area</vt:lpstr>
      <vt:lpstr>'G I.3.6'!Print_Area</vt:lpstr>
      <vt:lpstr>'G I.3.7'!Print_Area</vt:lpstr>
      <vt:lpstr>'G I.3.8'!Print_Area</vt:lpstr>
      <vt:lpstr>'G I.3.9'!Print_Area</vt:lpstr>
      <vt:lpstr>Índice!Print_Area</vt:lpstr>
      <vt:lpstr>NOTA!Print_Area</vt:lpstr>
      <vt:lpstr>'Q C1.1'!Print_Area</vt:lpstr>
      <vt:lpstr>'Q I.2.1'!Print_Area</vt:lpstr>
      <vt:lpstr>'Q I.3.1'!Print_Area</vt:lpstr>
      <vt:lpstr>'Q I.3.2'!Print_Area</vt:lpstr>
      <vt:lpstr>'Q I.3.3'!Print_Area</vt:lpstr>
      <vt:lpstr>'Q I.3.4.'!Print_Area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Abel Almeida Maio</cp:lastModifiedBy>
  <cp:lastPrinted>2019-02-14T18:02:16Z</cp:lastPrinted>
  <dcterms:created xsi:type="dcterms:W3CDTF">2011-07-04T17:45:26Z</dcterms:created>
  <dcterms:modified xsi:type="dcterms:W3CDTF">2019-07-30T13:35:41Z</dcterms:modified>
</cp:coreProperties>
</file>