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19\Região Norte\Internet_xls\"/>
    </mc:Choice>
  </mc:AlternateContent>
  <bookViews>
    <workbookView xWindow="-12" yWindow="-12" windowWidth="10260" windowHeight="7932" tabRatio="914"/>
  </bookViews>
  <sheets>
    <sheet name="NOTA" sheetId="46" r:id="rId1"/>
    <sheet name="Índice" sheetId="45" r:id="rId2"/>
    <sheet name="G I.2.1" sheetId="159" r:id="rId3"/>
    <sheet name="G I.2.2" sheetId="163" r:id="rId4"/>
    <sheet name="G I.2.3" sheetId="4" r:id="rId5"/>
    <sheet name="G I.2.4" sheetId="165" r:id="rId6"/>
    <sheet name="G I.2.5" sheetId="223" r:id="rId7"/>
    <sheet name="G I.2.6" sheetId="220" r:id="rId8"/>
    <sheet name="G I.2.7" sheetId="207" r:id="rId9"/>
    <sheet name="G I.2.8" sheetId="208" r:id="rId10"/>
    <sheet name="G I.2.9" sheetId="242" r:id="rId11"/>
    <sheet name="G I.2.10" sheetId="209" r:id="rId12"/>
    <sheet name="G I.2.11" sheetId="238" r:id="rId13"/>
    <sheet name="G I.2.12" sheetId="106" r:id="rId14"/>
    <sheet name="G I.2.13" sheetId="243" r:id="rId15"/>
    <sheet name="G I.2.14" sheetId="244" r:id="rId16"/>
    <sheet name="G I.2.15" sheetId="245" r:id="rId17"/>
    <sheet name="G I.2.16" sheetId="246" r:id="rId18"/>
    <sheet name="G I.2.17" sheetId="247" r:id="rId19"/>
    <sheet name="G I.3.1" sheetId="198" r:id="rId20"/>
    <sheet name="G I.3.2" sheetId="199" r:id="rId21"/>
    <sheet name="G I.3.3" sheetId="162" r:id="rId22"/>
    <sheet name="G I.3.4" sheetId="224" r:id="rId23"/>
    <sheet name="G I.3.5" sheetId="225" r:id="rId24"/>
    <sheet name="G I.3.6" sheetId="144" r:id="rId25"/>
    <sheet name="G I.3.7" sheetId="200" r:id="rId26"/>
    <sheet name="G I.3.8" sheetId="226" r:id="rId27"/>
    <sheet name="G I.3.9" sheetId="194" r:id="rId28"/>
    <sheet name="G C1.1" sheetId="175" r:id="rId29"/>
    <sheet name="G C1.2" sheetId="176" r:id="rId30"/>
    <sheet name="G C1.3" sheetId="177" r:id="rId31"/>
    <sheet name="G C1.4" sheetId="248" r:id="rId32"/>
    <sheet name="G C1.5" sheetId="249" r:id="rId33"/>
    <sheet name="G C1.6" sheetId="250" r:id="rId34"/>
    <sheet name="G C1.7" sheetId="251" r:id="rId35"/>
    <sheet name="G I.3.10" sheetId="227" r:id="rId36"/>
    <sheet name="G I.3.11" sheetId="228" r:id="rId37"/>
    <sheet name="G I.3.12 I" sheetId="229" r:id="rId38"/>
    <sheet name="G I.3.12 II" sheetId="254" r:id="rId39"/>
    <sheet name="Q I.3.1" sheetId="196" r:id="rId40"/>
    <sheet name="G C2.1" sheetId="231" r:id="rId41"/>
    <sheet name="G C2.2 I" sheetId="215" r:id="rId42"/>
    <sheet name="G C2.2 II" sheetId="255" r:id="rId43"/>
    <sheet name="G C2.3 I" sheetId="232" r:id="rId44"/>
    <sheet name="G C2.3 II" sheetId="256" r:id="rId45"/>
    <sheet name="G I.3.13" sheetId="230" r:id="rId46"/>
    <sheet name="G I.3.14" sheetId="239" r:id="rId47"/>
    <sheet name="G I.3.15" sheetId="240" r:id="rId48"/>
    <sheet name="G I.3.16" sheetId="241" r:id="rId49"/>
    <sheet name="G I.3.17" sheetId="252" r:id="rId50"/>
    <sheet name="G I.3.18" sheetId="253" r:id="rId51"/>
  </sheets>
  <definedNames>
    <definedName name="_xlnm._FilterDatabase" localSheetId="28" hidden="1">'G C1.1'!#REF!</definedName>
    <definedName name="_xlnm._FilterDatabase" localSheetId="29" hidden="1">'G C1.2'!#REF!</definedName>
    <definedName name="_xlnm._FilterDatabase" localSheetId="30" hidden="1">'G C1.3'!#REF!</definedName>
    <definedName name="_xlnm._FilterDatabase" localSheetId="31" hidden="1">'G C1.4'!#REF!</definedName>
    <definedName name="_xlnm._FilterDatabase" localSheetId="32" hidden="1">'G C1.5'!#REF!</definedName>
    <definedName name="_xlnm._FilterDatabase" localSheetId="33" hidden="1">'G C1.6'!#REF!</definedName>
    <definedName name="_xlnm._FilterDatabase" localSheetId="34" hidden="1">'G C1.7'!#REF!</definedName>
    <definedName name="_xlnm._FilterDatabase" localSheetId="40" hidden="1">'G C2.1'!#REF!</definedName>
    <definedName name="_xlnm._FilterDatabase" localSheetId="41" hidden="1">'G C2.2 I'!#REF!</definedName>
    <definedName name="_xlnm._FilterDatabase" localSheetId="42" hidden="1">'G C2.2 II'!#REF!</definedName>
    <definedName name="_xlnm._FilterDatabase" localSheetId="43" hidden="1">'G C2.3 I'!#REF!</definedName>
    <definedName name="_xlnm._FilterDatabase" localSheetId="44" hidden="1">'G C2.3 II'!#REF!</definedName>
    <definedName name="_xlnm._FilterDatabase" localSheetId="2" hidden="1">'G I.2.1'!#REF!</definedName>
    <definedName name="_xlnm._FilterDatabase" localSheetId="11" hidden="1">'G I.2.10'!#REF!</definedName>
    <definedName name="_xlnm._FilterDatabase" localSheetId="12" hidden="1">'G I.2.11'!#REF!</definedName>
    <definedName name="_xlnm._FilterDatabase" localSheetId="13" hidden="1">'G I.2.12'!#REF!</definedName>
    <definedName name="_xlnm._FilterDatabase" localSheetId="14" hidden="1">'G I.2.13'!#REF!</definedName>
    <definedName name="_xlnm._FilterDatabase" localSheetId="15" hidden="1">'G I.2.14'!#REF!</definedName>
    <definedName name="_xlnm._FilterDatabase" localSheetId="16" hidden="1">'G I.2.15'!#REF!</definedName>
    <definedName name="_xlnm._FilterDatabase" localSheetId="17" hidden="1">'G I.2.16'!#REF!</definedName>
    <definedName name="_xlnm._FilterDatabase" localSheetId="18" hidden="1">'G I.2.17'!#REF!</definedName>
    <definedName name="_xlnm._FilterDatabase" localSheetId="3" hidden="1">'G I.2.2'!#REF!</definedName>
    <definedName name="_xlnm._FilterDatabase" localSheetId="4" hidden="1">'G I.2.3'!#REF!</definedName>
    <definedName name="_xlnm._FilterDatabase" localSheetId="5" hidden="1">'G I.2.4'!#REF!</definedName>
    <definedName name="_xlnm._FilterDatabase" localSheetId="6" hidden="1">'G I.2.5'!#REF!</definedName>
    <definedName name="_xlnm._FilterDatabase" localSheetId="7" hidden="1">'G I.2.6'!#REF!</definedName>
    <definedName name="_xlnm._FilterDatabase" localSheetId="8" hidden="1">'G I.2.7'!#REF!</definedName>
    <definedName name="_xlnm._FilterDatabase" localSheetId="9" hidden="1">'G I.2.8'!#REF!</definedName>
    <definedName name="_xlnm._FilterDatabase" localSheetId="10" hidden="1">'G I.2.9'!#REF!</definedName>
    <definedName name="_xlnm._FilterDatabase" localSheetId="19" hidden="1">'G I.3.1'!#REF!</definedName>
    <definedName name="_xlnm._FilterDatabase" localSheetId="35" hidden="1">'G I.3.10'!#REF!</definedName>
    <definedName name="_xlnm._FilterDatabase" localSheetId="36" hidden="1">'G I.3.11'!#REF!</definedName>
    <definedName name="_xlnm._FilterDatabase" localSheetId="37" hidden="1">'G I.3.12 I'!#REF!</definedName>
    <definedName name="_xlnm._FilterDatabase" localSheetId="38" hidden="1">'G I.3.12 II'!#REF!</definedName>
    <definedName name="_xlnm._FilterDatabase" localSheetId="45" hidden="1">'G I.3.13'!#REF!</definedName>
    <definedName name="_xlnm._FilterDatabase" localSheetId="46" hidden="1">'G I.3.14'!#REF!</definedName>
    <definedName name="_xlnm._FilterDatabase" localSheetId="47" hidden="1">'G I.3.15'!#REF!</definedName>
    <definedName name="_xlnm._FilterDatabase" localSheetId="48" hidden="1">'G I.3.16'!#REF!</definedName>
    <definedName name="_xlnm._FilterDatabase" localSheetId="49" hidden="1">'G I.3.17'!#REF!</definedName>
    <definedName name="_xlnm._FilterDatabase" localSheetId="50" hidden="1">'G I.3.18'!#REF!</definedName>
    <definedName name="_xlnm._FilterDatabase" localSheetId="20" hidden="1">'G I.3.2'!#REF!</definedName>
    <definedName name="_xlnm._FilterDatabase" localSheetId="21" hidden="1">'G I.3.3'!#REF!</definedName>
    <definedName name="_xlnm._FilterDatabase" localSheetId="23" hidden="1">'G I.3.5'!#REF!</definedName>
    <definedName name="_xlnm._FilterDatabase" localSheetId="25" hidden="1">'G I.3.7'!#REF!</definedName>
    <definedName name="_xlnm._FilterDatabase" localSheetId="26" hidden="1">'G I.3.8'!#REF!</definedName>
    <definedName name="_xlnm._FilterDatabase" localSheetId="27" hidden="1">'G I.3.9'!#REF!</definedName>
    <definedName name="_xlnm.Print_Area" localSheetId="28">'G C1.1'!$A$1:$U$13</definedName>
    <definedName name="_xlnm.Print_Area" localSheetId="29">'G C1.2'!$A$1:$U$17</definedName>
    <definedName name="_xlnm.Print_Area" localSheetId="30">'G C1.3'!$A$1:$U$15</definedName>
    <definedName name="_xlnm.Print_Area" localSheetId="31">'G C1.4'!$A$1:$U$20</definedName>
    <definedName name="_xlnm.Print_Area" localSheetId="32">'G C1.5'!$A$1:$U$17</definedName>
    <definedName name="_xlnm.Print_Area" localSheetId="33">'G C1.6'!$A$1:$U$12</definedName>
    <definedName name="_xlnm.Print_Area" localSheetId="34">'G C1.7'!$A$1:$U$12</definedName>
    <definedName name="_xlnm.Print_Area" localSheetId="40">'G C2.1'!$A$1:$U$32</definedName>
    <definedName name="_xlnm.Print_Area" localSheetId="41">'G C2.2 I'!$A$1:$U$21</definedName>
    <definedName name="_xlnm.Print_Area" localSheetId="42">'G C2.2 II'!$A$1:$U$21</definedName>
    <definedName name="_xlnm.Print_Area" localSheetId="43">'G C2.3 I'!$A$1:$U$21</definedName>
    <definedName name="_xlnm.Print_Area" localSheetId="44">'G C2.3 II'!$A$1:$U$21</definedName>
    <definedName name="_xlnm.Print_Area" localSheetId="2">'G I.2.1'!$A$1:$U$14</definedName>
    <definedName name="_xlnm.Print_Area" localSheetId="11">'G I.2.10'!$A$1:$U$17</definedName>
    <definedName name="_xlnm.Print_Area" localSheetId="12">'G I.2.11'!$A$1:$U$15</definedName>
    <definedName name="_xlnm.Print_Area" localSheetId="13">'G I.2.12'!$A$1:$U$23</definedName>
    <definedName name="_xlnm.Print_Area" localSheetId="14">'G I.2.13'!$A$1:$U$17</definedName>
    <definedName name="_xlnm.Print_Area" localSheetId="15">'G I.2.14'!$A$1:$U$14</definedName>
    <definedName name="_xlnm.Print_Area" localSheetId="16">'G I.2.15'!$A$1:$U$13</definedName>
    <definedName name="_xlnm.Print_Area" localSheetId="17">'G I.2.16'!$A$1:$U$14</definedName>
    <definedName name="_xlnm.Print_Area" localSheetId="18">'G I.2.17'!$A$1:$U$16</definedName>
    <definedName name="_xlnm.Print_Area" localSheetId="3">'G I.2.2'!$A$1:$U$16</definedName>
    <definedName name="_xlnm.Print_Area" localSheetId="4">'G I.2.3'!$A$1:$U$17</definedName>
    <definedName name="_xlnm.Print_Area" localSheetId="5">'G I.2.4'!$A$1:$U$17</definedName>
    <definedName name="_xlnm.Print_Area" localSheetId="6">'G I.2.5'!$A$1:$U$17</definedName>
    <definedName name="_xlnm.Print_Area" localSheetId="7">'G I.2.6'!$A$1:$U$17</definedName>
    <definedName name="_xlnm.Print_Area" localSheetId="8">'G I.2.7'!$A$1:$U$18</definedName>
    <definedName name="_xlnm.Print_Area" localSheetId="9">'G I.2.8'!$A$1:$U$18</definedName>
    <definedName name="_xlnm.Print_Area" localSheetId="10">'G I.2.9'!$A$1:$U$13</definedName>
    <definedName name="_xlnm.Print_Area" localSheetId="19">'G I.3.1'!$A$1:$U$19</definedName>
    <definedName name="_xlnm.Print_Area" localSheetId="35">'G I.3.10'!$A$1:$U$20</definedName>
    <definedName name="_xlnm.Print_Area" localSheetId="36">'G I.3.11'!$A$1:$U$20</definedName>
    <definedName name="_xlnm.Print_Area" localSheetId="37">'G I.3.12 I'!$A$1:$U$20</definedName>
    <definedName name="_xlnm.Print_Area" localSheetId="38">'G I.3.12 II'!$A$1:$U$20</definedName>
    <definedName name="_xlnm.Print_Area" localSheetId="45">'G I.3.13'!$A$1:$U$20</definedName>
    <definedName name="_xlnm.Print_Area" localSheetId="46">'G I.3.14'!$A$1:$U$20</definedName>
    <definedName name="_xlnm.Print_Area" localSheetId="47">'G I.3.15'!$A$1:$U$17</definedName>
    <definedName name="_xlnm.Print_Area" localSheetId="48">'G I.3.16'!$A$1:$U$19</definedName>
    <definedName name="_xlnm.Print_Area" localSheetId="49">'G I.3.17'!$A$1:$U$19</definedName>
    <definedName name="_xlnm.Print_Area" localSheetId="50">'G I.3.18'!$A$1:$U$19</definedName>
    <definedName name="_xlnm.Print_Area" localSheetId="20">'G I.3.2'!$A$1:$U$17</definedName>
    <definedName name="_xlnm.Print_Area" localSheetId="21">'G I.3.3'!$A$1:$U$14</definedName>
    <definedName name="_xlnm.Print_Area" localSheetId="22">'G I.3.4'!$A$1:$U$19</definedName>
    <definedName name="_xlnm.Print_Area" localSheetId="23">'G I.3.5'!$A$1:$U$18</definedName>
    <definedName name="_xlnm.Print_Area" localSheetId="24">'G I.3.6'!$A$1:$U$15</definedName>
    <definedName name="_xlnm.Print_Area" localSheetId="25">'G I.3.7'!$A$1:$U$20</definedName>
    <definedName name="_xlnm.Print_Area" localSheetId="26">'G I.3.8'!$A$1:$U$17</definedName>
    <definedName name="_xlnm.Print_Area" localSheetId="27">'G I.3.9'!$A$1:$U$18</definedName>
    <definedName name="_xlnm.Print_Area" localSheetId="1">Índice!$A$1:$U$83</definedName>
    <definedName name="_xlnm.Print_Area" localSheetId="0">NOTA!$A$1:$O$24</definedName>
    <definedName name="_xlnm.Print_Area" localSheetId="39">'Q I.3.1'!$A$1:$U$19</definedName>
  </definedNames>
  <calcPr calcId="152511" fullPrecision="0"/>
</workbook>
</file>

<file path=xl/calcChain.xml><?xml version="1.0" encoding="utf-8"?>
<calcChain xmlns="http://schemas.openxmlformats.org/spreadsheetml/2006/main">
  <c r="O6" i="253" l="1"/>
  <c r="M6" i="253"/>
  <c r="K6" i="253" s="1"/>
  <c r="I6" i="253" s="1"/>
  <c r="A19" i="241"/>
  <c r="B3" i="256"/>
  <c r="A3" i="256"/>
  <c r="A21" i="256"/>
  <c r="B9" i="256"/>
  <c r="B11" i="256" s="1"/>
  <c r="B13" i="256" s="1"/>
  <c r="B15" i="256" s="1"/>
  <c r="B17" i="256" s="1"/>
  <c r="F9" i="232"/>
  <c r="F11" i="232" s="1"/>
  <c r="F13" i="232" s="1"/>
  <c r="F15" i="232" s="1"/>
  <c r="F17" i="232" s="1"/>
  <c r="B3" i="255"/>
  <c r="A3" i="255"/>
  <c r="B9" i="255"/>
  <c r="B11" i="255" s="1"/>
  <c r="B13" i="255" s="1"/>
  <c r="B15" i="255" s="1"/>
  <c r="B17" i="255" s="1"/>
  <c r="F17" i="215"/>
  <c r="F15" i="215"/>
  <c r="F13" i="215"/>
  <c r="F11" i="215"/>
  <c r="F9" i="215"/>
  <c r="B3" i="254" l="1"/>
  <c r="A3" i="254"/>
  <c r="O6" i="250"/>
  <c r="M6" i="250" s="1"/>
  <c r="K6" i="250" s="1"/>
  <c r="I6" i="250" s="1"/>
  <c r="O6" i="224" l="1"/>
  <c r="M6" i="224"/>
  <c r="K6" i="224" s="1"/>
  <c r="I6" i="224" s="1"/>
  <c r="O6" i="162"/>
  <c r="M6" i="162"/>
  <c r="K6" i="162" s="1"/>
  <c r="I6" i="162" s="1"/>
  <c r="O6" i="198"/>
  <c r="M6" i="198" s="1"/>
  <c r="K6" i="198" s="1"/>
  <c r="I6" i="198" l="1"/>
  <c r="B3" i="253" l="1"/>
  <c r="A3" i="253"/>
  <c r="B3" i="252"/>
  <c r="A3" i="252"/>
  <c r="B3" i="241"/>
  <c r="A3" i="241"/>
  <c r="B3" i="240"/>
  <c r="A3" i="240"/>
  <c r="B3" i="251"/>
  <c r="A3" i="251"/>
  <c r="B3" i="250"/>
  <c r="A3" i="250"/>
  <c r="B3" i="249"/>
  <c r="A3" i="249"/>
  <c r="B3" i="248"/>
  <c r="A3" i="248"/>
  <c r="B3" i="177"/>
  <c r="A3" i="177"/>
  <c r="B3" i="247" l="1"/>
  <c r="A3" i="247"/>
  <c r="B3" i="246"/>
  <c r="A3" i="246"/>
  <c r="B3" i="245"/>
  <c r="A3" i="245"/>
  <c r="B3" i="244"/>
  <c r="A3" i="244"/>
  <c r="B3" i="243"/>
  <c r="A3" i="243"/>
  <c r="B3" i="238"/>
  <c r="A3" i="238"/>
  <c r="B3" i="106"/>
  <c r="A3" i="106"/>
  <c r="B3" i="209"/>
  <c r="A3" i="209"/>
  <c r="B3" i="242"/>
  <c r="A3" i="242"/>
  <c r="A17" i="209" l="1"/>
  <c r="H11" i="144" l="1"/>
  <c r="H10" i="144" s="1"/>
  <c r="H9" i="144" l="1"/>
  <c r="H8" i="144" l="1"/>
  <c r="B3" i="239" l="1"/>
  <c r="A3" i="239"/>
  <c r="B3" i="230"/>
  <c r="A3" i="230"/>
  <c r="B3" i="196"/>
  <c r="A3" i="196"/>
  <c r="B3" i="229"/>
  <c r="A3" i="229"/>
  <c r="B3" i="228"/>
  <c r="A3" i="228"/>
  <c r="B3" i="227"/>
  <c r="A3" i="227"/>
  <c r="B3" i="194"/>
  <c r="A3" i="194"/>
  <c r="B3" i="226"/>
  <c r="A3" i="226"/>
  <c r="B3" i="200"/>
  <c r="A3" i="200"/>
  <c r="B3" i="144"/>
  <c r="A3" i="144"/>
  <c r="B3" i="225"/>
  <c r="A3" i="225"/>
  <c r="B3" i="224"/>
  <c r="A3" i="224"/>
  <c r="B3" i="162"/>
  <c r="A3" i="162"/>
  <c r="A3" i="199"/>
  <c r="B3" i="199"/>
  <c r="B3" i="232" l="1"/>
  <c r="A3" i="232"/>
  <c r="B3" i="215" l="1"/>
  <c r="A3" i="215"/>
  <c r="B3" i="231"/>
  <c r="A3" i="231"/>
  <c r="A19" i="224" l="1"/>
  <c r="B3" i="207" l="1"/>
  <c r="A3" i="207"/>
  <c r="B3" i="220"/>
  <c r="A3" i="220"/>
  <c r="B3" i="223" l="1"/>
  <c r="A3" i="223"/>
  <c r="B3" i="176" l="1"/>
  <c r="A3" i="176"/>
  <c r="B3" i="175"/>
  <c r="A3" i="175"/>
  <c r="B3" i="198" l="1"/>
  <c r="A3" i="198"/>
  <c r="B3" i="208"/>
  <c r="A3" i="208"/>
  <c r="A18" i="207"/>
  <c r="B3" i="165"/>
  <c r="A3" i="165"/>
  <c r="B3" i="4"/>
  <c r="A3" i="4"/>
  <c r="B3" i="163"/>
  <c r="A3" i="163"/>
  <c r="B3" i="159"/>
  <c r="A3" i="159"/>
  <c r="A19" i="196" l="1"/>
  <c r="A14" i="162" l="1"/>
  <c r="A14" i="159"/>
  <c r="A15" i="144" l="1"/>
  <c r="A17" i="4" l="1"/>
  <c r="A83" i="45"/>
  <c r="A20" i="254" l="1"/>
  <c r="A21" i="255"/>
  <c r="A18" i="225"/>
  <c r="A13" i="242"/>
  <c r="A19" i="253"/>
  <c r="A17" i="249"/>
  <c r="A19" i="252"/>
  <c r="A20" i="248"/>
  <c r="A12" i="251"/>
  <c r="A12" i="250"/>
  <c r="A13" i="245"/>
  <c r="A14" i="244"/>
  <c r="A16" i="247"/>
  <c r="A17" i="243"/>
  <c r="A14" i="246"/>
  <c r="A20" i="239"/>
  <c r="A15" i="238"/>
  <c r="A17" i="240"/>
  <c r="A21" i="232"/>
  <c r="A32" i="231"/>
  <c r="A20" i="230"/>
  <c r="A20" i="229"/>
  <c r="A20" i="227"/>
  <c r="A20" i="228"/>
  <c r="A17" i="226"/>
  <c r="A17" i="223"/>
  <c r="A17" i="220"/>
  <c r="A21" i="215"/>
  <c r="A18" i="208"/>
  <c r="A20" i="200"/>
  <c r="A17" i="199"/>
  <c r="A19" i="198"/>
  <c r="A18" i="194"/>
  <c r="A15" i="177"/>
  <c r="A16" i="163"/>
  <c r="A17" i="176"/>
  <c r="A13" i="175"/>
  <c r="A17" i="165"/>
  <c r="A23" i="106"/>
</calcChain>
</file>

<file path=xl/sharedStrings.xml><?xml version="1.0" encoding="utf-8"?>
<sst xmlns="http://schemas.openxmlformats.org/spreadsheetml/2006/main" count="891" uniqueCount="223">
  <si>
    <t>Microempresas</t>
  </si>
  <si>
    <t>Grandes empresas</t>
  </si>
  <si>
    <t>EBITDA</t>
  </si>
  <si>
    <t>SITUAÇÃO FINANCEIRA</t>
  </si>
  <si>
    <t>ÍNDICE</t>
  </si>
  <si>
    <t>ATIVIDADE E RENDIBILIDADE</t>
  </si>
  <si>
    <t>Fonte: Banco de Portugal</t>
  </si>
  <si>
    <t>Volume de negócios</t>
  </si>
  <si>
    <t>Pequenas e médias empresas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</si>
  <si>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</si>
  <si>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</si>
  <si>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</si>
  <si>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</si>
  <si>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ANÁLISE ECONÓMICA E FINANCEIRA</t>
  </si>
  <si>
    <t>VOLUME DE NEGÓCIOS</t>
  </si>
  <si>
    <t>RENDIBILIDADE</t>
  </si>
  <si>
    <t>FINANCIAMENTO POR DÍVIDA COMERCIAL</t>
  </si>
  <si>
    <t>ESTRUTURA</t>
  </si>
  <si>
    <t>GASTOS DA ATIVIDADE OPERACIONAL</t>
  </si>
  <si>
    <t>Total das empresas</t>
  </si>
  <si>
    <t>DEMOGRAFIA</t>
  </si>
  <si>
    <t>GASTOS DE FINANCIAMENTO E SOLVABILIDADE</t>
  </si>
  <si>
    <t>Passivo</t>
  </si>
  <si>
    <t>Voltar ao índice</t>
  </si>
  <si>
    <t>Estruturas | Por classes de dimensão (2017)</t>
  </si>
  <si>
    <t>ESTRUTURA E DEMOGRAFIA</t>
  </si>
  <si>
    <t>Gastos da atividade operacional | Estrutura (2017)</t>
  </si>
  <si>
    <t>Rendibilidade dos capitais próprios</t>
  </si>
  <si>
    <t>Passivo | Taxa de crescimento anual (2017)</t>
  </si>
  <si>
    <r>
      <t xml:space="preserve">ESTRUTURA E DEMOGRAFIA
- </t>
    </r>
    <r>
      <rPr>
        <sz val="10"/>
        <color theme="0"/>
        <rFont val="Calibri"/>
        <family val="2"/>
        <scheme val="minor"/>
      </rPr>
      <t>ESTRUTURA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</si>
  <si>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ESTRUTURA E DEMOGRAFIA
- </t>
    </r>
    <r>
      <rPr>
        <sz val="10"/>
        <color theme="0"/>
        <rFont val="Calibri"/>
        <family val="2"/>
        <scheme val="minor"/>
      </rPr>
      <t>DEMOGRAFIA</t>
    </r>
    <r>
      <rPr>
        <b/>
        <sz val="11"/>
        <color theme="0"/>
        <rFont val="Calibri"/>
        <family val="2"/>
        <scheme val="minor"/>
      </rPr>
      <t xml:space="preserve"> -</t>
    </r>
  </si>
  <si>
    <t>Dívida remunerada</t>
  </si>
  <si>
    <t>Número de pessoas ao serviço</t>
  </si>
  <si>
    <t>G I.2.1</t>
  </si>
  <si>
    <t>G I.2.2</t>
  </si>
  <si>
    <t>G I.2.3</t>
  </si>
  <si>
    <t>G I.2.4</t>
  </si>
  <si>
    <t>G I.2.5</t>
  </si>
  <si>
    <t>G I.2.6</t>
  </si>
  <si>
    <t>G I.2.7</t>
  </si>
  <si>
    <t>G I.3.1</t>
  </si>
  <si>
    <t>G I.3.2</t>
  </si>
  <si>
    <t>G I.3.3</t>
  </si>
  <si>
    <t>Q I.3.1</t>
  </si>
  <si>
    <t>G I.3.4</t>
  </si>
  <si>
    <t>G I.3.5</t>
  </si>
  <si>
    <t>G I.3.6</t>
  </si>
  <si>
    <t>G I.3.7</t>
  </si>
  <si>
    <t>G I.3.8</t>
  </si>
  <si>
    <t>G I.3.9</t>
  </si>
  <si>
    <t>G I.3.10</t>
  </si>
  <si>
    <t>G C1.1</t>
  </si>
  <si>
    <t>G C1.2</t>
  </si>
  <si>
    <t>G C1.3</t>
  </si>
  <si>
    <t>G I.2.8</t>
  </si>
  <si>
    <t>G I.2.9</t>
  </si>
  <si>
    <t>G I.2.10</t>
  </si>
  <si>
    <t>G I.2.11</t>
  </si>
  <si>
    <t>Volume de negócios | Contributos (em pp) para a taxa de crescimento anual (em percentagem)</t>
  </si>
  <si>
    <t>EBITDA | Contributos (em pp) para a taxa de crescimento anual (em percentagem)</t>
  </si>
  <si>
    <t>EBITDA | Proporção de empresas com taxa de crescimento do EBITDA positiva e com EBITDA negativo (2017)</t>
  </si>
  <si>
    <t>Resultados | Peso face aos rendimentos (2017)</t>
  </si>
  <si>
    <t>Autonomia financeira | Proporção de empresas com capitais próprios negativos</t>
  </si>
  <si>
    <t>G I.3.11</t>
  </si>
  <si>
    <t>G I.3.13</t>
  </si>
  <si>
    <t>G I.3.14</t>
  </si>
  <si>
    <t>Peso dos gastos de financiamento no EBITDA</t>
  </si>
  <si>
    <t>G I.3.15</t>
  </si>
  <si>
    <t>Pressão financeira | Distribuição das empresas por classes de desempenho (2017)</t>
  </si>
  <si>
    <t>G I.3.16</t>
  </si>
  <si>
    <t>CAPITAIS PRÓPRIOS</t>
  </si>
  <si>
    <t>CAPITAIS ALHEIOS</t>
  </si>
  <si>
    <t>Número de pessoas
ao serviço</t>
  </si>
  <si>
    <t xml:space="preserve"> </t>
  </si>
  <si>
    <t>Média ponderada</t>
  </si>
  <si>
    <t>Mediana</t>
  </si>
  <si>
    <t>Saldo</t>
  </si>
  <si>
    <t>Empresas com taxa de crescimento do EBITDA positiva</t>
  </si>
  <si>
    <t>Empresas com EBITDA negativo</t>
  </si>
  <si>
    <t>EBITDA/
Rendimentos</t>
  </si>
  <si>
    <t>RLP/
Rendimentos</t>
  </si>
  <si>
    <t>Títulos de dívida</t>
  </si>
  <si>
    <t>Fornecedores</t>
  </si>
  <si>
    <t>Outros passivos</t>
  </si>
  <si>
    <t>Dez. 2013</t>
  </si>
  <si>
    <t>Jun.</t>
  </si>
  <si>
    <t>Dez.</t>
  </si>
  <si>
    <t>Empréstimos bancários</t>
  </si>
  <si>
    <t>Financiamentos de empresas do grupo</t>
  </si>
  <si>
    <t>Outros financiamentos obtidos</t>
  </si>
  <si>
    <t>Até 50%</t>
  </si>
  <si>
    <t>De 50% a 100%</t>
  </si>
  <si>
    <t>Acima de 100%</t>
  </si>
  <si>
    <t>Prazo médio de pagamentos</t>
  </si>
  <si>
    <t>Prazo médio de recebimentos</t>
  </si>
  <si>
    <t>G C2.1</t>
  </si>
  <si>
    <t>Prazos médios de pagamentos e de recebimentos | Em dias (2017)</t>
  </si>
  <si>
    <t>ESTUDO 38 | ANÁLISE DAS EMPRESAS DA REGIÃO NORTE</t>
  </si>
  <si>
    <t>Peso da região Norte no total das empresas</t>
  </si>
  <si>
    <t>Estruturas | Por setores de atividade económica (2017)</t>
  </si>
  <si>
    <t>Peso da região Norte no total das empresas | Por setores de atividade económica (2013-2017)</t>
  </si>
  <si>
    <t>Estruturas | Por localização geográfica (NUTS III, 2017)</t>
  </si>
  <si>
    <t>Estruturas | Por setores de atividade económica e por localização geográfica (NUTS III) (volume de negócios, 2017)</t>
  </si>
  <si>
    <t>Estruturas | Por setores de atividade económica e por localização geográfica (NUTS III) (número de pessoas ao serviço, 2017)</t>
  </si>
  <si>
    <t>Grau de especialização setorial por localização geográfica (NUTS III) | Índice de Theil normalizado (volume de negócios, 2017)</t>
  </si>
  <si>
    <t>Grau de especialização setorial nas atividades industriais, por localização geográfica (NUTS III) | Índice de Theil normalizado (volume de negócios, 2017)</t>
  </si>
  <si>
    <t>Estruturas | Por classes de dimensão e por localização geográfica (NUTS III) (volume de negócios, 2017)</t>
  </si>
  <si>
    <t>Estruturas | Por classes de dimensão (região Norte, volume de negócios, 2017)</t>
  </si>
  <si>
    <t>G I.2.12</t>
  </si>
  <si>
    <t>G I.2.13</t>
  </si>
  <si>
    <t>G I.2.14</t>
  </si>
  <si>
    <t>G I.2.15</t>
  </si>
  <si>
    <t>Volume de negócios médio e número médio de pessoas ao serviço das empresas da região Norte | Relação com o total das empresas (2017)</t>
  </si>
  <si>
    <t>Estruturas | Por classes de maturidade (2017)</t>
  </si>
  <si>
    <t>Estruturas | Por classes de maturidade e por localização geográfica (NUTS III) (volume de negócios, 2017)</t>
  </si>
  <si>
    <t>G I.2.16</t>
  </si>
  <si>
    <t>G I.2.17</t>
  </si>
  <si>
    <t>Número de empresas da região Norte | Contributos (em pp) para a taxa de variação (em percentagem)</t>
  </si>
  <si>
    <t>Número de empresas | Contributos (em pp) para a taxa de variação (em percentagem), por setores de atividade económica (2017)</t>
  </si>
  <si>
    <t>Gastos da atividade operacional | Contributos (em pp) para a taxa de crescimento anual (em percentagem)</t>
  </si>
  <si>
    <t>Rendibilidade dos capitais próprios | Média ponderada e mediana da distribuição (2017)</t>
  </si>
  <si>
    <t>Rendibilidade dos capitais próprios | Decomposição do diferencial face ao total da região Norte (2017, em pp)</t>
  </si>
  <si>
    <t>CAIXA 1: A RELEVÂNCIA DO MERCADO EXTERNO PARA A REGIÃO NORTE</t>
  </si>
  <si>
    <t>Estruturas | Atendendo à integração no setor exportador (2017)</t>
  </si>
  <si>
    <t>Estruturas | Atendendo à integração no setor exportador e por localização geográfica (NUTS III) (número de empresas, 2017)</t>
  </si>
  <si>
    <t>Estruturas | Atendendo à integração no setor exportador e por setores de atividade económica (região Norte, número de empresas, 2017)</t>
  </si>
  <si>
    <t>G C1.4</t>
  </si>
  <si>
    <t>G C1.5</t>
  </si>
  <si>
    <t>G C1.6</t>
  </si>
  <si>
    <t>G C1.7</t>
  </si>
  <si>
    <t>Componente exportada do volume de negócios e componente importada das compras e FSE | Em percentagem do volume de negócios (2017)</t>
  </si>
  <si>
    <t>Peso das exportações no volume de negócios | Decomposição do diferencial face ao total da região Norte (2017, em pp)</t>
  </si>
  <si>
    <t>Volume de negócios | Contributos (em pp) para a taxa de crescimento anual (em percentagem, 2017)</t>
  </si>
  <si>
    <t>Volume de negócios | Contributos (em pp) para a taxa de crescimento anual, por localização geográfica (NUTS III) (em percentagem, 2017)</t>
  </si>
  <si>
    <t>Autonomia financeira | Média ponderada e mediana da distribuição (2017)</t>
  </si>
  <si>
    <t>CAIXA 2: EMPRÉSTIMOS CONCEDIDOS PELO SISTEMA FINANCEIRO RESIDENTE</t>
  </si>
  <si>
    <t>Composição do financiamento obtido pelas empresas da região Norte junto do sistema financeiro residente (valores em fim de período)</t>
  </si>
  <si>
    <t>Gastos de financiamento | Média ponderada e mediana da taxa de crescimento anual (2017)</t>
  </si>
  <si>
    <t>Peso dos gastos de financiamento no EBITDA | Decomposição do diferencial face ao total da região Norte (2017, em pp)</t>
  </si>
  <si>
    <t>G I.3.17</t>
  </si>
  <si>
    <t>G I.3.18</t>
  </si>
  <si>
    <t>Financiamento líquido por dívida comercial | Em percentagem do volume de negócios</t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</si>
  <si>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A RELEVÂNCIA DO MERCADO EXTERNO PARA A REGIÃO NORTE</t>
    </r>
    <r>
      <rPr>
        <b/>
        <sz val="10"/>
        <color theme="0"/>
        <rFont val="Calibri"/>
        <family val="2"/>
        <scheme val="minor"/>
      </rPr>
      <t xml:space="preserve"> -</t>
    </r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</si>
  <si>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EMPRÉSTIMOS CONCEDIDOS PELO SISTEMA FINANCEIRO RESIDENTE</t>
    </r>
    <r>
      <rPr>
        <b/>
        <sz val="10"/>
        <color theme="0"/>
        <rFont val="Calibri"/>
        <family val="2"/>
        <scheme val="minor"/>
      </rPr>
      <t xml:space="preserve"> -</t>
    </r>
  </si>
  <si>
    <t>Região Norte</t>
  </si>
  <si>
    <t>Agricultura e pescas</t>
  </si>
  <si>
    <t>Indústria</t>
  </si>
  <si>
    <t>Eletricidade e água</t>
  </si>
  <si>
    <t>Construção</t>
  </si>
  <si>
    <t>Comércio</t>
  </si>
  <si>
    <t>Outros serviços</t>
  </si>
  <si>
    <t>Peso da região Norte
no total das empresas</t>
  </si>
  <si>
    <t>Alto Minho</t>
  </si>
  <si>
    <t>Cávado</t>
  </si>
  <si>
    <t>Ave</t>
  </si>
  <si>
    <t>Alto Tâmega</t>
  </si>
  <si>
    <t>Tâmega e Sousa</t>
  </si>
  <si>
    <t>Douro</t>
  </si>
  <si>
    <t>Índice de Theil normalizado</t>
  </si>
  <si>
    <t>Por localização geográfica
(NUTS III)</t>
  </si>
  <si>
    <t>Por setores 
de atividade
económica</t>
  </si>
  <si>
    <t>Número médio de pessoas ao serviço</t>
  </si>
  <si>
    <t>Volume de negócios médio (€)</t>
  </si>
  <si>
    <t>Volume de negócios gerado pelas 10% e 1% maiores empresas | Em percentagem do volume de negócios total (2017)</t>
  </si>
  <si>
    <t>Volume de negócios gerado pelas 10% maiores empresas</t>
  </si>
  <si>
    <t>Volume de negócios gerado pelas 1% maiores empresas</t>
  </si>
  <si>
    <t>Até 5 anos</t>
  </si>
  <si>
    <t>De 6 a 10 anos</t>
  </si>
  <si>
    <t>De 11 a 20 anos</t>
  </si>
  <si>
    <t>Mais de 20 anos</t>
  </si>
  <si>
    <t>Nascimentos</t>
  </si>
  <si>
    <t>Mortes</t>
  </si>
  <si>
    <t>Outras variações</t>
  </si>
  <si>
    <t>Área Metropolitana do Porto</t>
  </si>
  <si>
    <t>Terras de Trás-os-Montes</t>
  </si>
  <si>
    <t>Taxa de crescimento anual do volume de negócios (%)</t>
  </si>
  <si>
    <t>Contributos (pp) para a 
taxa de crescimento anual do volume 
de negócios 
da região Norte 
(por localização geográfica - NUTS III)</t>
  </si>
  <si>
    <t>Taxa de variação do número de empresas (%)</t>
  </si>
  <si>
    <t>Contributos (pp) por setores de atividade económica</t>
  </si>
  <si>
    <t xml:space="preserve">Taxa de variação do número de empresas (%) </t>
  </si>
  <si>
    <t>Contributos (pp) para a taxa de variação do número de empresas da região Norte</t>
  </si>
  <si>
    <t>Custo das mercadorias vendidas e das matérias consumidas (CMVMC)</t>
  </si>
  <si>
    <t>Fornecimentos e serviços externos (FSE)</t>
  </si>
  <si>
    <t>Gastos com o
pessoal</t>
  </si>
  <si>
    <t>Taxa de crescimento anual dos gastos da atividade operacional (%)</t>
  </si>
  <si>
    <t xml:space="preserve">Contributos (pp) para a 
taxa de crescimento anual dos gastos da
atividade operacional 
da região Norte </t>
  </si>
  <si>
    <t>Taxa de crescimento anual do EBITDA (%)</t>
  </si>
  <si>
    <t>Contributos (pp) para a 
taxa de crescimento anual do EBITDA
da região Norte 
(por localização geográfica - NUTS III)</t>
  </si>
  <si>
    <t>Efeito de composição</t>
  </si>
  <si>
    <t>Efeito intrínseco</t>
  </si>
  <si>
    <t>Total</t>
  </si>
  <si>
    <t>Setor exportador</t>
  </si>
  <si>
    <t>Restantes empresas exportadoras</t>
  </si>
  <si>
    <t>Restantes empresas</t>
  </si>
  <si>
    <t>Componente exportada do volume de negócios
(exportações / volume de negócios)</t>
  </si>
  <si>
    <t>Componente importada das compras e FSE
(importações / volume de negócios)</t>
  </si>
  <si>
    <t>Taxa de crescimento anual do volume de negócios da região Norte (%)</t>
  </si>
  <si>
    <t xml:space="preserve">Contributos (pp) para a 
taxa de crescimento anual do volume de negócios da região Norte </t>
  </si>
  <si>
    <t>Mercado interno</t>
  </si>
  <si>
    <t>Mercado externo</t>
  </si>
  <si>
    <t>Taxa de variação do volume de negócios (%)</t>
  </si>
  <si>
    <t>Contributos (pp)</t>
  </si>
  <si>
    <t>Autonomia financeira</t>
  </si>
  <si>
    <t>G I.3.12 I</t>
  </si>
  <si>
    <t>Passivo | Estrutura (2017) - I Passivo</t>
  </si>
  <si>
    <t>G I.3.12 II</t>
  </si>
  <si>
    <t>Passivo | Estrutura (2017) - II Dívida remunerada</t>
  </si>
  <si>
    <t>Por localização geográfica (NUTS III)</t>
  </si>
  <si>
    <t>Por classes de dimensão</t>
  </si>
  <si>
    <t>Dez. 2017</t>
  </si>
  <si>
    <t>Por setores de atividade económica</t>
  </si>
  <si>
    <t>G C2.2 I</t>
  </si>
  <si>
    <t>Rácio de crédito vencido (% do total) - I Por classes de dimensão</t>
  </si>
  <si>
    <t>G C2.2 II</t>
  </si>
  <si>
    <t>Rácio de crédito vencido (% do total) - II Por localização geográfica (NUTS III)</t>
  </si>
  <si>
    <t>Por localização geográfica</t>
  </si>
  <si>
    <t>G C2.3 I</t>
  </si>
  <si>
    <t>Percentagem de devedores com crédito vencido - I Por classe de dimensão</t>
  </si>
  <si>
    <t>G C2.3 II</t>
  </si>
  <si>
    <t>Percentagem de devedores com crédito vencido - II Por localização geográfica (NUTS III)</t>
  </si>
  <si>
    <t>Taxa de variação anual dos gastos de financiamento</t>
  </si>
  <si>
    <t>Julho de 2019</t>
  </si>
  <si>
    <t>Apresentam-se nesta publicação os dados que serviram de base ao Estudo da Central de Balanços n.º 38 - Análise das empresas da região Norte. Estes dados foram recolhidos através da Informação Empresarial Simplificada (IES) e tratados pela Central de Balanços do Banco de Portugal. A data de referência desta informação é outubro de 2018. Atualizações posteriores a esta data são divulgadas nos Quadros do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</si>
</sst>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b/>
      <sz val="10"/>
      <color rgb="FF730020"/>
      <name val="Calibri"/>
      <family val="2"/>
      <scheme val="minor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sz val="10"/>
      <color rgb="FFFF0000"/>
      <name val="Calibri"/>
      <family val="2"/>
      <scheme val="minor"/>
    </font>
    <font>
      <sz val="9"/>
      <color rgb="FF000000"/>
      <name val="Open Sans Light"/>
      <family val="2"/>
    </font>
    <font>
      <b/>
      <sz val="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535353"/>
        <bgColor indexed="64"/>
      </patternFill>
    </fill>
    <fill>
      <patternFill patternType="solid">
        <fgColor rgb="FF9B7D40"/>
        <bgColor indexed="64"/>
      </patternFill>
    </fill>
  </fills>
  <borders count="7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832326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303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64" fontId="0" fillId="2" borderId="0" xfId="1" applyNumberFormat="1" applyFont="1" applyFill="1"/>
    <xf numFmtId="0" fontId="21" fillId="2" borderId="0" xfId="0" applyFont="1" applyFill="1" applyBorder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 indent="1"/>
    </xf>
    <xf numFmtId="164" fontId="0" fillId="2" borderId="0" xfId="1" applyNumberFormat="1" applyFont="1" applyFill="1" applyBorder="1" applyAlignment="1">
      <alignment horizontal="center" vertical="center"/>
    </xf>
    <xf numFmtId="0" fontId="10" fillId="10" borderId="10" xfId="0" applyFont="1" applyFill="1" applyBorder="1"/>
    <xf numFmtId="0" fontId="10" fillId="10" borderId="0" xfId="0" applyFont="1" applyFill="1" applyBorder="1"/>
    <xf numFmtId="0" fontId="10" fillId="10" borderId="11" xfId="0" applyFont="1" applyFill="1" applyBorder="1"/>
    <xf numFmtId="0" fontId="9" fillId="10" borderId="9" xfId="0" applyFont="1" applyFill="1" applyBorder="1"/>
    <xf numFmtId="0" fontId="9" fillId="10" borderId="9" xfId="0" applyFont="1" applyFill="1" applyBorder="1" applyAlignment="1">
      <alignment horizontal="center" vertical="center"/>
    </xf>
    <xf numFmtId="0" fontId="10" fillId="11" borderId="0" xfId="0" applyFont="1" applyFill="1"/>
    <xf numFmtId="0" fontId="17" fillId="11" borderId="0" xfId="0" applyFont="1" applyFill="1" applyAlignment="1"/>
    <xf numFmtId="0" fontId="10" fillId="11" borderId="0" xfId="0" applyFont="1" applyFill="1" applyAlignment="1">
      <alignment vertical="justify" wrapText="1"/>
    </xf>
    <xf numFmtId="0" fontId="35" fillId="2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2" borderId="28" xfId="0" applyFont="1" applyFill="1" applyBorder="1"/>
    <xf numFmtId="0" fontId="0" fillId="2" borderId="13" xfId="0" applyFont="1" applyFill="1" applyBorder="1"/>
    <xf numFmtId="0" fontId="0" fillId="2" borderId="25" xfId="0" applyFont="1" applyFill="1" applyBorder="1" applyAlignment="1">
      <alignment horizontal="center"/>
    </xf>
    <xf numFmtId="0" fontId="37" fillId="2" borderId="0" xfId="1132" applyFont="1" applyFill="1" applyAlignment="1" applyProtection="1">
      <alignment horizontal="right"/>
    </xf>
    <xf numFmtId="0" fontId="35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wrapText="1"/>
    </xf>
    <xf numFmtId="0" fontId="23" fillId="2" borderId="11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/>
    <xf numFmtId="164" fontId="23" fillId="2" borderId="0" xfId="0" applyNumberFormat="1" applyFont="1" applyFill="1"/>
    <xf numFmtId="0" fontId="38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9" fillId="0" borderId="0" xfId="0" applyFont="1"/>
    <xf numFmtId="164" fontId="0" fillId="2" borderId="0" xfId="0" applyNumberFormat="1" applyFont="1" applyFill="1"/>
    <xf numFmtId="164" fontId="0" fillId="2" borderId="0" xfId="0" applyNumberFormat="1" applyFont="1" applyFill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left" vertical="center"/>
    </xf>
    <xf numFmtId="0" fontId="6" fillId="6" borderId="2" xfId="1132" applyFill="1" applyBorder="1" applyAlignment="1" applyProtection="1">
      <alignment horizontal="left" vertical="center"/>
    </xf>
    <xf numFmtId="0" fontId="6" fillId="6" borderId="0" xfId="1132" applyFill="1" applyBorder="1" applyAlignment="1" applyProtection="1">
      <alignment horizontal="left" vertical="center"/>
    </xf>
    <xf numFmtId="0" fontId="6" fillId="5" borderId="1" xfId="1132" applyFill="1" applyBorder="1" applyAlignment="1" applyProtection="1">
      <alignment horizontal="left" vertical="center"/>
    </xf>
    <xf numFmtId="0" fontId="31" fillId="2" borderId="0" xfId="0" applyFont="1" applyFill="1" applyAlignment="1">
      <alignment horizontal="left" vertical="center"/>
    </xf>
    <xf numFmtId="0" fontId="19" fillId="10" borderId="24" xfId="0" applyFont="1" applyFill="1" applyBorder="1" applyAlignment="1">
      <alignment horizontal="center" vertical="center" wrapText="1"/>
    </xf>
    <xf numFmtId="0" fontId="23" fillId="2" borderId="71" xfId="0" applyFont="1" applyFill="1" applyBorder="1"/>
    <xf numFmtId="0" fontId="21" fillId="2" borderId="71" xfId="0" applyFont="1" applyFill="1" applyBorder="1"/>
    <xf numFmtId="0" fontId="24" fillId="2" borderId="71" xfId="0" applyFont="1" applyFill="1" applyBorder="1" applyAlignment="1">
      <alignment vertical="top" wrapText="1"/>
    </xf>
    <xf numFmtId="0" fontId="0" fillId="2" borderId="19" xfId="0" applyFont="1" applyFill="1" applyBorder="1"/>
    <xf numFmtId="0" fontId="0" fillId="2" borderId="19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/>
    </xf>
    <xf numFmtId="0" fontId="10" fillId="11" borderId="0" xfId="0" applyFont="1" applyFill="1" applyAlignment="1">
      <alignment horizontal="justify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3" xfId="0" applyFont="1" applyFill="1" applyBorder="1" applyAlignment="1">
      <alignment horizontal="left" vertical="center"/>
    </xf>
    <xf numFmtId="0" fontId="27" fillId="7" borderId="2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indent="1"/>
    </xf>
    <xf numFmtId="0" fontId="12" fillId="10" borderId="2" xfId="0" applyFont="1" applyFill="1" applyBorder="1" applyAlignment="1">
      <alignment horizontal="left" vertical="center" indent="1"/>
    </xf>
    <xf numFmtId="0" fontId="12" fillId="10" borderId="3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27" fillId="12" borderId="1" xfId="0" applyFont="1" applyFill="1" applyBorder="1" applyAlignment="1">
      <alignment horizontal="left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top" wrapText="1"/>
    </xf>
    <xf numFmtId="0" fontId="19" fillId="10" borderId="18" xfId="0" applyFont="1" applyFill="1" applyBorder="1" applyAlignment="1">
      <alignment horizontal="center" vertical="center" wrapText="1"/>
    </xf>
    <xf numFmtId="0" fontId="0" fillId="10" borderId="18" xfId="0" applyFill="1" applyBorder="1"/>
    <xf numFmtId="0" fontId="0" fillId="10" borderId="19" xfId="0" applyFill="1" applyBorder="1"/>
    <xf numFmtId="164" fontId="25" fillId="11" borderId="44" xfId="1" applyNumberFormat="1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10" borderId="29" xfId="0" applyFill="1" applyBorder="1"/>
    <xf numFmtId="164" fontId="25" fillId="11" borderId="45" xfId="1" applyNumberFormat="1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19" fillId="10" borderId="46" xfId="0" applyFont="1" applyFill="1" applyBorder="1" applyAlignment="1">
      <alignment horizontal="center" vertical="center" wrapText="1"/>
    </xf>
    <xf numFmtId="164" fontId="25" fillId="11" borderId="55" xfId="1" applyNumberFormat="1" applyFont="1" applyFill="1" applyBorder="1" applyAlignment="1">
      <alignment horizontal="center" vertical="center" wrapText="1"/>
    </xf>
    <xf numFmtId="164" fontId="25" fillId="11" borderId="54" xfId="1" applyNumberFormat="1" applyFont="1" applyFill="1" applyBorder="1" applyAlignment="1">
      <alignment horizontal="center" vertical="center" wrapText="1"/>
    </xf>
    <xf numFmtId="164" fontId="25" fillId="11" borderId="43" xfId="1" applyNumberFormat="1" applyFont="1" applyFill="1" applyBorder="1" applyAlignment="1">
      <alignment horizontal="center" vertical="center" wrapText="1"/>
    </xf>
    <xf numFmtId="164" fontId="25" fillId="11" borderId="36" xfId="1" applyNumberFormat="1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40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64" xfId="0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164" fontId="25" fillId="11" borderId="65" xfId="1" applyNumberFormat="1" applyFont="1" applyFill="1" applyBorder="1" applyAlignment="1">
      <alignment horizontal="center" vertical="center" wrapText="1"/>
    </xf>
    <xf numFmtId="164" fontId="25" fillId="11" borderId="66" xfId="1" applyNumberFormat="1" applyFont="1" applyFill="1" applyBorder="1" applyAlignment="1">
      <alignment horizontal="center" vertical="center" wrapText="1"/>
    </xf>
    <xf numFmtId="0" fontId="19" fillId="10" borderId="55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49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center" vertical="center" wrapText="1"/>
    </xf>
    <xf numFmtId="164" fontId="25" fillId="11" borderId="42" xfId="1" applyNumberFormat="1" applyFont="1" applyFill="1" applyBorder="1" applyAlignment="1">
      <alignment horizontal="center" vertical="center" wrapText="1"/>
    </xf>
    <xf numFmtId="164" fontId="25" fillId="11" borderId="21" xfId="1" applyNumberFormat="1" applyFont="1" applyFill="1" applyBorder="1" applyAlignment="1">
      <alignment horizontal="center" vertical="center" wrapText="1"/>
    </xf>
    <xf numFmtId="164" fontId="25" fillId="11" borderId="15" xfId="1" applyNumberFormat="1" applyFont="1" applyFill="1" applyBorder="1" applyAlignment="1">
      <alignment horizontal="center" vertical="center" wrapText="1"/>
    </xf>
    <xf numFmtId="164" fontId="25" fillId="11" borderId="34" xfId="1" applyNumberFormat="1" applyFont="1" applyFill="1" applyBorder="1" applyAlignment="1">
      <alignment horizontal="center" vertical="center" wrapText="1"/>
    </xf>
    <xf numFmtId="0" fontId="19" fillId="10" borderId="43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164" fontId="36" fillId="11" borderId="47" xfId="1" applyNumberFormat="1" applyFont="1" applyFill="1" applyBorder="1" applyAlignment="1">
      <alignment horizontal="center" vertical="center" wrapText="1"/>
    </xf>
    <xf numFmtId="164" fontId="36" fillId="11" borderId="34" xfId="1" applyNumberFormat="1" applyFont="1" applyFill="1" applyBorder="1" applyAlignment="1">
      <alignment horizontal="center" vertical="center" wrapText="1"/>
    </xf>
    <xf numFmtId="164" fontId="36" fillId="11" borderId="17" xfId="1" applyNumberFormat="1" applyFont="1" applyFill="1" applyBorder="1" applyAlignment="1">
      <alignment horizontal="center" vertical="center" wrapText="1"/>
    </xf>
    <xf numFmtId="164" fontId="36" fillId="11" borderId="24" xfId="1" applyNumberFormat="1" applyFont="1" applyFill="1" applyBorder="1" applyAlignment="1">
      <alignment horizontal="center" vertical="center" wrapText="1"/>
    </xf>
    <xf numFmtId="0" fontId="19" fillId="10" borderId="57" xfId="0" applyFont="1" applyFill="1" applyBorder="1" applyAlignment="1">
      <alignment horizontal="center" vertical="center" wrapText="1"/>
    </xf>
    <xf numFmtId="164" fontId="25" fillId="11" borderId="17" xfId="1" applyNumberFormat="1" applyFont="1" applyFill="1" applyBorder="1" applyAlignment="1">
      <alignment horizontal="center" vertical="center" wrapText="1"/>
    </xf>
    <xf numFmtId="164" fontId="25" fillId="11" borderId="24" xfId="1" applyNumberFormat="1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41" xfId="0" applyFont="1" applyFill="1" applyBorder="1" applyAlignment="1">
      <alignment horizontal="center" vertical="center" wrapText="1"/>
    </xf>
    <xf numFmtId="164" fontId="25" fillId="11" borderId="1" xfId="1" applyNumberFormat="1" applyFont="1" applyFill="1" applyBorder="1" applyAlignment="1">
      <alignment horizontal="center" vertical="center" wrapText="1"/>
    </xf>
    <xf numFmtId="164" fontId="25" fillId="11" borderId="3" xfId="1" applyNumberFormat="1" applyFont="1" applyFill="1" applyBorder="1" applyAlignment="1">
      <alignment horizontal="center" vertical="center" wrapText="1"/>
    </xf>
    <xf numFmtId="0" fontId="19" fillId="10" borderId="52" xfId="0" applyFont="1" applyFill="1" applyBorder="1" applyAlignment="1">
      <alignment horizontal="center" vertical="center" wrapText="1"/>
    </xf>
    <xf numFmtId="0" fontId="19" fillId="10" borderId="50" xfId="0" applyFont="1" applyFill="1" applyBorder="1" applyAlignment="1">
      <alignment horizontal="center" vertical="center" wrapText="1"/>
    </xf>
    <xf numFmtId="2" fontId="25" fillId="11" borderId="42" xfId="1" applyNumberFormat="1" applyFont="1" applyFill="1" applyBorder="1" applyAlignment="1">
      <alignment horizontal="center" vertical="center" wrapText="1"/>
    </xf>
    <xf numFmtId="2" fontId="25" fillId="11" borderId="21" xfId="1" applyNumberFormat="1" applyFont="1" applyFill="1" applyBorder="1" applyAlignment="1">
      <alignment horizontal="center" vertical="center" wrapText="1"/>
    </xf>
    <xf numFmtId="0" fontId="40" fillId="10" borderId="18" xfId="0" applyFont="1" applyFill="1" applyBorder="1" applyAlignment="1">
      <alignment horizontal="center" vertical="center" wrapText="1"/>
    </xf>
    <xf numFmtId="0" fontId="40" fillId="10" borderId="24" xfId="0" applyFont="1" applyFill="1" applyBorder="1" applyAlignment="1">
      <alignment horizontal="center" vertical="center" wrapText="1"/>
    </xf>
    <xf numFmtId="164" fontId="19" fillId="8" borderId="43" xfId="1" applyNumberFormat="1" applyFont="1" applyFill="1" applyBorder="1" applyAlignment="1">
      <alignment horizontal="center" vertical="center" wrapText="1"/>
    </xf>
    <xf numFmtId="164" fontId="19" fillId="8" borderId="36" xfId="1" applyNumberFormat="1" applyFont="1" applyFill="1" applyBorder="1" applyAlignment="1">
      <alignment horizontal="center" vertical="center" wrapText="1"/>
    </xf>
    <xf numFmtId="164" fontId="19" fillId="8" borderId="55" xfId="1" applyNumberFormat="1" applyFont="1" applyFill="1" applyBorder="1" applyAlignment="1">
      <alignment horizontal="center" vertical="center" wrapText="1"/>
    </xf>
    <xf numFmtId="164" fontId="19" fillId="8" borderId="54" xfId="1" applyNumberFormat="1" applyFont="1" applyFill="1" applyBorder="1" applyAlignment="1">
      <alignment horizontal="center" vertical="center" wrapText="1"/>
    </xf>
    <xf numFmtId="0" fontId="19" fillId="10" borderId="65" xfId="0" applyFont="1" applyFill="1" applyBorder="1" applyAlignment="1">
      <alignment horizontal="center" vertical="center" wrapText="1"/>
    </xf>
    <xf numFmtId="0" fontId="19" fillId="10" borderId="66" xfId="0" applyFont="1" applyFill="1" applyBorder="1" applyAlignment="1">
      <alignment horizontal="center" vertical="center" wrapText="1"/>
    </xf>
    <xf numFmtId="164" fontId="36" fillId="11" borderId="43" xfId="1" applyNumberFormat="1" applyFont="1" applyFill="1" applyBorder="1" applyAlignment="1">
      <alignment horizontal="center" vertical="center" wrapText="1"/>
    </xf>
    <xf numFmtId="164" fontId="36" fillId="11" borderId="36" xfId="1" applyNumberFormat="1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 wrapText="1"/>
    </xf>
    <xf numFmtId="164" fontId="36" fillId="11" borderId="42" xfId="1" applyNumberFormat="1" applyFont="1" applyFill="1" applyBorder="1" applyAlignment="1">
      <alignment horizontal="center" vertical="center" wrapText="1"/>
    </xf>
    <xf numFmtId="164" fontId="36" fillId="11" borderId="40" xfId="1" applyNumberFormat="1" applyFont="1" applyFill="1" applyBorder="1" applyAlignment="1">
      <alignment horizontal="center" vertical="center" wrapText="1"/>
    </xf>
    <xf numFmtId="165" fontId="25" fillId="11" borderId="7" xfId="1" applyNumberFormat="1" applyFont="1" applyFill="1" applyBorder="1" applyAlignment="1">
      <alignment horizontal="center" vertical="center" wrapText="1"/>
    </xf>
    <xf numFmtId="165" fontId="25" fillId="11" borderId="22" xfId="1" applyNumberFormat="1" applyFont="1" applyFill="1" applyBorder="1" applyAlignment="1">
      <alignment horizontal="center" vertical="center" wrapText="1"/>
    </xf>
    <xf numFmtId="165" fontId="19" fillId="13" borderId="2" xfId="1" applyNumberFormat="1" applyFont="1" applyFill="1" applyBorder="1" applyAlignment="1">
      <alignment horizontal="center" vertical="center" wrapText="1"/>
    </xf>
    <xf numFmtId="165" fontId="19" fillId="13" borderId="53" xfId="1" applyNumberFormat="1" applyFont="1" applyFill="1" applyBorder="1" applyAlignment="1">
      <alignment horizontal="center" vertical="center" wrapText="1"/>
    </xf>
    <xf numFmtId="165" fontId="25" fillId="11" borderId="12" xfId="1" applyNumberFormat="1" applyFont="1" applyFill="1" applyBorder="1" applyAlignment="1">
      <alignment horizontal="center" vertical="center" wrapText="1"/>
    </xf>
    <xf numFmtId="165" fontId="25" fillId="11" borderId="23" xfId="1" applyNumberFormat="1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3" fontId="25" fillId="11" borderId="17" xfId="1" applyNumberFormat="1" applyFont="1" applyFill="1" applyBorder="1" applyAlignment="1">
      <alignment horizontal="center" vertical="center" wrapText="1"/>
    </xf>
    <xf numFmtId="3" fontId="25" fillId="11" borderId="24" xfId="1" applyNumberFormat="1" applyFont="1" applyFill="1" applyBorder="1" applyAlignment="1">
      <alignment horizontal="center" vertical="center" wrapText="1"/>
    </xf>
    <xf numFmtId="165" fontId="25" fillId="11" borderId="18" xfId="1" applyNumberFormat="1" applyFont="1" applyFill="1" applyBorder="1" applyAlignment="1">
      <alignment horizontal="center" vertical="center" wrapText="1"/>
    </xf>
    <xf numFmtId="3" fontId="19" fillId="13" borderId="1" xfId="1" applyNumberFormat="1" applyFont="1" applyFill="1" applyBorder="1" applyAlignment="1">
      <alignment horizontal="center" vertical="center" wrapText="1"/>
    </xf>
    <xf numFmtId="3" fontId="19" fillId="13" borderId="3" xfId="1" applyNumberFormat="1" applyFont="1" applyFill="1" applyBorder="1" applyAlignment="1">
      <alignment horizontal="center" vertical="center" wrapText="1"/>
    </xf>
    <xf numFmtId="3" fontId="25" fillId="11" borderId="55" xfId="1" applyNumberFormat="1" applyFont="1" applyFill="1" applyBorder="1" applyAlignment="1">
      <alignment horizontal="center" vertical="center" wrapText="1"/>
    </xf>
    <xf numFmtId="3" fontId="25" fillId="11" borderId="54" xfId="1" applyNumberFormat="1" applyFont="1" applyFill="1" applyBorder="1" applyAlignment="1">
      <alignment horizontal="center" vertical="center" wrapText="1"/>
    </xf>
    <xf numFmtId="3" fontId="25" fillId="11" borderId="43" xfId="1" applyNumberFormat="1" applyFont="1" applyFill="1" applyBorder="1" applyAlignment="1">
      <alignment horizontal="center" vertical="center" wrapText="1"/>
    </xf>
    <xf numFmtId="3" fontId="25" fillId="11" borderId="36" xfId="1" applyNumberFormat="1" applyFont="1" applyFill="1" applyBorder="1" applyAlignment="1">
      <alignment horizontal="center" vertical="center" wrapText="1"/>
    </xf>
    <xf numFmtId="3" fontId="25" fillId="11" borderId="49" xfId="1" applyNumberFormat="1" applyFont="1" applyFill="1" applyBorder="1" applyAlignment="1">
      <alignment horizontal="center" vertical="center" wrapText="1"/>
    </xf>
    <xf numFmtId="3" fontId="25" fillId="11" borderId="33" xfId="1" applyNumberFormat="1" applyFont="1" applyFill="1" applyBorder="1" applyAlignment="1">
      <alignment horizontal="center" vertical="center" wrapText="1"/>
    </xf>
    <xf numFmtId="165" fontId="25" fillId="11" borderId="67" xfId="1" applyNumberFormat="1" applyFont="1" applyFill="1" applyBorder="1" applyAlignment="1">
      <alignment horizontal="center" vertical="center" wrapText="1"/>
    </xf>
    <xf numFmtId="165" fontId="25" fillId="11" borderId="26" xfId="1" applyNumberFormat="1" applyFont="1" applyFill="1" applyBorder="1" applyAlignment="1">
      <alignment horizontal="center" vertical="center" wrapText="1"/>
    </xf>
    <xf numFmtId="164" fontId="36" fillId="11" borderId="18" xfId="1" applyNumberFormat="1" applyFont="1" applyFill="1" applyBorder="1" applyAlignment="1">
      <alignment horizontal="center" vertical="center" wrapText="1"/>
    </xf>
    <xf numFmtId="164" fontId="36" fillId="11" borderId="37" xfId="1" applyNumberFormat="1" applyFont="1" applyFill="1" applyBorder="1" applyAlignment="1">
      <alignment horizontal="center" vertical="center" wrapText="1"/>
    </xf>
    <xf numFmtId="164" fontId="36" fillId="11" borderId="32" xfId="1" applyNumberFormat="1" applyFont="1" applyFill="1" applyBorder="1" applyAlignment="1">
      <alignment horizontal="center" vertical="center" wrapText="1"/>
    </xf>
    <xf numFmtId="164" fontId="36" fillId="11" borderId="14" xfId="1" applyNumberFormat="1" applyFont="1" applyFill="1" applyBorder="1" applyAlignment="1">
      <alignment horizontal="center" vertical="center" wrapText="1"/>
    </xf>
    <xf numFmtId="0" fontId="19" fillId="10" borderId="67" xfId="0" applyFont="1" applyFill="1" applyBorder="1" applyAlignment="1">
      <alignment horizontal="center" vertical="center" wrapText="1"/>
    </xf>
    <xf numFmtId="0" fontId="19" fillId="10" borderId="68" xfId="0" applyFont="1" applyFill="1" applyBorder="1" applyAlignment="1">
      <alignment horizontal="center" vertical="center" wrapText="1"/>
    </xf>
    <xf numFmtId="0" fontId="19" fillId="10" borderId="61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164" fontId="19" fillId="8" borderId="52" xfId="1" applyNumberFormat="1" applyFont="1" applyFill="1" applyBorder="1" applyAlignment="1">
      <alignment horizontal="center" vertical="center" wrapText="1"/>
    </xf>
    <xf numFmtId="164" fontId="19" fillId="8" borderId="48" xfId="1" applyNumberFormat="1" applyFont="1" applyFill="1" applyBorder="1" applyAlignment="1">
      <alignment horizontal="center" vertical="center" wrapText="1"/>
    </xf>
    <xf numFmtId="164" fontId="19" fillId="8" borderId="50" xfId="1" applyNumberFormat="1" applyFont="1" applyFill="1" applyBorder="1" applyAlignment="1">
      <alignment horizontal="center" vertical="center" wrapText="1"/>
    </xf>
    <xf numFmtId="0" fontId="19" fillId="10" borderId="47" xfId="0" applyFont="1" applyFill="1" applyBorder="1" applyAlignment="1">
      <alignment horizontal="center" vertical="center" wrapText="1"/>
    </xf>
    <xf numFmtId="164" fontId="36" fillId="11" borderId="15" xfId="1" applyNumberFormat="1" applyFont="1" applyFill="1" applyBorder="1" applyAlignment="1">
      <alignment horizontal="center" vertical="center" wrapText="1"/>
    </xf>
    <xf numFmtId="164" fontId="36" fillId="11" borderId="19" xfId="1" applyNumberFormat="1" applyFont="1" applyFill="1" applyBorder="1" applyAlignment="1">
      <alignment horizontal="center" vertical="center" wrapText="1"/>
    </xf>
    <xf numFmtId="164" fontId="36" fillId="11" borderId="22" xfId="1" applyNumberFormat="1" applyFont="1" applyFill="1" applyBorder="1" applyAlignment="1">
      <alignment horizontal="center" vertical="center" wrapText="1"/>
    </xf>
    <xf numFmtId="164" fontId="19" fillId="8" borderId="19" xfId="1" applyNumberFormat="1" applyFont="1" applyFill="1" applyBorder="1" applyAlignment="1">
      <alignment horizontal="center" vertical="center" wrapText="1"/>
    </xf>
    <xf numFmtId="164" fontId="19" fillId="8" borderId="22" xfId="1" applyNumberFormat="1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166" fontId="36" fillId="11" borderId="45" xfId="1" applyNumberFormat="1" applyFont="1" applyFill="1" applyBorder="1" applyAlignment="1">
      <alignment horizontal="center" vertical="center" wrapText="1"/>
    </xf>
    <xf numFmtId="0" fontId="19" fillId="10" borderId="58" xfId="0" applyFont="1" applyFill="1" applyBorder="1" applyAlignment="1">
      <alignment horizontal="center" vertical="center" wrapText="1"/>
    </xf>
    <xf numFmtId="0" fontId="19" fillId="10" borderId="59" xfId="0" applyFont="1" applyFill="1" applyBorder="1" applyAlignment="1">
      <alignment horizontal="center" vertical="center" wrapText="1"/>
    </xf>
    <xf numFmtId="166" fontId="19" fillId="8" borderId="72" xfId="1" applyNumberFormat="1" applyFont="1" applyFill="1" applyBorder="1" applyAlignment="1">
      <alignment horizontal="center" vertical="center" wrapText="1"/>
    </xf>
    <xf numFmtId="166" fontId="36" fillId="11" borderId="44" xfId="1" applyNumberFormat="1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60" xfId="0" applyFont="1" applyFill="1" applyBorder="1" applyAlignment="1">
      <alignment horizontal="center" vertical="center" wrapText="1"/>
    </xf>
    <xf numFmtId="165" fontId="36" fillId="11" borderId="18" xfId="1" applyNumberFormat="1" applyFont="1" applyFill="1" applyBorder="1" applyAlignment="1">
      <alignment horizontal="center" vertical="center" wrapText="1"/>
    </xf>
    <xf numFmtId="165" fontId="36" fillId="11" borderId="19" xfId="1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166" fontId="36" fillId="11" borderId="18" xfId="1" applyNumberFormat="1" applyFont="1" applyFill="1" applyBorder="1" applyAlignment="1">
      <alignment horizontal="center" vertical="center" wrapText="1"/>
    </xf>
    <xf numFmtId="166" fontId="36" fillId="11" borderId="24" xfId="1" applyNumberFormat="1" applyFont="1" applyFill="1" applyBorder="1" applyAlignment="1">
      <alignment horizontal="center" vertical="center" wrapText="1"/>
    </xf>
    <xf numFmtId="166" fontId="36" fillId="11" borderId="17" xfId="1" applyNumberFormat="1" applyFont="1" applyFill="1" applyBorder="1" applyAlignment="1">
      <alignment horizontal="center" vertical="center" wrapText="1"/>
    </xf>
    <xf numFmtId="166" fontId="19" fillId="8" borderId="17" xfId="1" applyNumberFormat="1" applyFont="1" applyFill="1" applyBorder="1" applyAlignment="1">
      <alignment horizontal="center" vertical="center" wrapText="1"/>
    </xf>
    <xf numFmtId="166" fontId="19" fillId="8" borderId="18" xfId="1" applyNumberFormat="1" applyFont="1" applyFill="1" applyBorder="1" applyAlignment="1">
      <alignment horizontal="center" vertical="center" wrapText="1"/>
    </xf>
    <xf numFmtId="166" fontId="19" fillId="8" borderId="24" xfId="1" applyNumberFormat="1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 wrapText="1"/>
    </xf>
    <xf numFmtId="166" fontId="36" fillId="11" borderId="7" xfId="1" applyNumberFormat="1" applyFont="1" applyFill="1" applyBorder="1" applyAlignment="1">
      <alignment horizontal="center" vertical="center" wrapText="1"/>
    </xf>
    <xf numFmtId="166" fontId="36" fillId="11" borderId="22" xfId="1" applyNumberFormat="1" applyFont="1" applyFill="1" applyBorder="1" applyAlignment="1">
      <alignment horizontal="center" vertical="center" wrapText="1"/>
    </xf>
    <xf numFmtId="166" fontId="36" fillId="11" borderId="19" xfId="1" applyNumberFormat="1" applyFont="1" applyFill="1" applyBorder="1" applyAlignment="1">
      <alignment horizontal="center" vertical="center" wrapText="1"/>
    </xf>
    <xf numFmtId="166" fontId="19" fillId="8" borderId="22" xfId="1" applyNumberFormat="1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19" fillId="10" borderId="53" xfId="0" applyFont="1" applyFill="1" applyBorder="1" applyAlignment="1">
      <alignment horizontal="center" vertical="center" wrapText="1"/>
    </xf>
    <xf numFmtId="0" fontId="19" fillId="10" borderId="51" xfId="0" applyFont="1" applyFill="1" applyBorder="1" applyAlignment="1">
      <alignment horizontal="center" vertical="center" wrapText="1"/>
    </xf>
    <xf numFmtId="164" fontId="19" fillId="8" borderId="53" xfId="1" applyNumberFormat="1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164" fontId="36" fillId="11" borderId="20" xfId="1" applyNumberFormat="1" applyFont="1" applyFill="1" applyBorder="1" applyAlignment="1">
      <alignment horizontal="center" vertical="center" wrapText="1"/>
    </xf>
    <xf numFmtId="164" fontId="19" fillId="8" borderId="42" xfId="1" applyNumberFormat="1" applyFont="1" applyFill="1" applyBorder="1" applyAlignment="1">
      <alignment horizontal="center" vertical="center" wrapText="1"/>
    </xf>
    <xf numFmtId="164" fontId="19" fillId="8" borderId="40" xfId="1" applyNumberFormat="1" applyFont="1" applyFill="1" applyBorder="1" applyAlignment="1">
      <alignment horizontal="center" vertical="center" wrapText="1"/>
    </xf>
    <xf numFmtId="0" fontId="19" fillId="10" borderId="63" xfId="0" applyFont="1" applyFill="1" applyBorder="1" applyAlignment="1">
      <alignment horizontal="center" vertical="center" wrapText="1"/>
    </xf>
    <xf numFmtId="166" fontId="25" fillId="11" borderId="55" xfId="1" applyNumberFormat="1" applyFont="1" applyFill="1" applyBorder="1" applyAlignment="1">
      <alignment horizontal="center" vertical="center" wrapText="1"/>
    </xf>
    <xf numFmtId="166" fontId="25" fillId="11" borderId="54" xfId="1" applyNumberFormat="1" applyFont="1" applyFill="1" applyBorder="1" applyAlignment="1">
      <alignment horizontal="center" vertical="center" wrapText="1"/>
    </xf>
    <xf numFmtId="164" fontId="36" fillId="11" borderId="70" xfId="1" applyNumberFormat="1" applyFont="1" applyFill="1" applyBorder="1" applyAlignment="1">
      <alignment horizontal="center" vertical="center" wrapText="1"/>
    </xf>
    <xf numFmtId="0" fontId="19" fillId="10" borderId="62" xfId="0" applyFont="1" applyFill="1" applyBorder="1" applyAlignment="1">
      <alignment horizontal="center" vertical="center" wrapText="1"/>
    </xf>
    <xf numFmtId="0" fontId="19" fillId="10" borderId="69" xfId="0" applyFont="1" applyFill="1" applyBorder="1" applyAlignment="1">
      <alignment horizontal="center" vertical="center" wrapText="1"/>
    </xf>
    <xf numFmtId="164" fontId="19" fillId="8" borderId="69" xfId="1" applyNumberFormat="1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70" xfId="0" applyFont="1" applyFill="1" applyBorder="1" applyAlignment="1">
      <alignment horizontal="center" vertical="center" wrapText="1"/>
    </xf>
    <xf numFmtId="0" fontId="19" fillId="10" borderId="56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164" fontId="19" fillId="8" borderId="70" xfId="1" applyNumberFormat="1" applyFont="1" applyFill="1" applyBorder="1" applyAlignment="1">
      <alignment horizontal="center" vertical="center" wrapText="1"/>
    </xf>
    <xf numFmtId="164" fontId="36" fillId="11" borderId="73" xfId="1" applyNumberFormat="1" applyFont="1" applyFill="1" applyBorder="1" applyAlignment="1">
      <alignment horizontal="center" vertical="center" wrapText="1"/>
    </xf>
    <xf numFmtId="164" fontId="36" fillId="11" borderId="44" xfId="1" applyNumberFormat="1" applyFont="1" applyFill="1" applyBorder="1" applyAlignment="1">
      <alignment horizontal="center" vertical="center" wrapText="1"/>
    </xf>
    <xf numFmtId="164" fontId="36" fillId="11" borderId="45" xfId="1" applyNumberFormat="1" applyFont="1" applyFill="1" applyBorder="1" applyAlignment="1">
      <alignment horizontal="center" vertical="center" wrapText="1"/>
    </xf>
    <xf numFmtId="165" fontId="36" fillId="11" borderId="43" xfId="1" applyNumberFormat="1" applyFont="1" applyFill="1" applyBorder="1" applyAlignment="1">
      <alignment horizontal="center" vertical="center" wrapText="1"/>
    </xf>
    <xf numFmtId="165" fontId="36" fillId="11" borderId="22" xfId="1" applyNumberFormat="1" applyFont="1" applyFill="1" applyBorder="1" applyAlignment="1">
      <alignment horizontal="center" vertical="center" wrapText="1"/>
    </xf>
    <xf numFmtId="164" fontId="19" fillId="8" borderId="1" xfId="1" applyNumberFormat="1" applyFont="1" applyFill="1" applyBorder="1" applyAlignment="1">
      <alignment horizontal="center" vertical="center" wrapText="1"/>
    </xf>
    <xf numFmtId="164" fontId="19" fillId="8" borderId="3" xfId="1" applyNumberFormat="1" applyFont="1" applyFill="1" applyBorder="1" applyAlignment="1">
      <alignment horizontal="center" vertical="center" wrapText="1"/>
    </xf>
    <xf numFmtId="164" fontId="36" fillId="11" borderId="41" xfId="1" applyNumberFormat="1" applyFont="1" applyFill="1" applyBorder="1" applyAlignment="1">
      <alignment horizontal="center" vertical="center" wrapText="1"/>
    </xf>
    <xf numFmtId="164" fontId="36" fillId="11" borderId="39" xfId="1" applyNumberFormat="1" applyFont="1" applyFill="1" applyBorder="1" applyAlignment="1">
      <alignment horizontal="center" vertical="center" wrapText="1"/>
    </xf>
    <xf numFmtId="164" fontId="19" fillId="13" borderId="18" xfId="1" applyNumberFormat="1" applyFont="1" applyFill="1" applyBorder="1" applyAlignment="1">
      <alignment horizontal="center" vertical="center" wrapText="1"/>
    </xf>
    <xf numFmtId="164" fontId="25" fillId="11" borderId="18" xfId="1" applyNumberFormat="1" applyFont="1" applyFill="1" applyBorder="1" applyAlignment="1">
      <alignment horizontal="center" vertical="center" wrapText="1"/>
    </xf>
    <xf numFmtId="164" fontId="19" fillId="13" borderId="23" xfId="1" applyNumberFormat="1" applyFont="1" applyFill="1" applyBorder="1" applyAlignment="1">
      <alignment horizontal="center" vertical="center" wrapText="1"/>
    </xf>
    <xf numFmtId="164" fontId="19" fillId="13" borderId="31" xfId="1" applyNumberFormat="1" applyFont="1" applyFill="1" applyBorder="1" applyAlignment="1">
      <alignment horizontal="center" vertical="center" wrapText="1"/>
    </xf>
    <xf numFmtId="164" fontId="25" fillId="11" borderId="31" xfId="1" applyNumberFormat="1" applyFont="1" applyFill="1" applyBorder="1" applyAlignment="1">
      <alignment horizontal="center" vertical="center" wrapText="1"/>
    </xf>
    <xf numFmtId="164" fontId="19" fillId="13" borderId="22" xfId="1" applyNumberFormat="1" applyFont="1" applyFill="1" applyBorder="1" applyAlignment="1">
      <alignment horizontal="center" vertical="center" wrapText="1"/>
    </xf>
    <xf numFmtId="3" fontId="19" fillId="8" borderId="52" xfId="1" applyNumberFormat="1" applyFont="1" applyFill="1" applyBorder="1" applyAlignment="1">
      <alignment horizontal="center" vertical="center" wrapText="1"/>
    </xf>
    <xf numFmtId="3" fontId="19" fillId="8" borderId="48" xfId="1" applyNumberFormat="1" applyFont="1" applyFill="1" applyBorder="1" applyAlignment="1">
      <alignment horizontal="center" vertical="center" wrapText="1"/>
    </xf>
    <xf numFmtId="3" fontId="19" fillId="8" borderId="53" xfId="1" applyNumberFormat="1" applyFont="1" applyFill="1" applyBorder="1" applyAlignment="1">
      <alignment horizontal="center" vertical="center" wrapText="1"/>
    </xf>
    <xf numFmtId="3" fontId="36" fillId="11" borderId="37" xfId="1" applyNumberFormat="1" applyFont="1" applyFill="1" applyBorder="1" applyAlignment="1">
      <alignment horizontal="center" vertical="center" wrapText="1"/>
    </xf>
    <xf numFmtId="3" fontId="36" fillId="11" borderId="32" xfId="1" applyNumberFormat="1" applyFont="1" applyFill="1" applyBorder="1" applyAlignment="1">
      <alignment horizontal="center" vertical="center" wrapText="1"/>
    </xf>
    <xf numFmtId="3" fontId="36" fillId="11" borderId="20" xfId="1" applyNumberFormat="1" applyFont="1" applyFill="1" applyBorder="1" applyAlignment="1">
      <alignment horizontal="center" vertical="center" wrapText="1"/>
    </xf>
    <xf numFmtId="3" fontId="36" fillId="11" borderId="38" xfId="1" applyNumberFormat="1" applyFont="1" applyFill="1" applyBorder="1" applyAlignment="1">
      <alignment horizontal="center" vertical="center" wrapText="1"/>
    </xf>
    <xf numFmtId="3" fontId="36" fillId="11" borderId="30" xfId="1" applyNumberFormat="1" applyFont="1" applyFill="1" applyBorder="1" applyAlignment="1">
      <alignment horizontal="center" vertical="center" wrapText="1"/>
    </xf>
    <xf numFmtId="3" fontId="36" fillId="11" borderId="23" xfId="1" applyNumberFormat="1" applyFont="1" applyFill="1" applyBorder="1" applyAlignment="1">
      <alignment horizontal="center" vertical="center" wrapText="1"/>
    </xf>
    <xf numFmtId="3" fontId="36" fillId="11" borderId="17" xfId="1" applyNumberFormat="1" applyFont="1" applyFill="1" applyBorder="1" applyAlignment="1">
      <alignment horizontal="center" vertical="center" wrapText="1"/>
    </xf>
    <xf numFmtId="3" fontId="36" fillId="11" borderId="24" xfId="1" applyNumberFormat="1" applyFont="1" applyFill="1" applyBorder="1" applyAlignment="1">
      <alignment horizontal="center" vertical="center" wrapText="1"/>
    </xf>
    <xf numFmtId="3" fontId="36" fillId="11" borderId="22" xfId="1" applyNumberFormat="1" applyFont="1" applyFill="1" applyBorder="1" applyAlignment="1">
      <alignment horizontal="center" vertical="center" wrapText="1"/>
    </xf>
    <xf numFmtId="164" fontId="36" fillId="11" borderId="38" xfId="1" applyNumberFormat="1" applyFont="1" applyFill="1" applyBorder="1" applyAlignment="1">
      <alignment horizontal="center" vertical="center" wrapText="1"/>
    </xf>
    <xf numFmtId="164" fontId="36" fillId="11" borderId="31" xfId="1" applyNumberFormat="1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9B7D40"/>
      <color rgb="FF011F2C"/>
      <color rgb="FFCFA2A0"/>
      <color rgb="FF832326"/>
      <color rgb="FFABABAB"/>
      <color rgb="FFB6B6B6"/>
      <color rgb="FF535353"/>
      <color rgb="FFC0CFD6"/>
      <color rgb="FF416F84"/>
      <color rgb="FF819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DA REGIÃO NORTE</a:t>
          </a: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75881</xdr:colOff>
      <xdr:row>0</xdr:row>
      <xdr:rowOff>175260</xdr:rowOff>
    </xdr:from>
    <xdr:to>
      <xdr:col>9</xdr:col>
      <xdr:colOff>247649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630361" y="175260"/>
          <a:ext cx="2777808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400" b="0">
              <a:solidFill>
                <a:schemeClr val="bg1"/>
              </a:solidFill>
            </a:rPr>
            <a:t>ANÁLISE DAS EMPRESAS</a:t>
          </a:r>
        </a:p>
        <a:p>
          <a:r>
            <a:rPr lang="pt-PT" sz="1400" b="0">
              <a:solidFill>
                <a:schemeClr val="bg1"/>
              </a:solidFill>
            </a:rPr>
            <a:t>DA REGIÃO NORTE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57243</xdr:rowOff>
    </xdr:from>
    <xdr:to>
      <xdr:col>3</xdr:col>
      <xdr:colOff>78105</xdr:colOff>
      <xdr:row>0</xdr:row>
      <xdr:rowOff>832224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243"/>
          <a:ext cx="1168137" cy="7749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P28"/>
  <sheetViews>
    <sheetView tabSelected="1" zoomScaleNormal="100" zoomScaleSheetLayoutView="85" workbookViewId="0"/>
  </sheetViews>
  <sheetFormatPr defaultColWidth="9.109375" defaultRowHeight="13.8" x14ac:dyDescent="0.3"/>
  <cols>
    <col min="1" max="16384" width="9.109375" style="2"/>
  </cols>
  <sheetData>
    <row r="1" spans="1:15" ht="13.0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0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3.0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05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3.05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3.05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3.0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3.05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3.05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3.05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3.05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3.05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3.0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3.05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3.05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3.05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6" ht="13.5" thickBot="1" x14ac:dyDescent="0.3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6" ht="19.5" customHeight="1" x14ac:dyDescent="0.3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6" ht="21" customHeight="1" x14ac:dyDescent="0.3">
      <c r="A19" s="49"/>
      <c r="B19" s="50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6" ht="22.5" customHeight="1" x14ac:dyDescent="0.3">
      <c r="A20" s="49"/>
      <c r="B20" s="94" t="s">
        <v>222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49"/>
    </row>
    <row r="21" spans="1:16" ht="48.75" customHeight="1" x14ac:dyDescent="0.3">
      <c r="A21" s="49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49"/>
      <c r="P21" s="71"/>
    </row>
    <row r="22" spans="1:16" ht="31.5" customHeight="1" x14ac:dyDescent="0.3">
      <c r="A22" s="49"/>
      <c r="B22" s="51"/>
      <c r="C22" s="51"/>
      <c r="D22" s="51"/>
      <c r="E22" s="51"/>
      <c r="F22" s="51"/>
      <c r="G22" s="51"/>
      <c r="H22" s="51"/>
      <c r="I22" s="51"/>
      <c r="J22" s="51"/>
      <c r="K22" s="49"/>
      <c r="L22" s="93" t="s">
        <v>221</v>
      </c>
      <c r="M22" s="93"/>
      <c r="N22" s="93"/>
      <c r="O22" s="49"/>
    </row>
    <row r="23" spans="1:16" ht="19.5" customHeight="1" thickBot="1" x14ac:dyDescent="0.3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6" ht="19.5" customHeight="1" thickBot="1" x14ac:dyDescent="0.35">
      <c r="A24" s="92" t="s">
        <v>97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6" ht="19.5" customHeight="1" x14ac:dyDescent="0.3"/>
    <row r="26" spans="1:16" ht="19.5" customHeight="1" x14ac:dyDescent="0.3"/>
    <row r="27" spans="1:16" ht="19.5" customHeight="1" x14ac:dyDescent="0.3"/>
    <row r="28" spans="1:16" ht="19.5" customHeight="1" x14ac:dyDescent="0.3"/>
  </sheetData>
  <sheetProtection algorithmName="SHA-512" hashValue="oEVgAmf5TND2KvGXk4PD9JVh0GmTb0ojh6rEuFV5E3mlTUzUfB1A8zTURp+BY9a525q5FdE5d5/tidID0TuZww==" saltValue="AOnDDhQCqDvKcqy7I2mbOA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W23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3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ht="15" customHeight="1" x14ac:dyDescent="0.3"/>
    <row r="3" spans="1:23" s="7" customFormat="1" ht="15" customHeight="1" thickBot="1" x14ac:dyDescent="0.35">
      <c r="A3" s="59" t="str">
        <f>Índice!F13</f>
        <v>G I.2.8</v>
      </c>
      <c r="B3" s="52" t="str">
        <f>Índice!G13</f>
        <v>Grau de especialização setorial nas atividades industriais, por localização geográfica (NUTS III) | Índice de Theil normalizado (volume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3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3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3" s="9" customFormat="1" ht="24.9" customHeight="1" thickBot="1" x14ac:dyDescent="0.35">
      <c r="A6" s="8"/>
      <c r="E6" s="25"/>
      <c r="F6" s="25"/>
      <c r="I6" s="63"/>
      <c r="J6" s="63"/>
      <c r="K6" s="64"/>
      <c r="L6" s="173" t="s">
        <v>158</v>
      </c>
      <c r="M6" s="174"/>
      <c r="N6" s="25"/>
      <c r="O6" s="25"/>
      <c r="R6" s="38"/>
    </row>
    <row r="7" spans="1:23" s="14" customFormat="1" ht="24.9" customHeight="1" thickBot="1" x14ac:dyDescent="0.35">
      <c r="A7" s="20"/>
      <c r="E7" s="25"/>
      <c r="F7" s="25"/>
      <c r="G7" s="9"/>
      <c r="H7" s="9"/>
      <c r="I7" s="177" t="s">
        <v>144</v>
      </c>
      <c r="J7" s="177"/>
      <c r="K7" s="178"/>
      <c r="L7" s="175">
        <v>0.11</v>
      </c>
      <c r="M7" s="176"/>
      <c r="N7" s="25"/>
      <c r="O7" s="25"/>
      <c r="P7" s="9"/>
      <c r="Q7" s="9"/>
      <c r="R7" s="38"/>
      <c r="W7" s="9"/>
    </row>
    <row r="8" spans="1:23" s="14" customFormat="1" ht="24.9" customHeight="1" thickBot="1" x14ac:dyDescent="0.35">
      <c r="A8" s="20"/>
      <c r="E8" s="25"/>
      <c r="F8" s="25"/>
      <c r="G8" s="9"/>
      <c r="H8" s="9"/>
      <c r="I8" s="121" t="s">
        <v>152</v>
      </c>
      <c r="J8" s="121"/>
      <c r="K8" s="160"/>
      <c r="L8" s="175">
        <v>0.27</v>
      </c>
      <c r="M8" s="176"/>
      <c r="N8" s="25"/>
      <c r="O8" s="25"/>
      <c r="P8" s="9"/>
      <c r="Q8" s="9"/>
      <c r="R8" s="38"/>
      <c r="W8" s="9"/>
    </row>
    <row r="9" spans="1:23" s="14" customFormat="1" ht="24.9" customHeight="1" thickBot="1" x14ac:dyDescent="0.35">
      <c r="A9" s="20"/>
      <c r="E9" s="25"/>
      <c r="F9" s="25"/>
      <c r="G9" s="9"/>
      <c r="H9" s="9"/>
      <c r="I9" s="121" t="s">
        <v>153</v>
      </c>
      <c r="J9" s="121"/>
      <c r="K9" s="160"/>
      <c r="L9" s="175">
        <v>0.3</v>
      </c>
      <c r="M9" s="176"/>
      <c r="N9" s="25"/>
      <c r="O9" s="25"/>
      <c r="P9" s="9"/>
      <c r="Q9" s="9"/>
      <c r="R9" s="38"/>
      <c r="W9" s="9"/>
    </row>
    <row r="10" spans="1:23" s="14" customFormat="1" ht="24.9" customHeight="1" thickBot="1" x14ac:dyDescent="0.35">
      <c r="A10" s="20"/>
      <c r="E10" s="25"/>
      <c r="F10" s="25"/>
      <c r="G10" s="9"/>
      <c r="H10" s="9"/>
      <c r="I10" s="121" t="s">
        <v>154</v>
      </c>
      <c r="J10" s="121"/>
      <c r="K10" s="160"/>
      <c r="L10" s="175">
        <v>0.26</v>
      </c>
      <c r="M10" s="176"/>
      <c r="N10" s="25"/>
      <c r="O10" s="25"/>
      <c r="P10" s="9"/>
      <c r="Q10" s="9"/>
      <c r="R10" s="38"/>
      <c r="W10" s="9"/>
    </row>
    <row r="11" spans="1:23" s="14" customFormat="1" ht="24.9" customHeight="1" thickBot="1" x14ac:dyDescent="0.35">
      <c r="A11" s="20"/>
      <c r="E11" s="25"/>
      <c r="F11" s="25"/>
      <c r="G11" s="9"/>
      <c r="H11" s="9"/>
      <c r="I11" s="121" t="s">
        <v>173</v>
      </c>
      <c r="J11" s="121"/>
      <c r="K11" s="160"/>
      <c r="L11" s="175">
        <v>0.09</v>
      </c>
      <c r="M11" s="176"/>
      <c r="N11" s="25"/>
      <c r="O11" s="25"/>
      <c r="P11" s="9"/>
      <c r="Q11" s="9"/>
      <c r="R11" s="38"/>
      <c r="W11" s="9"/>
    </row>
    <row r="12" spans="1:23" s="14" customFormat="1" ht="24.9" customHeight="1" thickBot="1" x14ac:dyDescent="0.35">
      <c r="A12" s="20"/>
      <c r="E12" s="25"/>
      <c r="F12" s="25"/>
      <c r="G12" s="9"/>
      <c r="H12" s="9"/>
      <c r="I12" s="121" t="s">
        <v>155</v>
      </c>
      <c r="J12" s="121"/>
      <c r="K12" s="160"/>
      <c r="L12" s="175">
        <v>0.32</v>
      </c>
      <c r="M12" s="176"/>
      <c r="N12" s="25"/>
      <c r="O12" s="25"/>
      <c r="P12" s="9"/>
      <c r="Q12" s="9"/>
      <c r="R12" s="38"/>
      <c r="W12" s="9"/>
    </row>
    <row r="13" spans="1:23" s="14" customFormat="1" ht="24.9" customHeight="1" thickBot="1" x14ac:dyDescent="0.35">
      <c r="A13" s="20"/>
      <c r="E13" s="25"/>
      <c r="F13" s="25"/>
      <c r="G13" s="9"/>
      <c r="H13" s="9"/>
      <c r="I13" s="121" t="s">
        <v>156</v>
      </c>
      <c r="J13" s="121"/>
      <c r="K13" s="160"/>
      <c r="L13" s="175">
        <v>0.33</v>
      </c>
      <c r="M13" s="176"/>
      <c r="N13" s="25"/>
      <c r="O13" s="25"/>
      <c r="P13" s="9"/>
      <c r="Q13" s="9"/>
      <c r="R13" s="38"/>
    </row>
    <row r="14" spans="1:23" s="14" customFormat="1" ht="24.9" customHeight="1" thickBot="1" x14ac:dyDescent="0.35">
      <c r="A14" s="20"/>
      <c r="E14" s="25"/>
      <c r="F14" s="25"/>
      <c r="G14" s="9"/>
      <c r="H14" s="9"/>
      <c r="I14" s="121" t="s">
        <v>157</v>
      </c>
      <c r="J14" s="121"/>
      <c r="K14" s="160"/>
      <c r="L14" s="175">
        <v>0.52</v>
      </c>
      <c r="M14" s="176"/>
      <c r="N14" s="25"/>
      <c r="O14" s="25"/>
      <c r="P14" s="9"/>
      <c r="Q14" s="9"/>
      <c r="R14" s="38"/>
    </row>
    <row r="15" spans="1:23" s="14" customFormat="1" ht="24.9" customHeight="1" thickBot="1" x14ac:dyDescent="0.35">
      <c r="A15" s="20"/>
      <c r="E15" s="25"/>
      <c r="F15" s="25"/>
      <c r="G15" s="9"/>
      <c r="H15" s="9"/>
      <c r="I15" s="125" t="s">
        <v>174</v>
      </c>
      <c r="J15" s="125"/>
      <c r="K15" s="169"/>
      <c r="L15" s="175">
        <v>0.71</v>
      </c>
      <c r="M15" s="176"/>
      <c r="N15" s="25"/>
      <c r="O15" s="25"/>
      <c r="P15" s="9"/>
      <c r="Q15" s="9"/>
      <c r="R15" s="38"/>
    </row>
    <row r="16" spans="1:23" s="14" customFormat="1" ht="15" customHeight="1" x14ac:dyDescent="0.3">
      <c r="A16" s="20"/>
    </row>
    <row r="17" spans="1:21" s="14" customFormat="1" ht="15" customHeight="1" x14ac:dyDescent="0.3">
      <c r="A17" s="20"/>
    </row>
    <row r="18" spans="1:21" ht="19.5" customHeight="1" x14ac:dyDescent="0.3">
      <c r="A18" s="135" t="str">
        <f>Índice!$A$83</f>
        <v>ESTUDO 38 | ANÁLISE DAS EMPRESAS DA REGIÃO NORTE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x14ac:dyDescent="0.3">
      <c r="U19" s="58" t="s">
        <v>23</v>
      </c>
    </row>
    <row r="22" spans="1:21" ht="17.25" customHeight="1" x14ac:dyDescent="0.3"/>
    <row r="23" spans="1:21" ht="17.25" customHeight="1" x14ac:dyDescent="0.3"/>
  </sheetData>
  <sheetProtection algorithmName="SHA-512" hashValue="V6HhFbCDZv5oF35Tm0SeH7GuG+KqXAIjag9t9RyARhoddIau4PCQzDIxo28ue52/fZSWdeqG+zjWrRTiE/HIbA==" saltValue="hmIJNoFXdzDo+XA+HS1p3w==" spinCount="100000" sheet="1" objects="1" scenarios="1"/>
  <mergeCells count="21">
    <mergeCell ref="L11:M11"/>
    <mergeCell ref="I12:K12"/>
    <mergeCell ref="L12:M12"/>
    <mergeCell ref="L14:M14"/>
    <mergeCell ref="L15:M15"/>
    <mergeCell ref="A1:U1"/>
    <mergeCell ref="L6:M6"/>
    <mergeCell ref="A18:U18"/>
    <mergeCell ref="L7:M7"/>
    <mergeCell ref="L13:M13"/>
    <mergeCell ref="I7:K7"/>
    <mergeCell ref="I8:K8"/>
    <mergeCell ref="L8:M8"/>
    <mergeCell ref="I9:K9"/>
    <mergeCell ref="L9:M9"/>
    <mergeCell ref="I13:K13"/>
    <mergeCell ref="I14:K14"/>
    <mergeCell ref="I15:K15"/>
    <mergeCell ref="I10:K10"/>
    <mergeCell ref="L10:M10"/>
    <mergeCell ref="I11:K11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/>
  </sheetPr>
  <dimension ref="A1:AB18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8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8" ht="15" customHeight="1" x14ac:dyDescent="0.3"/>
    <row r="3" spans="1:28" s="7" customFormat="1" ht="15" customHeight="1" thickBot="1" x14ac:dyDescent="0.35">
      <c r="A3" s="59" t="str">
        <f>Índice!F14</f>
        <v>G I.2.9</v>
      </c>
      <c r="B3" s="52" t="str">
        <f>Índice!G14</f>
        <v>Estruturas | Por classes de dimensão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8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8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8" s="14" customFormat="1" ht="24.9" customHeight="1" x14ac:dyDescent="0.3">
      <c r="A6" s="20"/>
      <c r="G6" s="147" t="s">
        <v>9</v>
      </c>
      <c r="H6" s="148"/>
      <c r="I6" s="148"/>
      <c r="J6" s="148"/>
      <c r="K6" s="147" t="s">
        <v>7</v>
      </c>
      <c r="L6" s="148"/>
      <c r="M6" s="148"/>
      <c r="N6" s="148"/>
      <c r="O6" s="147" t="s">
        <v>72</v>
      </c>
      <c r="P6" s="148"/>
      <c r="Q6" s="148"/>
      <c r="R6" s="148"/>
      <c r="U6" s="9"/>
      <c r="V6" s="9"/>
      <c r="W6" s="9"/>
      <c r="X6" s="9"/>
      <c r="Y6" s="9"/>
      <c r="Z6" s="9"/>
      <c r="AA6" s="9"/>
      <c r="AB6" s="9"/>
    </row>
    <row r="7" spans="1:28" s="14" customFormat="1" ht="24.9" customHeight="1" thickBot="1" x14ac:dyDescent="0.35">
      <c r="A7" s="20"/>
      <c r="G7" s="149" t="s">
        <v>19</v>
      </c>
      <c r="H7" s="150"/>
      <c r="I7" s="149" t="s">
        <v>144</v>
      </c>
      <c r="J7" s="150"/>
      <c r="K7" s="149" t="s">
        <v>19</v>
      </c>
      <c r="L7" s="150"/>
      <c r="M7" s="149" t="s">
        <v>144</v>
      </c>
      <c r="N7" s="150"/>
      <c r="O7" s="149" t="s">
        <v>19</v>
      </c>
      <c r="P7" s="150"/>
      <c r="Q7" s="149" t="s">
        <v>144</v>
      </c>
      <c r="R7" s="150"/>
      <c r="U7" s="9"/>
      <c r="V7" s="9"/>
      <c r="W7" s="9"/>
      <c r="X7" s="9"/>
      <c r="Y7" s="9"/>
      <c r="Z7" s="9"/>
      <c r="AA7" s="9"/>
      <c r="AB7" s="9"/>
    </row>
    <row r="8" spans="1:28" s="14" customFormat="1" ht="24.9" customHeight="1" x14ac:dyDescent="0.3">
      <c r="A8" s="20"/>
      <c r="D8" s="136" t="s">
        <v>0</v>
      </c>
      <c r="E8" s="137"/>
      <c r="F8" s="138"/>
      <c r="G8" s="181">
        <v>0.89</v>
      </c>
      <c r="H8" s="182"/>
      <c r="I8" s="131">
        <v>0.872</v>
      </c>
      <c r="J8" s="132"/>
      <c r="K8" s="181">
        <v>0.157</v>
      </c>
      <c r="L8" s="182"/>
      <c r="M8" s="131">
        <v>0.187</v>
      </c>
      <c r="N8" s="132"/>
      <c r="O8" s="181">
        <v>0.26200000000000001</v>
      </c>
      <c r="P8" s="182"/>
      <c r="Q8" s="131">
        <v>0.27600000000000002</v>
      </c>
      <c r="R8" s="132"/>
      <c r="U8" s="9"/>
      <c r="V8" s="9"/>
      <c r="W8" s="9"/>
      <c r="X8" s="9"/>
      <c r="Y8" s="9"/>
      <c r="Z8" s="9"/>
      <c r="AA8" s="9"/>
      <c r="AB8" s="9"/>
    </row>
    <row r="9" spans="1:28" s="14" customFormat="1" ht="24.9" customHeight="1" x14ac:dyDescent="0.3">
      <c r="A9" s="20"/>
      <c r="D9" s="139" t="s">
        <v>8</v>
      </c>
      <c r="E9" s="140"/>
      <c r="F9" s="141"/>
      <c r="G9" s="179">
        <v>0.107</v>
      </c>
      <c r="H9" s="180"/>
      <c r="I9" s="133">
        <v>0.126</v>
      </c>
      <c r="J9" s="134"/>
      <c r="K9" s="179">
        <v>0.42499999999999999</v>
      </c>
      <c r="L9" s="180"/>
      <c r="M9" s="133">
        <v>0.499</v>
      </c>
      <c r="N9" s="134"/>
      <c r="O9" s="179">
        <v>0.45</v>
      </c>
      <c r="P9" s="180"/>
      <c r="Q9" s="133">
        <v>0.52700000000000002</v>
      </c>
      <c r="R9" s="134"/>
      <c r="U9" s="9"/>
      <c r="V9" s="9"/>
      <c r="W9" s="9"/>
      <c r="X9" s="9"/>
      <c r="Y9" s="9"/>
      <c r="Z9" s="9"/>
      <c r="AA9" s="9"/>
      <c r="AB9" s="9"/>
    </row>
    <row r="10" spans="1:28" s="14" customFormat="1" ht="24.9" customHeight="1" x14ac:dyDescent="0.3">
      <c r="A10" s="20"/>
      <c r="D10" s="139" t="s">
        <v>1</v>
      </c>
      <c r="E10" s="140"/>
      <c r="F10" s="141"/>
      <c r="G10" s="179">
        <v>3.0000000000000001E-3</v>
      </c>
      <c r="H10" s="180"/>
      <c r="I10" s="133">
        <v>2E-3</v>
      </c>
      <c r="J10" s="134"/>
      <c r="K10" s="179">
        <v>0.41799999999999998</v>
      </c>
      <c r="L10" s="180"/>
      <c r="M10" s="133">
        <v>0.313</v>
      </c>
      <c r="N10" s="134"/>
      <c r="O10" s="179">
        <v>0.28699999999999998</v>
      </c>
      <c r="P10" s="180"/>
      <c r="Q10" s="133">
        <v>0.19700000000000001</v>
      </c>
      <c r="R10" s="134"/>
      <c r="U10" s="9"/>
      <c r="V10" s="9"/>
      <c r="W10" s="9"/>
      <c r="X10" s="9"/>
      <c r="Y10" s="9"/>
      <c r="Z10" s="9"/>
      <c r="AA10" s="9"/>
      <c r="AB10" s="9"/>
    </row>
    <row r="11" spans="1:28" s="14" customFormat="1" ht="15" customHeight="1" x14ac:dyDescent="0.3">
      <c r="A11" s="20"/>
    </row>
    <row r="12" spans="1:28" s="14" customFormat="1" ht="15" customHeight="1" x14ac:dyDescent="0.3">
      <c r="A12" s="20"/>
    </row>
    <row r="13" spans="1:28" ht="19.5" customHeight="1" x14ac:dyDescent="0.3">
      <c r="A13" s="135" t="str">
        <f>Índice!$A$83</f>
        <v>ESTUDO 38 | ANÁLISE DAS EMPRESAS DA REGIÃO NORTE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8" x14ac:dyDescent="0.3">
      <c r="U14" s="58" t="s">
        <v>23</v>
      </c>
    </row>
    <row r="17" ht="17.25" customHeight="1" x14ac:dyDescent="0.3"/>
    <row r="18" ht="17.25" customHeight="1" x14ac:dyDescent="0.3"/>
  </sheetData>
  <sheetProtection algorithmName="SHA-512" hashValue="vmeoEnR2AVb+rWSrSX09bIWr6kjJG5IG4/FI6tSkND+ufavEAWSAG2ava1TSoeAH+MJ9dy/We1P8b8Dpy87icg==" saltValue="AB2mzjbZRItGP/zUVFD2Xw==" spinCount="100000" sheet="1" objects="1" scenarios="1"/>
  <mergeCells count="32">
    <mergeCell ref="Q10:R10"/>
    <mergeCell ref="D10:F10"/>
    <mergeCell ref="G10:H10"/>
    <mergeCell ref="I10:J10"/>
    <mergeCell ref="K10:L10"/>
    <mergeCell ref="M10:N10"/>
    <mergeCell ref="O10:P10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A1:U1"/>
    <mergeCell ref="A13:U13"/>
    <mergeCell ref="G6:J6"/>
    <mergeCell ref="K6:N6"/>
    <mergeCell ref="O6:R6"/>
    <mergeCell ref="G7:H7"/>
    <mergeCell ref="I7:J7"/>
    <mergeCell ref="K7:L7"/>
    <mergeCell ref="M7:N7"/>
    <mergeCell ref="O7:P7"/>
    <mergeCell ref="Q7:R7"/>
    <mergeCell ref="Q8:R8"/>
    <mergeCell ref="D9:F9"/>
    <mergeCell ref="G9:H9"/>
    <mergeCell ref="I9:J9"/>
    <mergeCell ref="K9:L9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AH18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4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4" ht="15" customHeight="1" x14ac:dyDescent="0.3"/>
    <row r="3" spans="1:34" s="7" customFormat="1" ht="15" customHeight="1" thickBot="1" x14ac:dyDescent="0.35">
      <c r="A3" s="59" t="str">
        <f>Índice!F15</f>
        <v>G I.2.10</v>
      </c>
      <c r="B3" s="52" t="str">
        <f>Índice!G15</f>
        <v>Estruturas | Por classes de dimensão e por localização geográfica (NUTS III) (volume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34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34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4" s="14" customFormat="1" ht="24.9" customHeight="1" x14ac:dyDescent="0.3">
      <c r="A6" s="20"/>
      <c r="J6" s="183" t="s">
        <v>0</v>
      </c>
      <c r="K6" s="184"/>
      <c r="L6" s="183" t="s">
        <v>8</v>
      </c>
      <c r="M6" s="184"/>
      <c r="N6" s="183" t="s">
        <v>1</v>
      </c>
      <c r="O6" s="184"/>
      <c r="R6" s="9"/>
      <c r="S6" s="9"/>
      <c r="T6" s="9"/>
      <c r="U6" s="9"/>
      <c r="V6" s="9"/>
      <c r="W6" s="9"/>
      <c r="X6" s="9"/>
      <c r="Y6" s="9"/>
    </row>
    <row r="7" spans="1:34" s="14" customFormat="1" ht="24.9" customHeight="1" x14ac:dyDescent="0.3">
      <c r="G7" s="121" t="s">
        <v>152</v>
      </c>
      <c r="H7" s="121"/>
      <c r="I7" s="160"/>
      <c r="J7" s="131">
        <v>0.2</v>
      </c>
      <c r="K7" s="132"/>
      <c r="L7" s="131">
        <v>0.45100000000000001</v>
      </c>
      <c r="M7" s="132"/>
      <c r="N7" s="131">
        <v>0.34899999999999998</v>
      </c>
      <c r="O7" s="132"/>
      <c r="R7" s="9"/>
      <c r="S7" s="9"/>
      <c r="T7" s="9"/>
      <c r="U7" s="9"/>
      <c r="V7" s="9"/>
      <c r="W7" s="9"/>
      <c r="X7" s="9"/>
      <c r="Y7" s="9"/>
    </row>
    <row r="8" spans="1:34" s="14" customFormat="1" ht="24.9" customHeight="1" x14ac:dyDescent="0.3">
      <c r="G8" s="121" t="s">
        <v>153</v>
      </c>
      <c r="H8" s="121"/>
      <c r="I8" s="160"/>
      <c r="J8" s="131">
        <v>0.20300000000000001</v>
      </c>
      <c r="K8" s="132"/>
      <c r="L8" s="131">
        <v>0.56399999999999995</v>
      </c>
      <c r="M8" s="132"/>
      <c r="N8" s="131">
        <v>0.23300000000000001</v>
      </c>
      <c r="O8" s="132"/>
      <c r="R8" s="9"/>
      <c r="S8" s="9"/>
      <c r="T8" s="9"/>
      <c r="U8" s="9"/>
      <c r="V8" s="9"/>
      <c r="W8" s="9"/>
      <c r="X8" s="9"/>
      <c r="Y8" s="9"/>
    </row>
    <row r="9" spans="1:34" s="14" customFormat="1" ht="24.9" customHeight="1" x14ac:dyDescent="0.3">
      <c r="G9" s="121" t="s">
        <v>154</v>
      </c>
      <c r="H9" s="121"/>
      <c r="I9" s="160"/>
      <c r="J9" s="131">
        <v>0.189</v>
      </c>
      <c r="K9" s="132"/>
      <c r="L9" s="131">
        <v>0.58499999999999996</v>
      </c>
      <c r="M9" s="132"/>
      <c r="N9" s="131">
        <v>0.22700000000000001</v>
      </c>
      <c r="O9" s="132"/>
      <c r="R9" s="9"/>
      <c r="S9" s="9"/>
      <c r="T9" s="9"/>
      <c r="U9" s="9"/>
      <c r="V9" s="9"/>
      <c r="W9" s="9"/>
      <c r="X9" s="9"/>
      <c r="Y9" s="9"/>
    </row>
    <row r="10" spans="1:34" s="14" customFormat="1" ht="24.9" customHeight="1" x14ac:dyDescent="0.3">
      <c r="G10" s="121" t="s">
        <v>173</v>
      </c>
      <c r="H10" s="121"/>
      <c r="I10" s="160"/>
      <c r="J10" s="131">
        <v>0.16600000000000001</v>
      </c>
      <c r="K10" s="132"/>
      <c r="L10" s="131">
        <v>0.45600000000000002</v>
      </c>
      <c r="M10" s="132"/>
      <c r="N10" s="131">
        <v>0.378</v>
      </c>
      <c r="O10" s="132"/>
      <c r="R10" s="9"/>
      <c r="S10" s="9"/>
      <c r="T10" s="9"/>
      <c r="U10" s="9"/>
      <c r="V10" s="9"/>
      <c r="W10" s="9"/>
      <c r="X10" s="9"/>
      <c r="Y10" s="9"/>
    </row>
    <row r="11" spans="1:34" s="14" customFormat="1" ht="24.9" customHeight="1" x14ac:dyDescent="0.3">
      <c r="G11" s="121" t="s">
        <v>155</v>
      </c>
      <c r="H11" s="121"/>
      <c r="I11" s="160"/>
      <c r="J11" s="131">
        <v>0.39</v>
      </c>
      <c r="K11" s="132"/>
      <c r="L11" s="131">
        <v>0.55200000000000005</v>
      </c>
      <c r="M11" s="132"/>
      <c r="N11" s="131">
        <v>5.8999999999999997E-2</v>
      </c>
      <c r="O11" s="132"/>
      <c r="R11" s="9"/>
      <c r="S11" s="9"/>
      <c r="T11" s="9"/>
      <c r="U11" s="9"/>
      <c r="V11" s="9"/>
      <c r="W11" s="9"/>
      <c r="X11" s="9"/>
      <c r="Y11" s="9"/>
    </row>
    <row r="12" spans="1:34" s="14" customFormat="1" ht="24.9" customHeight="1" x14ac:dyDescent="0.3">
      <c r="G12" s="121" t="s">
        <v>156</v>
      </c>
      <c r="H12" s="121"/>
      <c r="I12" s="160"/>
      <c r="J12" s="131">
        <v>0.23899999999999999</v>
      </c>
      <c r="K12" s="132"/>
      <c r="L12" s="131">
        <v>0.64800000000000002</v>
      </c>
      <c r="M12" s="132"/>
      <c r="N12" s="131">
        <v>0.113</v>
      </c>
      <c r="O12" s="132"/>
      <c r="R12" s="9"/>
      <c r="S12" s="9"/>
      <c r="T12" s="9"/>
      <c r="U12" s="9"/>
      <c r="V12" s="9"/>
      <c r="W12" s="9"/>
      <c r="X12" s="9"/>
      <c r="Y12" s="9"/>
    </row>
    <row r="13" spans="1:34" s="14" customFormat="1" ht="24.9" customHeight="1" x14ac:dyDescent="0.3">
      <c r="G13" s="121" t="s">
        <v>157</v>
      </c>
      <c r="H13" s="121"/>
      <c r="I13" s="160"/>
      <c r="J13" s="131">
        <v>0.32400000000000001</v>
      </c>
      <c r="K13" s="132"/>
      <c r="L13" s="131">
        <v>0.58499999999999996</v>
      </c>
      <c r="M13" s="132"/>
      <c r="N13" s="131">
        <v>9.0999999999999998E-2</v>
      </c>
      <c r="O13" s="132"/>
      <c r="R13" s="9"/>
      <c r="S13" s="9"/>
      <c r="T13" s="9"/>
      <c r="U13" s="9"/>
      <c r="V13" s="9"/>
      <c r="W13" s="9"/>
      <c r="X13" s="9"/>
      <c r="Y13" s="9"/>
    </row>
    <row r="14" spans="1:34" s="14" customFormat="1" ht="24.9" customHeight="1" thickBot="1" x14ac:dyDescent="0.35">
      <c r="G14" s="125" t="s">
        <v>174</v>
      </c>
      <c r="H14" s="125"/>
      <c r="I14" s="169"/>
      <c r="J14" s="131">
        <v>0.26300000000000001</v>
      </c>
      <c r="K14" s="132"/>
      <c r="L14" s="131">
        <v>0.33700000000000002</v>
      </c>
      <c r="M14" s="132"/>
      <c r="N14" s="131">
        <v>0.4</v>
      </c>
      <c r="O14" s="132"/>
      <c r="R14" s="9"/>
      <c r="S14" s="9"/>
      <c r="T14" s="9"/>
      <c r="U14" s="9"/>
      <c r="V14" s="9"/>
      <c r="W14" s="9"/>
      <c r="X14" s="9"/>
      <c r="Y14" s="9"/>
    </row>
    <row r="15" spans="1:34" ht="15" customHeight="1" x14ac:dyDescent="0.3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9"/>
      <c r="Q15" s="9"/>
      <c r="R15" s="9"/>
      <c r="S15" s="9"/>
      <c r="T15" s="9"/>
      <c r="U15" s="9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 customHeight="1" x14ac:dyDescent="0.3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9.5" customHeight="1" x14ac:dyDescent="0.3">
      <c r="A17" s="106" t="str">
        <f>NOTA!$A$24</f>
        <v>ESTUDO 38 | ANÁLISE DAS EMPRESAS DA REGIÃO NORTE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3">
      <c r="U18" s="58" t="s">
        <v>23</v>
      </c>
    </row>
  </sheetData>
  <sheetProtection algorithmName="SHA-512" hashValue="LoJNNPc9W0bMw9nK21MryYVdjwBk0OWHS7zBTQDbV9fhR0xbNmvKU6ZvpRn0SX/ntW1I6jMpJj4ZXDBtzRnyrg==" saltValue="E/W1GE8mWclcuiCOnS1UQw==" spinCount="100000" sheet="1" objects="1" scenarios="1"/>
  <mergeCells count="37">
    <mergeCell ref="G13:I13"/>
    <mergeCell ref="G14:I14"/>
    <mergeCell ref="J13:K13"/>
    <mergeCell ref="L13:M13"/>
    <mergeCell ref="J14:K14"/>
    <mergeCell ref="L14:M14"/>
    <mergeCell ref="N6:O6"/>
    <mergeCell ref="J7:K7"/>
    <mergeCell ref="L7:M7"/>
    <mergeCell ref="N7:O7"/>
    <mergeCell ref="G12:I12"/>
    <mergeCell ref="G7:I7"/>
    <mergeCell ref="G8:I8"/>
    <mergeCell ref="G9:I9"/>
    <mergeCell ref="G10:I10"/>
    <mergeCell ref="G11:I11"/>
    <mergeCell ref="L10:M10"/>
    <mergeCell ref="N10:O10"/>
    <mergeCell ref="J11:K11"/>
    <mergeCell ref="L11:M11"/>
    <mergeCell ref="N11:O11"/>
    <mergeCell ref="A17:U17"/>
    <mergeCell ref="A1:U1"/>
    <mergeCell ref="N14:O14"/>
    <mergeCell ref="J9:K9"/>
    <mergeCell ref="L9:M9"/>
    <mergeCell ref="N9:O9"/>
    <mergeCell ref="J8:K8"/>
    <mergeCell ref="L8:M8"/>
    <mergeCell ref="N8:O8"/>
    <mergeCell ref="N13:O13"/>
    <mergeCell ref="J12:K12"/>
    <mergeCell ref="L12:M12"/>
    <mergeCell ref="N12:O12"/>
    <mergeCell ref="J6:K6"/>
    <mergeCell ref="L6:M6"/>
    <mergeCell ref="J10:K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U1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Índice!F16</f>
        <v>G I.2.11</v>
      </c>
      <c r="B3" s="52" t="str">
        <f>Índice!G16</f>
        <v>Estruturas | Por classes de dimensão (região Norte, 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thickBot="1" x14ac:dyDescent="0.3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4"/>
      <c r="O5" s="14"/>
    </row>
    <row r="6" spans="1:21" s="14" customFormat="1" ht="24.9" customHeight="1" thickBot="1" x14ac:dyDescent="0.35">
      <c r="A6" s="20"/>
      <c r="F6" s="16"/>
      <c r="G6" s="16"/>
      <c r="H6" s="65"/>
      <c r="I6" s="174" t="s">
        <v>0</v>
      </c>
      <c r="J6" s="187"/>
      <c r="K6" s="174" t="s">
        <v>8</v>
      </c>
      <c r="L6" s="187"/>
      <c r="M6" s="174" t="s">
        <v>1</v>
      </c>
      <c r="N6" s="187"/>
    </row>
    <row r="7" spans="1:21" s="14" customFormat="1" ht="24.9" customHeight="1" x14ac:dyDescent="0.3">
      <c r="A7" s="20"/>
      <c r="F7" s="121" t="s">
        <v>145</v>
      </c>
      <c r="G7" s="121"/>
      <c r="H7" s="160"/>
      <c r="I7" s="188">
        <v>0.57999999999999996</v>
      </c>
      <c r="J7" s="189"/>
      <c r="K7" s="188">
        <v>0.38700000000000001</v>
      </c>
      <c r="L7" s="189"/>
      <c r="M7" s="188">
        <v>3.3000000000000002E-2</v>
      </c>
      <c r="N7" s="189"/>
    </row>
    <row r="8" spans="1:21" s="14" customFormat="1" ht="24.9" customHeight="1" x14ac:dyDescent="0.3">
      <c r="A8" s="20"/>
      <c r="F8" s="121" t="s">
        <v>146</v>
      </c>
      <c r="G8" s="121"/>
      <c r="H8" s="160"/>
      <c r="I8" s="185">
        <v>6.4000000000000001E-2</v>
      </c>
      <c r="J8" s="186"/>
      <c r="K8" s="185">
        <v>0.52900000000000003</v>
      </c>
      <c r="L8" s="186"/>
      <c r="M8" s="185">
        <v>0.40699999999999997</v>
      </c>
      <c r="N8" s="186"/>
    </row>
    <row r="9" spans="1:21" s="14" customFormat="1" ht="24.9" customHeight="1" x14ac:dyDescent="0.3">
      <c r="A9" s="20"/>
      <c r="F9" s="121" t="s">
        <v>147</v>
      </c>
      <c r="G9" s="121"/>
      <c r="H9" s="160"/>
      <c r="I9" s="185">
        <v>0.04</v>
      </c>
      <c r="J9" s="186"/>
      <c r="K9" s="185">
        <v>0.53700000000000003</v>
      </c>
      <c r="L9" s="186"/>
      <c r="M9" s="185">
        <v>0.42299999999999999</v>
      </c>
      <c r="N9" s="186"/>
    </row>
    <row r="10" spans="1:21" s="14" customFormat="1" ht="24.9" customHeight="1" x14ac:dyDescent="0.3">
      <c r="A10" s="20"/>
      <c r="F10" s="121" t="s">
        <v>148</v>
      </c>
      <c r="G10" s="121"/>
      <c r="H10" s="160"/>
      <c r="I10" s="185">
        <v>0.221</v>
      </c>
      <c r="J10" s="186"/>
      <c r="K10" s="185">
        <v>0.53300000000000003</v>
      </c>
      <c r="L10" s="186"/>
      <c r="M10" s="185">
        <v>0.246</v>
      </c>
      <c r="N10" s="186"/>
    </row>
    <row r="11" spans="1:21" s="14" customFormat="1" ht="24.9" customHeight="1" x14ac:dyDescent="0.3">
      <c r="A11" s="20"/>
      <c r="F11" s="121" t="s">
        <v>149</v>
      </c>
      <c r="G11" s="121"/>
      <c r="H11" s="160"/>
      <c r="I11" s="185">
        <v>0.245</v>
      </c>
      <c r="J11" s="186"/>
      <c r="K11" s="185">
        <v>0.46700000000000003</v>
      </c>
      <c r="L11" s="186"/>
      <c r="M11" s="185">
        <v>0.28799999999999998</v>
      </c>
      <c r="N11" s="186"/>
    </row>
    <row r="12" spans="1:21" s="14" customFormat="1" ht="24.9" customHeight="1" thickBot="1" x14ac:dyDescent="0.35">
      <c r="A12" s="20"/>
      <c r="F12" s="125" t="s">
        <v>150</v>
      </c>
      <c r="G12" s="125"/>
      <c r="H12" s="169"/>
      <c r="I12" s="185">
        <v>0.314</v>
      </c>
      <c r="J12" s="186"/>
      <c r="K12" s="185">
        <v>0.49099999999999999</v>
      </c>
      <c r="L12" s="186"/>
      <c r="M12" s="185">
        <v>0.19500000000000001</v>
      </c>
      <c r="N12" s="186"/>
    </row>
    <row r="13" spans="1:21" s="9" customFormat="1" ht="15" customHeight="1" x14ac:dyDescent="0.3">
      <c r="A13" s="8"/>
      <c r="C13" s="25"/>
      <c r="D13" s="25"/>
      <c r="E13" s="25"/>
      <c r="N13" s="14"/>
      <c r="O13" s="14"/>
      <c r="P13" s="25"/>
      <c r="Q13" s="25"/>
    </row>
    <row r="14" spans="1:21" s="9" customFormat="1" ht="15" customHeight="1" x14ac:dyDescent="0.2">
      <c r="A14" s="8"/>
      <c r="C14" s="25"/>
      <c r="D14" s="25"/>
      <c r="E14" s="25"/>
      <c r="P14" s="25"/>
      <c r="Q14" s="25"/>
    </row>
    <row r="15" spans="1:21" ht="19.5" customHeight="1" x14ac:dyDescent="0.3">
      <c r="A15" s="135" t="str">
        <f>Índice!$A$83</f>
        <v>ESTUDO 38 | ANÁLISE DAS EMPRESAS DA REGIÃO NORTE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x14ac:dyDescent="0.3">
      <c r="U16" s="58" t="s">
        <v>23</v>
      </c>
    </row>
    <row r="19" ht="17.25" customHeight="1" x14ac:dyDescent="0.3"/>
  </sheetData>
  <sheetProtection algorithmName="SHA-512" hashValue="Un+VNhJf6AXL6tYfVhVnDxMXh0KOLA2EMLWKYk1tlHxum6LcaaUJPo8uVPcnReRkjkFhOswtKBvyKMtpoOY5kw==" saltValue="QM2z6Nsdb4hjimLQarHn/Q==" spinCount="100000" sheet="1" objects="1" scenarios="1"/>
  <mergeCells count="29">
    <mergeCell ref="A15:U15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8:H8"/>
    <mergeCell ref="I8:J8"/>
    <mergeCell ref="F9:H9"/>
    <mergeCell ref="I9:J9"/>
    <mergeCell ref="K9:L9"/>
    <mergeCell ref="A1:U1"/>
    <mergeCell ref="I6:J6"/>
    <mergeCell ref="K6:L6"/>
    <mergeCell ref="K7:L7"/>
    <mergeCell ref="M6:N6"/>
    <mergeCell ref="M7:N7"/>
    <mergeCell ref="F7:H7"/>
    <mergeCell ref="I7:J7"/>
    <mergeCell ref="M9:N9"/>
    <mergeCell ref="M10:N10"/>
    <mergeCell ref="M11:N11"/>
    <mergeCell ref="M12:N12"/>
    <mergeCell ref="K8:L8"/>
    <mergeCell ref="M8:N8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AC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5" customHeight="1" x14ac:dyDescent="0.3"/>
    <row r="3" spans="1:29" s="7" customFormat="1" ht="15" customHeight="1" thickBot="1" x14ac:dyDescent="0.35">
      <c r="A3" s="59" t="str">
        <f>Índice!F17</f>
        <v>G I.2.12</v>
      </c>
      <c r="B3" s="52" t="str">
        <f>Índice!G17</f>
        <v>Volume de negócios médio e número médio de pessoas ao serviço das empresas da região Norte | Relação com o total das empresas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14" customFormat="1" ht="24.9" customHeight="1" thickBot="1" x14ac:dyDescent="0.35">
      <c r="A5" s="20"/>
      <c r="B5" s="20"/>
      <c r="C5" s="20"/>
      <c r="L5" s="183" t="s">
        <v>162</v>
      </c>
      <c r="M5" s="184"/>
      <c r="N5" s="198" t="s">
        <v>161</v>
      </c>
      <c r="O5" s="184"/>
      <c r="P5" s="9"/>
      <c r="Q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4" customFormat="1" ht="15.45" customHeight="1" thickBot="1" x14ac:dyDescent="0.35">
      <c r="G6" s="174" t="s">
        <v>19</v>
      </c>
      <c r="H6" s="174"/>
      <c r="I6" s="174"/>
      <c r="J6" s="174"/>
      <c r="K6" s="187"/>
      <c r="L6" s="202">
        <v>823218</v>
      </c>
      <c r="M6" s="203"/>
      <c r="N6" s="192">
        <v>6.7</v>
      </c>
      <c r="O6" s="193"/>
      <c r="P6" s="9"/>
      <c r="Q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4" customFormat="1" ht="15.45" customHeight="1" x14ac:dyDescent="0.3">
      <c r="G7" s="196" t="s">
        <v>144</v>
      </c>
      <c r="H7" s="196"/>
      <c r="I7" s="196"/>
      <c r="J7" s="196"/>
      <c r="K7" s="197"/>
      <c r="L7" s="204">
        <v>701866</v>
      </c>
      <c r="M7" s="205"/>
      <c r="N7" s="194">
        <v>6.9</v>
      </c>
      <c r="O7" s="195"/>
      <c r="P7" s="9"/>
      <c r="Q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4" customFormat="1" ht="15.45" customHeight="1" x14ac:dyDescent="0.3">
      <c r="G8" s="121" t="s">
        <v>159</v>
      </c>
      <c r="H8" s="121"/>
      <c r="I8" s="121" t="s">
        <v>152</v>
      </c>
      <c r="J8" s="121"/>
      <c r="K8" s="160"/>
      <c r="L8" s="206">
        <v>640682</v>
      </c>
      <c r="M8" s="207"/>
      <c r="N8" s="190">
        <v>5.8</v>
      </c>
      <c r="O8" s="191"/>
      <c r="P8" s="9"/>
      <c r="Q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14" customFormat="1" ht="15.45" customHeight="1" x14ac:dyDescent="0.3">
      <c r="G9" s="121"/>
      <c r="H9" s="121"/>
      <c r="I9" s="121" t="s">
        <v>153</v>
      </c>
      <c r="J9" s="121"/>
      <c r="K9" s="160"/>
      <c r="L9" s="206">
        <v>662823</v>
      </c>
      <c r="M9" s="207"/>
      <c r="N9" s="190">
        <v>6.9</v>
      </c>
      <c r="O9" s="191"/>
      <c r="P9" s="9"/>
      <c r="Q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4" customFormat="1" ht="15.45" customHeight="1" x14ac:dyDescent="0.3">
      <c r="G10" s="121"/>
      <c r="H10" s="121"/>
      <c r="I10" s="121" t="s">
        <v>154</v>
      </c>
      <c r="J10" s="121"/>
      <c r="K10" s="160"/>
      <c r="L10" s="206">
        <v>707209</v>
      </c>
      <c r="M10" s="207"/>
      <c r="N10" s="190">
        <v>7.9</v>
      </c>
      <c r="O10" s="191"/>
      <c r="P10" s="9"/>
      <c r="Q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4" customFormat="1" ht="15.45" customHeight="1" x14ac:dyDescent="0.3">
      <c r="G11" s="121"/>
      <c r="H11" s="121"/>
      <c r="I11" s="121" t="s">
        <v>173</v>
      </c>
      <c r="J11" s="121"/>
      <c r="K11" s="160"/>
      <c r="L11" s="206">
        <v>794085</v>
      </c>
      <c r="M11" s="207"/>
      <c r="N11" s="190">
        <v>7</v>
      </c>
      <c r="O11" s="191"/>
      <c r="P11" s="9"/>
      <c r="Q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4" customFormat="1" ht="15.45" customHeight="1" x14ac:dyDescent="0.3">
      <c r="G12" s="121"/>
      <c r="H12" s="121"/>
      <c r="I12" s="121" t="s">
        <v>155</v>
      </c>
      <c r="J12" s="121"/>
      <c r="K12" s="160"/>
      <c r="L12" s="206">
        <v>371159</v>
      </c>
      <c r="M12" s="207"/>
      <c r="N12" s="190">
        <v>4.3</v>
      </c>
      <c r="O12" s="191"/>
      <c r="P12" s="9"/>
      <c r="Q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14" customFormat="1" ht="15.45" customHeight="1" x14ac:dyDescent="0.3">
      <c r="G13" s="121"/>
      <c r="H13" s="121"/>
      <c r="I13" s="121" t="s">
        <v>156</v>
      </c>
      <c r="J13" s="121"/>
      <c r="K13" s="160"/>
      <c r="L13" s="206">
        <v>526564</v>
      </c>
      <c r="M13" s="207"/>
      <c r="N13" s="190">
        <v>7.9</v>
      </c>
      <c r="O13" s="191"/>
      <c r="P13" s="9"/>
      <c r="Q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14" customFormat="1" ht="15.45" customHeight="1" x14ac:dyDescent="0.3">
      <c r="G14" s="121"/>
      <c r="H14" s="121"/>
      <c r="I14" s="121" t="s">
        <v>157</v>
      </c>
      <c r="J14" s="121"/>
      <c r="K14" s="160"/>
      <c r="L14" s="206">
        <v>398703</v>
      </c>
      <c r="M14" s="207"/>
      <c r="N14" s="190">
        <v>4.2</v>
      </c>
      <c r="O14" s="191"/>
      <c r="P14" s="9"/>
      <c r="Q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14" customFormat="1" ht="15.45" customHeight="1" x14ac:dyDescent="0.3">
      <c r="G15" s="121"/>
      <c r="H15" s="121"/>
      <c r="I15" s="121" t="s">
        <v>174</v>
      </c>
      <c r="J15" s="121"/>
      <c r="K15" s="160"/>
      <c r="L15" s="206">
        <v>482815</v>
      </c>
      <c r="M15" s="207"/>
      <c r="N15" s="190">
        <v>3.5</v>
      </c>
      <c r="O15" s="191"/>
      <c r="P15" s="9"/>
      <c r="Q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4" customFormat="1" ht="15.45" customHeight="1" x14ac:dyDescent="0.3">
      <c r="G16" s="121" t="s">
        <v>160</v>
      </c>
      <c r="H16" s="121"/>
      <c r="I16" s="121" t="s">
        <v>145</v>
      </c>
      <c r="J16" s="121"/>
      <c r="K16" s="160"/>
      <c r="L16" s="199">
        <v>151982</v>
      </c>
      <c r="M16" s="200"/>
      <c r="N16" s="191">
        <v>3</v>
      </c>
      <c r="O16" s="201"/>
      <c r="P16" s="9"/>
      <c r="Q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4" customFormat="1" ht="15.45" customHeight="1" x14ac:dyDescent="0.3">
      <c r="G17" s="121"/>
      <c r="H17" s="121"/>
      <c r="I17" s="121" t="s">
        <v>146</v>
      </c>
      <c r="J17" s="121"/>
      <c r="K17" s="160"/>
      <c r="L17" s="199">
        <v>1589535</v>
      </c>
      <c r="M17" s="200"/>
      <c r="N17" s="191">
        <v>16.600000000000001</v>
      </c>
      <c r="O17" s="201"/>
      <c r="P17" s="9"/>
      <c r="Q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14" customFormat="1" ht="15.45" customHeight="1" x14ac:dyDescent="0.3">
      <c r="G18" s="121"/>
      <c r="H18" s="121"/>
      <c r="I18" s="121" t="s">
        <v>147</v>
      </c>
      <c r="J18" s="121"/>
      <c r="K18" s="160"/>
      <c r="L18" s="199">
        <v>4455278</v>
      </c>
      <c r="M18" s="200"/>
      <c r="N18" s="191">
        <v>16</v>
      </c>
      <c r="O18" s="201"/>
      <c r="P18" s="9"/>
      <c r="Q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4" customFormat="1" ht="15.45" customHeight="1" x14ac:dyDescent="0.3">
      <c r="G19" s="121"/>
      <c r="H19" s="121"/>
      <c r="I19" s="121" t="s">
        <v>148</v>
      </c>
      <c r="J19" s="121"/>
      <c r="K19" s="160"/>
      <c r="L19" s="199">
        <v>457550</v>
      </c>
      <c r="M19" s="200"/>
      <c r="N19" s="191">
        <v>6.8</v>
      </c>
      <c r="O19" s="201"/>
      <c r="P19" s="9"/>
      <c r="Q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4" customFormat="1" ht="15.45" customHeight="1" x14ac:dyDescent="0.3">
      <c r="G20" s="121"/>
      <c r="H20" s="121"/>
      <c r="I20" s="121" t="s">
        <v>149</v>
      </c>
      <c r="J20" s="121"/>
      <c r="K20" s="160"/>
      <c r="L20" s="199">
        <v>980725</v>
      </c>
      <c r="M20" s="200"/>
      <c r="N20" s="191">
        <v>5.5</v>
      </c>
      <c r="O20" s="201"/>
      <c r="P20" s="9"/>
      <c r="Q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4" customFormat="1" ht="15.45" customHeight="1" x14ac:dyDescent="0.3">
      <c r="G21" s="152"/>
      <c r="H21" s="152"/>
      <c r="I21" s="152" t="s">
        <v>150</v>
      </c>
      <c r="J21" s="152"/>
      <c r="K21" s="153"/>
      <c r="L21" s="208">
        <v>269653</v>
      </c>
      <c r="M21" s="209"/>
      <c r="N21" s="210">
        <v>4.4000000000000004</v>
      </c>
      <c r="O21" s="211"/>
      <c r="P21" s="9"/>
      <c r="Q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9" customFormat="1" ht="15" customHeight="1" x14ac:dyDescent="0.2">
      <c r="A22" s="8"/>
      <c r="C22" s="25"/>
      <c r="D22" s="25"/>
      <c r="E22" s="25"/>
      <c r="P22" s="25"/>
      <c r="Q22" s="25"/>
    </row>
    <row r="23" spans="1:29" ht="19.5" customHeight="1" x14ac:dyDescent="0.3">
      <c r="A23" s="135" t="str">
        <f>Índice!$A$83</f>
        <v>ESTUDO 38 | ANÁLISE DAS EMPRESAS DA REGIÃO NORTE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9" x14ac:dyDescent="0.3">
      <c r="U24" s="58" t="s">
        <v>23</v>
      </c>
    </row>
    <row r="27" spans="1:29" ht="17.25" customHeight="1" x14ac:dyDescent="0.3"/>
  </sheetData>
  <sheetProtection algorithmName="SHA-512" hashValue="Cbrm9qu1KuOYtUBD5KGzh6wzAJwhIl4HX0N3C46ZdVJI4ABtkTMgDkgFwgQLQWZXZbH2EovLMGdMWbGH0Tfw9g==" saltValue="QUz2fTCcPQZVrV0LH5530A==" spinCount="100000" sheet="1" objects="1" scenarios="1"/>
  <mergeCells count="54">
    <mergeCell ref="I21:K21"/>
    <mergeCell ref="L21:M21"/>
    <mergeCell ref="N21:O21"/>
    <mergeCell ref="I20:K20"/>
    <mergeCell ref="L20:M20"/>
    <mergeCell ref="N20:O20"/>
    <mergeCell ref="I19:K19"/>
    <mergeCell ref="L19:M19"/>
    <mergeCell ref="N19:O19"/>
    <mergeCell ref="I17:K17"/>
    <mergeCell ref="L17:M17"/>
    <mergeCell ref="N17:O17"/>
    <mergeCell ref="I18:K18"/>
    <mergeCell ref="L18:M18"/>
    <mergeCell ref="N18:O18"/>
    <mergeCell ref="I13:K13"/>
    <mergeCell ref="I14:K14"/>
    <mergeCell ref="I15:K1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A23:U23"/>
    <mergeCell ref="A1:U1"/>
    <mergeCell ref="G8:H15"/>
    <mergeCell ref="G16:H21"/>
    <mergeCell ref="G6:K6"/>
    <mergeCell ref="G7:K7"/>
    <mergeCell ref="I8:K8"/>
    <mergeCell ref="I9:K9"/>
    <mergeCell ref="I10:K10"/>
    <mergeCell ref="I11:K11"/>
    <mergeCell ref="L5:M5"/>
    <mergeCell ref="N5:O5"/>
    <mergeCell ref="I16:K16"/>
    <mergeCell ref="L16:M16"/>
    <mergeCell ref="N16:O16"/>
    <mergeCell ref="I12:K12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</mergeCells>
  <hyperlinks>
    <hyperlink ref="U2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/>
  </sheetPr>
  <dimension ref="A1:U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Índice!F18</f>
        <v>G I.2.13</v>
      </c>
      <c r="B3" s="52" t="str">
        <f>Índice!G18</f>
        <v>Volume de negócios gerado pelas 10% e 1% maiores empresas | Em percentagem do volume de negócios total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thickBot="1" x14ac:dyDescent="0.35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14" customFormat="1" ht="34.950000000000003" customHeight="1" thickBot="1" x14ac:dyDescent="0.35">
      <c r="A5" s="20"/>
      <c r="G5" s="16"/>
      <c r="H5" s="16"/>
      <c r="I5" s="16"/>
      <c r="J5" s="16"/>
      <c r="K5" s="65"/>
      <c r="L5" s="173" t="s">
        <v>165</v>
      </c>
      <c r="M5" s="187"/>
      <c r="N5" s="173" t="s">
        <v>164</v>
      </c>
      <c r="O5" s="174"/>
    </row>
    <row r="6" spans="1:21" s="14" customFormat="1" ht="24.9" customHeight="1" thickBot="1" x14ac:dyDescent="0.35">
      <c r="A6" s="20"/>
      <c r="G6" s="220" t="s">
        <v>19</v>
      </c>
      <c r="H6" s="221"/>
      <c r="I6" s="221"/>
      <c r="J6" s="221"/>
      <c r="K6" s="221"/>
      <c r="L6" s="222">
        <v>0.627</v>
      </c>
      <c r="M6" s="223"/>
      <c r="N6" s="222">
        <v>0.88</v>
      </c>
      <c r="O6" s="224"/>
    </row>
    <row r="7" spans="1:21" s="14" customFormat="1" ht="24.9" customHeight="1" x14ac:dyDescent="0.3">
      <c r="A7" s="20"/>
      <c r="G7" s="225" t="s">
        <v>144</v>
      </c>
      <c r="H7" s="161"/>
      <c r="I7" s="161"/>
      <c r="J7" s="161"/>
      <c r="K7" s="136"/>
      <c r="L7" s="162">
        <v>0.54400000000000004</v>
      </c>
      <c r="M7" s="163"/>
      <c r="N7" s="162">
        <v>0.84399999999999997</v>
      </c>
      <c r="O7" s="226"/>
    </row>
    <row r="8" spans="1:21" s="14" customFormat="1" ht="24.9" customHeight="1" x14ac:dyDescent="0.3">
      <c r="A8" s="20"/>
      <c r="G8" s="183" t="s">
        <v>159</v>
      </c>
      <c r="H8" s="216"/>
      <c r="I8" s="121" t="s">
        <v>152</v>
      </c>
      <c r="J8" s="121"/>
      <c r="K8" s="139"/>
      <c r="L8" s="164">
        <v>0.56299999999999994</v>
      </c>
      <c r="M8" s="165"/>
      <c r="N8" s="164">
        <v>0.84299999999999997</v>
      </c>
      <c r="O8" s="212"/>
    </row>
    <row r="9" spans="1:21" s="14" customFormat="1" ht="24.9" customHeight="1" x14ac:dyDescent="0.3">
      <c r="A9" s="20"/>
      <c r="G9" s="149"/>
      <c r="H9" s="217"/>
      <c r="I9" s="121" t="s">
        <v>153</v>
      </c>
      <c r="J9" s="121"/>
      <c r="K9" s="139"/>
      <c r="L9" s="164">
        <v>0.47699999999999998</v>
      </c>
      <c r="M9" s="165"/>
      <c r="N9" s="164">
        <v>0.82099999999999995</v>
      </c>
      <c r="O9" s="212"/>
    </row>
    <row r="10" spans="1:21" s="14" customFormat="1" ht="24.9" customHeight="1" x14ac:dyDescent="0.3">
      <c r="A10" s="20"/>
      <c r="G10" s="149"/>
      <c r="H10" s="217"/>
      <c r="I10" s="121" t="s">
        <v>154</v>
      </c>
      <c r="J10" s="121"/>
      <c r="K10" s="139"/>
      <c r="L10" s="164">
        <v>0.47399999999999998</v>
      </c>
      <c r="M10" s="165"/>
      <c r="N10" s="164">
        <v>0.82299999999999995</v>
      </c>
      <c r="O10" s="212"/>
      <c r="R10" s="14" t="s">
        <v>73</v>
      </c>
    </row>
    <row r="11" spans="1:21" s="14" customFormat="1" ht="24.9" customHeight="1" x14ac:dyDescent="0.3">
      <c r="A11" s="20"/>
      <c r="G11" s="149"/>
      <c r="H11" s="217"/>
      <c r="I11" s="121" t="s">
        <v>173</v>
      </c>
      <c r="J11" s="121"/>
      <c r="K11" s="139"/>
      <c r="L11" s="164">
        <v>0.59299999999999997</v>
      </c>
      <c r="M11" s="165"/>
      <c r="N11" s="164">
        <v>0.86699999999999999</v>
      </c>
      <c r="O11" s="212"/>
    </row>
    <row r="12" spans="1:21" s="14" customFormat="1" ht="24.9" customHeight="1" x14ac:dyDescent="0.3">
      <c r="A12" s="20"/>
      <c r="G12" s="149"/>
      <c r="H12" s="217"/>
      <c r="I12" s="121" t="s">
        <v>155</v>
      </c>
      <c r="J12" s="121"/>
      <c r="K12" s="139"/>
      <c r="L12" s="164">
        <v>0.33300000000000002</v>
      </c>
      <c r="M12" s="165"/>
      <c r="N12" s="164">
        <v>0.73499999999999999</v>
      </c>
      <c r="O12" s="212"/>
    </row>
    <row r="13" spans="1:21" s="14" customFormat="1" ht="24.9" customHeight="1" x14ac:dyDescent="0.3">
      <c r="A13" s="20"/>
      <c r="G13" s="149"/>
      <c r="H13" s="217"/>
      <c r="I13" s="121" t="s">
        <v>156</v>
      </c>
      <c r="J13" s="121"/>
      <c r="K13" s="139"/>
      <c r="L13" s="164">
        <v>0.379</v>
      </c>
      <c r="M13" s="165"/>
      <c r="N13" s="164">
        <v>0.76200000000000001</v>
      </c>
      <c r="O13" s="212"/>
    </row>
    <row r="14" spans="1:21" s="14" customFormat="1" ht="24.9" customHeight="1" x14ac:dyDescent="0.3">
      <c r="A14" s="20"/>
      <c r="G14" s="149"/>
      <c r="H14" s="217"/>
      <c r="I14" s="121" t="s">
        <v>157</v>
      </c>
      <c r="J14" s="121"/>
      <c r="K14" s="139"/>
      <c r="L14" s="164">
        <v>0.42699999999999999</v>
      </c>
      <c r="M14" s="165"/>
      <c r="N14" s="164">
        <v>0.77700000000000002</v>
      </c>
      <c r="O14" s="212"/>
    </row>
    <row r="15" spans="1:21" s="14" customFormat="1" ht="24.9" customHeight="1" thickBot="1" x14ac:dyDescent="0.35">
      <c r="A15" s="20"/>
      <c r="G15" s="218"/>
      <c r="H15" s="219"/>
      <c r="I15" s="125" t="s">
        <v>174</v>
      </c>
      <c r="J15" s="125"/>
      <c r="K15" s="142"/>
      <c r="L15" s="213">
        <v>0.58699999999999997</v>
      </c>
      <c r="M15" s="214"/>
      <c r="N15" s="213">
        <v>0.83899999999999997</v>
      </c>
      <c r="O15" s="215"/>
    </row>
    <row r="16" spans="1:21" s="9" customFormat="1" ht="15" customHeight="1" x14ac:dyDescent="0.2">
      <c r="A16" s="8"/>
      <c r="C16" s="25"/>
      <c r="D16" s="25"/>
      <c r="E16" s="25"/>
      <c r="P16" s="25"/>
      <c r="Q16" s="25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1" spans="1:21" ht="17.25" customHeight="1" x14ac:dyDescent="0.3"/>
  </sheetData>
  <sheetProtection algorithmName="SHA-512" hashValue="57Hdun48HZmsbyP6btHzFovTb1bk6e+csbebSpm90rJr06QBkcpEdWghvDgkP6jtL0iAVLj3YYkiO0IboGvo6g==" saltValue="TabMPeZspFr5q9cUjwLQow==" spinCount="100000" sheet="1" objects="1" scenarios="1"/>
  <mergeCells count="35">
    <mergeCell ref="L9:M9"/>
    <mergeCell ref="N9:O9"/>
    <mergeCell ref="A1:U1"/>
    <mergeCell ref="L5:M5"/>
    <mergeCell ref="N5:O5"/>
    <mergeCell ref="G6:K6"/>
    <mergeCell ref="L6:M6"/>
    <mergeCell ref="N6:O6"/>
    <mergeCell ref="G7:K7"/>
    <mergeCell ref="L7:M7"/>
    <mergeCell ref="N7:O7"/>
    <mergeCell ref="I8:K8"/>
    <mergeCell ref="L8:M8"/>
    <mergeCell ref="N8:O8"/>
    <mergeCell ref="I15:K15"/>
    <mergeCell ref="L15:M15"/>
    <mergeCell ref="N15:O15"/>
    <mergeCell ref="A17:U17"/>
    <mergeCell ref="I12:K12"/>
    <mergeCell ref="L12:M12"/>
    <mergeCell ref="N12:O12"/>
    <mergeCell ref="I13:K13"/>
    <mergeCell ref="L13:M13"/>
    <mergeCell ref="N13:O13"/>
    <mergeCell ref="I14:K14"/>
    <mergeCell ref="L14:M14"/>
    <mergeCell ref="N14:O14"/>
    <mergeCell ref="G8:H15"/>
    <mergeCell ref="I10:K10"/>
    <mergeCell ref="I9:K9"/>
    <mergeCell ref="L10:M10"/>
    <mergeCell ref="N10:O10"/>
    <mergeCell ref="I11:K11"/>
    <mergeCell ref="L11:M11"/>
    <mergeCell ref="N11:O11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/>
  </sheetPr>
  <dimension ref="A1:X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4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4" ht="15" customHeight="1" x14ac:dyDescent="0.3"/>
    <row r="3" spans="1:24" s="7" customFormat="1" ht="15" customHeight="1" thickBot="1" x14ac:dyDescent="0.35">
      <c r="A3" s="59" t="str">
        <f>Índice!F19</f>
        <v>G I.2.14</v>
      </c>
      <c r="B3" s="52" t="str">
        <f>Índice!G19</f>
        <v>Estruturas | Por classes de maturidade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4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  <c r="W4" s="25"/>
    </row>
    <row r="5" spans="1:24" s="9" customFormat="1" ht="15" customHeight="1" x14ac:dyDescent="0.3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6"/>
      <c r="P5" s="6"/>
      <c r="Q5" s="18"/>
      <c r="W5" s="25"/>
    </row>
    <row r="6" spans="1:24" s="9" customFormat="1" ht="23.55" customHeight="1" x14ac:dyDescent="0.3">
      <c r="A6" s="8"/>
      <c r="D6" s="25"/>
      <c r="E6" s="78"/>
      <c r="F6" s="79"/>
      <c r="G6" s="121" t="s">
        <v>9</v>
      </c>
      <c r="H6" s="121"/>
      <c r="I6" s="121"/>
      <c r="J6" s="121"/>
      <c r="K6" s="121" t="s">
        <v>7</v>
      </c>
      <c r="L6" s="121"/>
      <c r="M6" s="121"/>
      <c r="N6" s="121"/>
      <c r="O6" s="121" t="s">
        <v>32</v>
      </c>
      <c r="P6" s="121"/>
      <c r="Q6" s="121"/>
      <c r="R6" s="121"/>
      <c r="X6" s="25"/>
    </row>
    <row r="7" spans="1:24" s="14" customFormat="1" ht="24.9" customHeight="1" x14ac:dyDescent="0.3">
      <c r="A7" s="20"/>
      <c r="E7" s="38"/>
      <c r="F7" s="79"/>
      <c r="G7" s="121" t="s">
        <v>19</v>
      </c>
      <c r="H7" s="121"/>
      <c r="I7" s="121" t="s">
        <v>144</v>
      </c>
      <c r="J7" s="121"/>
      <c r="K7" s="121" t="s">
        <v>19</v>
      </c>
      <c r="L7" s="121"/>
      <c r="M7" s="121" t="s">
        <v>144</v>
      </c>
      <c r="N7" s="121"/>
      <c r="O7" s="121" t="s">
        <v>19</v>
      </c>
      <c r="P7" s="121"/>
      <c r="Q7" s="121" t="s">
        <v>144</v>
      </c>
      <c r="R7" s="121"/>
      <c r="X7" s="25"/>
    </row>
    <row r="8" spans="1:24" s="14" customFormat="1" ht="24.9" customHeight="1" x14ac:dyDescent="0.3">
      <c r="A8" s="20"/>
      <c r="E8" s="121" t="s">
        <v>166</v>
      </c>
      <c r="F8" s="121"/>
      <c r="G8" s="229">
        <v>0.374</v>
      </c>
      <c r="H8" s="230"/>
      <c r="I8" s="227">
        <v>0.38600000000000001</v>
      </c>
      <c r="J8" s="228"/>
      <c r="K8" s="229">
        <v>0.10100000000000001</v>
      </c>
      <c r="L8" s="230"/>
      <c r="M8" s="227">
        <v>0.121</v>
      </c>
      <c r="N8" s="228"/>
      <c r="O8" s="229">
        <v>0.16800000000000001</v>
      </c>
      <c r="P8" s="230"/>
      <c r="Q8" s="227">
        <v>0.192</v>
      </c>
      <c r="R8" s="228"/>
      <c r="X8" s="25"/>
    </row>
    <row r="9" spans="1:24" s="14" customFormat="1" ht="24.9" customHeight="1" x14ac:dyDescent="0.3">
      <c r="A9" s="20"/>
      <c r="E9" s="121" t="s">
        <v>167</v>
      </c>
      <c r="F9" s="121"/>
      <c r="G9" s="229">
        <v>0.16600000000000001</v>
      </c>
      <c r="H9" s="230"/>
      <c r="I9" s="227">
        <v>0.17599999999999999</v>
      </c>
      <c r="J9" s="228"/>
      <c r="K9" s="229">
        <v>9.7000000000000003E-2</v>
      </c>
      <c r="L9" s="230"/>
      <c r="M9" s="227">
        <v>0.112</v>
      </c>
      <c r="N9" s="228"/>
      <c r="O9" s="229">
        <v>0.122</v>
      </c>
      <c r="P9" s="230"/>
      <c r="Q9" s="227">
        <v>0.14099999999999999</v>
      </c>
      <c r="R9" s="228"/>
      <c r="X9" s="25"/>
    </row>
    <row r="10" spans="1:24" s="14" customFormat="1" ht="24.9" customHeight="1" x14ac:dyDescent="0.3">
      <c r="A10" s="20"/>
      <c r="E10" s="121" t="s">
        <v>168</v>
      </c>
      <c r="F10" s="121"/>
      <c r="G10" s="229">
        <v>0.251</v>
      </c>
      <c r="H10" s="230"/>
      <c r="I10" s="227">
        <v>0.254</v>
      </c>
      <c r="J10" s="228"/>
      <c r="K10" s="229">
        <v>0.246</v>
      </c>
      <c r="L10" s="230"/>
      <c r="M10" s="227">
        <v>0.23499999999999999</v>
      </c>
      <c r="N10" s="228"/>
      <c r="O10" s="229">
        <v>0.253</v>
      </c>
      <c r="P10" s="230"/>
      <c r="Q10" s="227">
        <v>0.251</v>
      </c>
      <c r="R10" s="228"/>
      <c r="X10" s="25"/>
    </row>
    <row r="11" spans="1:24" s="14" customFormat="1" ht="24.9" customHeight="1" x14ac:dyDescent="0.3">
      <c r="A11" s="20"/>
      <c r="E11" s="121" t="s">
        <v>169</v>
      </c>
      <c r="F11" s="121"/>
      <c r="G11" s="229">
        <v>0.21</v>
      </c>
      <c r="H11" s="230"/>
      <c r="I11" s="227">
        <v>0.184</v>
      </c>
      <c r="J11" s="228"/>
      <c r="K11" s="229">
        <v>0.55600000000000005</v>
      </c>
      <c r="L11" s="230"/>
      <c r="M11" s="227">
        <v>0.53200000000000003</v>
      </c>
      <c r="N11" s="228"/>
      <c r="O11" s="229">
        <v>0.45700000000000002</v>
      </c>
      <c r="P11" s="230"/>
      <c r="Q11" s="227">
        <v>0.41499999999999998</v>
      </c>
      <c r="R11" s="228"/>
      <c r="X11" s="25"/>
    </row>
    <row r="12" spans="1:24" s="9" customFormat="1" ht="15" customHeight="1" x14ac:dyDescent="0.2">
      <c r="A12" s="8"/>
      <c r="C12" s="25"/>
      <c r="D12" s="25"/>
      <c r="E12" s="25"/>
      <c r="P12" s="25"/>
      <c r="Q12" s="25"/>
      <c r="W12" s="25"/>
    </row>
    <row r="13" spans="1:24" s="9" customFormat="1" ht="15" customHeight="1" x14ac:dyDescent="0.2">
      <c r="A13" s="8"/>
      <c r="C13" s="25"/>
      <c r="D13" s="25"/>
      <c r="E13" s="25"/>
      <c r="P13" s="25"/>
      <c r="Q13" s="25"/>
      <c r="W13" s="25"/>
    </row>
    <row r="14" spans="1:24" ht="19.5" customHeight="1" x14ac:dyDescent="0.3">
      <c r="A14" s="135" t="str">
        <f>Índice!$A$83</f>
        <v>ESTUDO 38 | ANÁLISE DAS EMPRESAS DA REGIÃO NORTE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W14" s="9"/>
    </row>
    <row r="15" spans="1:24" x14ac:dyDescent="0.3">
      <c r="U15" s="58" t="s">
        <v>23</v>
      </c>
      <c r="W15" s="9"/>
    </row>
    <row r="18" ht="17.25" customHeight="1" x14ac:dyDescent="0.3"/>
  </sheetData>
  <sheetProtection algorithmName="SHA-512" hashValue="F4rXQVoDGlu1yg4U7Zi9oDNbztu+QugMDzaSbNhiq80kd2Zf+5TPX7gFwEPBajnpRCGaIXXATEDl/1ZhfWtKiA==" saltValue="Nbc08gvJH57TlpjqiYZzIg==" spinCount="100000" sheet="1" objects="1" scenarios="1"/>
  <mergeCells count="39">
    <mergeCell ref="A14:U14"/>
    <mergeCell ref="G11:H11"/>
    <mergeCell ref="A1:U1"/>
    <mergeCell ref="E8:F8"/>
    <mergeCell ref="E9:F9"/>
    <mergeCell ref="E10:F10"/>
    <mergeCell ref="E11:F11"/>
    <mergeCell ref="G8:H8"/>
    <mergeCell ref="G9:H9"/>
    <mergeCell ref="G10:H10"/>
    <mergeCell ref="O8:P8"/>
    <mergeCell ref="O9:P9"/>
    <mergeCell ref="O10:P10"/>
    <mergeCell ref="O11:P11"/>
    <mergeCell ref="G6:J6"/>
    <mergeCell ref="G7:H7"/>
    <mergeCell ref="I7:J7"/>
    <mergeCell ref="K6:N6"/>
    <mergeCell ref="O6:R6"/>
    <mergeCell ref="K7:L7"/>
    <mergeCell ref="M7:N7"/>
    <mergeCell ref="O7:P7"/>
    <mergeCell ref="Q7:R7"/>
    <mergeCell ref="Q8:R8"/>
    <mergeCell ref="Q9:R9"/>
    <mergeCell ref="Q10:R10"/>
    <mergeCell ref="Q11:R11"/>
    <mergeCell ref="I8:J8"/>
    <mergeCell ref="I9:J9"/>
    <mergeCell ref="I10:J10"/>
    <mergeCell ref="I11:J11"/>
    <mergeCell ref="M8:N8"/>
    <mergeCell ref="M9:N9"/>
    <mergeCell ref="M10:N10"/>
    <mergeCell ref="M11:N11"/>
    <mergeCell ref="K8:L8"/>
    <mergeCell ref="K9:L9"/>
    <mergeCell ref="K10:L10"/>
    <mergeCell ref="K11:L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/>
  </sheetPr>
  <dimension ref="A1:V1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15" customHeight="1" x14ac:dyDescent="0.3"/>
    <row r="3" spans="1:22" s="7" customFormat="1" ht="15" customHeight="1" thickBot="1" x14ac:dyDescent="0.35">
      <c r="A3" s="59" t="str">
        <f>Índice!F20</f>
        <v>G I.2.15</v>
      </c>
      <c r="B3" s="52" t="str">
        <f>Índice!G20</f>
        <v>Estruturas | Por classes de maturidade e por localização geográfica (NUTS III) (volume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2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2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2" s="14" customFormat="1" ht="24.9" customHeight="1" x14ac:dyDescent="0.3">
      <c r="C6" s="38"/>
      <c r="D6" s="79"/>
      <c r="E6" s="121" t="s">
        <v>152</v>
      </c>
      <c r="F6" s="121"/>
      <c r="G6" s="121" t="s">
        <v>153</v>
      </c>
      <c r="H6" s="121"/>
      <c r="I6" s="121" t="s">
        <v>154</v>
      </c>
      <c r="J6" s="121"/>
      <c r="K6" s="139" t="s">
        <v>173</v>
      </c>
      <c r="L6" s="231"/>
      <c r="M6" s="121" t="s">
        <v>155</v>
      </c>
      <c r="N6" s="121"/>
      <c r="O6" s="121" t="s">
        <v>156</v>
      </c>
      <c r="P6" s="121"/>
      <c r="Q6" s="121" t="s">
        <v>157</v>
      </c>
      <c r="R6" s="121"/>
      <c r="S6" s="139" t="s">
        <v>174</v>
      </c>
      <c r="T6" s="231"/>
      <c r="V6" s="25"/>
    </row>
    <row r="7" spans="1:22" s="14" customFormat="1" ht="24.9" customHeight="1" x14ac:dyDescent="0.3">
      <c r="C7" s="121" t="s">
        <v>166</v>
      </c>
      <c r="D7" s="121"/>
      <c r="E7" s="227">
        <v>0.14099999999999999</v>
      </c>
      <c r="F7" s="228"/>
      <c r="G7" s="227">
        <v>0.11899999999999999</v>
      </c>
      <c r="H7" s="228"/>
      <c r="I7" s="227">
        <v>0.115</v>
      </c>
      <c r="J7" s="228"/>
      <c r="K7" s="227">
        <v>0.114</v>
      </c>
      <c r="L7" s="228"/>
      <c r="M7" s="227">
        <v>0.17</v>
      </c>
      <c r="N7" s="228"/>
      <c r="O7" s="227">
        <v>0.154</v>
      </c>
      <c r="P7" s="228"/>
      <c r="Q7" s="227">
        <v>0.19600000000000001</v>
      </c>
      <c r="R7" s="228"/>
      <c r="S7" s="227">
        <v>9.0999999999999998E-2</v>
      </c>
      <c r="T7" s="228"/>
      <c r="V7" s="25"/>
    </row>
    <row r="8" spans="1:22" s="14" customFormat="1" ht="24.9" customHeight="1" x14ac:dyDescent="0.3">
      <c r="C8" s="121" t="s">
        <v>167</v>
      </c>
      <c r="D8" s="121"/>
      <c r="E8" s="227">
        <v>0.158</v>
      </c>
      <c r="F8" s="228"/>
      <c r="G8" s="227">
        <v>0.14299999999999999</v>
      </c>
      <c r="H8" s="228"/>
      <c r="I8" s="227">
        <v>0.114</v>
      </c>
      <c r="J8" s="228"/>
      <c r="K8" s="227">
        <v>9.6000000000000002E-2</v>
      </c>
      <c r="L8" s="228"/>
      <c r="M8" s="227">
        <v>0.20100000000000001</v>
      </c>
      <c r="N8" s="228"/>
      <c r="O8" s="227">
        <v>0.13300000000000001</v>
      </c>
      <c r="P8" s="228"/>
      <c r="Q8" s="227">
        <v>0.187</v>
      </c>
      <c r="R8" s="228"/>
      <c r="S8" s="227">
        <v>0.10199999999999999</v>
      </c>
      <c r="T8" s="228"/>
      <c r="V8" s="25"/>
    </row>
    <row r="9" spans="1:22" s="14" customFormat="1" ht="24.9" customHeight="1" x14ac:dyDescent="0.3">
      <c r="C9" s="121" t="s">
        <v>168</v>
      </c>
      <c r="D9" s="121"/>
      <c r="E9" s="227">
        <v>0.33200000000000002</v>
      </c>
      <c r="F9" s="228"/>
      <c r="G9" s="227">
        <v>0.245</v>
      </c>
      <c r="H9" s="228"/>
      <c r="I9" s="227">
        <v>0.21099999999999999</v>
      </c>
      <c r="J9" s="228"/>
      <c r="K9" s="227">
        <v>0.20899999999999999</v>
      </c>
      <c r="L9" s="228"/>
      <c r="M9" s="227">
        <v>0.26200000000000001</v>
      </c>
      <c r="N9" s="228"/>
      <c r="O9" s="227">
        <v>0.30599999999999999</v>
      </c>
      <c r="P9" s="228"/>
      <c r="Q9" s="227">
        <v>0.28999999999999998</v>
      </c>
      <c r="R9" s="228"/>
      <c r="S9" s="227">
        <v>0.55600000000000005</v>
      </c>
      <c r="T9" s="228"/>
      <c r="V9" s="25"/>
    </row>
    <row r="10" spans="1:22" s="14" customFormat="1" ht="24.9" customHeight="1" x14ac:dyDescent="0.3">
      <c r="C10" s="121" t="s">
        <v>169</v>
      </c>
      <c r="D10" s="121"/>
      <c r="E10" s="227">
        <v>0.37</v>
      </c>
      <c r="F10" s="228"/>
      <c r="G10" s="227">
        <v>0.49399999999999999</v>
      </c>
      <c r="H10" s="228"/>
      <c r="I10" s="227">
        <v>0.55900000000000005</v>
      </c>
      <c r="J10" s="228"/>
      <c r="K10" s="227">
        <v>0.58099999999999996</v>
      </c>
      <c r="L10" s="228"/>
      <c r="M10" s="227">
        <v>0.36699999999999999</v>
      </c>
      <c r="N10" s="228"/>
      <c r="O10" s="227">
        <v>0.40699999999999997</v>
      </c>
      <c r="P10" s="228"/>
      <c r="Q10" s="227">
        <v>0.32700000000000001</v>
      </c>
      <c r="R10" s="228"/>
      <c r="S10" s="227">
        <v>0.252</v>
      </c>
      <c r="T10" s="228"/>
      <c r="V10" s="25"/>
    </row>
    <row r="11" spans="1:22" s="9" customFormat="1" ht="15" customHeight="1" x14ac:dyDescent="0.2">
      <c r="A11" s="8"/>
      <c r="C11" s="25"/>
      <c r="D11" s="25"/>
      <c r="E11" s="25"/>
      <c r="P11" s="25"/>
      <c r="Q11" s="25"/>
    </row>
    <row r="12" spans="1:22" s="9" customFormat="1" ht="15" customHeight="1" x14ac:dyDescent="0.2">
      <c r="A12" s="8"/>
      <c r="C12" s="25"/>
      <c r="D12" s="25"/>
      <c r="E12" s="25"/>
      <c r="P12" s="25"/>
      <c r="Q12" s="25"/>
    </row>
    <row r="13" spans="1:22" ht="19.5" customHeight="1" x14ac:dyDescent="0.3">
      <c r="A13" s="135" t="str">
        <f>Índice!$A$83</f>
        <v>ESTUDO 38 | ANÁLISE DAS EMPRESAS DA REGIÃO NORTE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2" x14ac:dyDescent="0.3">
      <c r="U14" s="58" t="s">
        <v>23</v>
      </c>
    </row>
    <row r="17" ht="17.25" customHeight="1" x14ac:dyDescent="0.3"/>
  </sheetData>
  <sheetProtection algorithmName="SHA-512" hashValue="+VD+ZonflVnaeF8ud/h82zMwPTb01rvLPpvYy/BK6yDHiNgMxwTyQshOZieWe56diVZGMOFGqNlWkyqgU1/UAw==" saltValue="+rGl+S7BA4WLNUjc15Babw==" spinCount="100000" sheet="1" objects="1" scenarios="1"/>
  <mergeCells count="46">
    <mergeCell ref="A13:U13"/>
    <mergeCell ref="A1:U1"/>
    <mergeCell ref="E6:F6"/>
    <mergeCell ref="G6:H6"/>
    <mergeCell ref="I6:J6"/>
    <mergeCell ref="K6:L6"/>
    <mergeCell ref="M6:N6"/>
    <mergeCell ref="O6:P6"/>
    <mergeCell ref="C7:D7"/>
    <mergeCell ref="O7:P7"/>
    <mergeCell ref="C8:D8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M9:N9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Q9:R9"/>
    <mergeCell ref="S9:T9"/>
    <mergeCell ref="Q10:R10"/>
    <mergeCell ref="S10:T10"/>
    <mergeCell ref="Q6:R6"/>
    <mergeCell ref="S6:T6"/>
    <mergeCell ref="Q7:R7"/>
    <mergeCell ref="S7:T7"/>
    <mergeCell ref="Q8:R8"/>
    <mergeCell ref="S8:T8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4"/>
  </sheetPr>
  <dimension ref="A1:U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Índice!F23</f>
        <v>G I.2.16</v>
      </c>
      <c r="B3" s="52" t="str">
        <f>Índice!G23</f>
        <v>Número de empresas da região Norte | Contributos (em pp) para a taxa de variação (em percentagem)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s="14" customFormat="1" ht="24.9" customHeight="1" x14ac:dyDescent="0.3">
      <c r="A6" s="20"/>
      <c r="D6" s="16"/>
      <c r="E6" s="16"/>
      <c r="F6" s="16"/>
      <c r="G6" s="16"/>
      <c r="H6" s="65"/>
      <c r="I6" s="234">
        <v>2013</v>
      </c>
      <c r="J6" s="238"/>
      <c r="K6" s="233">
        <v>2014</v>
      </c>
      <c r="L6" s="234"/>
      <c r="M6" s="233">
        <v>2015</v>
      </c>
      <c r="N6" s="234"/>
      <c r="O6" s="233">
        <v>2016</v>
      </c>
      <c r="P6" s="234"/>
      <c r="Q6" s="233">
        <v>2017</v>
      </c>
      <c r="R6" s="234"/>
    </row>
    <row r="7" spans="1:21" s="14" customFormat="1" ht="24.9" customHeight="1" x14ac:dyDescent="0.3">
      <c r="A7" s="20"/>
      <c r="D7" s="231" t="s">
        <v>179</v>
      </c>
      <c r="E7" s="121"/>
      <c r="F7" s="121" t="s">
        <v>19</v>
      </c>
      <c r="G7" s="121"/>
      <c r="H7" s="160"/>
      <c r="I7" s="235">
        <v>0.9</v>
      </c>
      <c r="J7" s="235"/>
      <c r="K7" s="235">
        <v>1.3</v>
      </c>
      <c r="L7" s="235"/>
      <c r="M7" s="235">
        <v>2.2000000000000002</v>
      </c>
      <c r="N7" s="235"/>
      <c r="O7" s="235">
        <v>1.5</v>
      </c>
      <c r="P7" s="235"/>
      <c r="Q7" s="235">
        <v>1.7</v>
      </c>
      <c r="R7" s="235"/>
    </row>
    <row r="8" spans="1:21" s="14" customFormat="1" ht="24.9" customHeight="1" x14ac:dyDescent="0.3">
      <c r="A8" s="20"/>
      <c r="D8" s="231"/>
      <c r="E8" s="121"/>
      <c r="F8" s="121" t="s">
        <v>144</v>
      </c>
      <c r="G8" s="121"/>
      <c r="H8" s="160"/>
      <c r="I8" s="236">
        <v>2.2000000000000002</v>
      </c>
      <c r="J8" s="236"/>
      <c r="K8" s="236">
        <v>2.2000000000000002</v>
      </c>
      <c r="L8" s="236"/>
      <c r="M8" s="236">
        <v>2.9</v>
      </c>
      <c r="N8" s="236"/>
      <c r="O8" s="236">
        <v>1.8</v>
      </c>
      <c r="P8" s="236"/>
      <c r="Q8" s="236">
        <v>1.6</v>
      </c>
      <c r="R8" s="236"/>
    </row>
    <row r="9" spans="1:21" s="14" customFormat="1" ht="24.9" customHeight="1" x14ac:dyDescent="0.3">
      <c r="A9" s="20"/>
      <c r="D9" s="231" t="s">
        <v>180</v>
      </c>
      <c r="E9" s="121"/>
      <c r="F9" s="121" t="s">
        <v>170</v>
      </c>
      <c r="G9" s="121"/>
      <c r="H9" s="160"/>
      <c r="I9" s="236">
        <v>8.8000000000000007</v>
      </c>
      <c r="J9" s="236"/>
      <c r="K9" s="236">
        <v>8.1</v>
      </c>
      <c r="L9" s="236"/>
      <c r="M9" s="236">
        <v>8.6</v>
      </c>
      <c r="N9" s="236"/>
      <c r="O9" s="236">
        <v>7.7</v>
      </c>
      <c r="P9" s="236"/>
      <c r="Q9" s="236">
        <v>7.9</v>
      </c>
      <c r="R9" s="236"/>
    </row>
    <row r="10" spans="1:21" s="14" customFormat="1" ht="24.9" customHeight="1" x14ac:dyDescent="0.3">
      <c r="A10" s="20"/>
      <c r="D10" s="231"/>
      <c r="E10" s="121"/>
      <c r="F10" s="121" t="s">
        <v>171</v>
      </c>
      <c r="G10" s="121"/>
      <c r="H10" s="160"/>
      <c r="I10" s="236">
        <v>-7.3</v>
      </c>
      <c r="J10" s="236"/>
      <c r="K10" s="236">
        <v>-6.4</v>
      </c>
      <c r="L10" s="236"/>
      <c r="M10" s="236">
        <v>-5.9</v>
      </c>
      <c r="N10" s="236"/>
      <c r="O10" s="236">
        <v>-6.1</v>
      </c>
      <c r="P10" s="236"/>
      <c r="Q10" s="236">
        <v>-6.3</v>
      </c>
      <c r="R10" s="236"/>
    </row>
    <row r="11" spans="1:21" s="14" customFormat="1" ht="24.9" customHeight="1" thickBot="1" x14ac:dyDescent="0.35">
      <c r="A11" s="20"/>
      <c r="D11" s="237"/>
      <c r="E11" s="125"/>
      <c r="F11" s="125" t="s">
        <v>172</v>
      </c>
      <c r="G11" s="125"/>
      <c r="H11" s="169"/>
      <c r="I11" s="232">
        <v>0.6</v>
      </c>
      <c r="J11" s="232"/>
      <c r="K11" s="232">
        <v>0.5</v>
      </c>
      <c r="L11" s="232"/>
      <c r="M11" s="232">
        <v>0.2</v>
      </c>
      <c r="N11" s="232"/>
      <c r="O11" s="232">
        <v>0.1</v>
      </c>
      <c r="P11" s="232"/>
      <c r="Q11" s="232">
        <v>0</v>
      </c>
      <c r="R11" s="232"/>
    </row>
    <row r="12" spans="1:21" s="9" customFormat="1" ht="15" customHeight="1" x14ac:dyDescent="0.2">
      <c r="A12" s="8"/>
      <c r="C12" s="25"/>
      <c r="D12" s="25"/>
      <c r="E12" s="25"/>
      <c r="P12" s="25"/>
      <c r="Q12" s="25"/>
    </row>
    <row r="13" spans="1:21" s="9" customFormat="1" ht="15" customHeight="1" x14ac:dyDescent="0.2">
      <c r="A13" s="8"/>
      <c r="C13" s="25"/>
      <c r="D13" s="25"/>
      <c r="E13" s="25"/>
      <c r="P13" s="25"/>
      <c r="Q13" s="25"/>
    </row>
    <row r="14" spans="1:21" ht="19.5" customHeight="1" x14ac:dyDescent="0.3">
      <c r="A14" s="135" t="str">
        <f>Índice!$A$83</f>
        <v>ESTUDO 38 | ANÁLISE DAS EMPRESAS DA REGIÃO NORTE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x14ac:dyDescent="0.3">
      <c r="U15" s="58" t="s">
        <v>23</v>
      </c>
    </row>
    <row r="18" ht="17.25" customHeight="1" x14ac:dyDescent="0.3"/>
  </sheetData>
  <sheetProtection algorithmName="SHA-512" hashValue="n96DgeQ6GbJMz76tmtetJO3g2To1FndT/SDygSnIBnZgP5KO24meAhMYfkFrSlRZyoJB8nVYCIGU3sXAuAsdiA==" saltValue="m46lZocaZpAL7G6zDElbzA==" spinCount="100000" sheet="1" objects="1" scenarios="1"/>
  <mergeCells count="39">
    <mergeCell ref="A1:U1"/>
    <mergeCell ref="I6:J6"/>
    <mergeCell ref="K6:L6"/>
    <mergeCell ref="I7:J7"/>
    <mergeCell ref="K7:L7"/>
    <mergeCell ref="M6:N6"/>
    <mergeCell ref="M7:N7"/>
    <mergeCell ref="Q6:R6"/>
    <mergeCell ref="Q7:R7"/>
    <mergeCell ref="F7:H7"/>
    <mergeCell ref="D7:E8"/>
    <mergeCell ref="M8:N8"/>
    <mergeCell ref="I8:J8"/>
    <mergeCell ref="K8:L8"/>
    <mergeCell ref="F8:H8"/>
    <mergeCell ref="Q8:R8"/>
    <mergeCell ref="M10:N10"/>
    <mergeCell ref="M11:N11"/>
    <mergeCell ref="A14:U14"/>
    <mergeCell ref="F11:H11"/>
    <mergeCell ref="I11:J11"/>
    <mergeCell ref="K11:L11"/>
    <mergeCell ref="D9:E11"/>
    <mergeCell ref="F10:H10"/>
    <mergeCell ref="I10:J10"/>
    <mergeCell ref="K10:L10"/>
    <mergeCell ref="M9:N9"/>
    <mergeCell ref="F9:H9"/>
    <mergeCell ref="I9:J9"/>
    <mergeCell ref="K9:L9"/>
    <mergeCell ref="Q9:R9"/>
    <mergeCell ref="Q10:R10"/>
    <mergeCell ref="Q11:R11"/>
    <mergeCell ref="O6:P6"/>
    <mergeCell ref="O7:P7"/>
    <mergeCell ref="O8:P8"/>
    <mergeCell ref="O9:P9"/>
    <mergeCell ref="O10:P10"/>
    <mergeCell ref="O11:P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4"/>
  </sheetPr>
  <dimension ref="A1:W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3" ht="69" customHeight="1" x14ac:dyDescent="0.3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ht="15" customHeight="1" x14ac:dyDescent="0.3"/>
    <row r="3" spans="1:23" s="7" customFormat="1" ht="15" customHeight="1" thickBot="1" x14ac:dyDescent="0.35">
      <c r="A3" s="59" t="str">
        <f>Índice!F24</f>
        <v>G I.2.17</v>
      </c>
      <c r="B3" s="52" t="str">
        <f>Índice!G24</f>
        <v>Número de empresas | Contributos (em pp) para a taxa de variação (em percentagem), por setores de atividade económica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3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3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3" s="14" customFormat="1" ht="24.9" customHeight="1" x14ac:dyDescent="0.3">
      <c r="A6" s="38"/>
      <c r="B6" s="38"/>
      <c r="C6" s="79"/>
      <c r="D6" s="121" t="s">
        <v>144</v>
      </c>
      <c r="E6" s="121"/>
      <c r="F6" s="121" t="s">
        <v>152</v>
      </c>
      <c r="G6" s="121"/>
      <c r="H6" s="121" t="s">
        <v>153</v>
      </c>
      <c r="I6" s="121"/>
      <c r="J6" s="121" t="s">
        <v>154</v>
      </c>
      <c r="K6" s="121"/>
      <c r="L6" s="139" t="s">
        <v>173</v>
      </c>
      <c r="M6" s="231"/>
      <c r="N6" s="121" t="s">
        <v>155</v>
      </c>
      <c r="O6" s="121"/>
      <c r="P6" s="121" t="s">
        <v>156</v>
      </c>
      <c r="Q6" s="121"/>
      <c r="R6" s="121" t="s">
        <v>157</v>
      </c>
      <c r="S6" s="121"/>
      <c r="T6" s="139" t="s">
        <v>174</v>
      </c>
      <c r="U6" s="231"/>
      <c r="W6" s="25"/>
    </row>
    <row r="7" spans="1:23" s="14" customFormat="1" ht="24.9" customHeight="1" x14ac:dyDescent="0.3">
      <c r="A7" s="121" t="s">
        <v>177</v>
      </c>
      <c r="B7" s="121"/>
      <c r="C7" s="121"/>
      <c r="D7" s="239">
        <v>1.6</v>
      </c>
      <c r="E7" s="239"/>
      <c r="F7" s="239">
        <v>1.6</v>
      </c>
      <c r="G7" s="239"/>
      <c r="H7" s="239">
        <v>2.8</v>
      </c>
      <c r="I7" s="239"/>
      <c r="J7" s="239">
        <v>2.5</v>
      </c>
      <c r="K7" s="239"/>
      <c r="L7" s="239">
        <v>1.2</v>
      </c>
      <c r="M7" s="239"/>
      <c r="N7" s="239">
        <v>1.2</v>
      </c>
      <c r="O7" s="239"/>
      <c r="P7" s="239">
        <v>2.1</v>
      </c>
      <c r="Q7" s="239"/>
      <c r="R7" s="239">
        <v>0.9</v>
      </c>
      <c r="S7" s="239"/>
      <c r="T7" s="239">
        <v>0.7</v>
      </c>
      <c r="U7" s="240"/>
      <c r="W7" s="25"/>
    </row>
    <row r="8" spans="1:23" s="14" customFormat="1" ht="24.9" customHeight="1" x14ac:dyDescent="0.3">
      <c r="A8" s="121" t="s">
        <v>178</v>
      </c>
      <c r="B8" s="121" t="s">
        <v>145</v>
      </c>
      <c r="C8" s="121"/>
      <c r="D8" s="239">
        <v>0.2</v>
      </c>
      <c r="E8" s="239"/>
      <c r="F8" s="239">
        <v>0.2</v>
      </c>
      <c r="G8" s="239"/>
      <c r="H8" s="239">
        <v>0</v>
      </c>
      <c r="I8" s="239"/>
      <c r="J8" s="239">
        <v>0.2</v>
      </c>
      <c r="K8" s="239"/>
      <c r="L8" s="239">
        <v>0.1</v>
      </c>
      <c r="M8" s="239"/>
      <c r="N8" s="239">
        <v>0.5</v>
      </c>
      <c r="O8" s="239"/>
      <c r="P8" s="239">
        <v>0.2</v>
      </c>
      <c r="Q8" s="239"/>
      <c r="R8" s="239">
        <v>0.7</v>
      </c>
      <c r="S8" s="239"/>
      <c r="T8" s="239">
        <v>0.3</v>
      </c>
      <c r="U8" s="240"/>
      <c r="W8" s="25"/>
    </row>
    <row r="9" spans="1:23" s="14" customFormat="1" ht="24.9" customHeight="1" x14ac:dyDescent="0.3">
      <c r="A9" s="121"/>
      <c r="B9" s="121" t="s">
        <v>146</v>
      </c>
      <c r="C9" s="121"/>
      <c r="D9" s="239">
        <v>0</v>
      </c>
      <c r="E9" s="239"/>
      <c r="F9" s="239">
        <v>0</v>
      </c>
      <c r="G9" s="239"/>
      <c r="H9" s="239">
        <v>0</v>
      </c>
      <c r="I9" s="239"/>
      <c r="J9" s="239">
        <v>0.3</v>
      </c>
      <c r="K9" s="239"/>
      <c r="L9" s="239">
        <v>-0.1</v>
      </c>
      <c r="M9" s="239"/>
      <c r="N9" s="239">
        <v>0</v>
      </c>
      <c r="O9" s="239"/>
      <c r="P9" s="239">
        <v>0.2</v>
      </c>
      <c r="Q9" s="239"/>
      <c r="R9" s="239">
        <v>-0.3</v>
      </c>
      <c r="S9" s="239"/>
      <c r="T9" s="239">
        <v>0.3</v>
      </c>
      <c r="U9" s="240"/>
      <c r="W9" s="25"/>
    </row>
    <row r="10" spans="1:23" s="14" customFormat="1" ht="24.9" customHeight="1" x14ac:dyDescent="0.3">
      <c r="A10" s="121"/>
      <c r="B10" s="121" t="s">
        <v>147</v>
      </c>
      <c r="C10" s="121"/>
      <c r="D10" s="239">
        <v>0</v>
      </c>
      <c r="E10" s="239"/>
      <c r="F10" s="239">
        <v>0</v>
      </c>
      <c r="G10" s="239"/>
      <c r="H10" s="239">
        <v>0</v>
      </c>
      <c r="I10" s="239"/>
      <c r="J10" s="239">
        <v>0</v>
      </c>
      <c r="K10" s="239"/>
      <c r="L10" s="239">
        <v>0</v>
      </c>
      <c r="M10" s="239"/>
      <c r="N10" s="239">
        <v>0</v>
      </c>
      <c r="O10" s="239"/>
      <c r="P10" s="239">
        <v>0</v>
      </c>
      <c r="Q10" s="239"/>
      <c r="R10" s="239">
        <v>0</v>
      </c>
      <c r="S10" s="239"/>
      <c r="T10" s="239">
        <v>-0.1</v>
      </c>
      <c r="U10" s="240"/>
      <c r="W10" s="25"/>
    </row>
    <row r="11" spans="1:23" s="14" customFormat="1" ht="24.9" customHeight="1" x14ac:dyDescent="0.3">
      <c r="A11" s="121"/>
      <c r="B11" s="121" t="s">
        <v>148</v>
      </c>
      <c r="C11" s="121"/>
      <c r="D11" s="239">
        <v>0</v>
      </c>
      <c r="E11" s="239"/>
      <c r="F11" s="239">
        <v>0.1</v>
      </c>
      <c r="G11" s="239"/>
      <c r="H11" s="239">
        <v>0.4</v>
      </c>
      <c r="I11" s="239"/>
      <c r="J11" s="239">
        <v>0.1</v>
      </c>
      <c r="K11" s="239"/>
      <c r="L11" s="239">
        <v>-0.1</v>
      </c>
      <c r="M11" s="239"/>
      <c r="N11" s="239">
        <v>0.4</v>
      </c>
      <c r="O11" s="239"/>
      <c r="P11" s="239">
        <v>0.2</v>
      </c>
      <c r="Q11" s="239"/>
      <c r="R11" s="239">
        <v>-0.2</v>
      </c>
      <c r="S11" s="239"/>
      <c r="T11" s="239">
        <v>0.1</v>
      </c>
      <c r="U11" s="240"/>
      <c r="W11" s="25"/>
    </row>
    <row r="12" spans="1:23" s="14" customFormat="1" ht="24.9" customHeight="1" x14ac:dyDescent="0.3">
      <c r="A12" s="121"/>
      <c r="B12" s="121" t="s">
        <v>149</v>
      </c>
      <c r="C12" s="121"/>
      <c r="D12" s="239">
        <v>-0.1</v>
      </c>
      <c r="E12" s="239"/>
      <c r="F12" s="239">
        <v>0.2</v>
      </c>
      <c r="G12" s="239"/>
      <c r="H12" s="239">
        <v>0.3</v>
      </c>
      <c r="I12" s="239"/>
      <c r="J12" s="239">
        <v>0.3</v>
      </c>
      <c r="K12" s="239"/>
      <c r="L12" s="239">
        <v>-0.3</v>
      </c>
      <c r="M12" s="239"/>
      <c r="N12" s="239">
        <v>-0.4</v>
      </c>
      <c r="O12" s="239"/>
      <c r="P12" s="239">
        <v>0.3</v>
      </c>
      <c r="Q12" s="239"/>
      <c r="R12" s="239">
        <v>-0.1</v>
      </c>
      <c r="S12" s="239"/>
      <c r="T12" s="239">
        <v>-0.3</v>
      </c>
      <c r="U12" s="240"/>
      <c r="W12" s="25"/>
    </row>
    <row r="13" spans="1:23" s="14" customFormat="1" ht="24.9" customHeight="1" x14ac:dyDescent="0.3">
      <c r="A13" s="121"/>
      <c r="B13" s="121" t="s">
        <v>150</v>
      </c>
      <c r="C13" s="121"/>
      <c r="D13" s="239">
        <v>1.5</v>
      </c>
      <c r="E13" s="239"/>
      <c r="F13" s="239">
        <v>1.2</v>
      </c>
      <c r="G13" s="239"/>
      <c r="H13" s="239">
        <v>2.1</v>
      </c>
      <c r="I13" s="239"/>
      <c r="J13" s="239">
        <v>1.6</v>
      </c>
      <c r="K13" s="239"/>
      <c r="L13" s="239">
        <v>1.7</v>
      </c>
      <c r="M13" s="239"/>
      <c r="N13" s="239">
        <v>0.8</v>
      </c>
      <c r="O13" s="239"/>
      <c r="P13" s="239">
        <v>1.2</v>
      </c>
      <c r="Q13" s="239"/>
      <c r="R13" s="239">
        <v>0.7</v>
      </c>
      <c r="S13" s="239"/>
      <c r="T13" s="239">
        <v>0.3</v>
      </c>
      <c r="U13" s="240"/>
      <c r="W13" s="25"/>
    </row>
    <row r="14" spans="1:23" s="9" customFormat="1" ht="15" customHeight="1" x14ac:dyDescent="0.2">
      <c r="A14" s="8"/>
      <c r="C14" s="25"/>
      <c r="D14" s="25"/>
      <c r="E14" s="25"/>
      <c r="P14" s="25"/>
      <c r="Q14" s="25"/>
    </row>
    <row r="15" spans="1:23" s="9" customFormat="1" ht="15" customHeight="1" x14ac:dyDescent="0.2">
      <c r="A15" s="8"/>
      <c r="C15" s="25"/>
      <c r="D15" s="25"/>
      <c r="E15" s="25"/>
      <c r="P15" s="25"/>
      <c r="Q15" s="25"/>
    </row>
    <row r="16" spans="1:23" ht="19.5" customHeight="1" x14ac:dyDescent="0.3">
      <c r="A16" s="135" t="str">
        <f>Índice!$A$83</f>
        <v>ESTUDO 38 | ANÁLISE DAS EMPRESAS DA REGIÃO NORTE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21:21" x14ac:dyDescent="0.3">
      <c r="U17" s="58" t="s">
        <v>23</v>
      </c>
    </row>
    <row r="20" spans="21:21" ht="17.25" customHeight="1" x14ac:dyDescent="0.3"/>
  </sheetData>
  <sheetProtection algorithmName="SHA-512" hashValue="HQMoPref/vrsWOhFzY+ZGyhM3Nk+nbIJuj+DhWog7xsDHdqKjgrO9BVCTZm4oBRRcBPydYijutc/Yo+787xMhA==" saltValue="XZNJlaZYRaUxaRP6daRoOw==" spinCount="100000" sheet="1" objects="1" scenarios="1"/>
  <mergeCells count="82">
    <mergeCell ref="N7:O7"/>
    <mergeCell ref="P7:Q7"/>
    <mergeCell ref="A16:U16"/>
    <mergeCell ref="A1:U1"/>
    <mergeCell ref="F6:G6"/>
    <mergeCell ref="H6:I6"/>
    <mergeCell ref="J6:K6"/>
    <mergeCell ref="L6:M6"/>
    <mergeCell ref="N6:O6"/>
    <mergeCell ref="P6:Q6"/>
    <mergeCell ref="R6:S6"/>
    <mergeCell ref="T6:U6"/>
    <mergeCell ref="F7:G7"/>
    <mergeCell ref="A7:C7"/>
    <mergeCell ref="A8:A13"/>
    <mergeCell ref="H7:I7"/>
    <mergeCell ref="J7:K7"/>
    <mergeCell ref="L7:M7"/>
    <mergeCell ref="J12:K12"/>
    <mergeCell ref="L12:M12"/>
    <mergeCell ref="R7:S7"/>
    <mergeCell ref="N12:O12"/>
    <mergeCell ref="P12:Q12"/>
    <mergeCell ref="R12:S12"/>
    <mergeCell ref="L8:M8"/>
    <mergeCell ref="L9:M9"/>
    <mergeCell ref="L10:M10"/>
    <mergeCell ref="N8:O8"/>
    <mergeCell ref="N9:O9"/>
    <mergeCell ref="N10:O10"/>
    <mergeCell ref="P8:Q8"/>
    <mergeCell ref="P9:Q9"/>
    <mergeCell ref="T7:U7"/>
    <mergeCell ref="B11:C11"/>
    <mergeCell ref="F11:G11"/>
    <mergeCell ref="H11:I11"/>
    <mergeCell ref="J11:K11"/>
    <mergeCell ref="L11:M11"/>
    <mergeCell ref="N11:O11"/>
    <mergeCell ref="P11:Q11"/>
    <mergeCell ref="R11:S11"/>
    <mergeCell ref="T11:U11"/>
    <mergeCell ref="B8:C8"/>
    <mergeCell ref="B9:C9"/>
    <mergeCell ref="B10:C10"/>
    <mergeCell ref="F8:G8"/>
    <mergeCell ref="F9:G9"/>
    <mergeCell ref="F10:G10"/>
    <mergeCell ref="T12:U12"/>
    <mergeCell ref="B13:C13"/>
    <mergeCell ref="F13:G13"/>
    <mergeCell ref="H13:I13"/>
    <mergeCell ref="J13:K13"/>
    <mergeCell ref="L13:M13"/>
    <mergeCell ref="N13:O13"/>
    <mergeCell ref="P13:Q13"/>
    <mergeCell ref="R13:S13"/>
    <mergeCell ref="T13:U13"/>
    <mergeCell ref="B12:C12"/>
    <mergeCell ref="F12:G12"/>
    <mergeCell ref="H12:I12"/>
    <mergeCell ref="D6:E6"/>
    <mergeCell ref="D7:E7"/>
    <mergeCell ref="D11:E11"/>
    <mergeCell ref="D12:E12"/>
    <mergeCell ref="D13:E13"/>
    <mergeCell ref="D8:E8"/>
    <mergeCell ref="D9:E9"/>
    <mergeCell ref="D10:E10"/>
    <mergeCell ref="H8:I8"/>
    <mergeCell ref="H9:I9"/>
    <mergeCell ref="H10:I10"/>
    <mergeCell ref="J8:K8"/>
    <mergeCell ref="J9:K9"/>
    <mergeCell ref="J10:K10"/>
    <mergeCell ref="P10:Q10"/>
    <mergeCell ref="R8:S8"/>
    <mergeCell ref="R9:S9"/>
    <mergeCell ref="R10:S10"/>
    <mergeCell ref="T8:U8"/>
    <mergeCell ref="T9:U9"/>
    <mergeCell ref="T10:U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U84"/>
  <sheetViews>
    <sheetView showGridLines="0" zoomScaleNormal="100" zoomScaleSheetLayoutView="115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8.77734375" style="4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21" s="1" customFormat="1" ht="69" customHeight="1" thickBot="1" x14ac:dyDescent="0.35">
      <c r="A1" s="47"/>
      <c r="B1" s="47"/>
      <c r="C1" s="47"/>
      <c r="D1" s="48"/>
      <c r="E1" s="47"/>
      <c r="F1" s="81"/>
      <c r="G1" s="47"/>
      <c r="H1" s="47"/>
      <c r="I1" s="47"/>
      <c r="J1" s="47"/>
      <c r="K1" s="107" t="s">
        <v>4</v>
      </c>
      <c r="L1" s="107"/>
      <c r="M1" s="107"/>
      <c r="N1" s="107"/>
      <c r="O1" s="107"/>
      <c r="P1" s="107"/>
      <c r="Q1" s="107"/>
      <c r="R1" s="107"/>
      <c r="S1" s="47"/>
      <c r="T1" s="47"/>
      <c r="U1" s="47"/>
    </row>
    <row r="2" spans="1:21" ht="15" thickBot="1" x14ac:dyDescent="0.4">
      <c r="S2"/>
      <c r="T2"/>
      <c r="U2"/>
    </row>
    <row r="3" spans="1:21" s="3" customFormat="1" ht="30.75" customHeight="1" thickBot="1" x14ac:dyDescent="0.4">
      <c r="C3" s="108" t="s">
        <v>25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/>
      <c r="T3"/>
      <c r="U3"/>
    </row>
    <row r="4" spans="1:21" s="4" customFormat="1" ht="6" customHeight="1" thickBot="1" x14ac:dyDescent="0.4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/>
      <c r="T4"/>
      <c r="U4"/>
    </row>
    <row r="5" spans="1:21" s="4" customFormat="1" ht="21" customHeight="1" thickBot="1" x14ac:dyDescent="0.4">
      <c r="C5" s="31"/>
      <c r="D5" s="22"/>
      <c r="E5" s="32"/>
      <c r="F5" s="114" t="s">
        <v>17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  <c r="S5"/>
      <c r="T5"/>
      <c r="U5"/>
    </row>
    <row r="6" spans="1:21" s="4" customFormat="1" ht="18" customHeight="1" thickBot="1" x14ac:dyDescent="0.35">
      <c r="C6" s="22"/>
      <c r="D6" s="22"/>
      <c r="E6" s="22"/>
      <c r="F6" s="82" t="s">
        <v>33</v>
      </c>
      <c r="G6" s="111" t="s">
        <v>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/>
      <c r="T6"/>
      <c r="U6"/>
    </row>
    <row r="7" spans="1:21" s="4" customFormat="1" ht="18" customHeight="1" thickBot="1" x14ac:dyDescent="0.35">
      <c r="C7" s="22"/>
      <c r="D7" s="22"/>
      <c r="E7" s="22"/>
      <c r="F7" s="82" t="s">
        <v>34</v>
      </c>
      <c r="G7" s="111" t="s">
        <v>99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/>
      <c r="T7"/>
      <c r="U7"/>
    </row>
    <row r="8" spans="1:21" s="4" customFormat="1" ht="18" customHeight="1" thickBot="1" x14ac:dyDescent="0.35">
      <c r="C8" s="22"/>
      <c r="D8" s="22"/>
      <c r="E8" s="22"/>
      <c r="F8" s="82" t="s">
        <v>35</v>
      </c>
      <c r="G8" s="113" t="s">
        <v>100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/>
      <c r="T8"/>
      <c r="U8"/>
    </row>
    <row r="9" spans="1:21" s="4" customFormat="1" ht="18" customHeight="1" thickBot="1" x14ac:dyDescent="0.35">
      <c r="C9" s="22"/>
      <c r="D9" s="22"/>
      <c r="E9" s="22"/>
      <c r="F9" s="82" t="s">
        <v>36</v>
      </c>
      <c r="G9" s="111" t="s">
        <v>101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/>
      <c r="T9"/>
      <c r="U9"/>
    </row>
    <row r="10" spans="1:21" s="4" customFormat="1" ht="18" customHeight="1" thickBot="1" x14ac:dyDescent="0.35">
      <c r="C10" s="22"/>
      <c r="D10" s="22"/>
      <c r="E10" s="22"/>
      <c r="F10" s="83" t="s">
        <v>37</v>
      </c>
      <c r="G10" s="111" t="s">
        <v>102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/>
      <c r="T10"/>
      <c r="U10"/>
    </row>
    <row r="11" spans="1:21" s="4" customFormat="1" ht="18" customHeight="1" thickBot="1" x14ac:dyDescent="0.35">
      <c r="C11" s="22"/>
      <c r="D11" s="22"/>
      <c r="E11" s="22"/>
      <c r="F11" s="82" t="s">
        <v>38</v>
      </c>
      <c r="G11" s="111" t="s">
        <v>103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/>
      <c r="T11"/>
      <c r="U11"/>
    </row>
    <row r="12" spans="1:21" s="4" customFormat="1" ht="18" customHeight="1" thickBot="1" x14ac:dyDescent="0.35">
      <c r="C12" s="22"/>
      <c r="D12" s="22"/>
      <c r="E12" s="22"/>
      <c r="F12" s="82" t="s">
        <v>39</v>
      </c>
      <c r="G12" s="113" t="s">
        <v>104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/>
      <c r="T12"/>
      <c r="U12"/>
    </row>
    <row r="13" spans="1:21" s="4" customFormat="1" ht="18" customHeight="1" thickBot="1" x14ac:dyDescent="0.35">
      <c r="C13" s="22"/>
      <c r="D13" s="22"/>
      <c r="E13" s="22"/>
      <c r="F13" s="82" t="s">
        <v>54</v>
      </c>
      <c r="G13" s="111" t="s">
        <v>105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S13"/>
      <c r="T13"/>
      <c r="U13"/>
    </row>
    <row r="14" spans="1:21" s="4" customFormat="1" ht="18" customHeight="1" thickBot="1" x14ac:dyDescent="0.35">
      <c r="C14" s="22"/>
      <c r="D14" s="22"/>
      <c r="E14" s="22"/>
      <c r="F14" s="82" t="s">
        <v>55</v>
      </c>
      <c r="G14" s="111" t="s">
        <v>24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  <c r="S14"/>
      <c r="T14"/>
      <c r="U14"/>
    </row>
    <row r="15" spans="1:21" s="4" customFormat="1" ht="18" customHeight="1" thickBot="1" x14ac:dyDescent="0.35">
      <c r="C15" s="22"/>
      <c r="D15" s="22"/>
      <c r="E15" s="22"/>
      <c r="F15" s="82" t="s">
        <v>56</v>
      </c>
      <c r="G15" s="111" t="s">
        <v>106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/>
      <c r="T15"/>
      <c r="U15"/>
    </row>
    <row r="16" spans="1:21" s="4" customFormat="1" ht="18" customHeight="1" thickBot="1" x14ac:dyDescent="0.35">
      <c r="C16" s="22"/>
      <c r="D16" s="22"/>
      <c r="E16" s="22"/>
      <c r="F16" s="82" t="s">
        <v>57</v>
      </c>
      <c r="G16" s="111" t="s">
        <v>107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/>
      <c r="T16"/>
      <c r="U16"/>
    </row>
    <row r="17" spans="3:21" s="4" customFormat="1" ht="18" customHeight="1" thickBot="1" x14ac:dyDescent="0.35">
      <c r="C17" s="22"/>
      <c r="D17" s="22"/>
      <c r="E17" s="22"/>
      <c r="F17" s="82" t="s">
        <v>108</v>
      </c>
      <c r="G17" s="111" t="s">
        <v>112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/>
      <c r="T17"/>
      <c r="U17"/>
    </row>
    <row r="18" spans="3:21" s="4" customFormat="1" ht="18" customHeight="1" thickBot="1" x14ac:dyDescent="0.35">
      <c r="C18" s="22"/>
      <c r="D18" s="22"/>
      <c r="E18" s="22"/>
      <c r="F18" s="82" t="s">
        <v>109</v>
      </c>
      <c r="G18" s="111" t="s">
        <v>163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/>
      <c r="T18"/>
      <c r="U18"/>
    </row>
    <row r="19" spans="3:21" s="4" customFormat="1" ht="18" customHeight="1" thickBot="1" x14ac:dyDescent="0.4">
      <c r="C19" s="22"/>
      <c r="D19" s="22"/>
      <c r="E19" s="22"/>
      <c r="F19" s="82" t="s">
        <v>110</v>
      </c>
      <c r="G19" s="111" t="s">
        <v>113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/>
      <c r="T19"/>
      <c r="U19"/>
    </row>
    <row r="20" spans="3:21" s="4" customFormat="1" ht="18" customHeight="1" thickBot="1" x14ac:dyDescent="0.35">
      <c r="C20" s="22"/>
      <c r="D20" s="22"/>
      <c r="E20" s="22"/>
      <c r="F20" s="82" t="s">
        <v>111</v>
      </c>
      <c r="G20" s="111" t="s">
        <v>114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/>
      <c r="T20"/>
      <c r="U20"/>
    </row>
    <row r="21" spans="3:21" s="5" customFormat="1" ht="6" customHeight="1" thickBot="1" x14ac:dyDescent="0.4">
      <c r="C21" s="24"/>
      <c r="D21" s="24"/>
      <c r="E21" s="2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/>
      <c r="T21"/>
      <c r="U21"/>
    </row>
    <row r="22" spans="3:21" s="4" customFormat="1" ht="18" customHeight="1" thickBot="1" x14ac:dyDescent="0.4">
      <c r="C22" s="22"/>
      <c r="D22" s="22"/>
      <c r="E22" s="32"/>
      <c r="F22" s="114" t="s">
        <v>20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/>
      <c r="T22"/>
      <c r="U22"/>
    </row>
    <row r="23" spans="3:21" s="4" customFormat="1" ht="18" customHeight="1" thickBot="1" x14ac:dyDescent="0.35">
      <c r="C23" s="22"/>
      <c r="D23" s="22"/>
      <c r="E23" s="22"/>
      <c r="F23" s="82" t="s">
        <v>115</v>
      </c>
      <c r="G23" s="111" t="s">
        <v>117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/>
      <c r="T23"/>
      <c r="U23"/>
    </row>
    <row r="24" spans="3:21" s="4" customFormat="1" ht="18" customHeight="1" thickBot="1" x14ac:dyDescent="0.35">
      <c r="C24" s="22"/>
      <c r="D24" s="22"/>
      <c r="E24" s="22"/>
      <c r="F24" s="82" t="s">
        <v>116</v>
      </c>
      <c r="G24" s="111" t="s">
        <v>118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/>
      <c r="T24"/>
      <c r="U24"/>
    </row>
    <row r="25" spans="3:21" s="5" customFormat="1" ht="6" customHeight="1" thickBot="1" x14ac:dyDescent="0.4">
      <c r="C25" s="24"/>
      <c r="D25" s="24"/>
      <c r="E25" s="2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/>
      <c r="T25"/>
      <c r="U25"/>
    </row>
    <row r="26" spans="3:21" s="3" customFormat="1" ht="30.75" customHeight="1" thickBot="1" x14ac:dyDescent="0.35">
      <c r="C26" s="108" t="s">
        <v>13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/>
      <c r="T26"/>
      <c r="U26"/>
    </row>
    <row r="27" spans="3:21" s="5" customFormat="1" ht="6" customHeight="1" thickBot="1" x14ac:dyDescent="0.4">
      <c r="C27" s="24"/>
      <c r="D27" s="24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/>
      <c r="T27"/>
      <c r="U27"/>
    </row>
    <row r="28" spans="3:21" s="5" customFormat="1" ht="21.75" customHeight="1" thickBot="1" x14ac:dyDescent="0.4">
      <c r="C28" s="26"/>
      <c r="D28" s="27"/>
      <c r="E28" s="28"/>
      <c r="F28" s="104" t="s">
        <v>5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/>
      <c r="T28"/>
      <c r="U28"/>
    </row>
    <row r="29" spans="3:21" s="5" customFormat="1" ht="21.75" customHeight="1" thickBot="1" x14ac:dyDescent="0.35">
      <c r="C29" s="26"/>
      <c r="D29" s="27"/>
      <c r="E29" s="24"/>
      <c r="F29" s="98" t="s">
        <v>14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/>
      <c r="T29"/>
      <c r="U29"/>
    </row>
    <row r="30" spans="3:21" s="5" customFormat="1" ht="18" customHeight="1" thickBot="1" x14ac:dyDescent="0.35">
      <c r="C30" s="24"/>
      <c r="D30" s="24"/>
      <c r="E30" s="24"/>
      <c r="F30" s="84" t="s">
        <v>40</v>
      </c>
      <c r="G30" s="96" t="s">
        <v>58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/>
      <c r="T30"/>
      <c r="U30"/>
    </row>
    <row r="31" spans="3:21" s="5" customFormat="1" ht="6" customHeight="1" thickBot="1" x14ac:dyDescent="0.35">
      <c r="C31" s="24"/>
      <c r="D31" s="24"/>
      <c r="E31" s="2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/>
      <c r="T31"/>
      <c r="U31"/>
    </row>
    <row r="32" spans="3:21" s="5" customFormat="1" ht="21.75" customHeight="1" thickBot="1" x14ac:dyDescent="0.35">
      <c r="C32" s="26"/>
      <c r="D32" s="27"/>
      <c r="E32" s="24"/>
      <c r="F32" s="98" t="s">
        <v>18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/>
      <c r="T32"/>
      <c r="U32"/>
    </row>
    <row r="33" spans="1:21" s="5" customFormat="1" ht="18" customHeight="1" thickBot="1" x14ac:dyDescent="0.35">
      <c r="C33" s="24"/>
      <c r="D33" s="24"/>
      <c r="E33" s="24"/>
      <c r="F33" s="84" t="s">
        <v>41</v>
      </c>
      <c r="G33" s="96" t="s">
        <v>26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/>
      <c r="T33"/>
      <c r="U33"/>
    </row>
    <row r="34" spans="1:21" s="5" customFormat="1" ht="18" customHeight="1" thickBot="1" x14ac:dyDescent="0.35">
      <c r="C34" s="24"/>
      <c r="D34" s="24"/>
      <c r="E34" s="24"/>
      <c r="F34" s="84" t="s">
        <v>42</v>
      </c>
      <c r="G34" s="96" t="s">
        <v>119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/>
      <c r="T34"/>
      <c r="U34"/>
    </row>
    <row r="35" spans="1:21" s="5" customFormat="1" ht="6" customHeight="1" thickBot="1" x14ac:dyDescent="0.35">
      <c r="C35" s="24"/>
      <c r="D35" s="24"/>
      <c r="E35" s="2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/>
      <c r="T35"/>
      <c r="U35"/>
    </row>
    <row r="36" spans="1:21" s="5" customFormat="1" ht="21.75" customHeight="1" thickBot="1" x14ac:dyDescent="0.35">
      <c r="C36" s="26"/>
      <c r="D36" s="27"/>
      <c r="E36" s="24"/>
      <c r="F36" s="98" t="s">
        <v>2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/>
      <c r="T36"/>
      <c r="U36"/>
    </row>
    <row r="37" spans="1:21" s="5" customFormat="1" ht="18" customHeight="1" thickBot="1" x14ac:dyDescent="0.35">
      <c r="C37" s="24"/>
      <c r="D37" s="24"/>
      <c r="E37" s="24"/>
      <c r="F37" s="84" t="s">
        <v>44</v>
      </c>
      <c r="G37" s="95" t="s">
        <v>59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/>
      <c r="T37"/>
      <c r="U37"/>
    </row>
    <row r="38" spans="1:21" s="5" customFormat="1" ht="18" customHeight="1" thickBot="1" x14ac:dyDescent="0.35">
      <c r="C38" s="24"/>
      <c r="D38" s="24"/>
      <c r="E38" s="24"/>
      <c r="F38" s="84" t="s">
        <v>45</v>
      </c>
      <c r="G38" s="96" t="s">
        <v>60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/>
      <c r="T38"/>
      <c r="U38"/>
    </row>
    <row r="39" spans="1:21" s="5" customFormat="1" ht="6" customHeight="1" thickBot="1" x14ac:dyDescent="0.35">
      <c r="C39" s="24"/>
      <c r="D39" s="24"/>
      <c r="E39" s="24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/>
      <c r="T39"/>
      <c r="U39"/>
    </row>
    <row r="40" spans="1:21" s="5" customFormat="1" ht="21.75" customHeight="1" thickBot="1" x14ac:dyDescent="0.35">
      <c r="C40" s="26"/>
      <c r="D40" s="27"/>
      <c r="E40" s="24"/>
      <c r="F40" s="98" t="s">
        <v>15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/>
      <c r="T40"/>
      <c r="U40"/>
    </row>
    <row r="41" spans="1:21" s="5" customFormat="1" ht="18" customHeight="1" thickBot="1" x14ac:dyDescent="0.35">
      <c r="C41" s="24"/>
      <c r="D41" s="24"/>
      <c r="E41" s="24"/>
      <c r="F41" s="84" t="s">
        <v>46</v>
      </c>
      <c r="G41" s="96" t="s">
        <v>27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/>
      <c r="T41"/>
      <c r="U41"/>
    </row>
    <row r="42" spans="1:21" s="5" customFormat="1" ht="18" customHeight="1" thickBot="1" x14ac:dyDescent="0.35">
      <c r="C42" s="24"/>
      <c r="D42" s="24"/>
      <c r="E42" s="24"/>
      <c r="F42" s="84" t="s">
        <v>47</v>
      </c>
      <c r="G42" s="96" t="s">
        <v>120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7"/>
      <c r="S42"/>
      <c r="T42"/>
      <c r="U42"/>
    </row>
    <row r="43" spans="1:21" s="5" customFormat="1" ht="18" customHeight="1" thickBot="1" x14ac:dyDescent="0.35">
      <c r="C43" s="24"/>
      <c r="D43" s="24"/>
      <c r="E43" s="24"/>
      <c r="F43" s="84" t="s">
        <v>48</v>
      </c>
      <c r="G43" s="95" t="s">
        <v>121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/>
      <c r="T43"/>
      <c r="U43"/>
    </row>
    <row r="44" spans="1:21" s="5" customFormat="1" ht="18" customHeight="1" thickBot="1" x14ac:dyDescent="0.35">
      <c r="C44" s="24"/>
      <c r="D44" s="24"/>
      <c r="E44" s="24"/>
      <c r="F44" s="84" t="s">
        <v>49</v>
      </c>
      <c r="G44" s="95" t="s">
        <v>61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/>
      <c r="T44"/>
      <c r="U44"/>
    </row>
    <row r="45" spans="1:21" s="5" customFormat="1" ht="6" customHeight="1" thickBot="1" x14ac:dyDescent="0.35">
      <c r="C45" s="24"/>
      <c r="D45" s="24"/>
      <c r="E45" s="2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/>
      <c r="T45"/>
      <c r="U45"/>
    </row>
    <row r="46" spans="1:21" s="5" customFormat="1" ht="21.75" customHeight="1" thickBot="1" x14ac:dyDescent="0.35">
      <c r="C46" s="26"/>
      <c r="D46" s="27"/>
      <c r="E46" s="24"/>
      <c r="F46" s="117" t="s">
        <v>122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  <c r="S46"/>
      <c r="T46"/>
      <c r="U46"/>
    </row>
    <row r="47" spans="1:21" s="4" customFormat="1" ht="18" customHeight="1" thickBot="1" x14ac:dyDescent="0.35">
      <c r="A47" s="22"/>
      <c r="B47" s="72"/>
      <c r="C47" s="73"/>
      <c r="D47" s="73"/>
      <c r="E47" s="73"/>
      <c r="F47" s="84" t="s">
        <v>51</v>
      </c>
      <c r="G47" s="95" t="s">
        <v>123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/>
      <c r="T47"/>
      <c r="U47"/>
    </row>
    <row r="48" spans="1:21" s="4" customFormat="1" ht="18" customHeight="1" thickBot="1" x14ac:dyDescent="0.35">
      <c r="A48" s="22"/>
      <c r="B48" s="5"/>
      <c r="C48" s="22"/>
      <c r="D48" s="22"/>
      <c r="E48" s="39"/>
      <c r="F48" s="84" t="s">
        <v>52</v>
      </c>
      <c r="G48" s="95" t="s">
        <v>124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7"/>
      <c r="S48"/>
      <c r="T48"/>
      <c r="U48"/>
    </row>
    <row r="49" spans="1:21" s="4" customFormat="1" ht="18" customHeight="1" thickBot="1" x14ac:dyDescent="0.35">
      <c r="A49" s="53"/>
      <c r="B49" s="54"/>
      <c r="C49" s="53"/>
      <c r="D49" s="53"/>
      <c r="E49" s="39"/>
      <c r="F49" s="84" t="s">
        <v>53</v>
      </c>
      <c r="G49" s="95" t="s">
        <v>125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/>
      <c r="T49"/>
      <c r="U49"/>
    </row>
    <row r="50" spans="1:21" s="4" customFormat="1" ht="18" customHeight="1" thickBot="1" x14ac:dyDescent="0.35">
      <c r="A50" s="53"/>
      <c r="B50" s="54"/>
      <c r="C50" s="53"/>
      <c r="D50" s="53"/>
      <c r="E50" s="39"/>
      <c r="F50" s="84" t="s">
        <v>126</v>
      </c>
      <c r="G50" s="95" t="s">
        <v>130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/>
      <c r="T50"/>
      <c r="U50"/>
    </row>
    <row r="51" spans="1:21" s="4" customFormat="1" ht="18" customHeight="1" thickBot="1" x14ac:dyDescent="0.35">
      <c r="A51" s="53"/>
      <c r="B51" s="54"/>
      <c r="C51" s="53"/>
      <c r="D51" s="53"/>
      <c r="E51" s="39"/>
      <c r="F51" s="84" t="s">
        <v>127</v>
      </c>
      <c r="G51" s="95" t="s">
        <v>131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  <c r="S51"/>
      <c r="T51"/>
      <c r="U51"/>
    </row>
    <row r="52" spans="1:21" s="4" customFormat="1" ht="18" customHeight="1" thickBot="1" x14ac:dyDescent="0.35">
      <c r="A52" s="53"/>
      <c r="B52" s="54"/>
      <c r="C52" s="53"/>
      <c r="D52" s="53"/>
      <c r="E52" s="39"/>
      <c r="F52" s="84" t="s">
        <v>128</v>
      </c>
      <c r="G52" s="95" t="s">
        <v>132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/>
      <c r="T52"/>
      <c r="U52"/>
    </row>
    <row r="53" spans="1:21" s="4" customFormat="1" ht="18" customHeight="1" thickBot="1" x14ac:dyDescent="0.35">
      <c r="A53" s="53"/>
      <c r="B53" s="54"/>
      <c r="C53" s="53"/>
      <c r="D53" s="53"/>
      <c r="E53" s="39"/>
      <c r="F53" s="84" t="s">
        <v>129</v>
      </c>
      <c r="G53" s="95" t="s">
        <v>133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/>
      <c r="T53"/>
      <c r="U53"/>
    </row>
    <row r="54" spans="1:21" s="5" customFormat="1" ht="6" customHeight="1" thickBot="1" x14ac:dyDescent="0.35">
      <c r="C54" s="24"/>
      <c r="D54" s="24"/>
      <c r="E54" s="24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/>
      <c r="T54"/>
      <c r="U54"/>
    </row>
    <row r="55" spans="1:21" s="5" customFormat="1" ht="21.75" customHeight="1" thickBot="1" x14ac:dyDescent="0.35">
      <c r="C55" s="26"/>
      <c r="D55" s="27"/>
      <c r="E55" s="28"/>
      <c r="F55" s="104" t="s">
        <v>3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5"/>
      <c r="S55"/>
      <c r="T55"/>
      <c r="U55"/>
    </row>
    <row r="56" spans="1:21" s="5" customFormat="1" ht="21.75" customHeight="1" thickBot="1" x14ac:dyDescent="0.35">
      <c r="C56" s="26"/>
      <c r="D56" s="27"/>
      <c r="E56" s="24"/>
      <c r="F56" s="98" t="s">
        <v>70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/>
      <c r="T56"/>
      <c r="U56"/>
    </row>
    <row r="57" spans="1:21" s="5" customFormat="1" ht="18" customHeight="1" thickBot="1" x14ac:dyDescent="0.35">
      <c r="C57" s="24"/>
      <c r="D57" s="24"/>
      <c r="E57" s="24"/>
      <c r="F57" s="84" t="s">
        <v>50</v>
      </c>
      <c r="G57" s="95" t="s">
        <v>134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7"/>
      <c r="S57"/>
      <c r="T57"/>
      <c r="U57"/>
    </row>
    <row r="58" spans="1:21" s="5" customFormat="1" ht="18" customHeight="1" thickBot="1" x14ac:dyDescent="0.35">
      <c r="C58" s="24"/>
      <c r="D58" s="24"/>
      <c r="E58" s="24"/>
      <c r="F58" s="84" t="s">
        <v>63</v>
      </c>
      <c r="G58" s="95" t="s">
        <v>62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/>
      <c r="T58"/>
      <c r="U58"/>
    </row>
    <row r="59" spans="1:21" s="5" customFormat="1" ht="6" customHeight="1" thickBot="1" x14ac:dyDescent="0.35">
      <c r="C59" s="24"/>
      <c r="D59" s="24"/>
      <c r="E59" s="24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/>
      <c r="T59"/>
      <c r="U59"/>
    </row>
    <row r="60" spans="1:21" s="5" customFormat="1" ht="21.75" customHeight="1" thickBot="1" x14ac:dyDescent="0.35">
      <c r="C60" s="26"/>
      <c r="D60" s="27"/>
      <c r="E60" s="24"/>
      <c r="F60" s="98" t="s">
        <v>71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  <c r="S60"/>
      <c r="T60"/>
      <c r="U60"/>
    </row>
    <row r="61" spans="1:21" s="5" customFormat="1" ht="18" customHeight="1" thickBot="1" x14ac:dyDescent="0.35">
      <c r="C61" s="24"/>
      <c r="D61" s="24"/>
      <c r="E61" s="24"/>
      <c r="F61" s="84" t="s">
        <v>203</v>
      </c>
      <c r="G61" s="95" t="s">
        <v>204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  <c r="S61"/>
      <c r="T61"/>
      <c r="U61"/>
    </row>
    <row r="62" spans="1:21" s="5" customFormat="1" ht="18" customHeight="1" thickBot="1" x14ac:dyDescent="0.35">
      <c r="C62" s="24"/>
      <c r="D62" s="24"/>
      <c r="E62" s="24"/>
      <c r="F62" s="84" t="s">
        <v>205</v>
      </c>
      <c r="G62" s="95" t="s">
        <v>206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/>
      <c r="T62"/>
      <c r="U62"/>
    </row>
    <row r="63" spans="1:21" s="5" customFormat="1" ht="18" customHeight="1" thickBot="1" x14ac:dyDescent="0.35">
      <c r="C63" s="24"/>
      <c r="D63" s="24"/>
      <c r="E63" s="24"/>
      <c r="F63" s="84" t="s">
        <v>43</v>
      </c>
      <c r="G63" s="95" t="s">
        <v>28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/>
      <c r="T63"/>
      <c r="U63"/>
    </row>
    <row r="64" spans="1:21" s="5" customFormat="1" ht="6" customHeight="1" thickBot="1" x14ac:dyDescent="0.35">
      <c r="C64" s="24"/>
      <c r="D64" s="24"/>
      <c r="E64" s="24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/>
      <c r="S64"/>
      <c r="T64"/>
      <c r="U64"/>
    </row>
    <row r="65" spans="1:21" s="4" customFormat="1" ht="18" customHeight="1" thickBot="1" x14ac:dyDescent="0.35">
      <c r="A65" s="53"/>
      <c r="B65" s="54"/>
      <c r="C65" s="53"/>
      <c r="D65" s="53"/>
      <c r="E65" s="39"/>
      <c r="F65" s="101" t="s">
        <v>135</v>
      </c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/>
      <c r="T65"/>
      <c r="U65"/>
    </row>
    <row r="66" spans="1:21" s="4" customFormat="1" ht="18" customHeight="1" thickBot="1" x14ac:dyDescent="0.35">
      <c r="A66" s="53"/>
      <c r="B66" s="54"/>
      <c r="C66" s="53"/>
      <c r="D66" s="53"/>
      <c r="E66" s="39"/>
      <c r="F66" s="84" t="s">
        <v>95</v>
      </c>
      <c r="G66" s="95" t="s">
        <v>136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74"/>
      <c r="T66" s="74"/>
      <c r="U66"/>
    </row>
    <row r="67" spans="1:21" s="4" customFormat="1" ht="18" customHeight="1" thickBot="1" x14ac:dyDescent="0.35">
      <c r="A67" s="53"/>
      <c r="B67" s="54"/>
      <c r="C67" s="53"/>
      <c r="D67" s="53"/>
      <c r="E67" s="39"/>
      <c r="F67" s="84" t="s">
        <v>211</v>
      </c>
      <c r="G67" s="95" t="s">
        <v>212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/>
      <c r="T67"/>
      <c r="U67"/>
    </row>
    <row r="68" spans="1:21" s="4" customFormat="1" ht="18" customHeight="1" thickBot="1" x14ac:dyDescent="0.35">
      <c r="A68" s="53"/>
      <c r="B68" s="54"/>
      <c r="C68" s="53"/>
      <c r="D68" s="53"/>
      <c r="E68" s="39"/>
      <c r="F68" s="84" t="s">
        <v>213</v>
      </c>
      <c r="G68" s="95" t="s">
        <v>214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7"/>
      <c r="S68"/>
      <c r="T68"/>
      <c r="U68"/>
    </row>
    <row r="69" spans="1:21" s="4" customFormat="1" ht="18" customHeight="1" thickBot="1" x14ac:dyDescent="0.35">
      <c r="A69" s="53"/>
      <c r="B69" s="54"/>
      <c r="C69" s="53"/>
      <c r="D69" s="53"/>
      <c r="E69" s="39"/>
      <c r="F69" s="84" t="s">
        <v>216</v>
      </c>
      <c r="G69" s="95" t="s">
        <v>217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/>
      <c r="T69"/>
      <c r="U69"/>
    </row>
    <row r="70" spans="1:21" s="4" customFormat="1" ht="18" customHeight="1" thickBot="1" x14ac:dyDescent="0.35">
      <c r="A70" s="53"/>
      <c r="B70" s="54"/>
      <c r="C70" s="53"/>
      <c r="D70" s="53"/>
      <c r="E70" s="39"/>
      <c r="F70" s="84" t="s">
        <v>218</v>
      </c>
      <c r="G70" s="95" t="s">
        <v>219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/>
      <c r="T70"/>
      <c r="U70"/>
    </row>
    <row r="71" spans="1:21" s="5" customFormat="1" ht="6" customHeight="1" thickBot="1" x14ac:dyDescent="0.35">
      <c r="C71" s="24"/>
      <c r="D71" s="24"/>
      <c r="E71" s="24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0"/>
      <c r="S71"/>
      <c r="T71"/>
      <c r="U71"/>
    </row>
    <row r="72" spans="1:21" s="5" customFormat="1" ht="21.75" customHeight="1" thickBot="1" x14ac:dyDescent="0.35">
      <c r="C72" s="26"/>
      <c r="D72" s="27"/>
      <c r="E72" s="24"/>
      <c r="F72" s="98" t="s">
        <v>21</v>
      </c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100"/>
      <c r="S72"/>
      <c r="T72"/>
      <c r="U72"/>
    </row>
    <row r="73" spans="1:21" s="5" customFormat="1" ht="18" customHeight="1" thickBot="1" x14ac:dyDescent="0.35">
      <c r="C73" s="24"/>
      <c r="D73" s="24"/>
      <c r="E73" s="24"/>
      <c r="F73" s="84" t="s">
        <v>64</v>
      </c>
      <c r="G73" s="95" t="s">
        <v>137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/>
      <c r="T73"/>
      <c r="U73"/>
    </row>
    <row r="74" spans="1:21" s="5" customFormat="1" ht="18" customHeight="1" thickBot="1" x14ac:dyDescent="0.35">
      <c r="C74" s="24"/>
      <c r="D74" s="24"/>
      <c r="E74" s="24"/>
      <c r="F74" s="84" t="s">
        <v>65</v>
      </c>
      <c r="G74" s="95" t="s">
        <v>66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/>
      <c r="T74"/>
      <c r="U74"/>
    </row>
    <row r="75" spans="1:21" s="5" customFormat="1" ht="18" customHeight="1" thickBot="1" x14ac:dyDescent="0.35">
      <c r="C75" s="24"/>
      <c r="D75" s="24"/>
      <c r="E75" s="24"/>
      <c r="F75" s="84" t="s">
        <v>67</v>
      </c>
      <c r="G75" s="95" t="s">
        <v>138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/>
      <c r="T75"/>
      <c r="U75"/>
    </row>
    <row r="76" spans="1:21" s="5" customFormat="1" ht="18" customHeight="1" thickBot="1" x14ac:dyDescent="0.35">
      <c r="C76" s="24"/>
      <c r="D76" s="24"/>
      <c r="E76" s="24"/>
      <c r="F76" s="84" t="s">
        <v>69</v>
      </c>
      <c r="G76" s="95" t="s">
        <v>68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7"/>
      <c r="S76"/>
      <c r="T76"/>
      <c r="U76"/>
    </row>
    <row r="77" spans="1:21" s="5" customFormat="1" ht="6" customHeight="1" thickBot="1" x14ac:dyDescent="0.35">
      <c r="C77" s="24"/>
      <c r="D77" s="24"/>
      <c r="E77" s="24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  <c r="S77"/>
      <c r="T77"/>
      <c r="U77"/>
    </row>
    <row r="78" spans="1:21" s="5" customFormat="1" ht="21.75" customHeight="1" thickBot="1" x14ac:dyDescent="0.35">
      <c r="C78" s="26"/>
      <c r="D78" s="27"/>
      <c r="E78" s="24"/>
      <c r="F78" s="98" t="s">
        <v>16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100"/>
      <c r="S78"/>
      <c r="T78"/>
      <c r="U78"/>
    </row>
    <row r="79" spans="1:21" s="4" customFormat="1" ht="18" customHeight="1" thickBot="1" x14ac:dyDescent="0.35">
      <c r="A79" s="53"/>
      <c r="B79" s="54"/>
      <c r="C79" s="53"/>
      <c r="D79" s="53"/>
      <c r="E79" s="39"/>
      <c r="F79" s="84" t="s">
        <v>139</v>
      </c>
      <c r="G79" s="95" t="s">
        <v>96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/>
      <c r="T79"/>
      <c r="U79"/>
    </row>
    <row r="80" spans="1:21" s="4" customFormat="1" ht="18" customHeight="1" thickBot="1" x14ac:dyDescent="0.35">
      <c r="A80" s="53"/>
      <c r="B80" s="54"/>
      <c r="C80" s="53"/>
      <c r="D80" s="53"/>
      <c r="E80" s="39"/>
      <c r="F80" s="84" t="s">
        <v>140</v>
      </c>
      <c r="G80" s="95" t="s">
        <v>141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7"/>
      <c r="S80"/>
      <c r="T80"/>
      <c r="U80"/>
    </row>
    <row r="81" spans="1:21" s="5" customFormat="1" ht="15" customHeight="1" x14ac:dyDescent="0.3">
      <c r="C81" s="24"/>
      <c r="D81" s="24"/>
      <c r="E81" s="24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0"/>
      <c r="S81"/>
      <c r="T81"/>
      <c r="U81"/>
    </row>
    <row r="82" spans="1:21" s="4" customFormat="1" ht="15" customHeight="1" x14ac:dyDescent="0.3">
      <c r="F82" s="85"/>
      <c r="S82"/>
      <c r="T82"/>
      <c r="U82"/>
    </row>
    <row r="83" spans="1:21" ht="30" customHeight="1" x14ac:dyDescent="0.3">
      <c r="A83" s="106" t="str">
        <f>NOTA!$A$24</f>
        <v>ESTUDO 38 | ANÁLISE DAS EMPRESAS DA REGIÃO NORTE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ht="30" customHeight="1" x14ac:dyDescent="0.3"/>
  </sheetData>
  <sheetProtection algorithmName="SHA-512" hashValue="xS54k6AJcIigCgHSGZ1K1vUm45qzmycsuo8lQaWfqom86RITPHkHDLl24E1DbcscXVzgdM0K0IlBeUYFB1wRYQ==" saltValue="BbfRFoCQWnFXLNX8J4sjOQ==" spinCount="100000" sheet="1" objects="1" scenarios="1"/>
  <mergeCells count="67">
    <mergeCell ref="F46:R46"/>
    <mergeCell ref="G20:R20"/>
    <mergeCell ref="G15:R15"/>
    <mergeCell ref="G14:R14"/>
    <mergeCell ref="G16:R16"/>
    <mergeCell ref="G17:R17"/>
    <mergeCell ref="G19:R19"/>
    <mergeCell ref="G18:R18"/>
    <mergeCell ref="G44:R44"/>
    <mergeCell ref="G41:R41"/>
    <mergeCell ref="G43:R43"/>
    <mergeCell ref="F36:R36"/>
    <mergeCell ref="F40:R40"/>
    <mergeCell ref="G38:R38"/>
    <mergeCell ref="G42:R42"/>
    <mergeCell ref="G10:R10"/>
    <mergeCell ref="F22:R22"/>
    <mergeCell ref="G23:R23"/>
    <mergeCell ref="G24:R24"/>
    <mergeCell ref="G34:R34"/>
    <mergeCell ref="G13:R13"/>
    <mergeCell ref="G11:R11"/>
    <mergeCell ref="G12:R12"/>
    <mergeCell ref="A83:U83"/>
    <mergeCell ref="K1:R1"/>
    <mergeCell ref="C3:R3"/>
    <mergeCell ref="G6:R6"/>
    <mergeCell ref="G8:R8"/>
    <mergeCell ref="G30:R30"/>
    <mergeCell ref="F28:R28"/>
    <mergeCell ref="F29:R29"/>
    <mergeCell ref="C26:R26"/>
    <mergeCell ref="F5:R5"/>
    <mergeCell ref="G7:R7"/>
    <mergeCell ref="G33:R33"/>
    <mergeCell ref="G37:R37"/>
    <mergeCell ref="F32:R32"/>
    <mergeCell ref="G9:R9"/>
    <mergeCell ref="G70:R70"/>
    <mergeCell ref="G80:R80"/>
    <mergeCell ref="F65:R65"/>
    <mergeCell ref="G66:R66"/>
    <mergeCell ref="G67:R67"/>
    <mergeCell ref="G53:R53"/>
    <mergeCell ref="F78:R78"/>
    <mergeCell ref="F72:R72"/>
    <mergeCell ref="G76:R76"/>
    <mergeCell ref="G73:R73"/>
    <mergeCell ref="G74:R74"/>
    <mergeCell ref="F55:R55"/>
    <mergeCell ref="G58:R58"/>
    <mergeCell ref="G63:R63"/>
    <mergeCell ref="F60:R60"/>
    <mergeCell ref="G61:R61"/>
    <mergeCell ref="G75:R75"/>
    <mergeCell ref="G79:R79"/>
    <mergeCell ref="G48:R48"/>
    <mergeCell ref="G47:R47"/>
    <mergeCell ref="G51:R51"/>
    <mergeCell ref="G50:R50"/>
    <mergeCell ref="G49:R49"/>
    <mergeCell ref="G57:R57"/>
    <mergeCell ref="F56:R56"/>
    <mergeCell ref="G52:R52"/>
    <mergeCell ref="G62:R62"/>
    <mergeCell ref="G68:R68"/>
    <mergeCell ref="G69:R69"/>
  </mergeCells>
  <hyperlinks>
    <hyperlink ref="F6" location="'G I.2.1'!A1" display="G I.2.1"/>
    <hyperlink ref="F8" location="'G I.2.3'!A1" display="G I.2.3"/>
    <hyperlink ref="F47" location="'G C1.1'!A1" display="G C1.1"/>
    <hyperlink ref="F48" location="'G C1.2'!A1" display="G C1.2"/>
    <hyperlink ref="F53" location="'G C1.7'!A1" display="G C1.7"/>
    <hyperlink ref="F7" location="'G I.2.2'!A1" display="G I.2.2"/>
    <hyperlink ref="F13" location="'G I.2.8'!A1" display="G I.2.8"/>
    <hyperlink ref="F58" location="'G I.3.11'!A1" display="G I.3.11"/>
    <hyperlink ref="F30" location="'G I.3.1'!A1" display="G I.3.1"/>
    <hyperlink ref="F33" location="'G I.3.2'!A1" display="G I.3.2"/>
    <hyperlink ref="F37" location="'G I.3.4'!A1" display="G I.3.4"/>
    <hyperlink ref="F41" location="'G I.3.6'!A1" display="G I.3.6"/>
    <hyperlink ref="F57" location="'G I.3.10'!A1" display="G I.3.10"/>
    <hyperlink ref="F43" location="'G I.3.8'!A1" display="G I.3.8"/>
    <hyperlink ref="F9" location="'G I.2.4'!A1" display="G I.2.4"/>
    <hyperlink ref="F76" location="'G I.3.16'!A1" display="G I.3.16"/>
    <hyperlink ref="F66" location="'G C2.1'!A1" display="G C2.1"/>
    <hyperlink ref="F10" location="'G I.2.5'!A1" display="G I.2.5"/>
    <hyperlink ref="F80" location="'G I.3.18'!A1" display="G I.3.18"/>
    <hyperlink ref="F67" location="'G C2.2 I'!A1" display="G C2.2 I"/>
    <hyperlink ref="F70" location="'G C2.3 II'!A1" display="G C2.3 II"/>
    <hyperlink ref="F11" location="'G I.2.6'!A1" display="G I.2.6"/>
    <hyperlink ref="F12" location="'G I.2.7'!A1" display="G I.2.7"/>
    <hyperlink ref="F38" location="'G I.3.5'!A1" display="G I.3.5"/>
    <hyperlink ref="F42" location="'G I.3.7'!A1" display="G I.3.7"/>
    <hyperlink ref="F44" location="'G I.3.9'!A1" display="G I.3.9"/>
    <hyperlink ref="F63" location="'Q I.3.1'!A1" display="Q I.3.1"/>
    <hyperlink ref="F23" location="'G I.2.16'!A1" display="G I.2.16"/>
    <hyperlink ref="F24" location="'G I.2.17'!A1" display="G I.2.17"/>
    <hyperlink ref="F34" location="'G I.3.3'!A1" display="G I.3.3"/>
    <hyperlink ref="F61" location="'G I.3.12 I'!A1" display="G I.3.12 I"/>
    <hyperlink ref="F73" location="'G I.3.13'!A1" display="G I.3.13"/>
    <hyperlink ref="F74" location="'G I.3.14'!A1" display="G I.3.14"/>
    <hyperlink ref="F20" location="'G I.2.15'!A1" display="G I.2.15"/>
    <hyperlink ref="F15" location="'G I.2.10'!A1" display="G I.2.10"/>
    <hyperlink ref="F14" location="'G I.2.9'!A1" display="G I.2.9"/>
    <hyperlink ref="F16" location="'G I.2.11'!A1" display="G I.2.11"/>
    <hyperlink ref="F17" location="'G I.2.12'!A1" display="G I.2.12"/>
    <hyperlink ref="F19" location="'G I.2.14'!A1" display="G I.2.14"/>
    <hyperlink ref="F18" location="'G I.2.13'!A1" display="G I.2.13"/>
    <hyperlink ref="F51" location="'G C1.5'!A1" display="G C1.5"/>
    <hyperlink ref="F50" location="'G C1.4'!A1" display="G C1.4"/>
    <hyperlink ref="F49" location="'G C1.3'!A1" display="G C1.3"/>
    <hyperlink ref="F52" location="'G C1.6'!A1" display="G C1.6"/>
    <hyperlink ref="F75" location="'G I.3.15'!A1" display="G I.3.15"/>
    <hyperlink ref="F79" location="'G I.3.17'!A1" display="G I.3.17"/>
    <hyperlink ref="F62" location="'G I.3.12 II'!A1" display="G I.3.12 II"/>
    <hyperlink ref="F68" location="'G C2.2 II'!A1" display="G C2.2 II"/>
    <hyperlink ref="F69" location="'G C2.3 I'!A1" display="G C2.3 I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A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7" ht="15" customHeight="1" x14ac:dyDescent="0.3">
      <c r="X2" s="7"/>
      <c r="Y2" s="7"/>
      <c r="Z2" s="7"/>
      <c r="AA2" s="7"/>
    </row>
    <row r="3" spans="1:27" s="7" customFormat="1" ht="15" customHeight="1" thickBot="1" x14ac:dyDescent="0.35">
      <c r="A3" s="59" t="str">
        <f>Índice!F30</f>
        <v>G I.3.1</v>
      </c>
      <c r="B3" s="52" t="str">
        <f>Índice!G30</f>
        <v>Volume de negócios | Contributos (em pp) para a taxa de crescimento anual (em percentagem)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7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7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7" ht="22.5" customHeight="1" x14ac:dyDescent="0.3">
      <c r="E6" s="38"/>
      <c r="F6" s="38"/>
      <c r="G6" s="79"/>
      <c r="H6" s="90"/>
      <c r="I6" s="159">
        <f>+K6-1</f>
        <v>2013</v>
      </c>
      <c r="J6" s="121"/>
      <c r="K6" s="121">
        <f>+M6-1</f>
        <v>2014</v>
      </c>
      <c r="L6" s="121"/>
      <c r="M6" s="121">
        <f>+O6-1</f>
        <v>2015</v>
      </c>
      <c r="N6" s="121"/>
      <c r="O6" s="121">
        <f>+Q6-1</f>
        <v>2016</v>
      </c>
      <c r="P6" s="121"/>
      <c r="Q6" s="121">
        <v>2017</v>
      </c>
      <c r="R6" s="160"/>
    </row>
    <row r="7" spans="1:27" ht="22.5" customHeight="1" x14ac:dyDescent="0.3">
      <c r="E7" s="121" t="s">
        <v>175</v>
      </c>
      <c r="F7" s="121"/>
      <c r="G7" s="121" t="s">
        <v>19</v>
      </c>
      <c r="H7" s="139"/>
      <c r="I7" s="245">
        <v>-0.5</v>
      </c>
      <c r="J7" s="246"/>
      <c r="K7" s="246">
        <v>2</v>
      </c>
      <c r="L7" s="246"/>
      <c r="M7" s="246">
        <v>2.5</v>
      </c>
      <c r="N7" s="246"/>
      <c r="O7" s="246">
        <v>2.2000000000000002</v>
      </c>
      <c r="P7" s="246"/>
      <c r="Q7" s="246">
        <v>9.1</v>
      </c>
      <c r="R7" s="247"/>
    </row>
    <row r="8" spans="1:27" ht="22.5" customHeight="1" x14ac:dyDescent="0.3">
      <c r="E8" s="121"/>
      <c r="F8" s="121"/>
      <c r="G8" s="121" t="s">
        <v>144</v>
      </c>
      <c r="H8" s="139"/>
      <c r="I8" s="244">
        <v>0.3</v>
      </c>
      <c r="J8" s="242"/>
      <c r="K8" s="242">
        <v>3.5</v>
      </c>
      <c r="L8" s="242"/>
      <c r="M8" s="242">
        <v>4.4000000000000004</v>
      </c>
      <c r="N8" s="242"/>
      <c r="O8" s="242">
        <v>4.5</v>
      </c>
      <c r="P8" s="242"/>
      <c r="Q8" s="242">
        <v>9.1999999999999993</v>
      </c>
      <c r="R8" s="243"/>
    </row>
    <row r="9" spans="1:27" ht="22.5" customHeight="1" x14ac:dyDescent="0.3">
      <c r="E9" s="121" t="s">
        <v>176</v>
      </c>
      <c r="F9" s="121"/>
      <c r="G9" s="139" t="s">
        <v>152</v>
      </c>
      <c r="H9" s="140"/>
      <c r="I9" s="244">
        <v>-0.1</v>
      </c>
      <c r="J9" s="242"/>
      <c r="K9" s="242">
        <v>0.3</v>
      </c>
      <c r="L9" s="242"/>
      <c r="M9" s="242">
        <v>0.3</v>
      </c>
      <c r="N9" s="242"/>
      <c r="O9" s="242">
        <v>0</v>
      </c>
      <c r="P9" s="242"/>
      <c r="Q9" s="242">
        <v>0.5</v>
      </c>
      <c r="R9" s="243"/>
    </row>
    <row r="10" spans="1:27" ht="22.5" customHeight="1" x14ac:dyDescent="0.3">
      <c r="E10" s="121"/>
      <c r="F10" s="121"/>
      <c r="G10" s="139" t="s">
        <v>153</v>
      </c>
      <c r="H10" s="140"/>
      <c r="I10" s="244">
        <v>-0.1</v>
      </c>
      <c r="J10" s="242"/>
      <c r="K10" s="242">
        <v>0.3</v>
      </c>
      <c r="L10" s="242"/>
      <c r="M10" s="242">
        <v>0.4</v>
      </c>
      <c r="N10" s="242"/>
      <c r="O10" s="242">
        <v>0.8</v>
      </c>
      <c r="P10" s="242"/>
      <c r="Q10" s="242">
        <v>1.5</v>
      </c>
      <c r="R10" s="243"/>
    </row>
    <row r="11" spans="1:27" ht="22.5" customHeight="1" x14ac:dyDescent="0.3">
      <c r="E11" s="121"/>
      <c r="F11" s="121"/>
      <c r="G11" s="139" t="s">
        <v>154</v>
      </c>
      <c r="H11" s="140"/>
      <c r="I11" s="244">
        <v>0.4</v>
      </c>
      <c r="J11" s="242"/>
      <c r="K11" s="242">
        <v>0.6</v>
      </c>
      <c r="L11" s="242"/>
      <c r="M11" s="242">
        <v>0.7</v>
      </c>
      <c r="N11" s="242"/>
      <c r="O11" s="242">
        <v>0.6</v>
      </c>
      <c r="P11" s="242"/>
      <c r="Q11" s="242">
        <v>0.9</v>
      </c>
      <c r="R11" s="243"/>
    </row>
    <row r="12" spans="1:27" ht="22.5" customHeight="1" x14ac:dyDescent="0.3">
      <c r="E12" s="121"/>
      <c r="F12" s="121"/>
      <c r="G12" s="139" t="s">
        <v>173</v>
      </c>
      <c r="H12" s="140"/>
      <c r="I12" s="244">
        <v>0.3</v>
      </c>
      <c r="J12" s="242"/>
      <c r="K12" s="242">
        <v>1.6</v>
      </c>
      <c r="L12" s="242"/>
      <c r="M12" s="242">
        <v>2.1</v>
      </c>
      <c r="N12" s="242"/>
      <c r="O12" s="242">
        <v>2.6</v>
      </c>
      <c r="P12" s="242"/>
      <c r="Q12" s="242">
        <v>5.4</v>
      </c>
      <c r="R12" s="243"/>
    </row>
    <row r="13" spans="1:27" ht="22.5" customHeight="1" x14ac:dyDescent="0.3">
      <c r="E13" s="121"/>
      <c r="F13" s="121"/>
      <c r="G13" s="139" t="s">
        <v>155</v>
      </c>
      <c r="H13" s="140"/>
      <c r="I13" s="244">
        <v>0</v>
      </c>
      <c r="J13" s="242"/>
      <c r="K13" s="242">
        <v>0</v>
      </c>
      <c r="L13" s="242"/>
      <c r="M13" s="242">
        <v>0</v>
      </c>
      <c r="N13" s="242"/>
      <c r="O13" s="242">
        <v>0</v>
      </c>
      <c r="P13" s="242"/>
      <c r="Q13" s="242">
        <v>0.1</v>
      </c>
      <c r="R13" s="243"/>
    </row>
    <row r="14" spans="1:27" ht="22.5" customHeight="1" x14ac:dyDescent="0.3">
      <c r="E14" s="121"/>
      <c r="F14" s="121"/>
      <c r="G14" s="139" t="s">
        <v>156</v>
      </c>
      <c r="H14" s="140"/>
      <c r="I14" s="244">
        <v>-0.4</v>
      </c>
      <c r="J14" s="242"/>
      <c r="K14" s="242">
        <v>0.5</v>
      </c>
      <c r="L14" s="242"/>
      <c r="M14" s="242">
        <v>0.3</v>
      </c>
      <c r="N14" s="242"/>
      <c r="O14" s="242">
        <v>0.3</v>
      </c>
      <c r="P14" s="242"/>
      <c r="Q14" s="242">
        <v>0.6</v>
      </c>
      <c r="R14" s="243"/>
    </row>
    <row r="15" spans="1:27" ht="22.5" customHeight="1" x14ac:dyDescent="0.3">
      <c r="E15" s="121"/>
      <c r="F15" s="121"/>
      <c r="G15" s="139" t="s">
        <v>157</v>
      </c>
      <c r="H15" s="140"/>
      <c r="I15" s="244">
        <v>0.1</v>
      </c>
      <c r="J15" s="242"/>
      <c r="K15" s="242">
        <v>0.1</v>
      </c>
      <c r="L15" s="242"/>
      <c r="M15" s="242">
        <v>0.3</v>
      </c>
      <c r="N15" s="242"/>
      <c r="O15" s="242">
        <v>0.1</v>
      </c>
      <c r="P15" s="242"/>
      <c r="Q15" s="242">
        <v>0.1</v>
      </c>
      <c r="R15" s="243"/>
    </row>
    <row r="16" spans="1:27" ht="22.5" customHeight="1" x14ac:dyDescent="0.3">
      <c r="E16" s="121"/>
      <c r="F16" s="121"/>
      <c r="G16" s="139" t="s">
        <v>174</v>
      </c>
      <c r="H16" s="140"/>
      <c r="I16" s="244">
        <v>0</v>
      </c>
      <c r="J16" s="242"/>
      <c r="K16" s="242">
        <v>0.1</v>
      </c>
      <c r="L16" s="242"/>
      <c r="M16" s="242">
        <v>0.3</v>
      </c>
      <c r="N16" s="242"/>
      <c r="O16" s="242">
        <v>0.1</v>
      </c>
      <c r="P16" s="242"/>
      <c r="Q16" s="242">
        <v>0.2</v>
      </c>
      <c r="R16" s="243"/>
    </row>
    <row r="17" spans="1:23" s="9" customFormat="1" ht="15" customHeight="1" x14ac:dyDescent="0.2">
      <c r="A17" s="8"/>
      <c r="C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s="9" customFormat="1" ht="15" customHeight="1" thickBot="1" x14ac:dyDescent="0.25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9.5" customHeight="1" thickBot="1" x14ac:dyDescent="0.35">
      <c r="A19" s="241" t="str">
        <f>Índice!$A$83</f>
        <v>ESTUDO 38 | ANÁLISE DAS EMPRESAS DA REGIÃO NORTE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9"/>
      <c r="W19" s="9"/>
    </row>
    <row r="20" spans="1:23" x14ac:dyDescent="0.3">
      <c r="U20" s="58" t="s">
        <v>23</v>
      </c>
    </row>
  </sheetData>
  <sheetProtection algorithmName="SHA-512" hashValue="vld20xEWbr8O1q8vpPJDbWG2BOb101Xoe+jp15+eRhVFj8x3Qk7K/ef5bU1A4A/0su/D5FifbnUAgDKDOIEOCA==" saltValue="zJp3XdN9BtMvsjQemxRVWg==" spinCount="100000" sheet="1" objects="1" scenarios="1"/>
  <mergeCells count="69">
    <mergeCell ref="Q12:R12"/>
    <mergeCell ref="Q13:R13"/>
    <mergeCell ref="Q14:R14"/>
    <mergeCell ref="Q15:R15"/>
    <mergeCell ref="Q16:R16"/>
    <mergeCell ref="O12:P12"/>
    <mergeCell ref="O13:P13"/>
    <mergeCell ref="O14:P14"/>
    <mergeCell ref="O15:P15"/>
    <mergeCell ref="O16:P16"/>
    <mergeCell ref="M12:N12"/>
    <mergeCell ref="M13:N13"/>
    <mergeCell ref="M14:N14"/>
    <mergeCell ref="M15:N15"/>
    <mergeCell ref="M16:N16"/>
    <mergeCell ref="K12:L12"/>
    <mergeCell ref="K13:L13"/>
    <mergeCell ref="K14:L14"/>
    <mergeCell ref="K15:L15"/>
    <mergeCell ref="K16:L16"/>
    <mergeCell ref="M6:N6"/>
    <mergeCell ref="O6:P6"/>
    <mergeCell ref="Q6:R6"/>
    <mergeCell ref="I7:J7"/>
    <mergeCell ref="K7:L7"/>
    <mergeCell ref="M7:N7"/>
    <mergeCell ref="O7:P7"/>
    <mergeCell ref="Q7:R7"/>
    <mergeCell ref="G14:H14"/>
    <mergeCell ref="G15:H15"/>
    <mergeCell ref="G16:H16"/>
    <mergeCell ref="I6:J6"/>
    <mergeCell ref="K6:L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K8:L8"/>
    <mergeCell ref="K9:L9"/>
    <mergeCell ref="O9:P9"/>
    <mergeCell ref="Q8:R8"/>
    <mergeCell ref="Q9:R9"/>
    <mergeCell ref="K10:L10"/>
    <mergeCell ref="K11:L11"/>
    <mergeCell ref="M10:N10"/>
    <mergeCell ref="M11:N11"/>
    <mergeCell ref="O10:P10"/>
    <mergeCell ref="O11:P11"/>
    <mergeCell ref="A1:U1"/>
    <mergeCell ref="A19:U19"/>
    <mergeCell ref="E7:F8"/>
    <mergeCell ref="G7:H7"/>
    <mergeCell ref="G8:H8"/>
    <mergeCell ref="E9:F16"/>
    <mergeCell ref="G9:H9"/>
    <mergeCell ref="G10:H10"/>
    <mergeCell ref="G11:H11"/>
    <mergeCell ref="G12:H12"/>
    <mergeCell ref="G13:H13"/>
    <mergeCell ref="Q10:R10"/>
    <mergeCell ref="Q11:R11"/>
    <mergeCell ref="M8:N8"/>
    <mergeCell ref="M9:N9"/>
    <mergeCell ref="O8:P8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U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Índice!F33</f>
        <v>G I.3.2</v>
      </c>
      <c r="B3" s="52" t="str">
        <f>Índice!G33</f>
        <v>Gastos da atividade operacional | Estrutura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thickBot="1" x14ac:dyDescent="0.35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14" customFormat="1" ht="44.55" customHeight="1" thickBot="1" x14ac:dyDescent="0.35">
      <c r="A5" s="20"/>
      <c r="E5" s="16"/>
      <c r="F5" s="16"/>
      <c r="G5" s="16"/>
      <c r="H5" s="16"/>
      <c r="I5" s="65"/>
      <c r="J5" s="174" t="s">
        <v>181</v>
      </c>
      <c r="K5" s="187"/>
      <c r="L5" s="173" t="s">
        <v>182</v>
      </c>
      <c r="M5" s="174"/>
      <c r="N5" s="173" t="s">
        <v>183</v>
      </c>
      <c r="O5" s="174"/>
    </row>
    <row r="6" spans="1:21" s="14" customFormat="1" ht="24.9" customHeight="1" thickBot="1" x14ac:dyDescent="0.35">
      <c r="A6" s="20"/>
      <c r="E6" s="220" t="s">
        <v>19</v>
      </c>
      <c r="F6" s="221"/>
      <c r="G6" s="221"/>
      <c r="H6" s="221"/>
      <c r="I6" s="221"/>
      <c r="J6" s="224">
        <v>0.58899999999999997</v>
      </c>
      <c r="K6" s="223"/>
      <c r="L6" s="222">
        <v>0.253</v>
      </c>
      <c r="M6" s="224"/>
      <c r="N6" s="222">
        <v>0.158</v>
      </c>
      <c r="O6" s="224"/>
    </row>
    <row r="7" spans="1:21" s="14" customFormat="1" ht="24.9" customHeight="1" x14ac:dyDescent="0.3">
      <c r="A7" s="20"/>
      <c r="E7" s="225" t="s">
        <v>144</v>
      </c>
      <c r="F7" s="161"/>
      <c r="G7" s="161"/>
      <c r="H7" s="161"/>
      <c r="I7" s="248"/>
      <c r="J7" s="226">
        <v>0.59099999999999997</v>
      </c>
      <c r="K7" s="163"/>
      <c r="L7" s="162">
        <v>0.24299999999999999</v>
      </c>
      <c r="M7" s="226"/>
      <c r="N7" s="162">
        <v>0.16600000000000001</v>
      </c>
      <c r="O7" s="226"/>
    </row>
    <row r="8" spans="1:21" s="14" customFormat="1" ht="24.9" customHeight="1" x14ac:dyDescent="0.3">
      <c r="A8" s="20"/>
      <c r="E8" s="183" t="s">
        <v>159</v>
      </c>
      <c r="F8" s="216"/>
      <c r="G8" s="121" t="s">
        <v>152</v>
      </c>
      <c r="H8" s="121"/>
      <c r="I8" s="160"/>
      <c r="J8" s="212">
        <v>0.60099999999999998</v>
      </c>
      <c r="K8" s="165"/>
      <c r="L8" s="164">
        <v>0.24299999999999999</v>
      </c>
      <c r="M8" s="212"/>
      <c r="N8" s="164">
        <v>0.156</v>
      </c>
      <c r="O8" s="212"/>
    </row>
    <row r="9" spans="1:21" s="14" customFormat="1" ht="24.9" customHeight="1" x14ac:dyDescent="0.3">
      <c r="A9" s="20"/>
      <c r="E9" s="149"/>
      <c r="F9" s="217"/>
      <c r="G9" s="121" t="s">
        <v>153</v>
      </c>
      <c r="H9" s="121"/>
      <c r="I9" s="160"/>
      <c r="J9" s="212">
        <v>0.58299999999999996</v>
      </c>
      <c r="K9" s="165"/>
      <c r="L9" s="164">
        <v>0.24099999999999999</v>
      </c>
      <c r="M9" s="212"/>
      <c r="N9" s="164">
        <v>0.17599999999999999</v>
      </c>
      <c r="O9" s="212"/>
    </row>
    <row r="10" spans="1:21" s="14" customFormat="1" ht="24.9" customHeight="1" x14ac:dyDescent="0.3">
      <c r="A10" s="20"/>
      <c r="E10" s="149"/>
      <c r="F10" s="217"/>
      <c r="G10" s="121" t="s">
        <v>154</v>
      </c>
      <c r="H10" s="121"/>
      <c r="I10" s="160"/>
      <c r="J10" s="212">
        <v>0.57299999999999995</v>
      </c>
      <c r="K10" s="165"/>
      <c r="L10" s="164">
        <v>0.24399999999999999</v>
      </c>
      <c r="M10" s="212"/>
      <c r="N10" s="164">
        <v>0.183</v>
      </c>
      <c r="O10" s="212"/>
      <c r="P10" s="14" t="s">
        <v>73</v>
      </c>
    </row>
    <row r="11" spans="1:21" s="14" customFormat="1" ht="24.9" customHeight="1" x14ac:dyDescent="0.3">
      <c r="A11" s="20"/>
      <c r="E11" s="149"/>
      <c r="F11" s="217"/>
      <c r="G11" s="121" t="s">
        <v>173</v>
      </c>
      <c r="H11" s="121"/>
      <c r="I11" s="160"/>
      <c r="J11" s="212">
        <v>0.59599999999999997</v>
      </c>
      <c r="K11" s="165"/>
      <c r="L11" s="164">
        <v>0.246</v>
      </c>
      <c r="M11" s="212"/>
      <c r="N11" s="164">
        <v>0.157</v>
      </c>
      <c r="O11" s="212"/>
    </row>
    <row r="12" spans="1:21" s="14" customFormat="1" ht="24.9" customHeight="1" x14ac:dyDescent="0.3">
      <c r="A12" s="20"/>
      <c r="E12" s="149"/>
      <c r="F12" s="217"/>
      <c r="G12" s="121" t="s">
        <v>155</v>
      </c>
      <c r="H12" s="121"/>
      <c r="I12" s="160"/>
      <c r="J12" s="212">
        <v>0.56699999999999995</v>
      </c>
      <c r="K12" s="165"/>
      <c r="L12" s="164">
        <v>0.247</v>
      </c>
      <c r="M12" s="212"/>
      <c r="N12" s="164">
        <v>0.186</v>
      </c>
      <c r="O12" s="212"/>
    </row>
    <row r="13" spans="1:21" s="14" customFormat="1" ht="24.9" customHeight="1" x14ac:dyDescent="0.3">
      <c r="A13" s="20"/>
      <c r="E13" s="149"/>
      <c r="F13" s="217"/>
      <c r="G13" s="121" t="s">
        <v>156</v>
      </c>
      <c r="H13" s="121"/>
      <c r="I13" s="160"/>
      <c r="J13" s="212">
        <v>0.55100000000000005</v>
      </c>
      <c r="K13" s="165"/>
      <c r="L13" s="164">
        <v>0.23300000000000001</v>
      </c>
      <c r="M13" s="212"/>
      <c r="N13" s="164">
        <v>0.216</v>
      </c>
      <c r="O13" s="212"/>
    </row>
    <row r="14" spans="1:21" s="14" customFormat="1" ht="24.9" customHeight="1" x14ac:dyDescent="0.3">
      <c r="A14" s="20"/>
      <c r="E14" s="149"/>
      <c r="F14" s="217"/>
      <c r="G14" s="121" t="s">
        <v>157</v>
      </c>
      <c r="H14" s="121"/>
      <c r="I14" s="160"/>
      <c r="J14" s="212">
        <v>0.58499999999999996</v>
      </c>
      <c r="K14" s="165"/>
      <c r="L14" s="164">
        <v>0.254</v>
      </c>
      <c r="M14" s="212"/>
      <c r="N14" s="164">
        <v>0.161</v>
      </c>
      <c r="O14" s="212"/>
    </row>
    <row r="15" spans="1:21" s="14" customFormat="1" ht="24.9" customHeight="1" thickBot="1" x14ac:dyDescent="0.35">
      <c r="A15" s="20"/>
      <c r="E15" s="218"/>
      <c r="F15" s="219"/>
      <c r="G15" s="125" t="s">
        <v>174</v>
      </c>
      <c r="H15" s="125"/>
      <c r="I15" s="169"/>
      <c r="J15" s="215">
        <v>0.75900000000000001</v>
      </c>
      <c r="K15" s="214"/>
      <c r="L15" s="213">
        <v>0.14199999999999999</v>
      </c>
      <c r="M15" s="215"/>
      <c r="N15" s="213">
        <v>9.9000000000000005E-2</v>
      </c>
      <c r="O15" s="215"/>
    </row>
    <row r="16" spans="1:21" s="9" customFormat="1" ht="15" customHeight="1" x14ac:dyDescent="0.2">
      <c r="A16" s="8"/>
      <c r="C16" s="25"/>
      <c r="D16" s="25"/>
      <c r="E16" s="25"/>
      <c r="P16" s="25"/>
      <c r="Q16" s="25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1" spans="1:21" ht="17.25" customHeight="1" x14ac:dyDescent="0.3">
      <c r="O21" s="35"/>
      <c r="P21" s="35"/>
      <c r="Q21" s="35"/>
    </row>
    <row r="22" spans="1:21" x14ac:dyDescent="0.3">
      <c r="O22" s="35"/>
      <c r="P22" s="35"/>
      <c r="Q22" s="35"/>
    </row>
    <row r="23" spans="1:21" x14ac:dyDescent="0.3">
      <c r="O23" s="35"/>
      <c r="P23" s="35"/>
      <c r="Q23" s="35"/>
    </row>
  </sheetData>
  <sheetProtection algorithmName="SHA-512" hashValue="+PMwa9RrxR++tBURj9esH/tyERLDX5D6kDjmDw2bEQWQPU9dZ8h/ix5rMAfDIgQZmB1AxPpENf8DSy1FMR1pmw==" saltValue="49XzljxaAIZHbbvXH7Vz6w==" spinCount="100000" sheet="1" objects="1" scenarios="1"/>
  <mergeCells count="46">
    <mergeCell ref="G15:I15"/>
    <mergeCell ref="J15:K15"/>
    <mergeCell ref="L15:M15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G13:I13"/>
    <mergeCell ref="J13:K13"/>
    <mergeCell ref="J14:K14"/>
    <mergeCell ref="L14:M14"/>
    <mergeCell ref="G11:I11"/>
    <mergeCell ref="J11:K11"/>
    <mergeCell ref="L11:M11"/>
    <mergeCell ref="G12:I12"/>
    <mergeCell ref="J12:K12"/>
    <mergeCell ref="L12:M12"/>
    <mergeCell ref="A1:U1"/>
    <mergeCell ref="J5:K5"/>
    <mergeCell ref="L5:M5"/>
    <mergeCell ref="E6:I6"/>
    <mergeCell ref="J6:K6"/>
    <mergeCell ref="L6:M6"/>
    <mergeCell ref="A17:U17"/>
    <mergeCell ref="E7:I7"/>
    <mergeCell ref="J7:K7"/>
    <mergeCell ref="L7:M7"/>
    <mergeCell ref="E8:F15"/>
    <mergeCell ref="G8:I8"/>
    <mergeCell ref="J8:K8"/>
    <mergeCell ref="L8:M8"/>
    <mergeCell ref="G9:I9"/>
    <mergeCell ref="J9:K9"/>
    <mergeCell ref="L9:M9"/>
    <mergeCell ref="G10:I10"/>
    <mergeCell ref="J10:K10"/>
    <mergeCell ref="L10:M10"/>
    <mergeCell ref="L13:M13"/>
    <mergeCell ref="G14:I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E15"/>
  <sheetViews>
    <sheetView showGridLines="0"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1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1" ht="15" customHeight="1" x14ac:dyDescent="0.3"/>
    <row r="3" spans="1:31" s="7" customFormat="1" ht="15" customHeight="1" thickBot="1" x14ac:dyDescent="0.35">
      <c r="A3" s="59" t="str">
        <f>Índice!F34</f>
        <v>G I.3.3</v>
      </c>
      <c r="B3" s="52" t="str">
        <f>Índice!G34</f>
        <v>Gastos da atividade operacional | Contributos (em pp) para a taxa de crescimento anual (em percentagem)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31" s="9" customFormat="1" ht="15" customHeight="1" x14ac:dyDescent="0.3">
      <c r="A4" s="8" t="s">
        <v>6</v>
      </c>
      <c r="C4" s="17"/>
      <c r="D4" s="18"/>
      <c r="E4" s="18"/>
      <c r="F4" s="18"/>
      <c r="G4" s="18"/>
      <c r="H4" s="36"/>
      <c r="I4" s="36"/>
      <c r="J4" s="36"/>
      <c r="K4" s="18"/>
      <c r="L4" s="18"/>
      <c r="M4" s="18"/>
    </row>
    <row r="5" spans="1:31" s="9" customFormat="1" ht="15" customHeight="1" x14ac:dyDescent="0.2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31" ht="22.5" customHeight="1" x14ac:dyDescent="0.3">
      <c r="D6" s="69"/>
      <c r="E6" s="69"/>
      <c r="G6" s="80"/>
      <c r="H6" s="69"/>
      <c r="I6" s="121">
        <f>+K6-1</f>
        <v>2013</v>
      </c>
      <c r="J6" s="121"/>
      <c r="K6" s="121">
        <f>+M6-1</f>
        <v>2014</v>
      </c>
      <c r="L6" s="121"/>
      <c r="M6" s="121">
        <f>+O6-1</f>
        <v>2015</v>
      </c>
      <c r="N6" s="121"/>
      <c r="O6" s="121">
        <f>+Q6-1</f>
        <v>2016</v>
      </c>
      <c r="P6" s="121"/>
      <c r="Q6" s="121">
        <v>2017</v>
      </c>
      <c r="R6" s="121"/>
    </row>
    <row r="7" spans="1:31" ht="22.5" customHeight="1" x14ac:dyDescent="0.3">
      <c r="D7" s="254" t="s">
        <v>184</v>
      </c>
      <c r="E7" s="196"/>
      <c r="F7" s="196" t="s">
        <v>19</v>
      </c>
      <c r="G7" s="196"/>
      <c r="H7" s="253"/>
      <c r="I7" s="252">
        <v>-1.2</v>
      </c>
      <c r="J7" s="246"/>
      <c r="K7" s="246">
        <v>1.6</v>
      </c>
      <c r="L7" s="246"/>
      <c r="M7" s="246">
        <v>1.9</v>
      </c>
      <c r="N7" s="246"/>
      <c r="O7" s="246">
        <v>1.7</v>
      </c>
      <c r="P7" s="246"/>
      <c r="Q7" s="246">
        <v>9.3000000000000007</v>
      </c>
      <c r="R7" s="246"/>
    </row>
    <row r="8" spans="1:31" ht="22.5" customHeight="1" x14ac:dyDescent="0.3">
      <c r="D8" s="231"/>
      <c r="E8" s="121"/>
      <c r="F8" s="121" t="s">
        <v>144</v>
      </c>
      <c r="G8" s="121"/>
      <c r="H8" s="139"/>
      <c r="I8" s="249">
        <v>-0.5</v>
      </c>
      <c r="J8" s="250"/>
      <c r="K8" s="251">
        <v>3.4</v>
      </c>
      <c r="L8" s="250"/>
      <c r="M8" s="251">
        <v>3.6</v>
      </c>
      <c r="N8" s="250"/>
      <c r="O8" s="251">
        <v>4.3</v>
      </c>
      <c r="P8" s="250"/>
      <c r="Q8" s="251">
        <v>9.3000000000000007</v>
      </c>
      <c r="R8" s="250"/>
    </row>
    <row r="9" spans="1:31" ht="22.5" customHeight="1" x14ac:dyDescent="0.3">
      <c r="D9" s="231" t="s">
        <v>185</v>
      </c>
      <c r="E9" s="121"/>
      <c r="F9" s="121" t="s">
        <v>181</v>
      </c>
      <c r="G9" s="121"/>
      <c r="H9" s="139"/>
      <c r="I9" s="249">
        <v>0.3</v>
      </c>
      <c r="J9" s="250"/>
      <c r="K9" s="251">
        <v>1.9</v>
      </c>
      <c r="L9" s="250"/>
      <c r="M9" s="251">
        <v>1.9</v>
      </c>
      <c r="N9" s="250"/>
      <c r="O9" s="251">
        <v>2.1</v>
      </c>
      <c r="P9" s="250"/>
      <c r="Q9" s="251">
        <v>5.7</v>
      </c>
      <c r="R9" s="250"/>
    </row>
    <row r="10" spans="1:31" ht="22.5" customHeight="1" x14ac:dyDescent="0.3">
      <c r="D10" s="231"/>
      <c r="E10" s="121"/>
      <c r="F10" s="121" t="s">
        <v>182</v>
      </c>
      <c r="G10" s="121"/>
      <c r="H10" s="139"/>
      <c r="I10" s="249">
        <v>-0.7</v>
      </c>
      <c r="J10" s="250"/>
      <c r="K10" s="251">
        <v>0.9</v>
      </c>
      <c r="L10" s="250"/>
      <c r="M10" s="251">
        <v>0.7</v>
      </c>
      <c r="N10" s="250"/>
      <c r="O10" s="251">
        <v>1.2</v>
      </c>
      <c r="P10" s="250"/>
      <c r="Q10" s="251">
        <v>2.2999999999999998</v>
      </c>
      <c r="R10" s="250"/>
    </row>
    <row r="11" spans="1:31" ht="22.5" customHeight="1" x14ac:dyDescent="0.3">
      <c r="D11" s="231"/>
      <c r="E11" s="121"/>
      <c r="F11" s="121" t="s">
        <v>183</v>
      </c>
      <c r="G11" s="121"/>
      <c r="H11" s="139"/>
      <c r="I11" s="249">
        <v>-0.1</v>
      </c>
      <c r="J11" s="250"/>
      <c r="K11" s="251">
        <v>0.6</v>
      </c>
      <c r="L11" s="250"/>
      <c r="M11" s="251">
        <v>0.9</v>
      </c>
      <c r="N11" s="250"/>
      <c r="O11" s="251">
        <v>1</v>
      </c>
      <c r="P11" s="250"/>
      <c r="Q11" s="251">
        <v>1.3</v>
      </c>
      <c r="R11" s="250"/>
    </row>
    <row r="12" spans="1:31" ht="15" customHeight="1" x14ac:dyDescent="0.3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X12" s="11"/>
      <c r="Y12" s="11"/>
      <c r="Z12" s="11"/>
      <c r="AA12" s="11"/>
      <c r="AB12" s="11"/>
      <c r="AC12" s="11"/>
      <c r="AD12" s="11"/>
      <c r="AE12" s="11"/>
    </row>
    <row r="13" spans="1:31" ht="15" customHeight="1" thickBot="1" x14ac:dyDescent="0.3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X13" s="11"/>
      <c r="Y13" s="11"/>
      <c r="Z13" s="11"/>
      <c r="AA13" s="11"/>
      <c r="AB13" s="11"/>
      <c r="AC13" s="11"/>
      <c r="AD13" s="11"/>
      <c r="AE13" s="11"/>
    </row>
    <row r="14" spans="1:31" ht="19.5" customHeight="1" thickBot="1" x14ac:dyDescent="0.35">
      <c r="A14" s="92" t="str">
        <f>NOTA!$A$24</f>
        <v>ESTUDO 38 | ANÁLISE DAS EMPRESAS DA REGIÃO NORTE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X14" s="11"/>
      <c r="Y14" s="11"/>
      <c r="Z14" s="11"/>
      <c r="AA14" s="11"/>
      <c r="AB14" s="11"/>
      <c r="AC14" s="11"/>
      <c r="AD14" s="11"/>
      <c r="AE14" s="11"/>
    </row>
    <row r="15" spans="1:31" x14ac:dyDescent="0.3">
      <c r="U15" s="58" t="s">
        <v>23</v>
      </c>
    </row>
  </sheetData>
  <sheetProtection algorithmName="SHA-512" hashValue="r0i5p+bL6tuYimg1MDpWEBMHOHz0Q1L2bajV8cA1WVB7acPTQVrrY6xoazPa4n5Sa/qDrSsaLeNmLRdVZ/9y2w==" saltValue="1HlABnF2Mf5BlIv7m3kbHg==" spinCount="100000" sheet="1" objects="1" scenarios="1"/>
  <mergeCells count="39">
    <mergeCell ref="D9:E11"/>
    <mergeCell ref="F7:H7"/>
    <mergeCell ref="F8:H8"/>
    <mergeCell ref="F9:H9"/>
    <mergeCell ref="F10:H10"/>
    <mergeCell ref="F11:H11"/>
    <mergeCell ref="D7:E8"/>
    <mergeCell ref="I9:J9"/>
    <mergeCell ref="K9:L9"/>
    <mergeCell ref="M9:N9"/>
    <mergeCell ref="I11:J11"/>
    <mergeCell ref="K11:L11"/>
    <mergeCell ref="M11:N11"/>
    <mergeCell ref="I10:J10"/>
    <mergeCell ref="K10:L10"/>
    <mergeCell ref="M10:N10"/>
    <mergeCell ref="O10:P10"/>
    <mergeCell ref="Q10:R10"/>
    <mergeCell ref="M7:N7"/>
    <mergeCell ref="O11:P11"/>
    <mergeCell ref="Q11:R11"/>
    <mergeCell ref="O9:P9"/>
    <mergeCell ref="Q9:R9"/>
    <mergeCell ref="A14:U14"/>
    <mergeCell ref="A1:U1"/>
    <mergeCell ref="I6:J6"/>
    <mergeCell ref="K6:L6"/>
    <mergeCell ref="M6:N6"/>
    <mergeCell ref="O6:P6"/>
    <mergeCell ref="Q6:R6"/>
    <mergeCell ref="O7:P7"/>
    <mergeCell ref="Q7:R7"/>
    <mergeCell ref="I8:J8"/>
    <mergeCell ref="K8:L8"/>
    <mergeCell ref="M8:N8"/>
    <mergeCell ref="O8:P8"/>
    <mergeCell ref="Q8:R8"/>
    <mergeCell ref="I7:J7"/>
    <mergeCell ref="K7:L7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AD7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+Índice!F37</f>
        <v>G I.3.4</v>
      </c>
      <c r="B3" s="52" t="str">
        <f>+Índice!G37</f>
        <v>EBITDA | Contributos (em pp) para a taxa de crescimento anual (em percentagem)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ht="22.5" customHeight="1" x14ac:dyDescent="0.3">
      <c r="E6" s="38"/>
      <c r="F6" s="38"/>
      <c r="G6" s="79"/>
      <c r="H6" s="38"/>
      <c r="I6" s="121">
        <f>+K6-1</f>
        <v>2013</v>
      </c>
      <c r="J6" s="121"/>
      <c r="K6" s="121">
        <f>+M6-1</f>
        <v>2014</v>
      </c>
      <c r="L6" s="121"/>
      <c r="M6" s="121">
        <f>+O6-1</f>
        <v>2015</v>
      </c>
      <c r="N6" s="121"/>
      <c r="O6" s="121">
        <f>+Q6-1</f>
        <v>2016</v>
      </c>
      <c r="P6" s="121"/>
      <c r="Q6" s="121">
        <v>2017</v>
      </c>
      <c r="R6" s="121"/>
    </row>
    <row r="7" spans="1:21" ht="22.5" customHeight="1" x14ac:dyDescent="0.3">
      <c r="E7" s="121" t="s">
        <v>186</v>
      </c>
      <c r="F7" s="121"/>
      <c r="G7" s="121" t="s">
        <v>19</v>
      </c>
      <c r="H7" s="121"/>
      <c r="I7" s="246">
        <v>15.8</v>
      </c>
      <c r="J7" s="246"/>
      <c r="K7" s="246">
        <v>0.3</v>
      </c>
      <c r="L7" s="246"/>
      <c r="M7" s="246">
        <v>23.3</v>
      </c>
      <c r="N7" s="246"/>
      <c r="O7" s="246">
        <v>2.9</v>
      </c>
      <c r="P7" s="246"/>
      <c r="Q7" s="246">
        <v>14.6</v>
      </c>
      <c r="R7" s="246"/>
    </row>
    <row r="8" spans="1:21" ht="22.5" customHeight="1" x14ac:dyDescent="0.3">
      <c r="E8" s="121"/>
      <c r="F8" s="121"/>
      <c r="G8" s="121" t="s">
        <v>144</v>
      </c>
      <c r="H8" s="121"/>
      <c r="I8" s="251">
        <v>19.100000000000001</v>
      </c>
      <c r="J8" s="250"/>
      <c r="K8" s="251">
        <v>14.6</v>
      </c>
      <c r="L8" s="250"/>
      <c r="M8" s="251">
        <v>9.1</v>
      </c>
      <c r="N8" s="250"/>
      <c r="O8" s="251">
        <v>12.2</v>
      </c>
      <c r="P8" s="250"/>
      <c r="Q8" s="251">
        <v>8.8000000000000007</v>
      </c>
      <c r="R8" s="250"/>
    </row>
    <row r="9" spans="1:21" ht="22.5" customHeight="1" x14ac:dyDescent="0.3">
      <c r="E9" s="121" t="s">
        <v>187</v>
      </c>
      <c r="F9" s="121"/>
      <c r="G9" s="139" t="s">
        <v>152</v>
      </c>
      <c r="H9" s="231"/>
      <c r="I9" s="251">
        <v>1.3</v>
      </c>
      <c r="J9" s="250"/>
      <c r="K9" s="251">
        <v>0.1</v>
      </c>
      <c r="L9" s="250"/>
      <c r="M9" s="251">
        <v>-0.2</v>
      </c>
      <c r="N9" s="250"/>
      <c r="O9" s="251">
        <v>0.7</v>
      </c>
      <c r="P9" s="250"/>
      <c r="Q9" s="251">
        <v>0.8</v>
      </c>
      <c r="R9" s="250"/>
    </row>
    <row r="10" spans="1:21" ht="22.5" customHeight="1" x14ac:dyDescent="0.3">
      <c r="E10" s="121"/>
      <c r="F10" s="121"/>
      <c r="G10" s="139" t="s">
        <v>153</v>
      </c>
      <c r="H10" s="231"/>
      <c r="I10" s="251">
        <v>1.9</v>
      </c>
      <c r="J10" s="250"/>
      <c r="K10" s="251">
        <v>1.4</v>
      </c>
      <c r="L10" s="250"/>
      <c r="M10" s="251">
        <v>1.4</v>
      </c>
      <c r="N10" s="250"/>
      <c r="O10" s="251">
        <v>1.3</v>
      </c>
      <c r="P10" s="250"/>
      <c r="Q10" s="251">
        <v>1.6</v>
      </c>
      <c r="R10" s="250"/>
    </row>
    <row r="11" spans="1:21" ht="22.5" customHeight="1" x14ac:dyDescent="0.3">
      <c r="E11" s="121"/>
      <c r="F11" s="121"/>
      <c r="G11" s="139" t="s">
        <v>154</v>
      </c>
      <c r="H11" s="231"/>
      <c r="I11" s="251">
        <v>1.4</v>
      </c>
      <c r="J11" s="250"/>
      <c r="K11" s="251">
        <v>1.4</v>
      </c>
      <c r="L11" s="250"/>
      <c r="M11" s="251">
        <v>2.2999999999999998</v>
      </c>
      <c r="N11" s="250"/>
      <c r="O11" s="251">
        <v>0.5</v>
      </c>
      <c r="P11" s="250"/>
      <c r="Q11" s="251">
        <v>0.9</v>
      </c>
      <c r="R11" s="250"/>
    </row>
    <row r="12" spans="1:21" ht="22.5" customHeight="1" x14ac:dyDescent="0.3">
      <c r="E12" s="121"/>
      <c r="F12" s="121"/>
      <c r="G12" s="139" t="s">
        <v>173</v>
      </c>
      <c r="H12" s="231"/>
      <c r="I12" s="251">
        <v>13.8</v>
      </c>
      <c r="J12" s="250"/>
      <c r="K12" s="251">
        <v>10.199999999999999</v>
      </c>
      <c r="L12" s="250"/>
      <c r="M12" s="251">
        <v>3.3</v>
      </c>
      <c r="N12" s="250"/>
      <c r="O12" s="251">
        <v>9.6999999999999993</v>
      </c>
      <c r="P12" s="250"/>
      <c r="Q12" s="251">
        <v>4.3</v>
      </c>
      <c r="R12" s="250"/>
    </row>
    <row r="13" spans="1:21" ht="22.5" customHeight="1" x14ac:dyDescent="0.3">
      <c r="E13" s="121"/>
      <c r="F13" s="121"/>
      <c r="G13" s="139" t="s">
        <v>155</v>
      </c>
      <c r="H13" s="231"/>
      <c r="I13" s="251">
        <v>0.4</v>
      </c>
      <c r="J13" s="250"/>
      <c r="K13" s="251">
        <v>-0.3</v>
      </c>
      <c r="L13" s="250"/>
      <c r="M13" s="251">
        <v>0.1</v>
      </c>
      <c r="N13" s="250"/>
      <c r="O13" s="251">
        <v>0.3</v>
      </c>
      <c r="P13" s="250"/>
      <c r="Q13" s="251">
        <v>0.1</v>
      </c>
      <c r="R13" s="250"/>
    </row>
    <row r="14" spans="1:21" ht="22.5" customHeight="1" x14ac:dyDescent="0.3">
      <c r="E14" s="121"/>
      <c r="F14" s="121"/>
      <c r="G14" s="139" t="s">
        <v>156</v>
      </c>
      <c r="H14" s="231"/>
      <c r="I14" s="251">
        <v>-0.4</v>
      </c>
      <c r="J14" s="250"/>
      <c r="K14" s="251">
        <v>1.5</v>
      </c>
      <c r="L14" s="250"/>
      <c r="M14" s="251">
        <v>1.2</v>
      </c>
      <c r="N14" s="250"/>
      <c r="O14" s="251">
        <v>-0.3</v>
      </c>
      <c r="P14" s="250"/>
      <c r="Q14" s="251">
        <v>0.7</v>
      </c>
      <c r="R14" s="250"/>
    </row>
    <row r="15" spans="1:21" ht="22.5" customHeight="1" x14ac:dyDescent="0.3">
      <c r="E15" s="121"/>
      <c r="F15" s="121"/>
      <c r="G15" s="139" t="s">
        <v>157</v>
      </c>
      <c r="H15" s="231"/>
      <c r="I15" s="251">
        <v>0.7</v>
      </c>
      <c r="J15" s="250"/>
      <c r="K15" s="251">
        <v>0</v>
      </c>
      <c r="L15" s="250"/>
      <c r="M15" s="251">
        <v>1.1000000000000001</v>
      </c>
      <c r="N15" s="250"/>
      <c r="O15" s="251">
        <v>0.5</v>
      </c>
      <c r="P15" s="250"/>
      <c r="Q15" s="251">
        <v>-0.3</v>
      </c>
      <c r="R15" s="250"/>
    </row>
    <row r="16" spans="1:21" ht="22.5" customHeight="1" x14ac:dyDescent="0.3">
      <c r="E16" s="121"/>
      <c r="F16" s="121"/>
      <c r="G16" s="139" t="s">
        <v>174</v>
      </c>
      <c r="H16" s="231"/>
      <c r="I16" s="251">
        <v>0</v>
      </c>
      <c r="J16" s="250"/>
      <c r="K16" s="251">
        <v>0.4</v>
      </c>
      <c r="L16" s="250"/>
      <c r="M16" s="251">
        <v>-0.1</v>
      </c>
      <c r="N16" s="250"/>
      <c r="O16" s="251">
        <v>-0.6</v>
      </c>
      <c r="P16" s="250"/>
      <c r="Q16" s="251">
        <v>0.7</v>
      </c>
      <c r="R16" s="250"/>
    </row>
    <row r="17" spans="1:30" ht="15" customHeight="1" x14ac:dyDescent="0.3">
      <c r="W17" s="19"/>
      <c r="X17" s="19"/>
      <c r="Y17" s="19"/>
      <c r="Z17" s="19"/>
      <c r="AA17" s="19"/>
      <c r="AB17" s="19"/>
      <c r="AC17" s="19"/>
      <c r="AD17" s="19"/>
    </row>
    <row r="18" spans="1:30" ht="15" customHeight="1" thickBot="1" x14ac:dyDescent="0.35">
      <c r="W18" s="19"/>
      <c r="X18" s="19"/>
      <c r="Y18" s="19"/>
      <c r="Z18" s="19"/>
      <c r="AA18" s="19"/>
      <c r="AB18" s="19"/>
      <c r="AC18" s="19"/>
      <c r="AD18" s="19"/>
    </row>
    <row r="19" spans="1:30" ht="19.5" customHeight="1" thickBot="1" x14ac:dyDescent="0.35">
      <c r="A19" s="92" t="str">
        <f>NOTA!$A$24</f>
        <v>ESTUDO 38 | ANÁLISE DAS EMPRESAS DA REGIÃO NORTE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30" ht="19.5" customHeight="1" x14ac:dyDescent="0.3">
      <c r="U20" s="58" t="s">
        <v>23</v>
      </c>
    </row>
    <row r="21" spans="1:30" ht="19.5" customHeight="1" x14ac:dyDescent="0.3"/>
    <row r="22" spans="1:30" ht="19.5" customHeight="1" x14ac:dyDescent="0.3"/>
    <row r="23" spans="1:30" ht="19.5" customHeight="1" x14ac:dyDescent="0.3"/>
    <row r="24" spans="1:30" ht="19.5" customHeight="1" x14ac:dyDescent="0.3">
      <c r="P24" s="15"/>
    </row>
    <row r="25" spans="1:30" ht="19.5" customHeight="1" x14ac:dyDescent="0.3"/>
    <row r="26" spans="1:30" ht="19.5" customHeight="1" x14ac:dyDescent="0.3"/>
    <row r="27" spans="1:30" ht="19.5" customHeight="1" x14ac:dyDescent="0.3"/>
    <row r="28" spans="1:30" ht="19.5" customHeight="1" x14ac:dyDescent="0.3"/>
    <row r="29" spans="1:30" ht="19.5" customHeight="1" x14ac:dyDescent="0.3"/>
    <row r="30" spans="1:30" ht="19.5" customHeight="1" x14ac:dyDescent="0.3"/>
    <row r="31" spans="1:30" ht="19.5" customHeight="1" x14ac:dyDescent="0.3"/>
    <row r="32" spans="1:30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</sheetData>
  <sheetProtection algorithmName="SHA-512" hashValue="OoXjdbAGMcD4S19YbQzOcSGl6tMCzLBpjISX24jkUt2wu+/ATN0dYHabHsol4CM6Xy1JEYDC1oqvcOXmxJpuBg==" saltValue="s8qdg9Qh2eZsYcZmtyJgNg==" spinCount="100000" sheet="1" objects="1" scenarios="1"/>
  <mergeCells count="69">
    <mergeCell ref="O15:P15"/>
    <mergeCell ref="Q15:R15"/>
    <mergeCell ref="G16:H16"/>
    <mergeCell ref="I16:J16"/>
    <mergeCell ref="K16:L16"/>
    <mergeCell ref="M16:N16"/>
    <mergeCell ref="O16:P16"/>
    <mergeCell ref="Q16:R16"/>
    <mergeCell ref="G15:H15"/>
    <mergeCell ref="I15:J15"/>
    <mergeCell ref="K15:L15"/>
    <mergeCell ref="M15:N15"/>
    <mergeCell ref="O13:P13"/>
    <mergeCell ref="Q13:R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1:P11"/>
    <mergeCell ref="Q11:R11"/>
    <mergeCell ref="G12:H12"/>
    <mergeCell ref="I12:J12"/>
    <mergeCell ref="K12:L12"/>
    <mergeCell ref="M12:N12"/>
    <mergeCell ref="O12:P12"/>
    <mergeCell ref="Q12:R12"/>
    <mergeCell ref="G11:H11"/>
    <mergeCell ref="I11:J11"/>
    <mergeCell ref="K11:L11"/>
    <mergeCell ref="M11:N11"/>
    <mergeCell ref="O9:P9"/>
    <mergeCell ref="Q9:R9"/>
    <mergeCell ref="G10:H10"/>
    <mergeCell ref="I10:J10"/>
    <mergeCell ref="K10:L10"/>
    <mergeCell ref="M10:N10"/>
    <mergeCell ref="O10:P10"/>
    <mergeCell ref="Q10:R10"/>
    <mergeCell ref="I9:J9"/>
    <mergeCell ref="K9:L9"/>
    <mergeCell ref="M9:N9"/>
    <mergeCell ref="A1:U1"/>
    <mergeCell ref="I6:J6"/>
    <mergeCell ref="K6:L6"/>
    <mergeCell ref="M6:N6"/>
    <mergeCell ref="O6:P6"/>
    <mergeCell ref="Q6:R6"/>
    <mergeCell ref="A19:U19"/>
    <mergeCell ref="E7:F8"/>
    <mergeCell ref="G7:H7"/>
    <mergeCell ref="I7:J7"/>
    <mergeCell ref="K7:L7"/>
    <mergeCell ref="M7:N7"/>
    <mergeCell ref="Q7:R7"/>
    <mergeCell ref="G8:H8"/>
    <mergeCell ref="I8:J8"/>
    <mergeCell ref="K8:L8"/>
    <mergeCell ref="M8:N8"/>
    <mergeCell ref="O8:P8"/>
    <mergeCell ref="Q8:R8"/>
    <mergeCell ref="O7:P7"/>
    <mergeCell ref="E9:F16"/>
    <mergeCell ref="G9:H9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C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59" t="str">
        <f>+Índice!F38</f>
        <v>G I.3.5</v>
      </c>
      <c r="B3" s="52" t="str">
        <f>+Índice!G38</f>
        <v>EBITDA | Proporção de empresas com taxa de crescimento do EBITDA positiva e com EBITDA negativo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9" s="9" customFormat="1" ht="24.9" customHeight="1" thickBot="1" x14ac:dyDescent="0.35">
      <c r="A6" s="25"/>
      <c r="B6" s="25"/>
      <c r="C6" s="25"/>
      <c r="D6" s="25"/>
      <c r="F6" s="55"/>
      <c r="G6" s="56"/>
      <c r="H6" s="56"/>
      <c r="I6" s="56"/>
      <c r="J6" s="56"/>
      <c r="K6" s="173" t="s">
        <v>77</v>
      </c>
      <c r="L6" s="174"/>
      <c r="M6" s="187"/>
      <c r="N6" s="255" t="s">
        <v>78</v>
      </c>
      <c r="O6" s="174"/>
      <c r="P6" s="187"/>
      <c r="Q6" s="14"/>
      <c r="R6" s="14"/>
      <c r="S6" s="14"/>
      <c r="T6" s="14"/>
      <c r="U6" s="14"/>
      <c r="V6" s="14"/>
    </row>
    <row r="7" spans="1:29" s="14" customFormat="1" ht="24.9" customHeight="1" thickBot="1" x14ac:dyDescent="0.35">
      <c r="A7" s="20"/>
      <c r="B7" s="9"/>
      <c r="C7" s="9"/>
      <c r="D7" s="9"/>
      <c r="F7" s="173" t="s">
        <v>19</v>
      </c>
      <c r="G7" s="174"/>
      <c r="H7" s="174"/>
      <c r="I7" s="174"/>
      <c r="J7" s="256"/>
      <c r="K7" s="222">
        <v>0.434</v>
      </c>
      <c r="L7" s="224"/>
      <c r="M7" s="223"/>
      <c r="N7" s="257">
        <v>0.30199999999999999</v>
      </c>
      <c r="O7" s="224"/>
      <c r="P7" s="223"/>
      <c r="Z7" s="9"/>
      <c r="AA7" s="9"/>
      <c r="AB7" s="9"/>
      <c r="AC7" s="9"/>
    </row>
    <row r="8" spans="1:29" s="14" customFormat="1" ht="24.9" customHeight="1" x14ac:dyDescent="0.3">
      <c r="A8" s="20"/>
      <c r="B8" s="9"/>
      <c r="C8" s="9"/>
      <c r="D8" s="9"/>
      <c r="F8" s="159" t="s">
        <v>144</v>
      </c>
      <c r="G8" s="121"/>
      <c r="H8" s="121"/>
      <c r="I8" s="121"/>
      <c r="J8" s="139"/>
      <c r="K8" s="164">
        <v>0.441</v>
      </c>
      <c r="L8" s="212"/>
      <c r="M8" s="165"/>
      <c r="N8" s="228">
        <v>0.29099999999999998</v>
      </c>
      <c r="O8" s="212"/>
      <c r="P8" s="165"/>
      <c r="Z8" s="9"/>
      <c r="AA8" s="9"/>
      <c r="AB8" s="9"/>
      <c r="AC8" s="9"/>
    </row>
    <row r="9" spans="1:29" s="14" customFormat="1" ht="24.9" customHeight="1" x14ac:dyDescent="0.3">
      <c r="A9" s="20"/>
      <c r="B9" s="9"/>
      <c r="C9" s="9"/>
      <c r="D9" s="9"/>
      <c r="F9" s="159" t="s">
        <v>207</v>
      </c>
      <c r="G9" s="121"/>
      <c r="H9" s="121" t="s">
        <v>152</v>
      </c>
      <c r="I9" s="121"/>
      <c r="J9" s="160"/>
      <c r="K9" s="164">
        <v>0.443</v>
      </c>
      <c r="L9" s="212"/>
      <c r="M9" s="165"/>
      <c r="N9" s="228">
        <v>0.31</v>
      </c>
      <c r="O9" s="212"/>
      <c r="P9" s="165"/>
      <c r="Z9" s="9"/>
      <c r="AA9" s="9"/>
      <c r="AB9" s="9"/>
      <c r="AC9" s="9"/>
    </row>
    <row r="10" spans="1:29" s="14" customFormat="1" ht="24.9" customHeight="1" x14ac:dyDescent="0.3">
      <c r="A10" s="20"/>
      <c r="B10" s="9"/>
      <c r="C10" s="9"/>
      <c r="D10" s="9"/>
      <c r="F10" s="159"/>
      <c r="G10" s="121"/>
      <c r="H10" s="121" t="s">
        <v>153</v>
      </c>
      <c r="I10" s="121"/>
      <c r="J10" s="160"/>
      <c r="K10" s="164">
        <v>0.45800000000000002</v>
      </c>
      <c r="L10" s="212"/>
      <c r="M10" s="165"/>
      <c r="N10" s="228">
        <v>0.27700000000000002</v>
      </c>
      <c r="O10" s="212"/>
      <c r="P10" s="165"/>
      <c r="Z10" s="9"/>
      <c r="AA10" s="9"/>
      <c r="AB10" s="9"/>
      <c r="AC10" s="9"/>
    </row>
    <row r="11" spans="1:29" s="14" customFormat="1" ht="24.9" customHeight="1" x14ac:dyDescent="0.3">
      <c r="A11" s="20"/>
      <c r="B11" s="9"/>
      <c r="C11" s="9"/>
      <c r="D11" s="9"/>
      <c r="F11" s="159"/>
      <c r="G11" s="121"/>
      <c r="H11" s="121" t="s">
        <v>154</v>
      </c>
      <c r="I11" s="121"/>
      <c r="J11" s="160"/>
      <c r="K11" s="164">
        <v>0.439</v>
      </c>
      <c r="L11" s="212"/>
      <c r="M11" s="165"/>
      <c r="N11" s="228">
        <v>0.28299999999999997</v>
      </c>
      <c r="O11" s="212"/>
      <c r="P11" s="165"/>
      <c r="Z11" s="9"/>
      <c r="AA11" s="9"/>
      <c r="AB11" s="9"/>
      <c r="AC11" s="9"/>
    </row>
    <row r="12" spans="1:29" s="14" customFormat="1" ht="24.9" customHeight="1" x14ac:dyDescent="0.3">
      <c r="A12" s="20"/>
      <c r="B12" s="9"/>
      <c r="C12" s="9"/>
      <c r="D12" s="9"/>
      <c r="F12" s="159"/>
      <c r="G12" s="121"/>
      <c r="H12" s="121" t="s">
        <v>173</v>
      </c>
      <c r="I12" s="121"/>
      <c r="J12" s="160"/>
      <c r="K12" s="164">
        <v>0.44</v>
      </c>
      <c r="L12" s="212"/>
      <c r="M12" s="165"/>
      <c r="N12" s="228">
        <v>0.30099999999999999</v>
      </c>
      <c r="O12" s="212"/>
      <c r="P12" s="165"/>
      <c r="Z12" s="9"/>
      <c r="AA12" s="9"/>
      <c r="AB12" s="9"/>
      <c r="AC12" s="9"/>
    </row>
    <row r="13" spans="1:29" s="14" customFormat="1" ht="24.9" customHeight="1" x14ac:dyDescent="0.3">
      <c r="A13" s="20"/>
      <c r="B13" s="9"/>
      <c r="C13" s="9"/>
      <c r="D13" s="9"/>
      <c r="F13" s="159"/>
      <c r="G13" s="121"/>
      <c r="H13" s="121" t="s">
        <v>155</v>
      </c>
      <c r="I13" s="121"/>
      <c r="J13" s="160"/>
      <c r="K13" s="164">
        <v>0.42</v>
      </c>
      <c r="L13" s="212"/>
      <c r="M13" s="165"/>
      <c r="N13" s="228">
        <v>0.27100000000000002</v>
      </c>
      <c r="O13" s="212"/>
      <c r="P13" s="165"/>
      <c r="Z13" s="9"/>
      <c r="AA13" s="9"/>
      <c r="AB13" s="9"/>
      <c r="AC13" s="9"/>
    </row>
    <row r="14" spans="1:29" s="14" customFormat="1" ht="24.9" customHeight="1" x14ac:dyDescent="0.3">
      <c r="A14" s="20"/>
      <c r="B14" s="9"/>
      <c r="C14" s="9"/>
      <c r="D14" s="9"/>
      <c r="F14" s="159"/>
      <c r="G14" s="121"/>
      <c r="H14" s="121" t="s">
        <v>156</v>
      </c>
      <c r="I14" s="121"/>
      <c r="J14" s="160"/>
      <c r="K14" s="164">
        <v>0.44</v>
      </c>
      <c r="L14" s="212"/>
      <c r="M14" s="165"/>
      <c r="N14" s="228">
        <v>0.26700000000000002</v>
      </c>
      <c r="O14" s="212"/>
      <c r="P14" s="165"/>
      <c r="Z14" s="9"/>
      <c r="AA14" s="9"/>
      <c r="AB14" s="9"/>
      <c r="AC14" s="9"/>
    </row>
    <row r="15" spans="1:29" s="14" customFormat="1" ht="24.9" customHeight="1" x14ac:dyDescent="0.3">
      <c r="A15" s="20"/>
      <c r="B15" s="9"/>
      <c r="C15" s="9"/>
      <c r="D15" s="9"/>
      <c r="F15" s="159"/>
      <c r="G15" s="121"/>
      <c r="H15" s="121" t="s">
        <v>157</v>
      </c>
      <c r="I15" s="121"/>
      <c r="J15" s="160"/>
      <c r="K15" s="164">
        <v>0.432</v>
      </c>
      <c r="L15" s="212"/>
      <c r="M15" s="165"/>
      <c r="N15" s="228">
        <v>0.26400000000000001</v>
      </c>
      <c r="O15" s="212"/>
      <c r="P15" s="165"/>
      <c r="Z15" s="9"/>
      <c r="AA15" s="9"/>
      <c r="AB15" s="9"/>
      <c r="AC15" s="9"/>
    </row>
    <row r="16" spans="1:29" s="14" customFormat="1" ht="24.9" customHeight="1" thickBot="1" x14ac:dyDescent="0.35">
      <c r="A16" s="20"/>
      <c r="B16" s="9"/>
      <c r="C16" s="9"/>
      <c r="D16" s="9"/>
      <c r="F16" s="258"/>
      <c r="G16" s="125"/>
      <c r="H16" s="125" t="s">
        <v>174</v>
      </c>
      <c r="I16" s="125"/>
      <c r="J16" s="169"/>
      <c r="K16" s="213">
        <v>0.434</v>
      </c>
      <c r="L16" s="215"/>
      <c r="M16" s="214"/>
      <c r="N16" s="259">
        <v>0.29599999999999999</v>
      </c>
      <c r="O16" s="215"/>
      <c r="P16" s="214"/>
      <c r="Z16" s="9"/>
      <c r="AA16" s="9"/>
      <c r="AB16" s="9"/>
      <c r="AC16" s="9"/>
    </row>
    <row r="17" spans="1:27" ht="19.5" customHeight="1" thickBot="1" x14ac:dyDescent="0.35">
      <c r="A17" s="8"/>
      <c r="B17" s="9"/>
      <c r="C17" s="25"/>
      <c r="D17" s="9"/>
      <c r="E17" s="9"/>
      <c r="F17" s="9"/>
      <c r="G17" s="9"/>
      <c r="H17" s="9"/>
      <c r="I17" s="9"/>
      <c r="J17" s="9"/>
      <c r="K17" s="9"/>
      <c r="L17" s="9"/>
      <c r="M17" s="25"/>
      <c r="N17" s="25"/>
      <c r="O17" s="25"/>
      <c r="P17" s="25"/>
      <c r="Q17" s="25"/>
      <c r="R17" s="25"/>
      <c r="S17" s="25"/>
      <c r="T17" s="25"/>
      <c r="U17" s="25"/>
      <c r="V17" s="9"/>
      <c r="W17" s="9"/>
      <c r="X17" s="9"/>
      <c r="AA17" s="9"/>
    </row>
    <row r="18" spans="1:27" ht="16.2" thickBot="1" x14ac:dyDescent="0.35">
      <c r="A18" s="241" t="str">
        <f>Índice!$A$83</f>
        <v>ESTUDO 38 | ANÁLISE DAS EMPRESAS DA REGIÃO NORTE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X18" s="9"/>
      <c r="Y18" s="9"/>
      <c r="Z18" s="9"/>
      <c r="AA18" s="9"/>
    </row>
    <row r="19" spans="1:27" x14ac:dyDescent="0.3">
      <c r="U19" s="58" t="s">
        <v>23</v>
      </c>
      <c r="X19" s="9"/>
      <c r="Y19" s="9"/>
      <c r="Z19" s="9"/>
      <c r="AA19" s="9"/>
    </row>
    <row r="20" spans="1:27" x14ac:dyDescent="0.3">
      <c r="X20" s="9"/>
      <c r="Y20" s="9"/>
      <c r="Z20" s="9"/>
      <c r="AA20" s="9"/>
    </row>
    <row r="21" spans="1:27" ht="17.25" customHeight="1" x14ac:dyDescent="0.3"/>
  </sheetData>
  <sheetProtection algorithmName="SHA-512" hashValue="JCseuOUR3LPAZ75BubANGfhW68mOWKUOK+eOvkp5XHaGEI6zDzPiYlnJ2jtlXyw14MLGAmzvHUKfw91MDrOfaw==" saltValue="kO+vqjQfpXphSrYp/0j0XQ==" spinCount="100000" sheet="1" objects="1" scenarios="1"/>
  <mergeCells count="35">
    <mergeCell ref="H14:J14"/>
    <mergeCell ref="K14:M14"/>
    <mergeCell ref="N14:P14"/>
    <mergeCell ref="N15:P15"/>
    <mergeCell ref="H16:J16"/>
    <mergeCell ref="K16:M16"/>
    <mergeCell ref="N16:P16"/>
    <mergeCell ref="H10:J10"/>
    <mergeCell ref="K10:M10"/>
    <mergeCell ref="N10:P10"/>
    <mergeCell ref="H11:J11"/>
    <mergeCell ref="K11:M11"/>
    <mergeCell ref="N11:P11"/>
    <mergeCell ref="H12:J12"/>
    <mergeCell ref="K12:M12"/>
    <mergeCell ref="N12:P12"/>
    <mergeCell ref="H13:J13"/>
    <mergeCell ref="K13:M13"/>
    <mergeCell ref="N13:P13"/>
    <mergeCell ref="A18:U18"/>
    <mergeCell ref="A1:U1"/>
    <mergeCell ref="K6:M6"/>
    <mergeCell ref="N6:P6"/>
    <mergeCell ref="F7:J7"/>
    <mergeCell ref="K7:M7"/>
    <mergeCell ref="N7:P7"/>
    <mergeCell ref="F8:J8"/>
    <mergeCell ref="K8:M8"/>
    <mergeCell ref="N8:P8"/>
    <mergeCell ref="F9:G16"/>
    <mergeCell ref="H9:J9"/>
    <mergeCell ref="K9:M9"/>
    <mergeCell ref="N9:P9"/>
    <mergeCell ref="H15:J15"/>
    <mergeCell ref="K15:M15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G7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5" customHeight="1" x14ac:dyDescent="0.3"/>
    <row r="3" spans="1:33" s="7" customFormat="1" ht="15" customHeight="1" thickBot="1" x14ac:dyDescent="0.35">
      <c r="A3" s="59" t="str">
        <f>+Índice!F41</f>
        <v>G I.3.6</v>
      </c>
      <c r="B3" s="52" t="str">
        <f>+Índice!G41</f>
        <v>Rendibilidade dos capitais próprios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33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33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3" s="19" customFormat="1" ht="24.9" customHeight="1" x14ac:dyDescent="0.3">
      <c r="G6" s="14"/>
      <c r="H6" s="14"/>
      <c r="I6" s="14"/>
      <c r="J6" s="14"/>
      <c r="K6" s="225" t="s">
        <v>27</v>
      </c>
      <c r="L6" s="161"/>
      <c r="M6" s="161"/>
      <c r="N6" s="248"/>
      <c r="O6" s="14"/>
      <c r="P6" s="14"/>
      <c r="Q6" s="14"/>
      <c r="R6" s="14"/>
      <c r="S6" s="14"/>
      <c r="T6" s="14"/>
      <c r="U6" s="14"/>
      <c r="V6" s="14"/>
    </row>
    <row r="7" spans="1:33" s="14" customFormat="1" ht="24.9" customHeight="1" thickBot="1" x14ac:dyDescent="0.35">
      <c r="A7" s="19"/>
      <c r="B7" s="19"/>
      <c r="C7" s="19"/>
      <c r="D7" s="19"/>
      <c r="H7" s="16"/>
      <c r="I7" s="16"/>
      <c r="J7" s="57"/>
      <c r="K7" s="258" t="s">
        <v>19</v>
      </c>
      <c r="L7" s="169"/>
      <c r="M7" s="237" t="s">
        <v>144</v>
      </c>
      <c r="N7" s="169"/>
      <c r="Z7" s="43"/>
      <c r="AA7" s="43"/>
      <c r="AB7" s="19"/>
      <c r="AC7" s="19"/>
      <c r="AD7" s="19"/>
      <c r="AE7" s="19"/>
      <c r="AF7" s="19"/>
      <c r="AG7" s="19"/>
    </row>
    <row r="8" spans="1:33" s="14" customFormat="1" ht="24.9" customHeight="1" x14ac:dyDescent="0.3">
      <c r="A8" s="19"/>
      <c r="B8" s="19"/>
      <c r="C8" s="19"/>
      <c r="D8" s="19"/>
      <c r="H8" s="225">
        <f>+H9-1</f>
        <v>2013</v>
      </c>
      <c r="I8" s="161"/>
      <c r="J8" s="248"/>
      <c r="K8" s="260">
        <v>1.7999999999999999E-2</v>
      </c>
      <c r="L8" s="261"/>
      <c r="M8" s="188">
        <v>3.2000000000000001E-2</v>
      </c>
      <c r="N8" s="189"/>
      <c r="Z8" s="43"/>
      <c r="AA8" s="43"/>
      <c r="AB8" s="19"/>
      <c r="AC8" s="19"/>
      <c r="AD8" s="19"/>
      <c r="AE8" s="19"/>
      <c r="AF8" s="19"/>
      <c r="AG8" s="19"/>
    </row>
    <row r="9" spans="1:33" s="14" customFormat="1" ht="24.9" customHeight="1" x14ac:dyDescent="0.3">
      <c r="A9" s="19"/>
      <c r="B9" s="19"/>
      <c r="C9" s="19"/>
      <c r="D9" s="19"/>
      <c r="H9" s="159">
        <f>+H10-1</f>
        <v>2014</v>
      </c>
      <c r="I9" s="121"/>
      <c r="J9" s="160"/>
      <c r="K9" s="179">
        <v>1.9E-2</v>
      </c>
      <c r="L9" s="180"/>
      <c r="M9" s="185">
        <v>5.8000000000000003E-2</v>
      </c>
      <c r="N9" s="186"/>
      <c r="Z9" s="43"/>
      <c r="AA9" s="43"/>
      <c r="AB9" s="19"/>
      <c r="AC9" s="19"/>
      <c r="AD9" s="19"/>
      <c r="AE9" s="19"/>
      <c r="AF9" s="19"/>
      <c r="AG9" s="19"/>
    </row>
    <row r="10" spans="1:33" s="14" customFormat="1" ht="24.9" customHeight="1" x14ac:dyDescent="0.3">
      <c r="A10" s="19"/>
      <c r="B10" s="19"/>
      <c r="C10" s="19"/>
      <c r="D10" s="19"/>
      <c r="H10" s="159">
        <f>+H11-1</f>
        <v>2015</v>
      </c>
      <c r="I10" s="121"/>
      <c r="J10" s="160"/>
      <c r="K10" s="179">
        <v>6.3E-2</v>
      </c>
      <c r="L10" s="180"/>
      <c r="M10" s="185">
        <v>6.4000000000000001E-2</v>
      </c>
      <c r="N10" s="186"/>
      <c r="Z10" s="43"/>
      <c r="AA10" s="43"/>
      <c r="AB10" s="19"/>
      <c r="AC10" s="19"/>
      <c r="AD10" s="19"/>
      <c r="AE10" s="19"/>
      <c r="AF10" s="19"/>
      <c r="AG10" s="19"/>
    </row>
    <row r="11" spans="1:33" s="14" customFormat="1" ht="24.9" customHeight="1" x14ac:dyDescent="0.3">
      <c r="A11" s="19"/>
      <c r="B11" s="19"/>
      <c r="C11" s="19"/>
      <c r="D11" s="19"/>
      <c r="H11" s="159">
        <f>+H12-1</f>
        <v>2016</v>
      </c>
      <c r="I11" s="121"/>
      <c r="J11" s="160"/>
      <c r="K11" s="179">
        <v>6.7000000000000004E-2</v>
      </c>
      <c r="L11" s="180"/>
      <c r="M11" s="185">
        <v>8.2000000000000003E-2</v>
      </c>
      <c r="N11" s="186"/>
      <c r="Z11" s="43"/>
      <c r="AA11" s="43"/>
      <c r="AB11" s="19"/>
      <c r="AC11" s="19"/>
      <c r="AD11" s="19"/>
      <c r="AE11" s="19"/>
      <c r="AF11" s="19"/>
      <c r="AG11" s="19"/>
    </row>
    <row r="12" spans="1:33" s="14" customFormat="1" ht="24.9" customHeight="1" thickBot="1" x14ac:dyDescent="0.35">
      <c r="A12" s="19"/>
      <c r="B12" s="19"/>
      <c r="C12" s="19"/>
      <c r="D12" s="19"/>
      <c r="H12" s="258">
        <v>2017</v>
      </c>
      <c r="I12" s="125"/>
      <c r="J12" s="169"/>
      <c r="K12" s="179">
        <v>8.7999999999999995E-2</v>
      </c>
      <c r="L12" s="180"/>
      <c r="M12" s="185">
        <v>8.8999999999999996E-2</v>
      </c>
      <c r="N12" s="186"/>
      <c r="Z12" s="43"/>
      <c r="AA12" s="43"/>
      <c r="AB12" s="19"/>
      <c r="AC12" s="19"/>
      <c r="AD12" s="19"/>
      <c r="AE12" s="19"/>
      <c r="AF12" s="19"/>
      <c r="AG12" s="19"/>
    </row>
    <row r="13" spans="1:33" ht="15" customHeight="1" x14ac:dyDescent="0.3">
      <c r="W13" s="19"/>
      <c r="X13" s="19"/>
      <c r="Y13" s="19"/>
      <c r="Z13" s="19"/>
      <c r="AA13" s="19"/>
      <c r="AB13" s="19"/>
      <c r="AC13" s="19"/>
      <c r="AD13" s="19"/>
    </row>
    <row r="14" spans="1:33" ht="15" customHeight="1" thickBot="1" x14ac:dyDescent="0.35">
      <c r="W14" s="19"/>
      <c r="X14" s="19"/>
      <c r="Y14" s="19"/>
      <c r="Z14" s="19"/>
      <c r="AA14" s="19"/>
      <c r="AB14" s="19"/>
      <c r="AC14" s="19"/>
      <c r="AD14" s="19"/>
    </row>
    <row r="15" spans="1:33" ht="19.5" customHeight="1" thickBot="1" x14ac:dyDescent="0.35">
      <c r="A15" s="92" t="str">
        <f>NOTA!$A$24</f>
        <v>ESTUDO 38 | ANÁLISE DAS EMPRESAS DA REGIÃO NORTE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33" ht="19.5" customHeight="1" x14ac:dyDescent="0.3">
      <c r="U16" s="58" t="s">
        <v>23</v>
      </c>
    </row>
    <row r="17" ht="19.5" customHeight="1" x14ac:dyDescent="0.3"/>
    <row r="18" ht="19.5" customHeight="1" x14ac:dyDescent="0.3"/>
    <row r="19" ht="19.5" customHeight="1" x14ac:dyDescent="0.3"/>
    <row r="20" ht="19.5" customHeight="1" x14ac:dyDescent="0.3"/>
    <row r="21" ht="19.5" customHeight="1" x14ac:dyDescent="0.3"/>
    <row r="22" ht="19.5" customHeight="1" x14ac:dyDescent="0.3"/>
    <row r="23" ht="19.5" customHeight="1" x14ac:dyDescent="0.3"/>
    <row r="24" ht="19.5" customHeight="1" x14ac:dyDescent="0.3"/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  <row r="32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</sheetData>
  <sheetProtection algorithmName="SHA-512" hashValue="uUL0WzBlyUcbHpqo6WqjaCzCmwuybQiTytwFcmOrBfIu+TA7m4xjt3wo2Oz6uvKuJzYeDdTbzqLV4JvhrAi+SQ==" saltValue="wHCoV27In0tNZTOxzS5CJg==" spinCount="100000" sheet="1" objects="1" scenarios="1"/>
  <mergeCells count="20">
    <mergeCell ref="A15:U15"/>
    <mergeCell ref="H8:J8"/>
    <mergeCell ref="H9:J9"/>
    <mergeCell ref="H12:J12"/>
    <mergeCell ref="K12:L12"/>
    <mergeCell ref="M12:N12"/>
    <mergeCell ref="A1:U1"/>
    <mergeCell ref="H11:J11"/>
    <mergeCell ref="K11:L11"/>
    <mergeCell ref="M11:N11"/>
    <mergeCell ref="K9:L9"/>
    <mergeCell ref="M9:N9"/>
    <mergeCell ref="H10:J10"/>
    <mergeCell ref="K10:L10"/>
    <mergeCell ref="M10:N10"/>
    <mergeCell ref="K8:L8"/>
    <mergeCell ref="M8:N8"/>
    <mergeCell ref="K6:N6"/>
    <mergeCell ref="K7:L7"/>
    <mergeCell ref="M7:N7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C24"/>
  <sheetViews>
    <sheetView showGridLines="0"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</row>
    <row r="2" spans="1:29" ht="15" customHeight="1" x14ac:dyDescent="0.3">
      <c r="W2" s="7"/>
      <c r="X2" s="7"/>
    </row>
    <row r="3" spans="1:29" s="7" customFormat="1" ht="15" customHeight="1" thickBot="1" x14ac:dyDescent="0.35">
      <c r="A3" s="59" t="str">
        <f>Índice!F42</f>
        <v>G I.3.7</v>
      </c>
      <c r="B3" s="52" t="str">
        <f>Índice!G42</f>
        <v>Rendibilidade dos capitais próprios | Média ponderada e mediana da distribuição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S4" s="18"/>
      <c r="T4" s="18"/>
      <c r="U4" s="18"/>
    </row>
    <row r="5" spans="1:29" s="9" customFormat="1" ht="15" customHeight="1" x14ac:dyDescent="0.2">
      <c r="A5" s="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U5" s="25"/>
    </row>
    <row r="6" spans="1:29" s="9" customFormat="1" ht="22.95" customHeight="1" thickBot="1" x14ac:dyDescent="0.25">
      <c r="A6" s="8"/>
      <c r="D6" s="25"/>
      <c r="E6" s="25"/>
      <c r="F6" s="25"/>
      <c r="G6" s="25"/>
      <c r="H6" s="25"/>
      <c r="I6" s="25"/>
      <c r="J6" s="25"/>
      <c r="K6" s="218" t="s">
        <v>27</v>
      </c>
      <c r="L6" s="262"/>
      <c r="M6" s="262"/>
      <c r="N6" s="262"/>
      <c r="O6" s="262"/>
      <c r="P6" s="262"/>
      <c r="Q6" s="25"/>
      <c r="R6" s="25"/>
      <c r="S6" s="25"/>
      <c r="U6" s="25"/>
    </row>
    <row r="7" spans="1:29" s="9" customFormat="1" ht="24.9" customHeight="1" thickBot="1" x14ac:dyDescent="0.35">
      <c r="A7" s="25"/>
      <c r="B7" s="25"/>
      <c r="C7" s="25"/>
      <c r="D7" s="25"/>
      <c r="F7" s="55"/>
      <c r="G7" s="56"/>
      <c r="H7" s="56"/>
      <c r="I7" s="56"/>
      <c r="J7" s="56"/>
      <c r="K7" s="173" t="s">
        <v>74</v>
      </c>
      <c r="L7" s="174"/>
      <c r="M7" s="187"/>
      <c r="N7" s="255" t="s">
        <v>75</v>
      </c>
      <c r="O7" s="174"/>
      <c r="P7" s="187"/>
      <c r="Q7" s="14"/>
      <c r="R7" s="14"/>
      <c r="S7" s="14"/>
      <c r="T7" s="14"/>
      <c r="U7" s="14"/>
      <c r="V7" s="14"/>
    </row>
    <row r="8" spans="1:29" s="14" customFormat="1" ht="21.45" customHeight="1" thickBot="1" x14ac:dyDescent="0.35">
      <c r="A8" s="20"/>
      <c r="B8" s="9"/>
      <c r="C8" s="9"/>
      <c r="D8" s="9"/>
      <c r="F8" s="173" t="s">
        <v>19</v>
      </c>
      <c r="G8" s="174"/>
      <c r="H8" s="174"/>
      <c r="I8" s="174"/>
      <c r="J8" s="256"/>
      <c r="K8" s="222">
        <v>8.7999999999999995E-2</v>
      </c>
      <c r="L8" s="224"/>
      <c r="M8" s="223"/>
      <c r="N8" s="257">
        <v>6.2E-2</v>
      </c>
      <c r="O8" s="224"/>
      <c r="P8" s="223"/>
      <c r="Z8" s="9"/>
      <c r="AA8" s="9"/>
      <c r="AB8" s="9"/>
      <c r="AC8" s="9"/>
    </row>
    <row r="9" spans="1:29" s="14" customFormat="1" ht="21.45" customHeight="1" x14ac:dyDescent="0.3">
      <c r="A9" s="20"/>
      <c r="B9" s="9"/>
      <c r="C9" s="9"/>
      <c r="D9" s="9"/>
      <c r="F9" s="159" t="s">
        <v>144</v>
      </c>
      <c r="G9" s="121"/>
      <c r="H9" s="121"/>
      <c r="I9" s="121"/>
      <c r="J9" s="139"/>
      <c r="K9" s="164">
        <v>8.8999999999999996E-2</v>
      </c>
      <c r="L9" s="212"/>
      <c r="M9" s="165"/>
      <c r="N9" s="228">
        <v>6.6000000000000003E-2</v>
      </c>
      <c r="O9" s="212"/>
      <c r="P9" s="165"/>
      <c r="Z9" s="9"/>
      <c r="AA9" s="9"/>
      <c r="AB9" s="9"/>
      <c r="AC9" s="9"/>
    </row>
    <row r="10" spans="1:29" s="14" customFormat="1" ht="21.45" customHeight="1" x14ac:dyDescent="0.3">
      <c r="A10" s="20"/>
      <c r="B10" s="9"/>
      <c r="C10" s="9"/>
      <c r="D10" s="9"/>
      <c r="F10" s="159" t="s">
        <v>207</v>
      </c>
      <c r="G10" s="121"/>
      <c r="H10" s="121" t="s">
        <v>152</v>
      </c>
      <c r="I10" s="121"/>
      <c r="J10" s="160"/>
      <c r="K10" s="164">
        <v>0.13800000000000001</v>
      </c>
      <c r="L10" s="212"/>
      <c r="M10" s="165"/>
      <c r="N10" s="228">
        <v>5.0999999999999997E-2</v>
      </c>
      <c r="O10" s="212"/>
      <c r="P10" s="165"/>
      <c r="Z10" s="9"/>
      <c r="AA10" s="9"/>
      <c r="AB10" s="9"/>
      <c r="AC10" s="9"/>
    </row>
    <row r="11" spans="1:29" s="14" customFormat="1" ht="21.45" customHeight="1" x14ac:dyDescent="0.3">
      <c r="A11" s="20"/>
      <c r="B11" s="9"/>
      <c r="C11" s="9"/>
      <c r="D11" s="9"/>
      <c r="F11" s="159"/>
      <c r="G11" s="121"/>
      <c r="H11" s="121" t="s">
        <v>153</v>
      </c>
      <c r="I11" s="121"/>
      <c r="J11" s="160"/>
      <c r="K11" s="164">
        <v>0.106</v>
      </c>
      <c r="L11" s="212"/>
      <c r="M11" s="165"/>
      <c r="N11" s="228">
        <v>7.6999999999999999E-2</v>
      </c>
      <c r="O11" s="212"/>
      <c r="P11" s="165"/>
      <c r="Z11" s="9"/>
      <c r="AA11" s="9"/>
      <c r="AB11" s="9"/>
      <c r="AC11" s="9"/>
    </row>
    <row r="12" spans="1:29" s="14" customFormat="1" ht="21.45" customHeight="1" x14ac:dyDescent="0.3">
      <c r="A12" s="20"/>
      <c r="B12" s="9"/>
      <c r="C12" s="9"/>
      <c r="D12" s="9"/>
      <c r="F12" s="159"/>
      <c r="G12" s="121"/>
      <c r="H12" s="121" t="s">
        <v>154</v>
      </c>
      <c r="I12" s="121"/>
      <c r="J12" s="160"/>
      <c r="K12" s="164">
        <v>0.128</v>
      </c>
      <c r="L12" s="212"/>
      <c r="M12" s="165"/>
      <c r="N12" s="228">
        <v>7.0999999999999994E-2</v>
      </c>
      <c r="O12" s="212"/>
      <c r="P12" s="165"/>
      <c r="Z12" s="9"/>
      <c r="AA12" s="9"/>
      <c r="AB12" s="9"/>
      <c r="AC12" s="9"/>
    </row>
    <row r="13" spans="1:29" s="14" customFormat="1" ht="21.45" customHeight="1" x14ac:dyDescent="0.3">
      <c r="A13" s="20"/>
      <c r="B13" s="9"/>
      <c r="C13" s="9"/>
      <c r="D13" s="9"/>
      <c r="F13" s="159"/>
      <c r="G13" s="121"/>
      <c r="H13" s="121" t="s">
        <v>173</v>
      </c>
      <c r="I13" s="121"/>
      <c r="J13" s="160"/>
      <c r="K13" s="164">
        <v>8.1000000000000003E-2</v>
      </c>
      <c r="L13" s="212"/>
      <c r="M13" s="165"/>
      <c r="N13" s="228">
        <v>6.7000000000000004E-2</v>
      </c>
      <c r="O13" s="212"/>
      <c r="P13" s="165"/>
      <c r="Z13" s="9"/>
      <c r="AA13" s="9"/>
      <c r="AB13" s="9"/>
      <c r="AC13" s="9"/>
    </row>
    <row r="14" spans="1:29" s="14" customFormat="1" ht="21.45" customHeight="1" x14ac:dyDescent="0.3">
      <c r="A14" s="20"/>
      <c r="B14" s="9"/>
      <c r="C14" s="9"/>
      <c r="D14" s="9"/>
      <c r="F14" s="159"/>
      <c r="G14" s="121"/>
      <c r="H14" s="121" t="s">
        <v>155</v>
      </c>
      <c r="I14" s="121"/>
      <c r="J14" s="160"/>
      <c r="K14" s="164">
        <v>0.10299999999999999</v>
      </c>
      <c r="L14" s="212"/>
      <c r="M14" s="165"/>
      <c r="N14" s="228">
        <v>0.05</v>
      </c>
      <c r="O14" s="212"/>
      <c r="P14" s="165"/>
      <c r="Z14" s="9"/>
      <c r="AA14" s="9"/>
      <c r="AB14" s="9"/>
      <c r="AC14" s="9"/>
    </row>
    <row r="15" spans="1:29" s="14" customFormat="1" ht="21.45" customHeight="1" x14ac:dyDescent="0.3">
      <c r="A15" s="20"/>
      <c r="B15" s="9"/>
      <c r="C15" s="9"/>
      <c r="D15" s="9"/>
      <c r="F15" s="159"/>
      <c r="G15" s="121"/>
      <c r="H15" s="121" t="s">
        <v>156</v>
      </c>
      <c r="I15" s="121"/>
      <c r="J15" s="160"/>
      <c r="K15" s="164">
        <v>7.6999999999999999E-2</v>
      </c>
      <c r="L15" s="212"/>
      <c r="M15" s="165"/>
      <c r="N15" s="228">
        <v>6.6000000000000003E-2</v>
      </c>
      <c r="O15" s="212"/>
      <c r="P15" s="165"/>
      <c r="Z15" s="9"/>
      <c r="AA15" s="9"/>
      <c r="AB15" s="9"/>
      <c r="AC15" s="9"/>
    </row>
    <row r="16" spans="1:29" s="14" customFormat="1" ht="21.45" customHeight="1" x14ac:dyDescent="0.3">
      <c r="A16" s="20"/>
      <c r="B16" s="9"/>
      <c r="C16" s="9"/>
      <c r="D16" s="9"/>
      <c r="F16" s="159"/>
      <c r="G16" s="121"/>
      <c r="H16" s="121" t="s">
        <v>157</v>
      </c>
      <c r="I16" s="121"/>
      <c r="J16" s="160"/>
      <c r="K16" s="164">
        <v>0.03</v>
      </c>
      <c r="L16" s="212"/>
      <c r="M16" s="165"/>
      <c r="N16" s="228">
        <v>5.0999999999999997E-2</v>
      </c>
      <c r="O16" s="212"/>
      <c r="P16" s="165"/>
      <c r="Z16" s="9"/>
      <c r="AA16" s="9"/>
      <c r="AB16" s="9"/>
      <c r="AC16" s="9"/>
    </row>
    <row r="17" spans="1:29" s="14" customFormat="1" ht="21.45" customHeight="1" thickBot="1" x14ac:dyDescent="0.35">
      <c r="A17" s="20"/>
      <c r="B17" s="9"/>
      <c r="C17" s="9"/>
      <c r="D17" s="9"/>
      <c r="F17" s="258"/>
      <c r="G17" s="125"/>
      <c r="H17" s="125" t="s">
        <v>174</v>
      </c>
      <c r="I17" s="125"/>
      <c r="J17" s="169"/>
      <c r="K17" s="213">
        <v>6.4000000000000001E-2</v>
      </c>
      <c r="L17" s="215"/>
      <c r="M17" s="214"/>
      <c r="N17" s="259">
        <v>3.5999999999999997E-2</v>
      </c>
      <c r="O17" s="215"/>
      <c r="P17" s="214"/>
      <c r="Z17" s="9"/>
      <c r="AA17" s="9"/>
      <c r="AB17" s="9"/>
      <c r="AC17" s="9"/>
    </row>
    <row r="18" spans="1:29" s="9" customFormat="1" ht="15" customHeight="1" x14ac:dyDescent="0.2">
      <c r="A18" s="8"/>
      <c r="D18" s="25"/>
      <c r="O18" s="25"/>
      <c r="P18" s="25"/>
      <c r="Q18" s="25"/>
      <c r="R18" s="25"/>
      <c r="S18" s="25"/>
      <c r="T18" s="25"/>
      <c r="U18" s="25"/>
    </row>
    <row r="19" spans="1:29" s="9" customFormat="1" ht="15" customHeight="1" x14ac:dyDescent="0.2">
      <c r="A19" s="8"/>
      <c r="D19" s="25"/>
      <c r="O19" s="25"/>
      <c r="P19" s="25"/>
      <c r="Q19" s="25"/>
      <c r="R19" s="25"/>
      <c r="S19" s="25"/>
      <c r="T19" s="25"/>
      <c r="U19" s="25"/>
    </row>
    <row r="20" spans="1:29" ht="19.5" customHeight="1" x14ac:dyDescent="0.3">
      <c r="A20" s="135" t="str">
        <f>Índice!$A$83</f>
        <v>ESTUDO 38 | ANÁLISE DAS EMPRESAS DA REGIÃO NORTE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9"/>
      <c r="W20" s="9"/>
      <c r="X20" s="9"/>
    </row>
    <row r="21" spans="1:29" x14ac:dyDescent="0.3">
      <c r="U21" s="58" t="s">
        <v>23</v>
      </c>
      <c r="W21" s="9"/>
      <c r="X21" s="9"/>
    </row>
    <row r="22" spans="1:29" x14ac:dyDescent="0.3">
      <c r="W22" s="9"/>
      <c r="X22" s="9"/>
    </row>
    <row r="23" spans="1:29" x14ac:dyDescent="0.3">
      <c r="W23" s="9"/>
      <c r="X23" s="9"/>
    </row>
    <row r="24" spans="1:29" ht="17.25" customHeight="1" x14ac:dyDescent="0.3"/>
  </sheetData>
  <sheetProtection algorithmName="SHA-512" hashValue="0wbx5sBcWyvPwB7BKeuTTPpcDV6TAulKotQb9YytoOBpX/5W9cLprxjU7H0K3DaDt/nTv+HQrWmF0oHPqkWZtg==" saltValue="ZvQpdDzsuWokNbh0Y/dWzg==" spinCount="100000" sheet="1" objects="1" scenarios="1"/>
  <mergeCells count="36">
    <mergeCell ref="K9:M9"/>
    <mergeCell ref="N13:P13"/>
    <mergeCell ref="H14:J14"/>
    <mergeCell ref="K14:M14"/>
    <mergeCell ref="H17:J17"/>
    <mergeCell ref="K17:M17"/>
    <mergeCell ref="N17:P17"/>
    <mergeCell ref="N9:P9"/>
    <mergeCell ref="K6:P6"/>
    <mergeCell ref="H15:J15"/>
    <mergeCell ref="K15:M15"/>
    <mergeCell ref="N15:P15"/>
    <mergeCell ref="H16:J16"/>
    <mergeCell ref="K16:M16"/>
    <mergeCell ref="N16:P16"/>
    <mergeCell ref="N7:P7"/>
    <mergeCell ref="F8:J8"/>
    <mergeCell ref="K8:M8"/>
    <mergeCell ref="N8:P8"/>
    <mergeCell ref="F9:J9"/>
    <mergeCell ref="K7:M7"/>
    <mergeCell ref="A1:U1"/>
    <mergeCell ref="A20:U20"/>
    <mergeCell ref="F10:G17"/>
    <mergeCell ref="H10:J10"/>
    <mergeCell ref="K10:M10"/>
    <mergeCell ref="N10:P10"/>
    <mergeCell ref="H11:J11"/>
    <mergeCell ref="K11:M11"/>
    <mergeCell ref="N11:P11"/>
    <mergeCell ref="H12:J12"/>
    <mergeCell ref="K12:M12"/>
    <mergeCell ref="N12:P12"/>
    <mergeCell ref="H13:J13"/>
    <mergeCell ref="K13:M13"/>
    <mergeCell ref="N14:P14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Y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5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15" customHeight="1" x14ac:dyDescent="0.3"/>
    <row r="3" spans="1:25" s="7" customFormat="1" ht="15" customHeight="1" thickBot="1" x14ac:dyDescent="0.35">
      <c r="A3" s="59" t="str">
        <f>+Índice!F43</f>
        <v>G I.3.8</v>
      </c>
      <c r="B3" s="52" t="str">
        <f>+Índice!G43</f>
        <v>Rendibilidade dos capitais próprios | Decomposição do diferencial face ao total da região Norte (2017, em pp)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5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5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5" s="14" customFormat="1" ht="24.9" customHeight="1" x14ac:dyDescent="0.3">
      <c r="A6" s="20"/>
      <c r="J6" s="183" t="s">
        <v>190</v>
      </c>
      <c r="K6" s="184"/>
      <c r="L6" s="183" t="s">
        <v>188</v>
      </c>
      <c r="M6" s="184"/>
      <c r="N6" s="183" t="s">
        <v>189</v>
      </c>
      <c r="O6" s="184"/>
      <c r="R6" s="9"/>
      <c r="S6" s="9"/>
      <c r="T6" s="9"/>
      <c r="U6" s="9"/>
      <c r="V6" s="9"/>
      <c r="W6" s="9"/>
      <c r="X6" s="9"/>
      <c r="Y6" s="9"/>
    </row>
    <row r="7" spans="1:25" s="14" customFormat="1" ht="24.9" customHeight="1" x14ac:dyDescent="0.3">
      <c r="G7" s="121" t="s">
        <v>152</v>
      </c>
      <c r="H7" s="121"/>
      <c r="I7" s="160"/>
      <c r="J7" s="263">
        <v>4.8</v>
      </c>
      <c r="K7" s="264"/>
      <c r="L7" s="263">
        <v>1.8</v>
      </c>
      <c r="M7" s="264"/>
      <c r="N7" s="263">
        <v>3.1</v>
      </c>
      <c r="O7" s="264"/>
      <c r="R7" s="9"/>
      <c r="S7" s="9"/>
      <c r="T7" s="9"/>
      <c r="U7" s="9"/>
      <c r="V7" s="9"/>
      <c r="W7" s="9"/>
      <c r="X7" s="9"/>
      <c r="Y7" s="9"/>
    </row>
    <row r="8" spans="1:25" s="14" customFormat="1" ht="24.9" customHeight="1" x14ac:dyDescent="0.3">
      <c r="G8" s="121" t="s">
        <v>153</v>
      </c>
      <c r="H8" s="121"/>
      <c r="I8" s="160"/>
      <c r="J8" s="263">
        <v>1.7</v>
      </c>
      <c r="K8" s="264"/>
      <c r="L8" s="263">
        <v>0.4</v>
      </c>
      <c r="M8" s="264"/>
      <c r="N8" s="263">
        <v>1.3</v>
      </c>
      <c r="O8" s="264"/>
      <c r="R8" s="9"/>
      <c r="S8" s="9"/>
      <c r="T8" s="9"/>
      <c r="U8" s="9"/>
      <c r="V8" s="9"/>
      <c r="W8" s="9"/>
      <c r="X8" s="9"/>
      <c r="Y8" s="9"/>
    </row>
    <row r="9" spans="1:25" s="14" customFormat="1" ht="24.9" customHeight="1" x14ac:dyDescent="0.3">
      <c r="G9" s="121" t="s">
        <v>154</v>
      </c>
      <c r="H9" s="121"/>
      <c r="I9" s="160"/>
      <c r="J9" s="263">
        <v>3.9</v>
      </c>
      <c r="K9" s="264"/>
      <c r="L9" s="263">
        <v>1.8</v>
      </c>
      <c r="M9" s="264"/>
      <c r="N9" s="263">
        <v>2.1</v>
      </c>
      <c r="O9" s="264"/>
      <c r="R9" s="9"/>
      <c r="S9" s="9"/>
      <c r="T9" s="9"/>
      <c r="U9" s="9"/>
      <c r="V9" s="9"/>
      <c r="W9" s="9"/>
      <c r="X9" s="9"/>
      <c r="Y9" s="9"/>
    </row>
    <row r="10" spans="1:25" s="14" customFormat="1" ht="24.9" customHeight="1" x14ac:dyDescent="0.3">
      <c r="G10" s="121" t="s">
        <v>173</v>
      </c>
      <c r="H10" s="121"/>
      <c r="I10" s="160"/>
      <c r="J10" s="263">
        <v>-0.8</v>
      </c>
      <c r="K10" s="264"/>
      <c r="L10" s="263">
        <v>0.1</v>
      </c>
      <c r="M10" s="264"/>
      <c r="N10" s="263">
        <v>-0.9</v>
      </c>
      <c r="O10" s="264"/>
      <c r="R10" s="9"/>
      <c r="S10" s="9"/>
      <c r="T10" s="9"/>
      <c r="U10" s="9"/>
      <c r="V10" s="9"/>
      <c r="W10" s="9"/>
      <c r="X10" s="9"/>
      <c r="Y10" s="9"/>
    </row>
    <row r="11" spans="1:25" s="14" customFormat="1" ht="24.9" customHeight="1" x14ac:dyDescent="0.3">
      <c r="G11" s="121" t="s">
        <v>155</v>
      </c>
      <c r="H11" s="121"/>
      <c r="I11" s="160"/>
      <c r="J11" s="263">
        <v>1.4</v>
      </c>
      <c r="K11" s="264"/>
      <c r="L11" s="263">
        <v>10.1</v>
      </c>
      <c r="M11" s="264"/>
      <c r="N11" s="263">
        <v>-8.6</v>
      </c>
      <c r="O11" s="264"/>
      <c r="R11" s="9"/>
      <c r="S11" s="9"/>
      <c r="T11" s="9"/>
      <c r="U11" s="9"/>
      <c r="V11" s="9"/>
      <c r="W11" s="9"/>
      <c r="X11" s="9"/>
      <c r="Y11" s="9"/>
    </row>
    <row r="12" spans="1:25" s="14" customFormat="1" ht="24.9" customHeight="1" x14ac:dyDescent="0.3">
      <c r="G12" s="121" t="s">
        <v>156</v>
      </c>
      <c r="H12" s="121"/>
      <c r="I12" s="160"/>
      <c r="J12" s="263">
        <v>-1.2</v>
      </c>
      <c r="K12" s="264"/>
      <c r="L12" s="263">
        <v>-0.9</v>
      </c>
      <c r="M12" s="264"/>
      <c r="N12" s="263">
        <v>-0.3</v>
      </c>
      <c r="O12" s="264"/>
      <c r="R12" s="9"/>
      <c r="S12" s="9"/>
      <c r="T12" s="9"/>
      <c r="U12" s="9"/>
      <c r="V12" s="9"/>
      <c r="W12" s="9"/>
      <c r="X12" s="9"/>
      <c r="Y12" s="9"/>
    </row>
    <row r="13" spans="1:25" s="14" customFormat="1" ht="24.9" customHeight="1" x14ac:dyDescent="0.3">
      <c r="G13" s="121" t="s">
        <v>157</v>
      </c>
      <c r="H13" s="121"/>
      <c r="I13" s="160"/>
      <c r="J13" s="263">
        <v>-5.9</v>
      </c>
      <c r="K13" s="264"/>
      <c r="L13" s="263">
        <v>-1.5</v>
      </c>
      <c r="M13" s="264"/>
      <c r="N13" s="263">
        <v>-4.5</v>
      </c>
      <c r="O13" s="264"/>
      <c r="R13" s="9"/>
      <c r="S13" s="9"/>
      <c r="T13" s="9"/>
      <c r="U13" s="9"/>
      <c r="V13" s="9"/>
      <c r="W13" s="9"/>
      <c r="X13" s="9"/>
      <c r="Y13" s="9"/>
    </row>
    <row r="14" spans="1:25" s="14" customFormat="1" ht="24.9" customHeight="1" thickBot="1" x14ac:dyDescent="0.35">
      <c r="G14" s="125" t="s">
        <v>174</v>
      </c>
      <c r="H14" s="125"/>
      <c r="I14" s="169"/>
      <c r="J14" s="263">
        <v>-2.6</v>
      </c>
      <c r="K14" s="264"/>
      <c r="L14" s="263">
        <v>-4</v>
      </c>
      <c r="M14" s="264"/>
      <c r="N14" s="263">
        <v>1.5</v>
      </c>
      <c r="O14" s="264"/>
      <c r="R14" s="9"/>
      <c r="S14" s="9"/>
      <c r="T14" s="9"/>
      <c r="U14" s="9"/>
      <c r="V14" s="9"/>
      <c r="W14" s="9"/>
      <c r="X14" s="9"/>
      <c r="Y14" s="9"/>
    </row>
    <row r="15" spans="1:25" s="9" customFormat="1" ht="15" customHeight="1" x14ac:dyDescent="0.2">
      <c r="A15" s="8"/>
      <c r="C15" s="25"/>
      <c r="D15" s="25"/>
      <c r="E15" s="25"/>
      <c r="P15" s="25"/>
      <c r="Q15" s="25"/>
    </row>
    <row r="16" spans="1:25" s="9" customFormat="1" ht="15" customHeight="1" x14ac:dyDescent="0.2">
      <c r="A16" s="8"/>
      <c r="C16" s="25"/>
      <c r="D16" s="25"/>
      <c r="E16" s="25"/>
      <c r="P16" s="25"/>
      <c r="Q16" s="25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</sheetData>
  <sheetProtection algorithmName="SHA-512" hashValue="EgGa4pH4538wVUIlYvmAJ1KolgDXI0zEHgpny3woKe2n613MlX+bgyP7u7yWOi/QtwlDkPQkO70gQkUwgSiIRQ==" saltValue="zJZ4bWlY4ohyh7Y8pzCWKw==" spinCount="100000" sheet="1" objects="1" scenarios="1"/>
  <mergeCells count="37">
    <mergeCell ref="G11:I11"/>
    <mergeCell ref="J11:K11"/>
    <mergeCell ref="L11:M11"/>
    <mergeCell ref="N11:O11"/>
    <mergeCell ref="G14:I14"/>
    <mergeCell ref="J14:K14"/>
    <mergeCell ref="L14:M14"/>
    <mergeCell ref="N14:O14"/>
    <mergeCell ref="G12:I12"/>
    <mergeCell ref="J12:K12"/>
    <mergeCell ref="L12:M12"/>
    <mergeCell ref="N12:O12"/>
    <mergeCell ref="G13:I13"/>
    <mergeCell ref="J13:K13"/>
    <mergeCell ref="L13:M13"/>
    <mergeCell ref="N13:O13"/>
    <mergeCell ref="L8:M8"/>
    <mergeCell ref="G10:I10"/>
    <mergeCell ref="J10:K10"/>
    <mergeCell ref="L10:M10"/>
    <mergeCell ref="N10:O10"/>
    <mergeCell ref="A17:U17"/>
    <mergeCell ref="A1:U1"/>
    <mergeCell ref="J6:K6"/>
    <mergeCell ref="L6:M6"/>
    <mergeCell ref="N6:O6"/>
    <mergeCell ref="G7:I7"/>
    <mergeCell ref="J7:K7"/>
    <mergeCell ref="L7:M7"/>
    <mergeCell ref="N7:O7"/>
    <mergeCell ref="N8:O8"/>
    <mergeCell ref="G9:I9"/>
    <mergeCell ref="J9:K9"/>
    <mergeCell ref="L9:M9"/>
    <mergeCell ref="N9:O9"/>
    <mergeCell ref="G8:I8"/>
    <mergeCell ref="J8:K8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U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Índice!F44</f>
        <v>G I.3.9</v>
      </c>
      <c r="B3" s="52" t="str">
        <f>Índice!G44</f>
        <v>Resultados | Peso face aos rendimentos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thickBot="1" x14ac:dyDescent="0.35">
      <c r="A4" s="8" t="s">
        <v>6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</row>
    <row r="5" spans="1:21" s="16" customFormat="1" ht="19.95" customHeight="1" thickBot="1" x14ac:dyDescent="0.35">
      <c r="G5" s="14"/>
      <c r="H5" s="14"/>
      <c r="I5" s="14"/>
      <c r="J5" s="14"/>
      <c r="K5" s="14"/>
      <c r="L5" s="270" t="s">
        <v>79</v>
      </c>
      <c r="M5" s="270"/>
      <c r="N5" s="270" t="s">
        <v>80</v>
      </c>
      <c r="O5" s="220"/>
      <c r="P5" s="14"/>
      <c r="Q5" s="14"/>
    </row>
    <row r="6" spans="1:21" s="16" customFormat="1" ht="19.95" customHeight="1" x14ac:dyDescent="0.3">
      <c r="G6" s="14"/>
      <c r="H6" s="14"/>
      <c r="I6" s="14"/>
      <c r="J6" s="14"/>
      <c r="K6" s="14"/>
      <c r="L6" s="166"/>
      <c r="M6" s="166"/>
      <c r="N6" s="166"/>
      <c r="O6" s="271"/>
      <c r="P6" s="14"/>
      <c r="Q6" s="14"/>
    </row>
    <row r="7" spans="1:21" s="14" customFormat="1" ht="21" customHeight="1" thickBot="1" x14ac:dyDescent="0.35">
      <c r="G7" s="266" t="s">
        <v>19</v>
      </c>
      <c r="H7" s="267"/>
      <c r="I7" s="267"/>
      <c r="J7" s="267"/>
      <c r="K7" s="267"/>
      <c r="L7" s="268">
        <v>0.111</v>
      </c>
      <c r="M7" s="268"/>
      <c r="N7" s="268">
        <v>0.04</v>
      </c>
      <c r="O7" s="268"/>
    </row>
    <row r="8" spans="1:21" s="14" customFormat="1" ht="21" customHeight="1" thickBot="1" x14ac:dyDescent="0.35">
      <c r="G8" s="269" t="s">
        <v>144</v>
      </c>
      <c r="H8" s="161"/>
      <c r="I8" s="161"/>
      <c r="J8" s="161"/>
      <c r="K8" s="248"/>
      <c r="L8" s="265">
        <v>0.10199999999999999</v>
      </c>
      <c r="M8" s="265"/>
      <c r="N8" s="265">
        <v>4.1000000000000002E-2</v>
      </c>
      <c r="O8" s="265"/>
    </row>
    <row r="9" spans="1:21" s="14" customFormat="1" ht="21" customHeight="1" thickBot="1" x14ac:dyDescent="0.35">
      <c r="G9" s="231" t="s">
        <v>207</v>
      </c>
      <c r="H9" s="121"/>
      <c r="I9" s="121" t="s">
        <v>152</v>
      </c>
      <c r="J9" s="121"/>
      <c r="K9" s="160"/>
      <c r="L9" s="265">
        <v>0.124</v>
      </c>
      <c r="M9" s="265"/>
      <c r="N9" s="265">
        <v>6.4000000000000001E-2</v>
      </c>
      <c r="O9" s="265"/>
    </row>
    <row r="10" spans="1:21" s="14" customFormat="1" ht="21" customHeight="1" thickBot="1" x14ac:dyDescent="0.35">
      <c r="G10" s="231"/>
      <c r="H10" s="121"/>
      <c r="I10" s="121" t="s">
        <v>153</v>
      </c>
      <c r="J10" s="121"/>
      <c r="K10" s="160"/>
      <c r="L10" s="265">
        <v>9.1999999999999998E-2</v>
      </c>
      <c r="M10" s="265"/>
      <c r="N10" s="265">
        <v>4.1000000000000002E-2</v>
      </c>
      <c r="O10" s="265"/>
    </row>
    <row r="11" spans="1:21" s="14" customFormat="1" ht="21" customHeight="1" thickBot="1" x14ac:dyDescent="0.35">
      <c r="G11" s="231"/>
      <c r="H11" s="121"/>
      <c r="I11" s="121" t="s">
        <v>154</v>
      </c>
      <c r="J11" s="121"/>
      <c r="K11" s="160"/>
      <c r="L11" s="265">
        <v>0.107</v>
      </c>
      <c r="M11" s="265"/>
      <c r="N11" s="265">
        <v>5.1999999999999998E-2</v>
      </c>
      <c r="O11" s="265"/>
    </row>
    <row r="12" spans="1:21" s="14" customFormat="1" ht="21" customHeight="1" thickBot="1" x14ac:dyDescent="0.35">
      <c r="G12" s="231"/>
      <c r="H12" s="121"/>
      <c r="I12" s="121" t="s">
        <v>173</v>
      </c>
      <c r="J12" s="121"/>
      <c r="K12" s="160"/>
      <c r="L12" s="265">
        <v>0.10199999999999999</v>
      </c>
      <c r="M12" s="265"/>
      <c r="N12" s="265">
        <v>0.04</v>
      </c>
      <c r="O12" s="265"/>
    </row>
    <row r="13" spans="1:21" s="14" customFormat="1" ht="21" customHeight="1" thickBot="1" x14ac:dyDescent="0.35">
      <c r="G13" s="231"/>
      <c r="H13" s="121"/>
      <c r="I13" s="121" t="s">
        <v>155</v>
      </c>
      <c r="J13" s="121"/>
      <c r="K13" s="160"/>
      <c r="L13" s="265">
        <v>0.154</v>
      </c>
      <c r="M13" s="265"/>
      <c r="N13" s="265">
        <v>5.7000000000000002E-2</v>
      </c>
      <c r="O13" s="265"/>
    </row>
    <row r="14" spans="1:21" s="14" customFormat="1" ht="21" customHeight="1" thickBot="1" x14ac:dyDescent="0.35">
      <c r="G14" s="231"/>
      <c r="H14" s="121"/>
      <c r="I14" s="121" t="s">
        <v>156</v>
      </c>
      <c r="J14" s="121"/>
      <c r="K14" s="160"/>
      <c r="L14" s="265">
        <v>8.4000000000000005E-2</v>
      </c>
      <c r="M14" s="265"/>
      <c r="N14" s="265">
        <v>3.3000000000000002E-2</v>
      </c>
      <c r="O14" s="265"/>
    </row>
    <row r="15" spans="1:21" s="14" customFormat="1" ht="21" customHeight="1" thickBot="1" x14ac:dyDescent="0.35">
      <c r="G15" s="231"/>
      <c r="H15" s="121"/>
      <c r="I15" s="121" t="s">
        <v>157</v>
      </c>
      <c r="J15" s="121"/>
      <c r="K15" s="160"/>
      <c r="L15" s="265">
        <v>0.14399999999999999</v>
      </c>
      <c r="M15" s="265"/>
      <c r="N15" s="265">
        <v>1.7999999999999999E-2</v>
      </c>
      <c r="O15" s="265"/>
    </row>
    <row r="16" spans="1:21" s="14" customFormat="1" ht="21" customHeight="1" thickBot="1" x14ac:dyDescent="0.35">
      <c r="G16" s="237"/>
      <c r="H16" s="125"/>
      <c r="I16" s="125" t="s">
        <v>174</v>
      </c>
      <c r="J16" s="125"/>
      <c r="K16" s="169"/>
      <c r="L16" s="265">
        <v>9.1999999999999998E-2</v>
      </c>
      <c r="M16" s="265"/>
      <c r="N16" s="265">
        <v>1.9E-2</v>
      </c>
      <c r="O16" s="265"/>
    </row>
    <row r="17" spans="1:21" s="9" customFormat="1" ht="15" customHeight="1" x14ac:dyDescent="0.2">
      <c r="A17" s="8"/>
      <c r="C17" s="25"/>
      <c r="D17" s="25"/>
      <c r="E17" s="25"/>
      <c r="N17" s="25"/>
      <c r="O17" s="25"/>
      <c r="P17" s="25"/>
    </row>
    <row r="18" spans="1:21" ht="19.5" customHeight="1" x14ac:dyDescent="0.3">
      <c r="A18" s="135" t="str">
        <f>Índice!$A$83</f>
        <v>ESTUDO 38 | ANÁLISE DAS EMPRESAS DA REGIÃO NORTE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x14ac:dyDescent="0.3">
      <c r="U19" s="58" t="s">
        <v>23</v>
      </c>
    </row>
    <row r="22" spans="1:21" ht="17.25" customHeight="1" x14ac:dyDescent="0.3"/>
    <row r="23" spans="1:21" ht="17.25" customHeight="1" x14ac:dyDescent="0.3"/>
  </sheetData>
  <sheetProtection algorithmName="SHA-512" hashValue="SbfODkTc4bFiTQiQ0P68NdVt2Y0vstUF9RPxPPh/ju8XknSIp8OtY8avjstA8lefQUtNn3Zd3Md+4lPnLg1lgA==" saltValue="b+p7M5puUG0y3FK4/dPy3w==" spinCount="100000" sheet="1" objects="1" scenarios="1"/>
  <mergeCells count="35">
    <mergeCell ref="A1:U1"/>
    <mergeCell ref="N5:O6"/>
    <mergeCell ref="L5:M6"/>
    <mergeCell ref="N9:O9"/>
    <mergeCell ref="I15:K15"/>
    <mergeCell ref="L15:M15"/>
    <mergeCell ref="N15:O15"/>
    <mergeCell ref="I10:K10"/>
    <mergeCell ref="I11:K11"/>
    <mergeCell ref="I12:K12"/>
    <mergeCell ref="I13:K13"/>
    <mergeCell ref="I14:K14"/>
    <mergeCell ref="L10:M10"/>
    <mergeCell ref="N10:O10"/>
    <mergeCell ref="L11:M11"/>
    <mergeCell ref="N11:O11"/>
    <mergeCell ref="A18:U18"/>
    <mergeCell ref="G7:K7"/>
    <mergeCell ref="L7:M7"/>
    <mergeCell ref="N7:O7"/>
    <mergeCell ref="L8:M8"/>
    <mergeCell ref="N8:O8"/>
    <mergeCell ref="I9:K9"/>
    <mergeCell ref="L9:M9"/>
    <mergeCell ref="G8:K8"/>
    <mergeCell ref="G9:H16"/>
    <mergeCell ref="I16:K16"/>
    <mergeCell ref="L16:M16"/>
    <mergeCell ref="N16:O16"/>
    <mergeCell ref="L12:M12"/>
    <mergeCell ref="N12:O12"/>
    <mergeCell ref="L13:M13"/>
    <mergeCell ref="N13:O13"/>
    <mergeCell ref="L14:M14"/>
    <mergeCell ref="N14:O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ABABAB"/>
  </sheetPr>
  <dimension ref="A1:AB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8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8" ht="15" customHeight="1" x14ac:dyDescent="0.3"/>
    <row r="3" spans="1:28" s="7" customFormat="1" ht="15" customHeight="1" thickBot="1" x14ac:dyDescent="0.35">
      <c r="A3" s="59" t="str">
        <f>Índice!F47</f>
        <v>G C1.1</v>
      </c>
      <c r="B3" s="52" t="str">
        <f>Índice!G47</f>
        <v>Estruturas | Atendendo à integração no setor exportador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8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8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8" s="14" customFormat="1" ht="24.9" customHeight="1" x14ac:dyDescent="0.3">
      <c r="A6" s="20"/>
      <c r="G6" s="147" t="s">
        <v>9</v>
      </c>
      <c r="H6" s="148"/>
      <c r="I6" s="148"/>
      <c r="J6" s="148"/>
      <c r="K6" s="147" t="s">
        <v>7</v>
      </c>
      <c r="L6" s="148"/>
      <c r="M6" s="148"/>
      <c r="N6" s="148"/>
      <c r="O6" s="147" t="s">
        <v>72</v>
      </c>
      <c r="P6" s="148"/>
      <c r="Q6" s="148"/>
      <c r="R6" s="148"/>
      <c r="U6" s="9"/>
      <c r="V6" s="9"/>
      <c r="W6" s="9"/>
      <c r="X6" s="9"/>
      <c r="Y6" s="9"/>
      <c r="Z6" s="9"/>
      <c r="AA6" s="9"/>
      <c r="AB6" s="9"/>
    </row>
    <row r="7" spans="1:28" s="14" customFormat="1" ht="24.9" customHeight="1" thickBot="1" x14ac:dyDescent="0.35">
      <c r="A7" s="20"/>
      <c r="G7" s="149" t="s">
        <v>19</v>
      </c>
      <c r="H7" s="150"/>
      <c r="I7" s="149" t="s">
        <v>144</v>
      </c>
      <c r="J7" s="150"/>
      <c r="K7" s="149" t="s">
        <v>19</v>
      </c>
      <c r="L7" s="150"/>
      <c r="M7" s="149" t="s">
        <v>144</v>
      </c>
      <c r="N7" s="150"/>
      <c r="O7" s="149" t="s">
        <v>19</v>
      </c>
      <c r="P7" s="150"/>
      <c r="Q7" s="149" t="s">
        <v>144</v>
      </c>
      <c r="R7" s="150"/>
      <c r="U7" s="9"/>
      <c r="V7" s="9"/>
      <c r="W7" s="9"/>
      <c r="X7" s="9"/>
      <c r="Y7" s="9"/>
      <c r="Z7" s="9"/>
      <c r="AA7" s="9"/>
      <c r="AB7" s="9"/>
    </row>
    <row r="8" spans="1:28" s="14" customFormat="1" ht="24.9" customHeight="1" thickBot="1" x14ac:dyDescent="0.35">
      <c r="A8" s="20"/>
      <c r="D8" s="256" t="s">
        <v>191</v>
      </c>
      <c r="E8" s="221"/>
      <c r="F8" s="272"/>
      <c r="G8" s="131">
        <v>5.8000000000000003E-2</v>
      </c>
      <c r="H8" s="132"/>
      <c r="I8" s="131">
        <v>7.5999999999999998E-2</v>
      </c>
      <c r="J8" s="132"/>
      <c r="K8" s="131">
        <v>0.35399999999999998</v>
      </c>
      <c r="L8" s="132"/>
      <c r="M8" s="131">
        <v>0.40699999999999997</v>
      </c>
      <c r="N8" s="132"/>
      <c r="O8" s="131">
        <v>0.24299999999999999</v>
      </c>
      <c r="P8" s="132"/>
      <c r="Q8" s="131">
        <v>0.315</v>
      </c>
      <c r="R8" s="132"/>
      <c r="U8" s="9"/>
      <c r="V8" s="9"/>
      <c r="W8" s="9"/>
      <c r="X8" s="9"/>
      <c r="Y8" s="9"/>
      <c r="Z8" s="9"/>
      <c r="AA8" s="9"/>
      <c r="AB8" s="9"/>
    </row>
    <row r="9" spans="1:28" s="14" customFormat="1" ht="24.9" customHeight="1" thickBot="1" x14ac:dyDescent="0.35">
      <c r="A9" s="20"/>
      <c r="D9" s="256" t="s">
        <v>192</v>
      </c>
      <c r="E9" s="221"/>
      <c r="F9" s="272"/>
      <c r="G9" s="131">
        <v>8.3000000000000004E-2</v>
      </c>
      <c r="H9" s="132"/>
      <c r="I9" s="131">
        <v>0.11</v>
      </c>
      <c r="J9" s="132"/>
      <c r="K9" s="131">
        <v>0.28899999999999998</v>
      </c>
      <c r="L9" s="132"/>
      <c r="M9" s="131">
        <v>0.27700000000000002</v>
      </c>
      <c r="N9" s="132"/>
      <c r="O9" s="131">
        <v>0.22700000000000001</v>
      </c>
      <c r="P9" s="132"/>
      <c r="Q9" s="131">
        <v>0.22600000000000001</v>
      </c>
      <c r="R9" s="132"/>
      <c r="U9" s="9"/>
      <c r="V9" s="9"/>
      <c r="W9" s="9"/>
      <c r="X9" s="9"/>
      <c r="Y9" s="9"/>
      <c r="Z9" s="9"/>
      <c r="AA9" s="9"/>
      <c r="AB9" s="9"/>
    </row>
    <row r="10" spans="1:28" s="14" customFormat="1" ht="24.9" customHeight="1" x14ac:dyDescent="0.3">
      <c r="A10" s="20"/>
      <c r="D10" s="136" t="s">
        <v>193</v>
      </c>
      <c r="E10" s="137"/>
      <c r="F10" s="138"/>
      <c r="G10" s="131">
        <v>0.85899999999999999</v>
      </c>
      <c r="H10" s="132"/>
      <c r="I10" s="131">
        <v>0.81399999999999995</v>
      </c>
      <c r="J10" s="132"/>
      <c r="K10" s="131">
        <v>0.35799999999999998</v>
      </c>
      <c r="L10" s="132"/>
      <c r="M10" s="131">
        <v>0.317</v>
      </c>
      <c r="N10" s="132"/>
      <c r="O10" s="131">
        <v>0.52900000000000003</v>
      </c>
      <c r="P10" s="132"/>
      <c r="Q10" s="131">
        <v>0.45900000000000002</v>
      </c>
      <c r="R10" s="132"/>
      <c r="U10" s="9"/>
      <c r="V10" s="9"/>
      <c r="W10" s="9"/>
      <c r="X10" s="9"/>
      <c r="Y10" s="9"/>
      <c r="Z10" s="9"/>
      <c r="AA10" s="9"/>
      <c r="AB10" s="9"/>
    </row>
    <row r="11" spans="1:28" s="9" customFormat="1" ht="15" customHeight="1" x14ac:dyDescent="0.2">
      <c r="A11" s="8"/>
      <c r="C11" s="25"/>
      <c r="N11" s="25"/>
      <c r="O11" s="25"/>
    </row>
    <row r="12" spans="1:28" s="9" customFormat="1" ht="15" customHeight="1" x14ac:dyDescent="0.2">
      <c r="A12" s="8"/>
      <c r="C12" s="25"/>
      <c r="N12" s="25"/>
      <c r="O12" s="25"/>
    </row>
    <row r="13" spans="1:28" ht="19.5" customHeight="1" x14ac:dyDescent="0.3">
      <c r="A13" s="135" t="str">
        <f>Índice!$A$83</f>
        <v>ESTUDO 38 | ANÁLISE DAS EMPRESAS DA REGIÃO NORTE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8" x14ac:dyDescent="0.3">
      <c r="U14" s="58" t="s">
        <v>23</v>
      </c>
    </row>
    <row r="17" spans="7:14" ht="17.25" customHeight="1" x14ac:dyDescent="0.3"/>
    <row r="18" spans="7:14" ht="17.25" customHeight="1" x14ac:dyDescent="0.3"/>
    <row r="20" spans="7:14" x14ac:dyDescent="0.3">
      <c r="G20" s="35"/>
      <c r="H20" s="35"/>
      <c r="I20" s="35"/>
      <c r="J20" s="35"/>
      <c r="K20" s="35"/>
      <c r="L20" s="35"/>
      <c r="M20" s="35"/>
      <c r="N20" s="35"/>
    </row>
    <row r="21" spans="7:14" x14ac:dyDescent="0.3">
      <c r="G21" s="35"/>
      <c r="H21" s="35"/>
      <c r="I21" s="35"/>
      <c r="J21" s="35"/>
      <c r="K21" s="35"/>
      <c r="L21" s="35"/>
      <c r="M21" s="35"/>
      <c r="N21" s="35"/>
    </row>
    <row r="22" spans="7:14" x14ac:dyDescent="0.3">
      <c r="G22" s="35"/>
      <c r="H22" s="35"/>
      <c r="I22" s="35"/>
      <c r="J22" s="35"/>
      <c r="K22" s="35"/>
      <c r="L22" s="35"/>
      <c r="M22" s="35"/>
      <c r="N22" s="35"/>
    </row>
    <row r="23" spans="7:14" x14ac:dyDescent="0.3">
      <c r="G23" s="35"/>
      <c r="H23" s="35"/>
      <c r="I23" s="35"/>
      <c r="J23" s="35"/>
      <c r="K23" s="35"/>
      <c r="L23" s="35"/>
      <c r="M23" s="35"/>
      <c r="N23" s="35"/>
    </row>
    <row r="24" spans="7:14" x14ac:dyDescent="0.3">
      <c r="G24" s="35"/>
      <c r="H24" s="35"/>
      <c r="I24" s="35"/>
      <c r="J24" s="35"/>
      <c r="K24" s="35"/>
      <c r="L24" s="35"/>
      <c r="M24" s="35"/>
      <c r="N24" s="35"/>
    </row>
  </sheetData>
  <sheetProtection algorithmName="SHA-512" hashValue="7mUEPt99nWR+tmr0NRVbTX125Htj+zodez3Ho2akbbBHPtImAT+RYFIeziOOy/C7NnBBAo7hOzS+LWaaOM+k7w==" saltValue="qLixq8k90RYWAS+c1B/5Hw==" spinCount="100000" sheet="1" objects="1" scenarios="1"/>
  <mergeCells count="32">
    <mergeCell ref="O10:P10"/>
    <mergeCell ref="Q10:R10"/>
    <mergeCell ref="D10:F10"/>
    <mergeCell ref="G10:H10"/>
    <mergeCell ref="I10:J10"/>
    <mergeCell ref="K10:L10"/>
    <mergeCell ref="M10:N10"/>
    <mergeCell ref="K9:L9"/>
    <mergeCell ref="M9:N9"/>
    <mergeCell ref="O9:P9"/>
    <mergeCell ref="Q9:R9"/>
    <mergeCell ref="G8:H8"/>
    <mergeCell ref="I8:J8"/>
    <mergeCell ref="K8:L8"/>
    <mergeCell ref="M8:N8"/>
    <mergeCell ref="O8:P8"/>
    <mergeCell ref="A13:U13"/>
    <mergeCell ref="A1:U1"/>
    <mergeCell ref="G6:J6"/>
    <mergeCell ref="K6:N6"/>
    <mergeCell ref="O6:R6"/>
    <mergeCell ref="G7:H7"/>
    <mergeCell ref="I7:J7"/>
    <mergeCell ref="K7:L7"/>
    <mergeCell ref="M7:N7"/>
    <mergeCell ref="O7:P7"/>
    <mergeCell ref="Q7:R7"/>
    <mergeCell ref="D8:F8"/>
    <mergeCell ref="Q8:R8"/>
    <mergeCell ref="D9:F9"/>
    <mergeCell ref="G9:H9"/>
    <mergeCell ref="I9:J9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U23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</f>
        <v>G I.2.1</v>
      </c>
      <c r="B3" s="52" t="str">
        <f>Índice!G6</f>
        <v>Peso da região Norte no total das empresas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ht="24.9" customHeight="1" x14ac:dyDescent="0.3">
      <c r="G6" s="63"/>
      <c r="H6" s="63"/>
      <c r="I6" s="64"/>
      <c r="J6" s="130" t="s">
        <v>9</v>
      </c>
      <c r="K6" s="130"/>
      <c r="L6" s="130" t="s">
        <v>7</v>
      </c>
      <c r="M6" s="130"/>
      <c r="N6" s="130" t="s">
        <v>72</v>
      </c>
      <c r="O6" s="130"/>
      <c r="P6" s="9"/>
      <c r="Q6" s="9"/>
      <c r="R6" s="9"/>
      <c r="S6" s="9"/>
      <c r="T6" s="9"/>
    </row>
    <row r="7" spans="1:21" ht="24.9" customHeight="1" x14ac:dyDescent="0.3">
      <c r="G7" s="121">
        <v>2013</v>
      </c>
      <c r="H7" s="122"/>
      <c r="I7" s="123"/>
      <c r="J7" s="124">
        <v>0.33</v>
      </c>
      <c r="K7" s="124"/>
      <c r="L7" s="124">
        <v>0.27</v>
      </c>
      <c r="M7" s="124"/>
      <c r="N7" s="124">
        <v>0.33500000000000002</v>
      </c>
      <c r="O7" s="124"/>
      <c r="P7" s="9"/>
      <c r="Q7" s="9"/>
      <c r="R7" s="9"/>
      <c r="S7" s="9"/>
      <c r="T7" s="9"/>
    </row>
    <row r="8" spans="1:21" ht="24.9" customHeight="1" x14ac:dyDescent="0.3">
      <c r="G8" s="121">
        <v>2014</v>
      </c>
      <c r="H8" s="122"/>
      <c r="I8" s="123"/>
      <c r="J8" s="124">
        <v>0.33300000000000002</v>
      </c>
      <c r="K8" s="124"/>
      <c r="L8" s="124">
        <v>0.27400000000000002</v>
      </c>
      <c r="M8" s="124"/>
      <c r="N8" s="124">
        <v>0.33700000000000002</v>
      </c>
      <c r="O8" s="124"/>
      <c r="P8" s="9"/>
      <c r="Q8" s="9"/>
      <c r="R8" s="9"/>
      <c r="S8" s="9"/>
      <c r="T8" s="9"/>
    </row>
    <row r="9" spans="1:21" ht="24.9" customHeight="1" x14ac:dyDescent="0.3">
      <c r="G9" s="121">
        <v>2015</v>
      </c>
      <c r="H9" s="122"/>
      <c r="I9" s="123"/>
      <c r="J9" s="124">
        <v>0.33500000000000002</v>
      </c>
      <c r="K9" s="124"/>
      <c r="L9" s="124">
        <v>0.27900000000000003</v>
      </c>
      <c r="M9" s="124"/>
      <c r="N9" s="124">
        <v>0.33900000000000002</v>
      </c>
      <c r="O9" s="124"/>
      <c r="P9" s="9"/>
      <c r="Q9" s="9"/>
      <c r="R9" s="9"/>
      <c r="S9" s="9"/>
      <c r="T9" s="9"/>
    </row>
    <row r="10" spans="1:21" ht="24.9" customHeight="1" x14ac:dyDescent="0.3">
      <c r="G10" s="121">
        <v>2016</v>
      </c>
      <c r="H10" s="122"/>
      <c r="I10" s="123"/>
      <c r="J10" s="124">
        <v>0.33600000000000002</v>
      </c>
      <c r="K10" s="124"/>
      <c r="L10" s="124">
        <v>0.28599999999999998</v>
      </c>
      <c r="M10" s="124"/>
      <c r="N10" s="124">
        <v>0.34200000000000003</v>
      </c>
      <c r="O10" s="124"/>
      <c r="P10" s="9"/>
      <c r="Q10" s="9"/>
      <c r="R10" s="9"/>
      <c r="S10" s="9"/>
      <c r="T10" s="9"/>
    </row>
    <row r="11" spans="1:21" ht="24.9" customHeight="1" thickBot="1" x14ac:dyDescent="0.35">
      <c r="B11" s="25"/>
      <c r="C11" s="25"/>
      <c r="D11" s="25"/>
      <c r="E11" s="25"/>
      <c r="G11" s="125">
        <v>2017</v>
      </c>
      <c r="H11" s="126"/>
      <c r="I11" s="127"/>
      <c r="J11" s="128">
        <v>0.33500000000000002</v>
      </c>
      <c r="K11" s="128"/>
      <c r="L11" s="128">
        <v>0.28599999999999998</v>
      </c>
      <c r="M11" s="128"/>
      <c r="N11" s="128">
        <v>0.34200000000000003</v>
      </c>
      <c r="O11" s="128"/>
      <c r="P11" s="9"/>
      <c r="Q11" s="9"/>
      <c r="R11" s="9"/>
      <c r="S11" s="9"/>
      <c r="T11" s="9"/>
    </row>
    <row r="12" spans="1:21" ht="15" customHeight="1" x14ac:dyDescent="0.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21" ht="15" customHeight="1" x14ac:dyDescent="0.3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21" ht="19.5" customHeight="1" x14ac:dyDescent="0.3">
      <c r="A14" s="106" t="str">
        <f>NOTA!$A$24</f>
        <v>ESTUDO 38 | ANÁLISE DAS EMPRESAS DA REGIÃO NORTE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x14ac:dyDescent="0.3">
      <c r="U15" s="58" t="s">
        <v>23</v>
      </c>
    </row>
    <row r="21" spans="9:11" x14ac:dyDescent="0.3">
      <c r="I21" s="40"/>
      <c r="J21" s="40"/>
      <c r="K21" s="40"/>
    </row>
    <row r="22" spans="9:11" x14ac:dyDescent="0.3">
      <c r="I22" s="41"/>
      <c r="J22" s="41"/>
      <c r="K22" s="41"/>
    </row>
    <row r="23" spans="9:11" x14ac:dyDescent="0.3">
      <c r="I23" s="120"/>
      <c r="J23" s="120"/>
      <c r="K23" s="120"/>
    </row>
  </sheetData>
  <sheetProtection algorithmName="SHA-512" hashValue="0v72chmXQsM7I02LlFI+KdkAE6/ew6xusPXWtGOrcHitCeeE6Ky4wu/DKgf7KfVvfKA/ejSwT7Ek1j9XdjxelQ==" saltValue="+1CmvG1HfrCCv4jiT+1N4g==" spinCount="100000" sheet="1" objects="1" scenarios="1"/>
  <mergeCells count="26">
    <mergeCell ref="G9:I9"/>
    <mergeCell ref="J9:K9"/>
    <mergeCell ref="L9:M9"/>
    <mergeCell ref="N9:O9"/>
    <mergeCell ref="G8:I8"/>
    <mergeCell ref="J8:K8"/>
    <mergeCell ref="L8:M8"/>
    <mergeCell ref="N8:O8"/>
    <mergeCell ref="G7:I7"/>
    <mergeCell ref="J7:K7"/>
    <mergeCell ref="L7:M7"/>
    <mergeCell ref="N7:O7"/>
    <mergeCell ref="A1:U1"/>
    <mergeCell ref="J6:K6"/>
    <mergeCell ref="L6:M6"/>
    <mergeCell ref="N6:O6"/>
    <mergeCell ref="I23:K23"/>
    <mergeCell ref="G10:I10"/>
    <mergeCell ref="J10:K10"/>
    <mergeCell ref="L10:M10"/>
    <mergeCell ref="A14:U14"/>
    <mergeCell ref="G11:I11"/>
    <mergeCell ref="J11:K11"/>
    <mergeCell ref="L11:M11"/>
    <mergeCell ref="N10:O10"/>
    <mergeCell ref="N11:O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ABABAB"/>
  </sheetPr>
  <dimension ref="A1:Y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5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15" customHeight="1" x14ac:dyDescent="0.3"/>
    <row r="3" spans="1:25" s="7" customFormat="1" ht="15" customHeight="1" thickBot="1" x14ac:dyDescent="0.35">
      <c r="A3" s="59" t="str">
        <f>Índice!F48</f>
        <v>G C1.2</v>
      </c>
      <c r="B3" s="52" t="str">
        <f>Índice!G48</f>
        <v>Estruturas | Atendendo à integração no setor exportador e por localização geográfica (NUTS III) (número de empresas,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5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5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5" s="14" customFormat="1" ht="24.9" customHeight="1" x14ac:dyDescent="0.3">
      <c r="A6" s="20"/>
      <c r="J6" s="183" t="s">
        <v>191</v>
      </c>
      <c r="K6" s="184"/>
      <c r="L6" s="183" t="s">
        <v>192</v>
      </c>
      <c r="M6" s="184"/>
      <c r="N6" s="183" t="s">
        <v>193</v>
      </c>
      <c r="O6" s="184"/>
      <c r="R6" s="9"/>
      <c r="S6" s="9"/>
      <c r="T6" s="9"/>
      <c r="U6" s="9"/>
      <c r="V6" s="9"/>
      <c r="W6" s="9"/>
      <c r="X6" s="9"/>
      <c r="Y6" s="9"/>
    </row>
    <row r="7" spans="1:25" s="14" customFormat="1" ht="24.9" customHeight="1" x14ac:dyDescent="0.3">
      <c r="G7" s="121" t="s">
        <v>152</v>
      </c>
      <c r="H7" s="121"/>
      <c r="I7" s="160"/>
      <c r="J7" s="131">
        <v>9.2999999999999999E-2</v>
      </c>
      <c r="K7" s="132"/>
      <c r="L7" s="131">
        <v>0.13100000000000001</v>
      </c>
      <c r="M7" s="132"/>
      <c r="N7" s="131">
        <v>0.77600000000000002</v>
      </c>
      <c r="O7" s="132"/>
      <c r="R7" s="9"/>
      <c r="S7" s="9"/>
      <c r="T7" s="9"/>
      <c r="U7" s="9"/>
      <c r="V7" s="9"/>
      <c r="W7" s="9"/>
      <c r="X7" s="9"/>
      <c r="Y7" s="9"/>
    </row>
    <row r="8" spans="1:25" s="14" customFormat="1" ht="24.9" customHeight="1" x14ac:dyDescent="0.3">
      <c r="G8" s="121" t="s">
        <v>153</v>
      </c>
      <c r="H8" s="121"/>
      <c r="I8" s="160"/>
      <c r="J8" s="131">
        <v>9.1999999999999998E-2</v>
      </c>
      <c r="K8" s="132"/>
      <c r="L8" s="131">
        <v>0.125</v>
      </c>
      <c r="M8" s="132"/>
      <c r="N8" s="131">
        <v>0.78300000000000003</v>
      </c>
      <c r="O8" s="132"/>
      <c r="R8" s="9"/>
      <c r="S8" s="9"/>
      <c r="T8" s="9"/>
      <c r="U8" s="9"/>
      <c r="V8" s="9"/>
      <c r="W8" s="9"/>
      <c r="X8" s="9"/>
      <c r="Y8" s="9"/>
    </row>
    <row r="9" spans="1:25" s="14" customFormat="1" ht="24.9" customHeight="1" x14ac:dyDescent="0.3">
      <c r="G9" s="121" t="s">
        <v>154</v>
      </c>
      <c r="H9" s="121"/>
      <c r="I9" s="160"/>
      <c r="J9" s="131">
        <v>0.09</v>
      </c>
      <c r="K9" s="132"/>
      <c r="L9" s="131">
        <v>0.128</v>
      </c>
      <c r="M9" s="132"/>
      <c r="N9" s="131">
        <v>0.78200000000000003</v>
      </c>
      <c r="O9" s="132"/>
      <c r="R9" s="9"/>
      <c r="S9" s="9"/>
      <c r="T9" s="9"/>
      <c r="U9" s="9"/>
      <c r="V9" s="9"/>
      <c r="W9" s="9"/>
      <c r="X9" s="9"/>
      <c r="Y9" s="9"/>
    </row>
    <row r="10" spans="1:25" s="14" customFormat="1" ht="24.9" customHeight="1" x14ac:dyDescent="0.3">
      <c r="G10" s="121" t="s">
        <v>173</v>
      </c>
      <c r="H10" s="121"/>
      <c r="I10" s="160"/>
      <c r="J10" s="131">
        <v>7.0999999999999994E-2</v>
      </c>
      <c r="K10" s="132"/>
      <c r="L10" s="131">
        <v>0.104</v>
      </c>
      <c r="M10" s="132"/>
      <c r="N10" s="131">
        <v>0.82499999999999996</v>
      </c>
      <c r="O10" s="132"/>
      <c r="R10" s="9"/>
      <c r="S10" s="9"/>
      <c r="T10" s="9"/>
      <c r="U10" s="9"/>
      <c r="V10" s="9"/>
      <c r="W10" s="9"/>
      <c r="X10" s="9"/>
      <c r="Y10" s="9"/>
    </row>
    <row r="11" spans="1:25" s="14" customFormat="1" ht="24.9" customHeight="1" x14ac:dyDescent="0.3">
      <c r="G11" s="121" t="s">
        <v>155</v>
      </c>
      <c r="H11" s="121"/>
      <c r="I11" s="160"/>
      <c r="J11" s="131">
        <v>6.3E-2</v>
      </c>
      <c r="K11" s="132"/>
      <c r="L11" s="131">
        <v>0.10199999999999999</v>
      </c>
      <c r="M11" s="132"/>
      <c r="N11" s="131">
        <v>0.83399999999999996</v>
      </c>
      <c r="O11" s="132"/>
      <c r="R11" s="9"/>
      <c r="S11" s="9"/>
      <c r="T11" s="9"/>
      <c r="U11" s="9"/>
      <c r="V11" s="9"/>
      <c r="W11" s="9"/>
      <c r="X11" s="9"/>
      <c r="Y11" s="9"/>
    </row>
    <row r="12" spans="1:25" s="14" customFormat="1" ht="24.9" customHeight="1" x14ac:dyDescent="0.3">
      <c r="G12" s="121" t="s">
        <v>156</v>
      </c>
      <c r="H12" s="121"/>
      <c r="I12" s="160"/>
      <c r="J12" s="131">
        <v>8.3000000000000004E-2</v>
      </c>
      <c r="K12" s="132"/>
      <c r="L12" s="131">
        <v>0.109</v>
      </c>
      <c r="M12" s="132"/>
      <c r="N12" s="131">
        <v>0.80800000000000005</v>
      </c>
      <c r="O12" s="132"/>
      <c r="R12" s="9"/>
      <c r="S12" s="9"/>
      <c r="T12" s="9"/>
      <c r="U12" s="9"/>
      <c r="V12" s="9"/>
      <c r="W12" s="9"/>
      <c r="X12" s="9"/>
      <c r="Y12" s="9"/>
    </row>
    <row r="13" spans="1:25" s="14" customFormat="1" ht="24.9" customHeight="1" x14ac:dyDescent="0.3">
      <c r="G13" s="121" t="s">
        <v>157</v>
      </c>
      <c r="H13" s="121"/>
      <c r="I13" s="160"/>
      <c r="J13" s="131">
        <v>4.2000000000000003E-2</v>
      </c>
      <c r="K13" s="132"/>
      <c r="L13" s="131">
        <v>7.5999999999999998E-2</v>
      </c>
      <c r="M13" s="132"/>
      <c r="N13" s="131">
        <v>0.88200000000000001</v>
      </c>
      <c r="O13" s="132"/>
      <c r="R13" s="9"/>
      <c r="S13" s="9"/>
      <c r="T13" s="9"/>
      <c r="U13" s="9"/>
      <c r="V13" s="9"/>
      <c r="W13" s="9"/>
      <c r="X13" s="9"/>
      <c r="Y13" s="9"/>
    </row>
    <row r="14" spans="1:25" s="14" customFormat="1" ht="24.9" customHeight="1" thickBot="1" x14ac:dyDescent="0.35">
      <c r="G14" s="125" t="s">
        <v>174</v>
      </c>
      <c r="H14" s="125"/>
      <c r="I14" s="169"/>
      <c r="J14" s="131">
        <v>3.9E-2</v>
      </c>
      <c r="K14" s="132"/>
      <c r="L14" s="131">
        <v>9.0999999999999998E-2</v>
      </c>
      <c r="M14" s="132"/>
      <c r="N14" s="131">
        <v>0.87</v>
      </c>
      <c r="O14" s="132"/>
      <c r="R14" s="9"/>
      <c r="S14" s="9"/>
      <c r="T14" s="9"/>
      <c r="U14" s="9"/>
      <c r="V14" s="9"/>
      <c r="W14" s="9"/>
      <c r="X14" s="9"/>
      <c r="Y14" s="9"/>
    </row>
    <row r="15" spans="1:25" s="9" customFormat="1" ht="15" customHeight="1" x14ac:dyDescent="0.2">
      <c r="A15" s="8"/>
      <c r="C15" s="25"/>
      <c r="D15" s="25"/>
      <c r="E15" s="25"/>
      <c r="N15" s="25"/>
      <c r="O15" s="25"/>
      <c r="P15" s="25"/>
      <c r="Q15" s="25"/>
    </row>
    <row r="16" spans="1:25" s="9" customFormat="1" ht="15" customHeight="1" x14ac:dyDescent="0.2">
      <c r="A16" s="8"/>
      <c r="C16" s="25"/>
      <c r="D16" s="25"/>
      <c r="E16" s="25"/>
      <c r="N16" s="25"/>
      <c r="O16" s="25"/>
      <c r="P16" s="25"/>
      <c r="Q16" s="25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0" spans="1:21" ht="17.25" customHeight="1" x14ac:dyDescent="0.3"/>
    <row r="21" spans="1:21" ht="14.4" customHeight="1" x14ac:dyDescent="0.3"/>
  </sheetData>
  <sheetProtection algorithmName="SHA-512" hashValue="exs9qD0ba2LKDyHqr5vABwmHnqvFkYYZTzD9PLiBqYMeSShvLiptrt9mJ5Ed6UEQJoLWYJ4/17Hbzv+Zkv9qVA==" saltValue="LsQ9xeQbTTY1U5KUoH6Fjg==" spinCount="100000" sheet="1" objects="1" scenarios="1"/>
  <mergeCells count="37">
    <mergeCell ref="G14:I14"/>
    <mergeCell ref="J14:K14"/>
    <mergeCell ref="N14:O14"/>
    <mergeCell ref="L7:M7"/>
    <mergeCell ref="L8:M8"/>
    <mergeCell ref="L9:M9"/>
    <mergeCell ref="L10:M10"/>
    <mergeCell ref="L11:M11"/>
    <mergeCell ref="L12:M12"/>
    <mergeCell ref="L13:M13"/>
    <mergeCell ref="L14:M14"/>
    <mergeCell ref="G12:I12"/>
    <mergeCell ref="J12:K12"/>
    <mergeCell ref="N12:O12"/>
    <mergeCell ref="G13:I13"/>
    <mergeCell ref="J13:K13"/>
    <mergeCell ref="J10:K10"/>
    <mergeCell ref="N10:O10"/>
    <mergeCell ref="G11:I11"/>
    <mergeCell ref="J11:K11"/>
    <mergeCell ref="N11:O11"/>
    <mergeCell ref="A1:U1"/>
    <mergeCell ref="A17:U17"/>
    <mergeCell ref="J6:K6"/>
    <mergeCell ref="L6:M6"/>
    <mergeCell ref="N6:O6"/>
    <mergeCell ref="G7:I7"/>
    <mergeCell ref="J7:K7"/>
    <mergeCell ref="N7:O7"/>
    <mergeCell ref="G8:I8"/>
    <mergeCell ref="J8:K8"/>
    <mergeCell ref="N8:O8"/>
    <mergeCell ref="G9:I9"/>
    <mergeCell ref="J9:K9"/>
    <mergeCell ref="N9:O9"/>
    <mergeCell ref="N13:O13"/>
    <mergeCell ref="G10:I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ABABAB"/>
  </sheetPr>
  <dimension ref="A1:Y25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5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15" customHeight="1" x14ac:dyDescent="0.3"/>
    <row r="3" spans="1:25" s="7" customFormat="1" ht="15" customHeight="1" thickBot="1" x14ac:dyDescent="0.35">
      <c r="A3" s="59" t="str">
        <f>Índice!F49</f>
        <v>G C1.3</v>
      </c>
      <c r="B3" s="52" t="str">
        <f>Índice!G49</f>
        <v>Estruturas | Atendendo à integração no setor exportador e por setores de atividade económica (região Norte, número de empresas,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5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5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5" s="14" customFormat="1" ht="24.9" customHeight="1" x14ac:dyDescent="0.3">
      <c r="A6" s="20"/>
      <c r="J6" s="183" t="s">
        <v>191</v>
      </c>
      <c r="K6" s="184"/>
      <c r="L6" s="183" t="s">
        <v>192</v>
      </c>
      <c r="M6" s="184"/>
      <c r="N6" s="183" t="s">
        <v>193</v>
      </c>
      <c r="O6" s="184"/>
      <c r="R6" s="9"/>
      <c r="S6" s="9"/>
      <c r="T6" s="9"/>
      <c r="U6" s="9"/>
      <c r="V6" s="9"/>
      <c r="W6" s="9"/>
      <c r="X6" s="9"/>
      <c r="Y6" s="9"/>
    </row>
    <row r="7" spans="1:25" s="14" customFormat="1" ht="24.9" customHeight="1" x14ac:dyDescent="0.3">
      <c r="G7" s="121" t="s">
        <v>145</v>
      </c>
      <c r="H7" s="121"/>
      <c r="I7" s="160"/>
      <c r="J7" s="131">
        <v>4.1000000000000002E-2</v>
      </c>
      <c r="K7" s="132"/>
      <c r="L7" s="131">
        <v>5.7000000000000002E-2</v>
      </c>
      <c r="M7" s="132"/>
      <c r="N7" s="131">
        <v>0.90200000000000002</v>
      </c>
      <c r="O7" s="132"/>
      <c r="R7" s="9"/>
      <c r="S7" s="9"/>
      <c r="T7" s="9"/>
      <c r="U7" s="9"/>
      <c r="V7" s="9"/>
      <c r="W7" s="9"/>
      <c r="X7" s="9"/>
      <c r="Y7" s="9"/>
    </row>
    <row r="8" spans="1:25" s="14" customFormat="1" ht="24.9" customHeight="1" x14ac:dyDescent="0.3">
      <c r="G8" s="121" t="s">
        <v>146</v>
      </c>
      <c r="H8" s="121"/>
      <c r="I8" s="160"/>
      <c r="J8" s="131">
        <v>0.17499999999999999</v>
      </c>
      <c r="K8" s="132"/>
      <c r="L8" s="131">
        <v>0.20100000000000001</v>
      </c>
      <c r="M8" s="132"/>
      <c r="N8" s="131">
        <v>0.624</v>
      </c>
      <c r="O8" s="132"/>
      <c r="R8" s="9"/>
      <c r="S8" s="9"/>
      <c r="T8" s="9"/>
      <c r="U8" s="9"/>
      <c r="V8" s="9"/>
      <c r="W8" s="9"/>
      <c r="X8" s="9"/>
      <c r="Y8" s="9"/>
    </row>
    <row r="9" spans="1:25" s="14" customFormat="1" ht="24.9" customHeight="1" x14ac:dyDescent="0.3">
      <c r="G9" s="121" t="s">
        <v>147</v>
      </c>
      <c r="H9" s="121"/>
      <c r="I9" s="160"/>
      <c r="J9" s="131">
        <v>5.8999999999999997E-2</v>
      </c>
      <c r="K9" s="132"/>
      <c r="L9" s="131">
        <v>0.106</v>
      </c>
      <c r="M9" s="132"/>
      <c r="N9" s="131">
        <v>0.83399999999999996</v>
      </c>
      <c r="O9" s="132"/>
      <c r="R9" s="9"/>
      <c r="S9" s="9"/>
      <c r="T9" s="9"/>
      <c r="U9" s="9"/>
      <c r="V9" s="9"/>
      <c r="W9" s="9"/>
      <c r="X9" s="9"/>
      <c r="Y9" s="9"/>
    </row>
    <row r="10" spans="1:25" s="14" customFormat="1" ht="24.9" customHeight="1" x14ac:dyDescent="0.3">
      <c r="G10" s="121" t="s">
        <v>148</v>
      </c>
      <c r="H10" s="121"/>
      <c r="I10" s="160"/>
      <c r="J10" s="131">
        <v>8.3000000000000004E-2</v>
      </c>
      <c r="K10" s="132"/>
      <c r="L10" s="131">
        <v>6.5000000000000002E-2</v>
      </c>
      <c r="M10" s="132"/>
      <c r="N10" s="131">
        <v>0.85199999999999998</v>
      </c>
      <c r="O10" s="132"/>
      <c r="R10" s="9"/>
      <c r="S10" s="9"/>
      <c r="T10" s="9"/>
      <c r="U10" s="9"/>
      <c r="V10" s="9"/>
      <c r="W10" s="9"/>
      <c r="X10" s="9"/>
      <c r="Y10" s="9"/>
    </row>
    <row r="11" spans="1:25" s="14" customFormat="1" ht="24.9" customHeight="1" x14ac:dyDescent="0.3">
      <c r="G11" s="121" t="s">
        <v>149</v>
      </c>
      <c r="H11" s="121"/>
      <c r="I11" s="160"/>
      <c r="J11" s="131">
        <v>6.6000000000000003E-2</v>
      </c>
      <c r="K11" s="132"/>
      <c r="L11" s="131">
        <v>0.17</v>
      </c>
      <c r="M11" s="132"/>
      <c r="N11" s="131">
        <v>0.76400000000000001</v>
      </c>
      <c r="O11" s="132"/>
      <c r="R11" s="9"/>
      <c r="S11" s="9"/>
      <c r="T11" s="9"/>
      <c r="U11" s="9"/>
      <c r="V11" s="9"/>
      <c r="W11" s="9"/>
      <c r="X11" s="9"/>
      <c r="Y11" s="9"/>
    </row>
    <row r="12" spans="1:25" s="14" customFormat="1" ht="24.9" customHeight="1" thickBot="1" x14ac:dyDescent="0.35">
      <c r="G12" s="125" t="s">
        <v>150</v>
      </c>
      <c r="H12" s="125"/>
      <c r="I12" s="169"/>
      <c r="J12" s="131">
        <v>4.7E-2</v>
      </c>
      <c r="K12" s="132"/>
      <c r="L12" s="131">
        <v>5.3999999999999999E-2</v>
      </c>
      <c r="M12" s="132"/>
      <c r="N12" s="131">
        <v>0.89800000000000002</v>
      </c>
      <c r="O12" s="132"/>
      <c r="R12" s="9"/>
      <c r="S12" s="9"/>
      <c r="T12" s="9"/>
      <c r="U12" s="9"/>
      <c r="V12" s="9"/>
      <c r="W12" s="9"/>
      <c r="X12" s="9"/>
      <c r="Y12" s="9"/>
    </row>
    <row r="13" spans="1:25" s="9" customFormat="1" ht="15" customHeight="1" x14ac:dyDescent="0.3">
      <c r="A13" s="8"/>
      <c r="C13" s="2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5" s="9" customFormat="1" ht="15" customHeight="1" thickBot="1" x14ac:dyDescent="0.35">
      <c r="A14" s="8"/>
      <c r="C14" s="2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5" ht="19.5" customHeight="1" thickBot="1" x14ac:dyDescent="0.35">
      <c r="A15" s="241" t="str">
        <f>Índice!$A$83</f>
        <v>ESTUDO 38 | ANÁLISE DAS EMPRESAS DA REGIÃO NORTE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</row>
    <row r="16" spans="1:25" x14ac:dyDescent="0.3">
      <c r="U16" s="58" t="s">
        <v>23</v>
      </c>
    </row>
    <row r="19" spans="20:21" ht="17.25" customHeight="1" x14ac:dyDescent="0.3"/>
    <row r="20" spans="20:21" ht="17.25" customHeight="1" x14ac:dyDescent="0.3"/>
    <row r="25" spans="20:21" x14ac:dyDescent="0.3">
      <c r="T25" s="42"/>
      <c r="U25" s="42"/>
    </row>
  </sheetData>
  <sheetProtection algorithmName="SHA-512" hashValue="m1z+AUzRhtdYlsWpzoKKg/nz1lsNL/JhMRQJg+LztZSPQt6OaIl9wV1MAVgW3NL/6os8SmfzAcV8ehsUuaZtEg==" saltValue="4/6D0pxqd3QVEYRFFTOC9w==" spinCount="100000" sheet="1" objects="1" scenarios="1"/>
  <mergeCells count="29">
    <mergeCell ref="L7:M7"/>
    <mergeCell ref="L8:M8"/>
    <mergeCell ref="L9:M9"/>
    <mergeCell ref="L10:M10"/>
    <mergeCell ref="L11:M11"/>
    <mergeCell ref="J12:K12"/>
    <mergeCell ref="N12:O12"/>
    <mergeCell ref="G10:I10"/>
    <mergeCell ref="J10:K10"/>
    <mergeCell ref="N10:O10"/>
    <mergeCell ref="G11:I11"/>
    <mergeCell ref="J11:K11"/>
    <mergeCell ref="N11:O11"/>
    <mergeCell ref="A1:U1"/>
    <mergeCell ref="A15:U15"/>
    <mergeCell ref="J6:K6"/>
    <mergeCell ref="L6:M6"/>
    <mergeCell ref="N6:O6"/>
    <mergeCell ref="G7:I7"/>
    <mergeCell ref="J7:K7"/>
    <mergeCell ref="N7:O7"/>
    <mergeCell ref="G8:I8"/>
    <mergeCell ref="J8:K8"/>
    <mergeCell ref="N8:O8"/>
    <mergeCell ref="G9:I9"/>
    <mergeCell ref="J9:K9"/>
    <mergeCell ref="N9:O9"/>
    <mergeCell ref="L12:M12"/>
    <mergeCell ref="G12:I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ABABAB"/>
  </sheetPr>
  <dimension ref="A1:U3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Índice!F50</f>
        <v>G C1.4</v>
      </c>
      <c r="B3" s="52" t="str">
        <f>Índice!G50</f>
        <v>Componente exportada do volume de negócios e componente importada das compras e FSE | Em percentagem do volume de negócios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thickBot="1" x14ac:dyDescent="0.25">
      <c r="A5" s="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1" s="16" customFormat="1" ht="19.95" customHeight="1" thickBot="1" x14ac:dyDescent="0.35">
      <c r="F6" s="14"/>
      <c r="G6" s="14"/>
      <c r="H6" s="14"/>
      <c r="I6" s="14"/>
      <c r="J6" s="14"/>
      <c r="K6" s="270" t="s">
        <v>194</v>
      </c>
      <c r="L6" s="270"/>
      <c r="M6" s="270" t="s">
        <v>195</v>
      </c>
      <c r="N6" s="270"/>
      <c r="O6" s="270" t="s">
        <v>76</v>
      </c>
      <c r="P6" s="220"/>
    </row>
    <row r="7" spans="1:21" s="16" customFormat="1" ht="27" customHeight="1" thickBot="1" x14ac:dyDescent="0.35">
      <c r="F7" s="14"/>
      <c r="G7" s="14"/>
      <c r="H7" s="14"/>
      <c r="I7" s="14"/>
      <c r="J7" s="14"/>
      <c r="K7" s="166"/>
      <c r="L7" s="166"/>
      <c r="M7" s="166"/>
      <c r="N7" s="166"/>
      <c r="O7" s="166"/>
      <c r="P7" s="271"/>
    </row>
    <row r="8" spans="1:21" s="14" customFormat="1" ht="21" customHeight="1" thickBot="1" x14ac:dyDescent="0.35">
      <c r="F8" s="272" t="s">
        <v>19</v>
      </c>
      <c r="G8" s="270"/>
      <c r="H8" s="270"/>
      <c r="I8" s="270"/>
      <c r="J8" s="270"/>
      <c r="K8" s="273">
        <v>0.218</v>
      </c>
      <c r="L8" s="273"/>
      <c r="M8" s="273">
        <v>0.21099999999999999</v>
      </c>
      <c r="N8" s="273"/>
      <c r="O8" s="273">
        <v>7.0000000000000001E-3</v>
      </c>
      <c r="P8" s="273"/>
    </row>
    <row r="9" spans="1:21" s="14" customFormat="1" ht="21" customHeight="1" x14ac:dyDescent="0.3">
      <c r="F9" s="269" t="s">
        <v>144</v>
      </c>
      <c r="G9" s="161"/>
      <c r="H9" s="161"/>
      <c r="I9" s="161"/>
      <c r="J9" s="248"/>
      <c r="K9" s="274">
        <v>0.26500000000000001</v>
      </c>
      <c r="L9" s="274"/>
      <c r="M9" s="274">
        <v>0.192</v>
      </c>
      <c r="N9" s="274"/>
      <c r="O9" s="274">
        <v>7.2999999999999995E-2</v>
      </c>
      <c r="P9" s="274"/>
    </row>
    <row r="10" spans="1:21" s="14" customFormat="1" ht="21" customHeight="1" x14ac:dyDescent="0.3">
      <c r="F10" s="231" t="s">
        <v>207</v>
      </c>
      <c r="G10" s="121"/>
      <c r="H10" s="121" t="s">
        <v>152</v>
      </c>
      <c r="I10" s="121"/>
      <c r="J10" s="160"/>
      <c r="K10" s="275">
        <v>0.41499999999999998</v>
      </c>
      <c r="L10" s="275"/>
      <c r="M10" s="275">
        <v>0.26300000000000001</v>
      </c>
      <c r="N10" s="275"/>
      <c r="O10" s="275">
        <v>0.153</v>
      </c>
      <c r="P10" s="275"/>
    </row>
    <row r="11" spans="1:21" s="14" customFormat="1" ht="21" customHeight="1" x14ac:dyDescent="0.3">
      <c r="F11" s="231"/>
      <c r="G11" s="121"/>
      <c r="H11" s="121" t="s">
        <v>153</v>
      </c>
      <c r="I11" s="121"/>
      <c r="J11" s="160"/>
      <c r="K11" s="275">
        <v>0.21</v>
      </c>
      <c r="L11" s="275"/>
      <c r="M11" s="275">
        <v>0.13800000000000001</v>
      </c>
      <c r="N11" s="275"/>
      <c r="O11" s="275">
        <v>7.1999999999999995E-2</v>
      </c>
      <c r="P11" s="275"/>
    </row>
    <row r="12" spans="1:21" s="14" customFormat="1" ht="21" customHeight="1" x14ac:dyDescent="0.3">
      <c r="F12" s="231"/>
      <c r="G12" s="121"/>
      <c r="H12" s="121" t="s">
        <v>154</v>
      </c>
      <c r="I12" s="121"/>
      <c r="J12" s="160"/>
      <c r="K12" s="275">
        <v>0.379</v>
      </c>
      <c r="L12" s="275"/>
      <c r="M12" s="275">
        <v>0.20200000000000001</v>
      </c>
      <c r="N12" s="275"/>
      <c r="O12" s="275">
        <v>0.17699999999999999</v>
      </c>
      <c r="P12" s="275"/>
    </row>
    <row r="13" spans="1:21" s="14" customFormat="1" ht="21" customHeight="1" x14ac:dyDescent="0.3">
      <c r="F13" s="231"/>
      <c r="G13" s="121"/>
      <c r="H13" s="121" t="s">
        <v>173</v>
      </c>
      <c r="I13" s="121"/>
      <c r="J13" s="160"/>
      <c r="K13" s="275">
        <v>0.24299999999999999</v>
      </c>
      <c r="L13" s="275"/>
      <c r="M13" s="275">
        <v>0.20599999999999999</v>
      </c>
      <c r="N13" s="275"/>
      <c r="O13" s="275">
        <v>3.6999999999999998E-2</v>
      </c>
      <c r="P13" s="275"/>
    </row>
    <row r="14" spans="1:21" s="14" customFormat="1" ht="21" customHeight="1" x14ac:dyDescent="0.3">
      <c r="F14" s="231"/>
      <c r="G14" s="121"/>
      <c r="H14" s="121" t="s">
        <v>155</v>
      </c>
      <c r="I14" s="121"/>
      <c r="J14" s="160"/>
      <c r="K14" s="275">
        <v>0.1</v>
      </c>
      <c r="L14" s="275"/>
      <c r="M14" s="275">
        <v>7.5999999999999998E-2</v>
      </c>
      <c r="N14" s="275"/>
      <c r="O14" s="275">
        <v>2.4E-2</v>
      </c>
      <c r="P14" s="275"/>
    </row>
    <row r="15" spans="1:21" s="14" customFormat="1" ht="21" customHeight="1" x14ac:dyDescent="0.3">
      <c r="F15" s="231"/>
      <c r="G15" s="121"/>
      <c r="H15" s="121" t="s">
        <v>156</v>
      </c>
      <c r="I15" s="121"/>
      <c r="J15" s="160"/>
      <c r="K15" s="275">
        <v>0.27200000000000002</v>
      </c>
      <c r="L15" s="275"/>
      <c r="M15" s="275">
        <v>0.109</v>
      </c>
      <c r="N15" s="275"/>
      <c r="O15" s="275">
        <v>0.16400000000000001</v>
      </c>
      <c r="P15" s="275"/>
    </row>
    <row r="16" spans="1:21" s="14" customFormat="1" ht="21" customHeight="1" x14ac:dyDescent="0.3">
      <c r="F16" s="231"/>
      <c r="G16" s="121"/>
      <c r="H16" s="121" t="s">
        <v>157</v>
      </c>
      <c r="I16" s="121"/>
      <c r="J16" s="160"/>
      <c r="K16" s="275">
        <v>9.8000000000000004E-2</v>
      </c>
      <c r="L16" s="275"/>
      <c r="M16" s="275">
        <v>7.0999999999999994E-2</v>
      </c>
      <c r="N16" s="275"/>
      <c r="O16" s="275">
        <v>2.7E-2</v>
      </c>
      <c r="P16" s="275"/>
    </row>
    <row r="17" spans="1:21" s="14" customFormat="1" ht="21" customHeight="1" thickBot="1" x14ac:dyDescent="0.35">
      <c r="F17" s="237"/>
      <c r="G17" s="125"/>
      <c r="H17" s="125" t="s">
        <v>174</v>
      </c>
      <c r="I17" s="125"/>
      <c r="J17" s="169"/>
      <c r="K17" s="276">
        <v>0.441</v>
      </c>
      <c r="L17" s="276"/>
      <c r="M17" s="276">
        <v>0.39500000000000002</v>
      </c>
      <c r="N17" s="276"/>
      <c r="O17" s="276">
        <v>4.5999999999999999E-2</v>
      </c>
      <c r="P17" s="276"/>
    </row>
    <row r="18" spans="1:21" s="9" customFormat="1" ht="15" customHeight="1" x14ac:dyDescent="0.3">
      <c r="A18" s="8"/>
      <c r="C18" s="25"/>
      <c r="D18" s="14"/>
      <c r="E18" s="14"/>
      <c r="F18" s="14"/>
      <c r="G18" s="14"/>
      <c r="H18" s="14"/>
      <c r="I18" s="14"/>
      <c r="J18" s="14"/>
    </row>
    <row r="19" spans="1:21" s="9" customFormat="1" ht="15" customHeight="1" thickBot="1" x14ac:dyDescent="0.35">
      <c r="A19" s="8"/>
      <c r="C19" s="2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21" ht="19.5" customHeight="1" thickBot="1" x14ac:dyDescent="0.35">
      <c r="A20" s="241" t="str">
        <f>Índice!$A$83</f>
        <v>ESTUDO 38 | ANÁLISE DAS EMPRESAS DA REGIÃO NORTE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</row>
    <row r="21" spans="1:21" x14ac:dyDescent="0.3">
      <c r="U21" s="58" t="s">
        <v>23</v>
      </c>
    </row>
    <row r="24" spans="1:21" ht="17.25" customHeight="1" x14ac:dyDescent="0.3"/>
    <row r="25" spans="1:21" ht="17.25" customHeight="1" x14ac:dyDescent="0.3"/>
    <row r="30" spans="1:21" x14ac:dyDescent="0.3">
      <c r="T30" s="42"/>
      <c r="U30" s="42"/>
    </row>
  </sheetData>
  <sheetProtection algorithmName="SHA-512" hashValue="CpcMxSU/ZcFlSbML0XK4w3WuVjGIanObd4UgyFb5AdBZsvaVFmrzWdTpbBopojiwAXk9j2hpiR9u7bhpz2IoXQ==" saltValue="1zyzCu4DfLjHoSmbY511RA==" spinCount="100000" sheet="1" objects="1" scenarios="1"/>
  <mergeCells count="46">
    <mergeCell ref="O17:P17"/>
    <mergeCell ref="O16:P16"/>
    <mergeCell ref="K13:L13"/>
    <mergeCell ref="M13:N13"/>
    <mergeCell ref="O13:P13"/>
    <mergeCell ref="K15:L15"/>
    <mergeCell ref="M15:N15"/>
    <mergeCell ref="O15:P15"/>
    <mergeCell ref="O10:P10"/>
    <mergeCell ref="O11:P11"/>
    <mergeCell ref="O14:P14"/>
    <mergeCell ref="O12:P12"/>
    <mergeCell ref="O6:P7"/>
    <mergeCell ref="O8:P8"/>
    <mergeCell ref="O9:P9"/>
    <mergeCell ref="H16:J16"/>
    <mergeCell ref="K12:L12"/>
    <mergeCell ref="M12:N12"/>
    <mergeCell ref="H17:J17"/>
    <mergeCell ref="K16:L16"/>
    <mergeCell ref="M16:N16"/>
    <mergeCell ref="H14:J14"/>
    <mergeCell ref="K17:L17"/>
    <mergeCell ref="M17:N17"/>
    <mergeCell ref="H13:J13"/>
    <mergeCell ref="K11:L11"/>
    <mergeCell ref="M11:N11"/>
    <mergeCell ref="H15:J15"/>
    <mergeCell ref="K14:L14"/>
    <mergeCell ref="M14:N14"/>
    <mergeCell ref="A20:U20"/>
    <mergeCell ref="A1:U1"/>
    <mergeCell ref="K6:L7"/>
    <mergeCell ref="M6:N7"/>
    <mergeCell ref="F8:J8"/>
    <mergeCell ref="K8:L8"/>
    <mergeCell ref="M8:N8"/>
    <mergeCell ref="F9:J9"/>
    <mergeCell ref="F10:G17"/>
    <mergeCell ref="H10:J10"/>
    <mergeCell ref="K9:L9"/>
    <mergeCell ref="M9:N9"/>
    <mergeCell ref="H11:J11"/>
    <mergeCell ref="H12:J12"/>
    <mergeCell ref="K10:L10"/>
    <mergeCell ref="M10:N10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ABABAB"/>
  </sheetPr>
  <dimension ref="A1:Y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5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15" customHeight="1" x14ac:dyDescent="0.3"/>
    <row r="3" spans="1:25" s="7" customFormat="1" ht="15" customHeight="1" thickBot="1" x14ac:dyDescent="0.35">
      <c r="A3" s="59" t="str">
        <f>Índice!F51</f>
        <v>G C1.5</v>
      </c>
      <c r="B3" s="52" t="str">
        <f>Índice!G51</f>
        <v>Peso das exportações no volume de negócios | Decomposição do diferencial face ao total da região Norte (2017, em pp)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5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5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5" s="14" customFormat="1" ht="24.9" customHeight="1" x14ac:dyDescent="0.3">
      <c r="A6" s="20"/>
      <c r="J6" s="183" t="s">
        <v>190</v>
      </c>
      <c r="K6" s="184"/>
      <c r="L6" s="183" t="s">
        <v>188</v>
      </c>
      <c r="M6" s="184"/>
      <c r="N6" s="183" t="s">
        <v>189</v>
      </c>
      <c r="O6" s="184"/>
      <c r="R6" s="9"/>
      <c r="S6" s="9"/>
      <c r="T6" s="9"/>
      <c r="U6" s="9"/>
      <c r="V6" s="9"/>
      <c r="W6" s="9"/>
      <c r="X6" s="9"/>
      <c r="Y6" s="9"/>
    </row>
    <row r="7" spans="1:25" s="14" customFormat="1" ht="24.9" customHeight="1" x14ac:dyDescent="0.3">
      <c r="G7" s="121" t="s">
        <v>152</v>
      </c>
      <c r="H7" s="121"/>
      <c r="I7" s="160"/>
      <c r="J7" s="263">
        <v>15.1</v>
      </c>
      <c r="K7" s="264"/>
      <c r="L7" s="263">
        <v>10.3</v>
      </c>
      <c r="M7" s="264"/>
      <c r="N7" s="263">
        <v>4.7</v>
      </c>
      <c r="O7" s="264"/>
      <c r="R7" s="9"/>
      <c r="S7" s="9"/>
      <c r="T7" s="9"/>
      <c r="U7" s="9"/>
      <c r="V7" s="9"/>
      <c r="W7" s="9"/>
      <c r="X7" s="9"/>
      <c r="Y7" s="9"/>
    </row>
    <row r="8" spans="1:25" s="14" customFormat="1" ht="24.9" customHeight="1" x14ac:dyDescent="0.3">
      <c r="G8" s="121" t="s">
        <v>153</v>
      </c>
      <c r="H8" s="121"/>
      <c r="I8" s="160"/>
      <c r="J8" s="263">
        <v>-5.5</v>
      </c>
      <c r="K8" s="264"/>
      <c r="L8" s="263">
        <v>0.7</v>
      </c>
      <c r="M8" s="264"/>
      <c r="N8" s="263">
        <v>-6.2</v>
      </c>
      <c r="O8" s="264"/>
      <c r="R8" s="9"/>
      <c r="S8" s="9"/>
      <c r="T8" s="9"/>
      <c r="U8" s="9"/>
      <c r="V8" s="9"/>
      <c r="W8" s="9"/>
      <c r="X8" s="9"/>
      <c r="Y8" s="9"/>
    </row>
    <row r="9" spans="1:25" s="14" customFormat="1" ht="24.9" customHeight="1" x14ac:dyDescent="0.3">
      <c r="G9" s="121" t="s">
        <v>154</v>
      </c>
      <c r="H9" s="121"/>
      <c r="I9" s="160"/>
      <c r="J9" s="263">
        <v>11.4</v>
      </c>
      <c r="K9" s="264"/>
      <c r="L9" s="263">
        <v>9.6999999999999993</v>
      </c>
      <c r="M9" s="264"/>
      <c r="N9" s="263">
        <v>1.7</v>
      </c>
      <c r="O9" s="264"/>
      <c r="R9" s="9"/>
      <c r="S9" s="9"/>
      <c r="T9" s="9"/>
      <c r="U9" s="9"/>
      <c r="V9" s="9"/>
      <c r="W9" s="9"/>
      <c r="X9" s="9"/>
      <c r="Y9" s="9"/>
    </row>
    <row r="10" spans="1:25" s="14" customFormat="1" ht="24.9" customHeight="1" x14ac:dyDescent="0.3">
      <c r="G10" s="121" t="s">
        <v>173</v>
      </c>
      <c r="H10" s="121"/>
      <c r="I10" s="160"/>
      <c r="J10" s="263">
        <v>-2.2000000000000002</v>
      </c>
      <c r="K10" s="264"/>
      <c r="L10" s="263">
        <v>-2.8</v>
      </c>
      <c r="M10" s="264"/>
      <c r="N10" s="263">
        <v>0.6</v>
      </c>
      <c r="O10" s="264"/>
      <c r="R10" s="9"/>
      <c r="S10" s="9"/>
      <c r="T10" s="9"/>
      <c r="U10" s="9"/>
      <c r="V10" s="9"/>
      <c r="W10" s="9"/>
      <c r="X10" s="9"/>
      <c r="Y10" s="9"/>
    </row>
    <row r="11" spans="1:25" s="14" customFormat="1" ht="24.9" customHeight="1" x14ac:dyDescent="0.3">
      <c r="G11" s="121" t="s">
        <v>155</v>
      </c>
      <c r="H11" s="121"/>
      <c r="I11" s="160"/>
      <c r="J11" s="263">
        <v>-16.5</v>
      </c>
      <c r="K11" s="264"/>
      <c r="L11" s="263">
        <v>-7.6</v>
      </c>
      <c r="M11" s="264"/>
      <c r="N11" s="263">
        <v>-8.8000000000000007</v>
      </c>
      <c r="O11" s="264"/>
      <c r="R11" s="9"/>
      <c r="S11" s="9"/>
      <c r="T11" s="9"/>
      <c r="U11" s="9"/>
      <c r="V11" s="9"/>
      <c r="W11" s="9"/>
      <c r="X11" s="9"/>
      <c r="Y11" s="9"/>
    </row>
    <row r="12" spans="1:25" s="14" customFormat="1" ht="24.9" customHeight="1" x14ac:dyDescent="0.3">
      <c r="G12" s="121" t="s">
        <v>156</v>
      </c>
      <c r="H12" s="121"/>
      <c r="I12" s="160"/>
      <c r="J12" s="263">
        <v>0.8</v>
      </c>
      <c r="K12" s="264"/>
      <c r="L12" s="263">
        <v>5.4</v>
      </c>
      <c r="M12" s="264"/>
      <c r="N12" s="263">
        <v>-4.5999999999999996</v>
      </c>
      <c r="O12" s="264"/>
      <c r="R12" s="9"/>
      <c r="S12" s="9"/>
      <c r="T12" s="9"/>
      <c r="U12" s="9"/>
      <c r="V12" s="9"/>
      <c r="W12" s="9"/>
      <c r="X12" s="9"/>
      <c r="Y12" s="9"/>
    </row>
    <row r="13" spans="1:25" s="14" customFormat="1" ht="24.9" customHeight="1" x14ac:dyDescent="0.3">
      <c r="G13" s="121" t="s">
        <v>157</v>
      </c>
      <c r="H13" s="121"/>
      <c r="I13" s="160"/>
      <c r="J13" s="263">
        <v>-16.7</v>
      </c>
      <c r="K13" s="264"/>
      <c r="L13" s="263">
        <v>-5.2</v>
      </c>
      <c r="M13" s="264"/>
      <c r="N13" s="263">
        <v>-11.5</v>
      </c>
      <c r="O13" s="264"/>
      <c r="R13" s="9"/>
      <c r="S13" s="9"/>
      <c r="T13" s="9"/>
      <c r="U13" s="9"/>
      <c r="V13" s="9"/>
      <c r="W13" s="9"/>
      <c r="X13" s="9"/>
      <c r="Y13" s="9"/>
    </row>
    <row r="14" spans="1:25" s="14" customFormat="1" ht="24.9" customHeight="1" thickBot="1" x14ac:dyDescent="0.35">
      <c r="G14" s="125" t="s">
        <v>174</v>
      </c>
      <c r="H14" s="125"/>
      <c r="I14" s="169"/>
      <c r="J14" s="263">
        <v>17.600000000000001</v>
      </c>
      <c r="K14" s="264"/>
      <c r="L14" s="263">
        <v>21.4</v>
      </c>
      <c r="M14" s="264"/>
      <c r="N14" s="263">
        <v>-3.8</v>
      </c>
      <c r="O14" s="264"/>
      <c r="R14" s="9"/>
      <c r="S14" s="9"/>
      <c r="T14" s="9"/>
      <c r="U14" s="9"/>
      <c r="V14" s="9"/>
      <c r="W14" s="9"/>
      <c r="X14" s="9"/>
      <c r="Y14" s="9"/>
    </row>
    <row r="15" spans="1:25" s="9" customFormat="1" ht="15" customHeight="1" x14ac:dyDescent="0.3">
      <c r="A15" s="8"/>
      <c r="C15" s="2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5" s="9" customFormat="1" ht="15" customHeight="1" thickBot="1" x14ac:dyDescent="0.35">
      <c r="A16" s="8"/>
      <c r="C16" s="2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21" ht="19.5" customHeight="1" thickBot="1" x14ac:dyDescent="0.35">
      <c r="A17" s="241" t="str">
        <f>Índice!$A$83</f>
        <v>ESTUDO 38 | ANÁLISE DAS EMPRESAS DA REGIÃO NORTE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 x14ac:dyDescent="0.3">
      <c r="U18" s="58" t="s">
        <v>23</v>
      </c>
    </row>
    <row r="21" spans="1:21" ht="17.25" customHeight="1" x14ac:dyDescent="0.3"/>
    <row r="22" spans="1:21" ht="17.25" customHeight="1" x14ac:dyDescent="0.3"/>
    <row r="27" spans="1:21" x14ac:dyDescent="0.3">
      <c r="T27" s="42"/>
      <c r="U27" s="42"/>
    </row>
  </sheetData>
  <sheetProtection algorithmName="SHA-512" hashValue="28CTUgEaYYGljOvizFwgEoqH9qmh06aISPPtVa5R57XTyAmI8f7yu0kvkX6CRlxR3gpxZEgsVKjAlQb78txO0w==" saltValue="wXzbAP+1tV7KN4DRkEOL3w==" spinCount="100000" sheet="1" objects="1" scenarios="1"/>
  <mergeCells count="37">
    <mergeCell ref="G13:I13"/>
    <mergeCell ref="J13:K13"/>
    <mergeCell ref="L13:M13"/>
    <mergeCell ref="N13:O13"/>
    <mergeCell ref="G14:I14"/>
    <mergeCell ref="J14:K14"/>
    <mergeCell ref="L14:M14"/>
    <mergeCell ref="N14:O14"/>
    <mergeCell ref="G11:I11"/>
    <mergeCell ref="J11:K11"/>
    <mergeCell ref="L11:M11"/>
    <mergeCell ref="N11:O11"/>
    <mergeCell ref="G12:I12"/>
    <mergeCell ref="J12:K12"/>
    <mergeCell ref="L12:M12"/>
    <mergeCell ref="N12:O12"/>
    <mergeCell ref="N9:O9"/>
    <mergeCell ref="G10:I10"/>
    <mergeCell ref="J10:K10"/>
    <mergeCell ref="L10:M10"/>
    <mergeCell ref="N10:O10"/>
    <mergeCell ref="A17:U17"/>
    <mergeCell ref="A1:U1"/>
    <mergeCell ref="J6:K6"/>
    <mergeCell ref="L6:M6"/>
    <mergeCell ref="N6:O6"/>
    <mergeCell ref="G7:I7"/>
    <mergeCell ref="J7:K7"/>
    <mergeCell ref="L7:M7"/>
    <mergeCell ref="N7:O7"/>
    <mergeCell ref="G8:I8"/>
    <mergeCell ref="J8:K8"/>
    <mergeCell ref="L8:M8"/>
    <mergeCell ref="N8:O8"/>
    <mergeCell ref="G9:I9"/>
    <mergeCell ref="J9:K9"/>
    <mergeCell ref="L9:M9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ABABAB"/>
  </sheetPr>
  <dimension ref="A1:U2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Índice!F52</f>
        <v>G C1.6</v>
      </c>
      <c r="B3" s="52" t="str">
        <f>Índice!G52</f>
        <v>Volume de negócios | Contributos (em pp) para a taxa de crescimento anual (em percentagem,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ht="22.5" customHeight="1" x14ac:dyDescent="0.3">
      <c r="E6" s="38"/>
      <c r="F6" s="38"/>
      <c r="G6" s="79"/>
      <c r="H6" s="38"/>
      <c r="I6" s="121">
        <f>+K6-1</f>
        <v>2013</v>
      </c>
      <c r="J6" s="121"/>
      <c r="K6" s="121">
        <f>+M6-1</f>
        <v>2014</v>
      </c>
      <c r="L6" s="121"/>
      <c r="M6" s="121">
        <f>+O6-1</f>
        <v>2015</v>
      </c>
      <c r="N6" s="121"/>
      <c r="O6" s="121">
        <f>+Q6-1</f>
        <v>2016</v>
      </c>
      <c r="P6" s="121"/>
      <c r="Q6" s="121">
        <v>2017</v>
      </c>
      <c r="R6" s="121"/>
    </row>
    <row r="7" spans="1:21" ht="28.5" customHeight="1" x14ac:dyDescent="0.3">
      <c r="E7" s="139" t="s">
        <v>196</v>
      </c>
      <c r="F7" s="140"/>
      <c r="G7" s="140"/>
      <c r="H7" s="231"/>
      <c r="I7" s="251">
        <v>0.3</v>
      </c>
      <c r="J7" s="250"/>
      <c r="K7" s="242">
        <v>3.5</v>
      </c>
      <c r="L7" s="242"/>
      <c r="M7" s="242">
        <v>4.4000000000000004</v>
      </c>
      <c r="N7" s="242"/>
      <c r="O7" s="242">
        <v>4.5</v>
      </c>
      <c r="P7" s="242"/>
      <c r="Q7" s="242">
        <v>9.1999999999999993</v>
      </c>
      <c r="R7" s="242"/>
    </row>
    <row r="8" spans="1:21" ht="28.5" customHeight="1" x14ac:dyDescent="0.3">
      <c r="E8" s="121" t="s">
        <v>197</v>
      </c>
      <c r="F8" s="121"/>
      <c r="G8" s="139" t="s">
        <v>198</v>
      </c>
      <c r="H8" s="231"/>
      <c r="I8" s="251">
        <v>-0.6</v>
      </c>
      <c r="J8" s="250"/>
      <c r="K8" s="251">
        <v>1.8</v>
      </c>
      <c r="L8" s="250"/>
      <c r="M8" s="251">
        <v>3.3</v>
      </c>
      <c r="N8" s="250"/>
      <c r="O8" s="251">
        <v>3.6</v>
      </c>
      <c r="P8" s="250"/>
      <c r="Q8" s="251">
        <v>7</v>
      </c>
      <c r="R8" s="250"/>
    </row>
    <row r="9" spans="1:21" ht="28.5" customHeight="1" x14ac:dyDescent="0.3">
      <c r="E9" s="121"/>
      <c r="F9" s="121"/>
      <c r="G9" s="139" t="s">
        <v>199</v>
      </c>
      <c r="H9" s="231"/>
      <c r="I9" s="251">
        <v>0.8</v>
      </c>
      <c r="J9" s="250"/>
      <c r="K9" s="251">
        <v>1.7</v>
      </c>
      <c r="L9" s="250"/>
      <c r="M9" s="251">
        <v>1.2</v>
      </c>
      <c r="N9" s="250"/>
      <c r="O9" s="251">
        <v>0.9</v>
      </c>
      <c r="P9" s="250"/>
      <c r="Q9" s="251">
        <v>2.2000000000000002</v>
      </c>
      <c r="R9" s="250"/>
    </row>
    <row r="10" spans="1:21" s="9" customFormat="1" ht="15" customHeight="1" x14ac:dyDescent="0.3">
      <c r="A10" s="8"/>
      <c r="C10" s="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1" s="9" customFormat="1" ht="15" customHeight="1" thickBot="1" x14ac:dyDescent="0.35">
      <c r="A11" s="8"/>
      <c r="C11" s="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1" ht="19.5" customHeight="1" thickBot="1" x14ac:dyDescent="0.35">
      <c r="A12" s="241" t="str">
        <f>Índice!$A$83</f>
        <v>ESTUDO 38 | ANÁLISE DAS EMPRESAS DA REGIÃO NORTE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1" x14ac:dyDescent="0.3">
      <c r="U13" s="58" t="s">
        <v>23</v>
      </c>
    </row>
    <row r="16" spans="1:21" ht="17.25" customHeight="1" x14ac:dyDescent="0.3"/>
    <row r="17" spans="20:21" ht="17.25" customHeight="1" x14ac:dyDescent="0.3"/>
    <row r="22" spans="20:21" x14ac:dyDescent="0.3">
      <c r="T22" s="42"/>
      <c r="U22" s="42"/>
    </row>
  </sheetData>
  <sheetProtection algorithmName="SHA-512" hashValue="Wfi3ku5HOfHz9Y/efdTkN3kjKmABMHqC/YSVBf80LnX/6bBJb2xP751WX7BYd4JRIj/TTtU1ubUbH2GZqkGZdw==" saltValue="aJLWd9bWzrcu0km8ISpOCw==" spinCount="100000" sheet="1" objects="1" scenarios="1"/>
  <mergeCells count="26">
    <mergeCell ref="O7:P7"/>
    <mergeCell ref="Q7:R7"/>
    <mergeCell ref="M9:N9"/>
    <mergeCell ref="O9:P9"/>
    <mergeCell ref="Q9:R9"/>
    <mergeCell ref="G8:H8"/>
    <mergeCell ref="I8:J8"/>
    <mergeCell ref="K8:L8"/>
    <mergeCell ref="M8:N8"/>
    <mergeCell ref="O8:P8"/>
    <mergeCell ref="I7:J7"/>
    <mergeCell ref="K7:L7"/>
    <mergeCell ref="M7:N7"/>
    <mergeCell ref="A12:U12"/>
    <mergeCell ref="A1:U1"/>
    <mergeCell ref="I6:J6"/>
    <mergeCell ref="K6:L6"/>
    <mergeCell ref="M6:N6"/>
    <mergeCell ref="O6:P6"/>
    <mergeCell ref="Q6:R6"/>
    <mergeCell ref="E8:F9"/>
    <mergeCell ref="E7:H7"/>
    <mergeCell ref="Q8:R8"/>
    <mergeCell ref="G9:H9"/>
    <mergeCell ref="I9:J9"/>
    <mergeCell ref="K9:L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ABABAB"/>
  </sheetPr>
  <dimension ref="A1:V2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9" t="s">
        <v>142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15" customHeight="1" x14ac:dyDescent="0.3"/>
    <row r="3" spans="1:22" s="7" customFormat="1" ht="15" customHeight="1" thickBot="1" x14ac:dyDescent="0.35">
      <c r="A3" s="59" t="str">
        <f>Índice!F53</f>
        <v>G C1.7</v>
      </c>
      <c r="B3" s="52" t="str">
        <f>Índice!G53</f>
        <v>Volume de negócios | Contributos (em pp) para a taxa de crescimento anual, por localização geográfica (NUTS III) (em percentagem,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2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2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2" s="14" customFormat="1" ht="24.9" customHeight="1" x14ac:dyDescent="0.3">
      <c r="B6" s="38"/>
      <c r="C6" s="38"/>
      <c r="D6" s="91"/>
      <c r="E6" s="158" t="s">
        <v>152</v>
      </c>
      <c r="F6" s="231"/>
      <c r="G6" s="139" t="s">
        <v>153</v>
      </c>
      <c r="H6" s="231"/>
      <c r="I6" s="139" t="s">
        <v>154</v>
      </c>
      <c r="J6" s="231"/>
      <c r="K6" s="139" t="s">
        <v>173</v>
      </c>
      <c r="L6" s="231"/>
      <c r="M6" s="139" t="s">
        <v>155</v>
      </c>
      <c r="N6" s="231"/>
      <c r="O6" s="139" t="s">
        <v>156</v>
      </c>
      <c r="P6" s="231"/>
      <c r="Q6" s="139" t="s">
        <v>157</v>
      </c>
      <c r="R6" s="231"/>
      <c r="S6" s="139" t="s">
        <v>174</v>
      </c>
      <c r="T6" s="231"/>
      <c r="V6" s="25"/>
    </row>
    <row r="7" spans="1:22" s="14" customFormat="1" ht="24.9" customHeight="1" x14ac:dyDescent="0.3">
      <c r="B7" s="121" t="s">
        <v>200</v>
      </c>
      <c r="C7" s="121"/>
      <c r="D7" s="139"/>
      <c r="E7" s="277">
        <v>10.6</v>
      </c>
      <c r="F7" s="278"/>
      <c r="G7" s="240">
        <v>13.8</v>
      </c>
      <c r="H7" s="278"/>
      <c r="I7" s="240">
        <v>7.4</v>
      </c>
      <c r="J7" s="278"/>
      <c r="K7" s="240">
        <v>9</v>
      </c>
      <c r="L7" s="278"/>
      <c r="M7" s="240">
        <v>8.6999999999999993</v>
      </c>
      <c r="N7" s="278"/>
      <c r="O7" s="240">
        <v>7.7</v>
      </c>
      <c r="P7" s="278"/>
      <c r="Q7" s="240">
        <v>3.8</v>
      </c>
      <c r="R7" s="278"/>
      <c r="S7" s="239">
        <v>9.1</v>
      </c>
      <c r="T7" s="240"/>
      <c r="V7" s="25"/>
    </row>
    <row r="8" spans="1:22" s="14" customFormat="1" ht="24.9" customHeight="1" x14ac:dyDescent="0.3">
      <c r="B8" s="121" t="s">
        <v>201</v>
      </c>
      <c r="C8" s="121" t="s">
        <v>198</v>
      </c>
      <c r="D8" s="139"/>
      <c r="E8" s="277">
        <v>5.3</v>
      </c>
      <c r="F8" s="278"/>
      <c r="G8" s="240">
        <v>11.1</v>
      </c>
      <c r="H8" s="278"/>
      <c r="I8" s="240">
        <v>5.3</v>
      </c>
      <c r="J8" s="278"/>
      <c r="K8" s="240">
        <v>6.9</v>
      </c>
      <c r="L8" s="278"/>
      <c r="M8" s="240">
        <v>9.4</v>
      </c>
      <c r="N8" s="278"/>
      <c r="O8" s="240">
        <v>6.7</v>
      </c>
      <c r="P8" s="278"/>
      <c r="Q8" s="240">
        <v>4</v>
      </c>
      <c r="R8" s="278"/>
      <c r="S8" s="239">
        <v>4.9000000000000004</v>
      </c>
      <c r="T8" s="240"/>
      <c r="V8" s="25"/>
    </row>
    <row r="9" spans="1:22" s="14" customFormat="1" ht="24.9" customHeight="1" x14ac:dyDescent="0.3">
      <c r="B9" s="121"/>
      <c r="C9" s="121" t="s">
        <v>199</v>
      </c>
      <c r="D9" s="139"/>
      <c r="E9" s="277">
        <v>5.2</v>
      </c>
      <c r="F9" s="278"/>
      <c r="G9" s="240">
        <v>2.8</v>
      </c>
      <c r="H9" s="278"/>
      <c r="I9" s="240">
        <v>2.1</v>
      </c>
      <c r="J9" s="278"/>
      <c r="K9" s="240">
        <v>2.1</v>
      </c>
      <c r="L9" s="278"/>
      <c r="M9" s="240">
        <v>-0.8</v>
      </c>
      <c r="N9" s="278"/>
      <c r="O9" s="240">
        <v>1</v>
      </c>
      <c r="P9" s="278"/>
      <c r="Q9" s="240">
        <v>-0.2</v>
      </c>
      <c r="R9" s="278"/>
      <c r="S9" s="239">
        <v>4.2</v>
      </c>
      <c r="T9" s="240"/>
      <c r="V9" s="25"/>
    </row>
    <row r="10" spans="1:22" s="9" customFormat="1" ht="15" customHeight="1" x14ac:dyDescent="0.3">
      <c r="A10" s="8"/>
      <c r="C10" s="2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2" s="9" customFormat="1" ht="15" customHeight="1" thickBot="1" x14ac:dyDescent="0.35">
      <c r="A11" s="8"/>
      <c r="C11" s="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2" ht="19.5" customHeight="1" thickBot="1" x14ac:dyDescent="0.35">
      <c r="A12" s="241" t="str">
        <f>Índice!$A$83</f>
        <v>ESTUDO 38 | ANÁLISE DAS EMPRESAS DA REGIÃO NORTE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2" x14ac:dyDescent="0.3">
      <c r="U13" s="58" t="s">
        <v>23</v>
      </c>
    </row>
    <row r="16" spans="1:22" ht="17.25" customHeight="1" x14ac:dyDescent="0.3"/>
    <row r="17" spans="20:21" ht="17.25" customHeight="1" x14ac:dyDescent="0.3"/>
    <row r="22" spans="20:21" x14ac:dyDescent="0.3">
      <c r="T22" s="42"/>
      <c r="U22" s="42"/>
    </row>
  </sheetData>
  <sheetProtection algorithmName="SHA-512" hashValue="gGZg2eEdkBpez8w5OkhJS3DGk90BFmrQOPRI5uvov5IXxVnt2HfebmUj2Fuh+mAaot078uD9FtbUUS+zhCHidw==" saltValue="yQwrm2ufJRIwqCWgu0Hg+w==" spinCount="100000" sheet="1" objects="1" scenarios="1"/>
  <mergeCells count="38"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G8:H8"/>
    <mergeCell ref="E8:F8"/>
    <mergeCell ref="I8:J8"/>
    <mergeCell ref="K8:L8"/>
    <mergeCell ref="M8:N8"/>
    <mergeCell ref="O8:P8"/>
    <mergeCell ref="Q8:R8"/>
    <mergeCell ref="B8:B9"/>
    <mergeCell ref="C8:D8"/>
    <mergeCell ref="M6:N6"/>
    <mergeCell ref="O6:P6"/>
    <mergeCell ref="Q6:R6"/>
    <mergeCell ref="A12:U12"/>
    <mergeCell ref="A1:U1"/>
    <mergeCell ref="E6:F6"/>
    <mergeCell ref="G6:H6"/>
    <mergeCell ref="I6:J6"/>
    <mergeCell ref="K6:L6"/>
    <mergeCell ref="S6:T6"/>
    <mergeCell ref="B7:D7"/>
    <mergeCell ref="E7:F7"/>
    <mergeCell ref="G7:H7"/>
    <mergeCell ref="I7:J7"/>
    <mergeCell ref="K7:L7"/>
    <mergeCell ref="M7:N7"/>
    <mergeCell ref="O7:P7"/>
    <mergeCell ref="Q7:R7"/>
    <mergeCell ref="S7:T7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AC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5" customHeight="1" x14ac:dyDescent="0.3"/>
    <row r="3" spans="1:29" s="7" customFormat="1" ht="15" customHeight="1" thickBot="1" x14ac:dyDescent="0.35">
      <c r="A3" s="59" t="str">
        <f>Índice!F57</f>
        <v>G I.3.10</v>
      </c>
      <c r="B3" s="52" t="str">
        <f>Índice!G57</f>
        <v>Autonomia financeira | Média ponderada e mediana da distribuição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9" s="9" customFormat="1" ht="22.95" customHeight="1" thickBot="1" x14ac:dyDescent="0.25">
      <c r="A6" s="8"/>
      <c r="D6" s="25"/>
      <c r="E6" s="25"/>
      <c r="F6" s="25"/>
      <c r="G6" s="25"/>
      <c r="H6" s="25"/>
      <c r="I6" s="25"/>
      <c r="J6" s="25"/>
      <c r="K6" s="218" t="s">
        <v>202</v>
      </c>
      <c r="L6" s="262"/>
      <c r="M6" s="262"/>
      <c r="N6" s="262"/>
      <c r="O6" s="262"/>
      <c r="P6" s="262"/>
      <c r="Q6" s="25"/>
      <c r="R6" s="25"/>
      <c r="S6" s="25"/>
      <c r="U6" s="25"/>
    </row>
    <row r="7" spans="1:29" s="9" customFormat="1" ht="24.9" customHeight="1" thickBot="1" x14ac:dyDescent="0.35">
      <c r="A7" s="25"/>
      <c r="B7" s="25"/>
      <c r="C7" s="25"/>
      <c r="D7" s="25"/>
      <c r="F7" s="55"/>
      <c r="G7" s="56"/>
      <c r="H7" s="56"/>
      <c r="I7" s="56"/>
      <c r="J7" s="56"/>
      <c r="K7" s="173" t="s">
        <v>74</v>
      </c>
      <c r="L7" s="174"/>
      <c r="M7" s="187"/>
      <c r="N7" s="255" t="s">
        <v>75</v>
      </c>
      <c r="O7" s="174"/>
      <c r="P7" s="187"/>
      <c r="Q7" s="14"/>
      <c r="R7" s="14"/>
      <c r="S7" s="14"/>
      <c r="T7" s="14"/>
      <c r="U7" s="14"/>
      <c r="V7" s="14"/>
    </row>
    <row r="8" spans="1:29" s="14" customFormat="1" ht="21.45" customHeight="1" thickBot="1" x14ac:dyDescent="0.35">
      <c r="A8" s="20"/>
      <c r="B8" s="9"/>
      <c r="C8" s="9"/>
      <c r="D8" s="9"/>
      <c r="F8" s="173" t="s">
        <v>19</v>
      </c>
      <c r="G8" s="174"/>
      <c r="H8" s="174"/>
      <c r="I8" s="174"/>
      <c r="J8" s="256"/>
      <c r="K8" s="222">
        <v>0.33300000000000002</v>
      </c>
      <c r="L8" s="224"/>
      <c r="M8" s="223"/>
      <c r="N8" s="257">
        <v>0.31900000000000001</v>
      </c>
      <c r="O8" s="224"/>
      <c r="P8" s="223"/>
      <c r="Z8" s="9"/>
      <c r="AA8" s="9"/>
      <c r="AB8" s="9"/>
      <c r="AC8" s="9"/>
    </row>
    <row r="9" spans="1:29" s="14" customFormat="1" ht="21.45" customHeight="1" x14ac:dyDescent="0.3">
      <c r="A9" s="20"/>
      <c r="B9" s="9"/>
      <c r="C9" s="9"/>
      <c r="D9" s="9"/>
      <c r="F9" s="159" t="s">
        <v>144</v>
      </c>
      <c r="G9" s="121"/>
      <c r="H9" s="121"/>
      <c r="I9" s="121"/>
      <c r="J9" s="139"/>
      <c r="K9" s="164">
        <v>0.38</v>
      </c>
      <c r="L9" s="212"/>
      <c r="M9" s="165"/>
      <c r="N9" s="228">
        <v>0.313</v>
      </c>
      <c r="O9" s="212"/>
      <c r="P9" s="165"/>
      <c r="Z9" s="9"/>
      <c r="AA9" s="9"/>
      <c r="AB9" s="9"/>
      <c r="AC9" s="9"/>
    </row>
    <row r="10" spans="1:29" s="14" customFormat="1" ht="21.45" customHeight="1" x14ac:dyDescent="0.3">
      <c r="A10" s="20"/>
      <c r="B10" s="9"/>
      <c r="C10" s="9"/>
      <c r="D10" s="9"/>
      <c r="F10" s="159" t="s">
        <v>207</v>
      </c>
      <c r="G10" s="121"/>
      <c r="H10" s="121" t="s">
        <v>152</v>
      </c>
      <c r="I10" s="121"/>
      <c r="J10" s="160"/>
      <c r="K10" s="164">
        <v>0.436</v>
      </c>
      <c r="L10" s="212"/>
      <c r="M10" s="165"/>
      <c r="N10" s="228">
        <v>0.34599999999999997</v>
      </c>
      <c r="O10" s="212"/>
      <c r="P10" s="165"/>
      <c r="Z10" s="9"/>
      <c r="AA10" s="9"/>
      <c r="AB10" s="9"/>
      <c r="AC10" s="9"/>
    </row>
    <row r="11" spans="1:29" s="14" customFormat="1" ht="21.45" customHeight="1" x14ac:dyDescent="0.3">
      <c r="A11" s="20"/>
      <c r="B11" s="9"/>
      <c r="C11" s="9"/>
      <c r="D11" s="9"/>
      <c r="F11" s="159"/>
      <c r="G11" s="121"/>
      <c r="H11" s="121" t="s">
        <v>153</v>
      </c>
      <c r="I11" s="121"/>
      <c r="J11" s="160"/>
      <c r="K11" s="164">
        <v>0.373</v>
      </c>
      <c r="L11" s="212"/>
      <c r="M11" s="165"/>
      <c r="N11" s="228">
        <v>0.308</v>
      </c>
      <c r="O11" s="212"/>
      <c r="P11" s="165"/>
      <c r="Z11" s="9"/>
      <c r="AA11" s="9"/>
      <c r="AB11" s="9"/>
      <c r="AC11" s="9"/>
    </row>
    <row r="12" spans="1:29" s="14" customFormat="1" ht="21.45" customHeight="1" x14ac:dyDescent="0.3">
      <c r="A12" s="20"/>
      <c r="B12" s="9"/>
      <c r="C12" s="9"/>
      <c r="D12" s="9"/>
      <c r="F12" s="159"/>
      <c r="G12" s="121"/>
      <c r="H12" s="121" t="s">
        <v>154</v>
      </c>
      <c r="I12" s="121"/>
      <c r="J12" s="160"/>
      <c r="K12" s="164">
        <v>0.39500000000000002</v>
      </c>
      <c r="L12" s="212"/>
      <c r="M12" s="165"/>
      <c r="N12" s="228">
        <v>0.28199999999999997</v>
      </c>
      <c r="O12" s="212"/>
      <c r="P12" s="165"/>
      <c r="Z12" s="9"/>
      <c r="AA12" s="9"/>
      <c r="AB12" s="9"/>
      <c r="AC12" s="9"/>
    </row>
    <row r="13" spans="1:29" s="14" customFormat="1" ht="21.45" customHeight="1" x14ac:dyDescent="0.3">
      <c r="A13" s="20"/>
      <c r="B13" s="9"/>
      <c r="C13" s="9"/>
      <c r="D13" s="9"/>
      <c r="F13" s="159"/>
      <c r="G13" s="121"/>
      <c r="H13" s="121" t="s">
        <v>173</v>
      </c>
      <c r="I13" s="121"/>
      <c r="J13" s="160"/>
      <c r="K13" s="164">
        <v>0.38600000000000001</v>
      </c>
      <c r="L13" s="212"/>
      <c r="M13" s="165"/>
      <c r="N13" s="228">
        <v>0.316</v>
      </c>
      <c r="O13" s="212"/>
      <c r="P13" s="165"/>
      <c r="Z13" s="9"/>
      <c r="AA13" s="9"/>
      <c r="AB13" s="9"/>
      <c r="AC13" s="9"/>
    </row>
    <row r="14" spans="1:29" s="14" customFormat="1" ht="21.45" customHeight="1" x14ac:dyDescent="0.3">
      <c r="A14" s="20"/>
      <c r="B14" s="9"/>
      <c r="C14" s="9"/>
      <c r="D14" s="9"/>
      <c r="F14" s="159"/>
      <c r="G14" s="121"/>
      <c r="H14" s="121" t="s">
        <v>155</v>
      </c>
      <c r="I14" s="121"/>
      <c r="J14" s="160"/>
      <c r="K14" s="164">
        <v>0.35499999999999998</v>
      </c>
      <c r="L14" s="212"/>
      <c r="M14" s="165"/>
      <c r="N14" s="228">
        <v>0.34300000000000003</v>
      </c>
      <c r="O14" s="212"/>
      <c r="P14" s="165"/>
      <c r="Z14" s="9"/>
      <c r="AA14" s="9"/>
      <c r="AB14" s="9"/>
      <c r="AC14" s="9"/>
    </row>
    <row r="15" spans="1:29" s="14" customFormat="1" ht="21.45" customHeight="1" x14ac:dyDescent="0.3">
      <c r="A15" s="20"/>
      <c r="B15" s="9"/>
      <c r="C15" s="9"/>
      <c r="D15" s="9"/>
      <c r="F15" s="159"/>
      <c r="G15" s="121"/>
      <c r="H15" s="121" t="s">
        <v>156</v>
      </c>
      <c r="I15" s="121"/>
      <c r="J15" s="160"/>
      <c r="K15" s="164">
        <v>0.39900000000000002</v>
      </c>
      <c r="L15" s="212"/>
      <c r="M15" s="165"/>
      <c r="N15" s="228">
        <v>0.28899999999999998</v>
      </c>
      <c r="O15" s="212"/>
      <c r="P15" s="165"/>
      <c r="Z15" s="9"/>
      <c r="AA15" s="9"/>
      <c r="AB15" s="9"/>
      <c r="AC15" s="9"/>
    </row>
    <row r="16" spans="1:29" s="14" customFormat="1" ht="21.45" customHeight="1" x14ac:dyDescent="0.3">
      <c r="A16" s="20"/>
      <c r="B16" s="9"/>
      <c r="C16" s="9"/>
      <c r="D16" s="9"/>
      <c r="F16" s="159"/>
      <c r="G16" s="121"/>
      <c r="H16" s="121" t="s">
        <v>157</v>
      </c>
      <c r="I16" s="121"/>
      <c r="J16" s="160"/>
      <c r="K16" s="164">
        <v>0.26300000000000001</v>
      </c>
      <c r="L16" s="212"/>
      <c r="M16" s="165"/>
      <c r="N16" s="228">
        <v>0.35199999999999998</v>
      </c>
      <c r="O16" s="212"/>
      <c r="P16" s="165"/>
      <c r="Z16" s="9"/>
      <c r="AA16" s="9"/>
      <c r="AB16" s="9"/>
      <c r="AC16" s="9"/>
    </row>
    <row r="17" spans="1:29" s="14" customFormat="1" ht="21.45" customHeight="1" thickBot="1" x14ac:dyDescent="0.35">
      <c r="A17" s="20"/>
      <c r="B17" s="9"/>
      <c r="C17" s="9"/>
      <c r="D17" s="9"/>
      <c r="F17" s="258"/>
      <c r="G17" s="125"/>
      <c r="H17" s="125" t="s">
        <v>174</v>
      </c>
      <c r="I17" s="125"/>
      <c r="J17" s="169"/>
      <c r="K17" s="213">
        <v>0.218</v>
      </c>
      <c r="L17" s="215"/>
      <c r="M17" s="214"/>
      <c r="N17" s="259">
        <v>0.37</v>
      </c>
      <c r="O17" s="215"/>
      <c r="P17" s="214"/>
      <c r="Z17" s="9"/>
      <c r="AA17" s="9"/>
      <c r="AB17" s="9"/>
      <c r="AC17" s="9"/>
    </row>
    <row r="18" spans="1:29" s="9" customFormat="1" ht="15" customHeight="1" x14ac:dyDescent="0.2">
      <c r="A18" s="8"/>
      <c r="C18" s="25"/>
      <c r="D18" s="25"/>
      <c r="E18" s="25"/>
      <c r="O18" s="25"/>
      <c r="P18" s="25"/>
      <c r="Q18" s="25"/>
    </row>
    <row r="19" spans="1:29" s="9" customFormat="1" ht="15" customHeight="1" x14ac:dyDescent="0.2">
      <c r="A19" s="8"/>
      <c r="C19" s="25"/>
      <c r="D19" s="25"/>
      <c r="E19" s="25"/>
      <c r="O19" s="25"/>
      <c r="P19" s="25"/>
      <c r="Q19" s="25"/>
    </row>
    <row r="20" spans="1:29" ht="19.5" customHeight="1" x14ac:dyDescent="0.3">
      <c r="A20" s="135" t="str">
        <f>Índice!$A$83</f>
        <v>ESTUDO 38 | ANÁLISE DAS EMPRESAS DA REGIÃO NORTE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9" x14ac:dyDescent="0.3">
      <c r="U21" s="58" t="s">
        <v>23</v>
      </c>
    </row>
    <row r="24" spans="1:29" ht="17.25" customHeight="1" x14ac:dyDescent="0.3">
      <c r="L24" s="25"/>
      <c r="M24" s="25"/>
      <c r="N24" s="25"/>
    </row>
  </sheetData>
  <sheetProtection algorithmName="SHA-512" hashValue="LAjJDv6GoCLbBvOJa/V5Rf+A3/aXupqDJ+Y7WjP4IbqkkBm8MWc34z4G5WMY4/q+fB6GBe0UKRJBQa/XfnzjIw==" saltValue="o+hUAa0VPrFSKo8EfZt0sQ==" spinCount="100000" sheet="1" objects="1" scenarios="1"/>
  <mergeCells count="36">
    <mergeCell ref="H16:J16"/>
    <mergeCell ref="K16:M16"/>
    <mergeCell ref="N16:P16"/>
    <mergeCell ref="H17:J17"/>
    <mergeCell ref="K17:M17"/>
    <mergeCell ref="N17:P17"/>
    <mergeCell ref="N13:P13"/>
    <mergeCell ref="H14:J14"/>
    <mergeCell ref="K14:M14"/>
    <mergeCell ref="N14:P14"/>
    <mergeCell ref="H15:J15"/>
    <mergeCell ref="K15:M15"/>
    <mergeCell ref="N15:P15"/>
    <mergeCell ref="A1:U1"/>
    <mergeCell ref="K6:P6"/>
    <mergeCell ref="K7:M7"/>
    <mergeCell ref="N7:P7"/>
    <mergeCell ref="F8:J8"/>
    <mergeCell ref="K8:M8"/>
    <mergeCell ref="N8:P8"/>
    <mergeCell ref="A20:U20"/>
    <mergeCell ref="F9:J9"/>
    <mergeCell ref="K9:M9"/>
    <mergeCell ref="N9:P9"/>
    <mergeCell ref="F10:G17"/>
    <mergeCell ref="H10:J10"/>
    <mergeCell ref="K10:M10"/>
    <mergeCell ref="N10:P10"/>
    <mergeCell ref="H11:J11"/>
    <mergeCell ref="K11:M11"/>
    <mergeCell ref="N11:P11"/>
    <mergeCell ref="H12:J12"/>
    <mergeCell ref="K12:M12"/>
    <mergeCell ref="N12:P12"/>
    <mergeCell ref="H13:J13"/>
    <mergeCell ref="K13:M13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U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Índice!F58</f>
        <v>G I.3.11</v>
      </c>
      <c r="B3" s="52" t="str">
        <f>Índice!G58</f>
        <v>Autonomia financeira | Proporção de empresas com capitais próprios negativos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1" s="16" customFormat="1" ht="19.95" customHeight="1" thickBot="1" x14ac:dyDescent="0.35">
      <c r="G6" s="14"/>
      <c r="H6" s="14"/>
      <c r="I6" s="14"/>
      <c r="J6" s="14"/>
      <c r="K6" s="14"/>
      <c r="L6" s="270">
        <v>2013</v>
      </c>
      <c r="M6" s="270"/>
      <c r="N6" s="270">
        <v>2017</v>
      </c>
      <c r="O6" s="220"/>
      <c r="P6" s="14"/>
      <c r="Q6" s="14"/>
    </row>
    <row r="7" spans="1:21" s="16" customFormat="1" ht="19.95" customHeight="1" thickBot="1" x14ac:dyDescent="0.35">
      <c r="G7" s="14"/>
      <c r="H7" s="14"/>
      <c r="I7" s="14"/>
      <c r="J7" s="14"/>
      <c r="K7" s="14"/>
      <c r="L7" s="166"/>
      <c r="M7" s="166"/>
      <c r="N7" s="166"/>
      <c r="O7" s="271"/>
      <c r="P7" s="14"/>
      <c r="Q7" s="14"/>
    </row>
    <row r="8" spans="1:21" s="14" customFormat="1" ht="21" customHeight="1" thickBot="1" x14ac:dyDescent="0.35">
      <c r="G8" s="272" t="s">
        <v>19</v>
      </c>
      <c r="H8" s="270"/>
      <c r="I8" s="270"/>
      <c r="J8" s="270"/>
      <c r="K8" s="270"/>
      <c r="L8" s="273">
        <v>0.28399999999999997</v>
      </c>
      <c r="M8" s="273"/>
      <c r="N8" s="273">
        <v>0.26500000000000001</v>
      </c>
      <c r="O8" s="273"/>
    </row>
    <row r="9" spans="1:21" s="14" customFormat="1" ht="21" customHeight="1" x14ac:dyDescent="0.3">
      <c r="G9" s="269" t="s">
        <v>144</v>
      </c>
      <c r="H9" s="161"/>
      <c r="I9" s="161"/>
      <c r="J9" s="161"/>
      <c r="K9" s="248"/>
      <c r="L9" s="274">
        <v>0.26800000000000002</v>
      </c>
      <c r="M9" s="274"/>
      <c r="N9" s="274">
        <v>0.251</v>
      </c>
      <c r="O9" s="274"/>
    </row>
    <row r="10" spans="1:21" s="14" customFormat="1" ht="21" customHeight="1" x14ac:dyDescent="0.3">
      <c r="G10" s="231" t="s">
        <v>207</v>
      </c>
      <c r="H10" s="121"/>
      <c r="I10" s="121" t="s">
        <v>152</v>
      </c>
      <c r="J10" s="121"/>
      <c r="K10" s="160"/>
      <c r="L10" s="275">
        <v>0.253</v>
      </c>
      <c r="M10" s="275"/>
      <c r="N10" s="275">
        <v>0.248</v>
      </c>
      <c r="O10" s="275"/>
    </row>
    <row r="11" spans="1:21" s="14" customFormat="1" ht="21" customHeight="1" x14ac:dyDescent="0.3">
      <c r="G11" s="231"/>
      <c r="H11" s="121"/>
      <c r="I11" s="121" t="s">
        <v>153</v>
      </c>
      <c r="J11" s="121"/>
      <c r="K11" s="160"/>
      <c r="L11" s="275">
        <v>0.255</v>
      </c>
      <c r="M11" s="275"/>
      <c r="N11" s="275">
        <v>0.24199999999999999</v>
      </c>
      <c r="O11" s="275"/>
    </row>
    <row r="12" spans="1:21" s="14" customFormat="1" ht="21" customHeight="1" x14ac:dyDescent="0.3">
      <c r="G12" s="231"/>
      <c r="H12" s="121"/>
      <c r="I12" s="121" t="s">
        <v>154</v>
      </c>
      <c r="J12" s="121"/>
      <c r="K12" s="160"/>
      <c r="L12" s="275">
        <v>0.26</v>
      </c>
      <c r="M12" s="275"/>
      <c r="N12" s="275">
        <v>0.251</v>
      </c>
      <c r="O12" s="275"/>
    </row>
    <row r="13" spans="1:21" s="14" customFormat="1" ht="21" customHeight="1" x14ac:dyDescent="0.3">
      <c r="G13" s="231"/>
      <c r="H13" s="121"/>
      <c r="I13" s="121" t="s">
        <v>173</v>
      </c>
      <c r="J13" s="121"/>
      <c r="K13" s="160"/>
      <c r="L13" s="275">
        <v>0.28299999999999997</v>
      </c>
      <c r="M13" s="275"/>
      <c r="N13" s="275">
        <v>0.26</v>
      </c>
      <c r="O13" s="275"/>
    </row>
    <row r="14" spans="1:21" s="14" customFormat="1" ht="21" customHeight="1" x14ac:dyDescent="0.3">
      <c r="G14" s="231"/>
      <c r="H14" s="121"/>
      <c r="I14" s="121" t="s">
        <v>155</v>
      </c>
      <c r="J14" s="121"/>
      <c r="K14" s="160"/>
      <c r="L14" s="275">
        <v>0.21199999999999999</v>
      </c>
      <c r="M14" s="275"/>
      <c r="N14" s="275">
        <v>0.20300000000000001</v>
      </c>
      <c r="O14" s="275"/>
    </row>
    <row r="15" spans="1:21" s="14" customFormat="1" ht="21" customHeight="1" x14ac:dyDescent="0.3">
      <c r="G15" s="231"/>
      <c r="H15" s="121"/>
      <c r="I15" s="121" t="s">
        <v>156</v>
      </c>
      <c r="J15" s="121"/>
      <c r="K15" s="160"/>
      <c r="L15" s="275">
        <v>0.247</v>
      </c>
      <c r="M15" s="275"/>
      <c r="N15" s="275">
        <v>0.23599999999999999</v>
      </c>
      <c r="O15" s="275"/>
    </row>
    <row r="16" spans="1:21" s="14" customFormat="1" ht="21" customHeight="1" x14ac:dyDescent="0.3">
      <c r="G16" s="231"/>
      <c r="H16" s="121"/>
      <c r="I16" s="121" t="s">
        <v>157</v>
      </c>
      <c r="J16" s="121"/>
      <c r="K16" s="160"/>
      <c r="L16" s="275">
        <v>0.24299999999999999</v>
      </c>
      <c r="M16" s="275"/>
      <c r="N16" s="275">
        <v>0.22900000000000001</v>
      </c>
      <c r="O16" s="275"/>
    </row>
    <row r="17" spans="1:21" s="14" customFormat="1" ht="21" customHeight="1" thickBot="1" x14ac:dyDescent="0.35">
      <c r="G17" s="237"/>
      <c r="H17" s="125"/>
      <c r="I17" s="125" t="s">
        <v>174</v>
      </c>
      <c r="J17" s="125"/>
      <c r="K17" s="169"/>
      <c r="L17" s="276">
        <v>0.24199999999999999</v>
      </c>
      <c r="M17" s="276"/>
      <c r="N17" s="276">
        <v>0.23899999999999999</v>
      </c>
      <c r="O17" s="276"/>
    </row>
    <row r="18" spans="1:21" s="9" customFormat="1" ht="15" customHeight="1" x14ac:dyDescent="0.2">
      <c r="A18" s="8"/>
      <c r="C18" s="25"/>
      <c r="D18" s="25"/>
      <c r="E18" s="25"/>
      <c r="O18" s="25"/>
      <c r="P18" s="25"/>
      <c r="Q18" s="25"/>
    </row>
    <row r="19" spans="1:21" s="9" customFormat="1" ht="15" customHeight="1" x14ac:dyDescent="0.2">
      <c r="A19" s="8"/>
      <c r="C19" s="25"/>
      <c r="D19" s="25"/>
      <c r="E19" s="25"/>
      <c r="O19" s="25"/>
      <c r="P19" s="25"/>
      <c r="Q19" s="25"/>
    </row>
    <row r="20" spans="1:21" ht="19.5" customHeight="1" x14ac:dyDescent="0.3">
      <c r="A20" s="135" t="str">
        <f>Índice!$A$83</f>
        <v>ESTUDO 38 | ANÁLISE DAS EMPRESAS DA REGIÃO NORTE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3">
      <c r="U21" s="58" t="s">
        <v>23</v>
      </c>
    </row>
    <row r="24" spans="1:21" ht="17.25" customHeight="1" x14ac:dyDescent="0.3"/>
  </sheetData>
  <sheetProtection algorithmName="SHA-512" hashValue="ZiVgi+FLH5etxBZWNQUE5lQs8pkGpXSY9hqUfCv7Dh3T3x5anQlASuhj4nm4jpplxtPCNKlsFbzPZcql0OuPZw==" saltValue="N1sonSIsqmQODXz5t3Q6Ug==" spinCount="100000" sheet="1" objects="1" scenarios="1"/>
  <mergeCells count="35">
    <mergeCell ref="I16:K16"/>
    <mergeCell ref="L16:M16"/>
    <mergeCell ref="N16:O16"/>
    <mergeCell ref="I17:K17"/>
    <mergeCell ref="L17:M17"/>
    <mergeCell ref="N17:O17"/>
    <mergeCell ref="N13:O13"/>
    <mergeCell ref="I14:K14"/>
    <mergeCell ref="L14:M14"/>
    <mergeCell ref="N14:O14"/>
    <mergeCell ref="I15:K15"/>
    <mergeCell ref="L15:M15"/>
    <mergeCell ref="N15:O15"/>
    <mergeCell ref="A1:U1"/>
    <mergeCell ref="L6:M7"/>
    <mergeCell ref="N6:O7"/>
    <mergeCell ref="G8:K8"/>
    <mergeCell ref="L8:M8"/>
    <mergeCell ref="N8:O8"/>
    <mergeCell ref="A20:U20"/>
    <mergeCell ref="G9:K9"/>
    <mergeCell ref="L9:M9"/>
    <mergeCell ref="N9:O9"/>
    <mergeCell ref="G10:H17"/>
    <mergeCell ref="I10:K10"/>
    <mergeCell ref="L10:M10"/>
    <mergeCell ref="N10:O10"/>
    <mergeCell ref="I11:K11"/>
    <mergeCell ref="L11:M11"/>
    <mergeCell ref="N11:O11"/>
    <mergeCell ref="I12:K12"/>
    <mergeCell ref="L12:M12"/>
    <mergeCell ref="N12:O12"/>
    <mergeCell ref="I13:K13"/>
    <mergeCell ref="L13:M13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U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Índice!F61</f>
        <v>G I.3.12 I</v>
      </c>
      <c r="B3" s="52" t="str">
        <f>Índice!G61</f>
        <v>Passivo | Estrutura (2017) - I Passivo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25">
      <c r="D5" s="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1" s="16" customFormat="1" ht="24.9" customHeight="1" thickBot="1" x14ac:dyDescent="0.35">
      <c r="K6" s="220" t="s">
        <v>22</v>
      </c>
      <c r="L6" s="221"/>
      <c r="M6" s="221"/>
      <c r="N6" s="221"/>
      <c r="O6" s="221"/>
      <c r="P6" s="255"/>
      <c r="Q6" s="14"/>
      <c r="R6" s="14"/>
      <c r="S6" s="14"/>
      <c r="T6" s="14"/>
    </row>
    <row r="7" spans="1:21" s="16" customFormat="1" ht="24.9" customHeight="1" thickBot="1" x14ac:dyDescent="0.35">
      <c r="K7" s="151" t="s">
        <v>31</v>
      </c>
      <c r="L7" s="152"/>
      <c r="M7" s="151" t="s">
        <v>82</v>
      </c>
      <c r="N7" s="152"/>
      <c r="O7" s="151" t="s">
        <v>83</v>
      </c>
      <c r="P7" s="152"/>
      <c r="Q7" s="14"/>
      <c r="R7" s="14"/>
      <c r="S7" s="14"/>
      <c r="T7" s="14"/>
    </row>
    <row r="8" spans="1:21" s="14" customFormat="1" ht="24.9" customHeight="1" thickBot="1" x14ac:dyDescent="0.35">
      <c r="A8" s="20"/>
      <c r="F8" s="270" t="s">
        <v>19</v>
      </c>
      <c r="G8" s="270"/>
      <c r="H8" s="270"/>
      <c r="I8" s="270"/>
      <c r="J8" s="270"/>
      <c r="K8" s="273">
        <v>0.54</v>
      </c>
      <c r="L8" s="273"/>
      <c r="M8" s="273">
        <v>0.16200000000000001</v>
      </c>
      <c r="N8" s="273"/>
      <c r="O8" s="273">
        <v>0.29799999999999999</v>
      </c>
      <c r="P8" s="273"/>
    </row>
    <row r="9" spans="1:21" s="14" customFormat="1" ht="24.9" customHeight="1" x14ac:dyDescent="0.3">
      <c r="A9" s="20"/>
      <c r="F9" s="225" t="s">
        <v>144</v>
      </c>
      <c r="G9" s="161"/>
      <c r="H9" s="161"/>
      <c r="I9" s="161"/>
      <c r="J9" s="248"/>
      <c r="K9" s="274">
        <v>0.51200000000000001</v>
      </c>
      <c r="L9" s="274"/>
      <c r="M9" s="274">
        <v>0.216</v>
      </c>
      <c r="N9" s="274"/>
      <c r="O9" s="274">
        <v>0.27200000000000002</v>
      </c>
      <c r="P9" s="274"/>
    </row>
    <row r="10" spans="1:21" s="14" customFormat="1" ht="24.9" customHeight="1" x14ac:dyDescent="0.3">
      <c r="A10" s="20"/>
      <c r="F10" s="159" t="s">
        <v>159</v>
      </c>
      <c r="G10" s="121"/>
      <c r="H10" s="121" t="s">
        <v>152</v>
      </c>
      <c r="I10" s="121"/>
      <c r="J10" s="160"/>
      <c r="K10" s="275">
        <v>0.42399999999999999</v>
      </c>
      <c r="L10" s="275"/>
      <c r="M10" s="275">
        <v>0.26800000000000002</v>
      </c>
      <c r="N10" s="275"/>
      <c r="O10" s="275">
        <v>0.307</v>
      </c>
      <c r="P10" s="275"/>
    </row>
    <row r="11" spans="1:21" s="14" customFormat="1" ht="24.9" customHeight="1" x14ac:dyDescent="0.3">
      <c r="A11" s="20"/>
      <c r="F11" s="159"/>
      <c r="G11" s="121"/>
      <c r="H11" s="121" t="s">
        <v>153</v>
      </c>
      <c r="I11" s="121"/>
      <c r="J11" s="160"/>
      <c r="K11" s="275">
        <v>0.45600000000000002</v>
      </c>
      <c r="L11" s="275"/>
      <c r="M11" s="275">
        <v>0.255</v>
      </c>
      <c r="N11" s="275"/>
      <c r="O11" s="275">
        <v>0.28799999999999998</v>
      </c>
      <c r="P11" s="275"/>
    </row>
    <row r="12" spans="1:21" s="14" customFormat="1" ht="24.9" customHeight="1" x14ac:dyDescent="0.3">
      <c r="A12" s="20"/>
      <c r="F12" s="159"/>
      <c r="G12" s="121"/>
      <c r="H12" s="121" t="s">
        <v>154</v>
      </c>
      <c r="I12" s="121"/>
      <c r="J12" s="160"/>
      <c r="K12" s="275">
        <v>0.45200000000000001</v>
      </c>
      <c r="L12" s="275"/>
      <c r="M12" s="275">
        <v>0.28499999999999998</v>
      </c>
      <c r="N12" s="275"/>
      <c r="O12" s="275">
        <v>0.26300000000000001</v>
      </c>
      <c r="P12" s="275"/>
      <c r="Q12" s="14" t="s">
        <v>73</v>
      </c>
    </row>
    <row r="13" spans="1:21" s="14" customFormat="1" ht="24.9" customHeight="1" x14ac:dyDescent="0.3">
      <c r="A13" s="20"/>
      <c r="F13" s="159"/>
      <c r="G13" s="121"/>
      <c r="H13" s="121" t="s">
        <v>173</v>
      </c>
      <c r="I13" s="121"/>
      <c r="J13" s="160"/>
      <c r="K13" s="275">
        <v>0.53200000000000003</v>
      </c>
      <c r="L13" s="275"/>
      <c r="M13" s="275">
        <v>0.20200000000000001</v>
      </c>
      <c r="N13" s="275"/>
      <c r="O13" s="275">
        <v>0.26600000000000001</v>
      </c>
      <c r="P13" s="275"/>
    </row>
    <row r="14" spans="1:21" s="14" customFormat="1" ht="24.9" customHeight="1" x14ac:dyDescent="0.3">
      <c r="A14" s="20"/>
      <c r="F14" s="159"/>
      <c r="G14" s="121"/>
      <c r="H14" s="121" t="s">
        <v>155</v>
      </c>
      <c r="I14" s="121"/>
      <c r="J14" s="160"/>
      <c r="K14" s="275">
        <v>0.59799999999999998</v>
      </c>
      <c r="L14" s="275"/>
      <c r="M14" s="275">
        <v>0.158</v>
      </c>
      <c r="N14" s="275"/>
      <c r="O14" s="275">
        <v>0.24399999999999999</v>
      </c>
      <c r="P14" s="275"/>
    </row>
    <row r="15" spans="1:21" s="14" customFormat="1" ht="24.9" customHeight="1" x14ac:dyDescent="0.3">
      <c r="A15" s="20"/>
      <c r="F15" s="159"/>
      <c r="G15" s="121"/>
      <c r="H15" s="121" t="s">
        <v>156</v>
      </c>
      <c r="I15" s="121"/>
      <c r="J15" s="160"/>
      <c r="K15" s="275">
        <v>0.42199999999999999</v>
      </c>
      <c r="L15" s="275"/>
      <c r="M15" s="275">
        <v>0.27600000000000002</v>
      </c>
      <c r="N15" s="275"/>
      <c r="O15" s="275">
        <v>0.30199999999999999</v>
      </c>
      <c r="P15" s="275"/>
    </row>
    <row r="16" spans="1:21" s="14" customFormat="1" ht="24.9" customHeight="1" x14ac:dyDescent="0.3">
      <c r="A16" s="20"/>
      <c r="F16" s="159"/>
      <c r="G16" s="121"/>
      <c r="H16" s="121" t="s">
        <v>157</v>
      </c>
      <c r="I16" s="121"/>
      <c r="J16" s="160"/>
      <c r="K16" s="275">
        <v>0.56699999999999995</v>
      </c>
      <c r="L16" s="275"/>
      <c r="M16" s="275">
        <v>0.107</v>
      </c>
      <c r="N16" s="275"/>
      <c r="O16" s="275">
        <v>0.32600000000000001</v>
      </c>
      <c r="P16" s="275"/>
    </row>
    <row r="17" spans="1:21" s="14" customFormat="1" ht="24.9" customHeight="1" thickBot="1" x14ac:dyDescent="0.35">
      <c r="A17" s="20"/>
      <c r="F17" s="258"/>
      <c r="G17" s="125"/>
      <c r="H17" s="125" t="s">
        <v>174</v>
      </c>
      <c r="I17" s="125"/>
      <c r="J17" s="169"/>
      <c r="K17" s="276">
        <v>0.67700000000000005</v>
      </c>
      <c r="L17" s="276"/>
      <c r="M17" s="276">
        <v>0.159</v>
      </c>
      <c r="N17" s="276"/>
      <c r="O17" s="276">
        <v>0.16400000000000001</v>
      </c>
      <c r="P17" s="276"/>
    </row>
    <row r="18" spans="1:21" s="9" customFormat="1" ht="15" customHeight="1" x14ac:dyDescent="0.2">
      <c r="A18" s="8"/>
      <c r="C18" s="25"/>
      <c r="D18" s="25"/>
      <c r="E18" s="25"/>
      <c r="O18" s="25"/>
      <c r="P18" s="25"/>
      <c r="Q18" s="25"/>
    </row>
    <row r="19" spans="1:21" s="9" customFormat="1" ht="15" customHeight="1" x14ac:dyDescent="0.2">
      <c r="A19" s="8"/>
      <c r="C19" s="25"/>
      <c r="D19" s="25"/>
      <c r="E19" s="25"/>
      <c r="O19" s="25"/>
      <c r="P19" s="25"/>
      <c r="Q19" s="25"/>
    </row>
    <row r="20" spans="1:21" ht="19.5" customHeight="1" x14ac:dyDescent="0.3">
      <c r="A20" s="135" t="str">
        <f>Índice!$A$83</f>
        <v>ESTUDO 38 | ANÁLISE DAS EMPRESAS DA REGIÃO NORTE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3">
      <c r="U21" s="58" t="s">
        <v>23</v>
      </c>
    </row>
    <row r="24" spans="1:21" ht="17.25" customHeight="1" x14ac:dyDescent="0.3"/>
  </sheetData>
  <sheetProtection algorithmName="SHA-512" hashValue="hvMJnXP3whLXU/6z++dXuBiDMPx/60tu0voD3ifciyW+KYwXxhXb1JLREiwqzaCefmsgSYDFcKDiokWRD+lUzw==" saltValue="VGLmkvrVwLnx6G9vEKwamw==" spinCount="100000" sheet="1" objects="1" scenarios="1"/>
  <mergeCells count="47">
    <mergeCell ref="K6:P6"/>
    <mergeCell ref="M14:N14"/>
    <mergeCell ref="H15:J15"/>
    <mergeCell ref="K15:L15"/>
    <mergeCell ref="M15:N15"/>
    <mergeCell ref="M10:N10"/>
    <mergeCell ref="H11:J11"/>
    <mergeCell ref="K11:L11"/>
    <mergeCell ref="M11:N11"/>
    <mergeCell ref="H12:J12"/>
    <mergeCell ref="K12:L12"/>
    <mergeCell ref="M12:N12"/>
    <mergeCell ref="H13:J13"/>
    <mergeCell ref="H14:J14"/>
    <mergeCell ref="O15:P15"/>
    <mergeCell ref="O7:P7"/>
    <mergeCell ref="O16:P16"/>
    <mergeCell ref="F8:J8"/>
    <mergeCell ref="F9:J9"/>
    <mergeCell ref="M9:N9"/>
    <mergeCell ref="F10:G17"/>
    <mergeCell ref="H10:J10"/>
    <mergeCell ref="O9:P9"/>
    <mergeCell ref="O10:P10"/>
    <mergeCell ref="O13:P13"/>
    <mergeCell ref="O14:P14"/>
    <mergeCell ref="K14:L14"/>
    <mergeCell ref="H16:J16"/>
    <mergeCell ref="K16:L16"/>
    <mergeCell ref="M16:N16"/>
    <mergeCell ref="H17:J17"/>
    <mergeCell ref="A20:U20"/>
    <mergeCell ref="A1:U1"/>
    <mergeCell ref="K7:L7"/>
    <mergeCell ref="M7:N7"/>
    <mergeCell ref="K8:L8"/>
    <mergeCell ref="M8:N8"/>
    <mergeCell ref="K17:L17"/>
    <mergeCell ref="M17:N17"/>
    <mergeCell ref="O17:P17"/>
    <mergeCell ref="O8:P8"/>
    <mergeCell ref="O11:P11"/>
    <mergeCell ref="O12:P12"/>
    <mergeCell ref="K9:L9"/>
    <mergeCell ref="K10:L10"/>
    <mergeCell ref="K13:L13"/>
    <mergeCell ref="M13:N13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C0CFD6"/>
  </sheetPr>
  <dimension ref="A1:U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Índice!F62</f>
        <v>G I.3.12 II</v>
      </c>
      <c r="B3" s="52" t="str">
        <f>Índice!G62</f>
        <v>Passivo | Estrutura (2017) - II Dívida remunerada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.4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16" customFormat="1" ht="24.9" customHeight="1" thickBot="1" x14ac:dyDescent="0.35">
      <c r="J6" s="220" t="s">
        <v>31</v>
      </c>
      <c r="K6" s="221"/>
      <c r="L6" s="221"/>
      <c r="M6" s="221"/>
      <c r="N6" s="221"/>
      <c r="O6" s="221"/>
      <c r="P6" s="221"/>
      <c r="Q6" s="255"/>
      <c r="R6" s="14"/>
      <c r="S6" s="14"/>
    </row>
    <row r="7" spans="1:21" s="16" customFormat="1" ht="24.9" customHeight="1" thickBot="1" x14ac:dyDescent="0.35">
      <c r="J7" s="151" t="s">
        <v>81</v>
      </c>
      <c r="K7" s="152"/>
      <c r="L7" s="151" t="s">
        <v>87</v>
      </c>
      <c r="M7" s="152"/>
      <c r="N7" s="151" t="s">
        <v>88</v>
      </c>
      <c r="O7" s="152"/>
      <c r="P7" s="151" t="s">
        <v>89</v>
      </c>
      <c r="Q7" s="152"/>
      <c r="R7" s="14"/>
      <c r="S7" s="14"/>
    </row>
    <row r="8" spans="1:21" s="14" customFormat="1" ht="24.9" customHeight="1" thickBot="1" x14ac:dyDescent="0.35">
      <c r="A8" s="20"/>
      <c r="E8" s="270" t="s">
        <v>19</v>
      </c>
      <c r="F8" s="270"/>
      <c r="G8" s="270"/>
      <c r="H8" s="270"/>
      <c r="I8" s="270"/>
      <c r="J8" s="273">
        <v>0.13500000000000001</v>
      </c>
      <c r="K8" s="273"/>
      <c r="L8" s="273">
        <v>0.40300000000000002</v>
      </c>
      <c r="M8" s="273"/>
      <c r="N8" s="273">
        <v>0.39100000000000001</v>
      </c>
      <c r="O8" s="273"/>
      <c r="P8" s="273">
        <v>7.0999999999999994E-2</v>
      </c>
      <c r="Q8" s="273"/>
    </row>
    <row r="9" spans="1:21" s="14" customFormat="1" ht="24.9" customHeight="1" x14ac:dyDescent="0.3">
      <c r="A9" s="20"/>
      <c r="E9" s="225" t="s">
        <v>144</v>
      </c>
      <c r="F9" s="161"/>
      <c r="G9" s="161"/>
      <c r="H9" s="161"/>
      <c r="I9" s="248"/>
      <c r="J9" s="274">
        <v>7.6999999999999999E-2</v>
      </c>
      <c r="K9" s="274"/>
      <c r="L9" s="274">
        <v>0.49399999999999999</v>
      </c>
      <c r="M9" s="274"/>
      <c r="N9" s="274">
        <v>0.33900000000000002</v>
      </c>
      <c r="O9" s="274"/>
      <c r="P9" s="274">
        <v>8.8999999999999996E-2</v>
      </c>
      <c r="Q9" s="274"/>
    </row>
    <row r="10" spans="1:21" s="14" customFormat="1" ht="24.9" customHeight="1" x14ac:dyDescent="0.3">
      <c r="A10" s="20"/>
      <c r="E10" s="159" t="s">
        <v>159</v>
      </c>
      <c r="F10" s="121"/>
      <c r="G10" s="121" t="s">
        <v>152</v>
      </c>
      <c r="H10" s="121"/>
      <c r="I10" s="160"/>
      <c r="J10" s="275">
        <v>1E-3</v>
      </c>
      <c r="K10" s="275"/>
      <c r="L10" s="275">
        <v>0.57399999999999995</v>
      </c>
      <c r="M10" s="275"/>
      <c r="N10" s="275">
        <v>0.30099999999999999</v>
      </c>
      <c r="O10" s="275"/>
      <c r="P10" s="275">
        <v>0.124</v>
      </c>
      <c r="Q10" s="275"/>
    </row>
    <row r="11" spans="1:21" s="14" customFormat="1" ht="24.9" customHeight="1" x14ac:dyDescent="0.3">
      <c r="A11" s="20"/>
      <c r="E11" s="159"/>
      <c r="F11" s="121"/>
      <c r="G11" s="121" t="s">
        <v>153</v>
      </c>
      <c r="H11" s="121"/>
      <c r="I11" s="160"/>
      <c r="J11" s="275">
        <v>1.2E-2</v>
      </c>
      <c r="K11" s="275"/>
      <c r="L11" s="275">
        <v>0.58699999999999997</v>
      </c>
      <c r="M11" s="275"/>
      <c r="N11" s="275">
        <v>0.25800000000000001</v>
      </c>
      <c r="O11" s="275"/>
      <c r="P11" s="275">
        <v>0.14299999999999999</v>
      </c>
      <c r="Q11" s="275"/>
    </row>
    <row r="12" spans="1:21" s="14" customFormat="1" ht="24.9" customHeight="1" x14ac:dyDescent="0.3">
      <c r="A12" s="20"/>
      <c r="E12" s="159"/>
      <c r="F12" s="121"/>
      <c r="G12" s="121" t="s">
        <v>154</v>
      </c>
      <c r="H12" s="121"/>
      <c r="I12" s="160"/>
      <c r="J12" s="275">
        <v>7.3999999999999996E-2</v>
      </c>
      <c r="K12" s="275"/>
      <c r="L12" s="275">
        <v>0.58299999999999996</v>
      </c>
      <c r="M12" s="275"/>
      <c r="N12" s="275">
        <v>0.2</v>
      </c>
      <c r="O12" s="275"/>
      <c r="P12" s="275">
        <v>0.14299999999999999</v>
      </c>
      <c r="Q12" s="275"/>
    </row>
    <row r="13" spans="1:21" s="14" customFormat="1" ht="24.9" customHeight="1" x14ac:dyDescent="0.3">
      <c r="A13" s="20"/>
      <c r="E13" s="159"/>
      <c r="F13" s="121"/>
      <c r="G13" s="121" t="s">
        <v>173</v>
      </c>
      <c r="H13" s="121"/>
      <c r="I13" s="160"/>
      <c r="J13" s="275">
        <v>0.105</v>
      </c>
      <c r="K13" s="275"/>
      <c r="L13" s="275">
        <v>0.436</v>
      </c>
      <c r="M13" s="275"/>
      <c r="N13" s="275">
        <v>0.38600000000000001</v>
      </c>
      <c r="O13" s="275"/>
      <c r="P13" s="275">
        <v>7.2999999999999995E-2</v>
      </c>
      <c r="Q13" s="275"/>
    </row>
    <row r="14" spans="1:21" s="14" customFormat="1" ht="24.9" customHeight="1" x14ac:dyDescent="0.3">
      <c r="A14" s="20"/>
      <c r="E14" s="159"/>
      <c r="F14" s="121"/>
      <c r="G14" s="121" t="s">
        <v>155</v>
      </c>
      <c r="H14" s="121"/>
      <c r="I14" s="160"/>
      <c r="J14" s="275">
        <v>2E-3</v>
      </c>
      <c r="K14" s="275"/>
      <c r="L14" s="275">
        <v>0.58899999999999997</v>
      </c>
      <c r="M14" s="275"/>
      <c r="N14" s="275">
        <v>0.28599999999999998</v>
      </c>
      <c r="O14" s="275"/>
      <c r="P14" s="275">
        <v>0.123</v>
      </c>
      <c r="Q14" s="275"/>
    </row>
    <row r="15" spans="1:21" s="14" customFormat="1" ht="24.9" customHeight="1" x14ac:dyDescent="0.3">
      <c r="A15" s="20"/>
      <c r="E15" s="159"/>
      <c r="F15" s="121"/>
      <c r="G15" s="121" t="s">
        <v>156</v>
      </c>
      <c r="H15" s="121"/>
      <c r="I15" s="160"/>
      <c r="J15" s="275">
        <v>2.5999999999999999E-2</v>
      </c>
      <c r="K15" s="275"/>
      <c r="L15" s="275">
        <v>0.64100000000000001</v>
      </c>
      <c r="M15" s="275"/>
      <c r="N15" s="275">
        <v>0.19900000000000001</v>
      </c>
      <c r="O15" s="275"/>
      <c r="P15" s="275">
        <v>0.13400000000000001</v>
      </c>
      <c r="Q15" s="275"/>
    </row>
    <row r="16" spans="1:21" s="14" customFormat="1" ht="24.9" customHeight="1" x14ac:dyDescent="0.3">
      <c r="A16" s="20"/>
      <c r="E16" s="159"/>
      <c r="F16" s="121"/>
      <c r="G16" s="121" t="s">
        <v>157</v>
      </c>
      <c r="H16" s="121"/>
      <c r="I16" s="160"/>
      <c r="J16" s="275">
        <v>4.0000000000000001E-3</v>
      </c>
      <c r="K16" s="275"/>
      <c r="L16" s="275">
        <v>0.501</v>
      </c>
      <c r="M16" s="275"/>
      <c r="N16" s="275">
        <v>0.433</v>
      </c>
      <c r="O16" s="275"/>
      <c r="P16" s="275">
        <v>6.2E-2</v>
      </c>
      <c r="Q16" s="275"/>
    </row>
    <row r="17" spans="1:21" s="14" customFormat="1" ht="24.9" customHeight="1" thickBot="1" x14ac:dyDescent="0.35">
      <c r="A17" s="20"/>
      <c r="E17" s="258"/>
      <c r="F17" s="125"/>
      <c r="G17" s="125" t="s">
        <v>174</v>
      </c>
      <c r="H17" s="125"/>
      <c r="I17" s="169"/>
      <c r="J17" s="276">
        <v>0</v>
      </c>
      <c r="K17" s="276"/>
      <c r="L17" s="276">
        <v>0.83599999999999997</v>
      </c>
      <c r="M17" s="276"/>
      <c r="N17" s="276">
        <v>9.7000000000000003E-2</v>
      </c>
      <c r="O17" s="276"/>
      <c r="P17" s="276">
        <v>6.7000000000000004E-2</v>
      </c>
      <c r="Q17" s="276"/>
    </row>
    <row r="18" spans="1:21" s="9" customFormat="1" ht="15" customHeight="1" x14ac:dyDescent="0.2">
      <c r="A18" s="8"/>
      <c r="C18" s="25"/>
      <c r="D18" s="25"/>
      <c r="E18" s="25"/>
      <c r="O18" s="25"/>
      <c r="P18" s="25"/>
      <c r="Q18" s="25"/>
    </row>
    <row r="19" spans="1:21" s="9" customFormat="1" ht="15" customHeight="1" x14ac:dyDescent="0.2">
      <c r="A19" s="8"/>
      <c r="C19" s="25"/>
      <c r="D19" s="25"/>
      <c r="E19" s="25"/>
      <c r="O19" s="25"/>
      <c r="P19" s="25"/>
      <c r="Q19" s="25"/>
    </row>
    <row r="20" spans="1:21" ht="19.5" customHeight="1" x14ac:dyDescent="0.3">
      <c r="A20" s="135" t="str">
        <f>Índice!$A$83</f>
        <v>ESTUDO 38 | ANÁLISE DAS EMPRESAS DA REGIÃO NORTE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3">
      <c r="U21" s="58" t="s">
        <v>23</v>
      </c>
    </row>
    <row r="24" spans="1:21" ht="17.25" customHeight="1" x14ac:dyDescent="0.3"/>
  </sheetData>
  <sheetProtection algorithmName="SHA-512" hashValue="8NEIfXe1V5mXDIqlRvuOOkx6Lre/DYBDtGwuymTGMcNVy93C9OPt2l4dOjfu8Idt1CrA9mK/UUhSjMrtg9gUsg==" saltValue="fUmJaoMtLa7NUapccjk6Zg==" spinCount="100000" sheet="1" objects="1" scenarios="1"/>
  <mergeCells count="58">
    <mergeCell ref="P13:Q13"/>
    <mergeCell ref="P14:Q14"/>
    <mergeCell ref="P15:Q15"/>
    <mergeCell ref="P16:Q16"/>
    <mergeCell ref="P17:Q17"/>
    <mergeCell ref="J6:Q6"/>
    <mergeCell ref="G17:I17"/>
    <mergeCell ref="J17:K17"/>
    <mergeCell ref="L17:M17"/>
    <mergeCell ref="N17:O17"/>
    <mergeCell ref="P7:Q7"/>
    <mergeCell ref="P8:Q8"/>
    <mergeCell ref="P9:Q9"/>
    <mergeCell ref="P10:Q10"/>
    <mergeCell ref="P11:Q11"/>
    <mergeCell ref="P12:Q12"/>
    <mergeCell ref="G15:I15"/>
    <mergeCell ref="J15:K15"/>
    <mergeCell ref="L15:M15"/>
    <mergeCell ref="N15:O15"/>
    <mergeCell ref="G16:I16"/>
    <mergeCell ref="G12:I12"/>
    <mergeCell ref="J12:K12"/>
    <mergeCell ref="L12:M12"/>
    <mergeCell ref="N12:O12"/>
    <mergeCell ref="J16:K16"/>
    <mergeCell ref="L16:M16"/>
    <mergeCell ref="N16:O16"/>
    <mergeCell ref="G13:I13"/>
    <mergeCell ref="J13:K13"/>
    <mergeCell ref="L13:M13"/>
    <mergeCell ref="N13:O13"/>
    <mergeCell ref="G14:I14"/>
    <mergeCell ref="J14:K14"/>
    <mergeCell ref="L14:M14"/>
    <mergeCell ref="N14:O14"/>
    <mergeCell ref="L9:M9"/>
    <mergeCell ref="N9:O9"/>
    <mergeCell ref="G11:I11"/>
    <mergeCell ref="J11:K11"/>
    <mergeCell ref="L11:M11"/>
    <mergeCell ref="N11:O11"/>
    <mergeCell ref="A1:U1"/>
    <mergeCell ref="A20:U20"/>
    <mergeCell ref="J7:K7"/>
    <mergeCell ref="L7:M7"/>
    <mergeCell ref="N7:O7"/>
    <mergeCell ref="E8:I8"/>
    <mergeCell ref="J8:K8"/>
    <mergeCell ref="L8:M8"/>
    <mergeCell ref="E10:F17"/>
    <mergeCell ref="G10:I10"/>
    <mergeCell ref="J10:K10"/>
    <mergeCell ref="L10:M10"/>
    <mergeCell ref="N10:O10"/>
    <mergeCell ref="N8:O8"/>
    <mergeCell ref="E9:I9"/>
    <mergeCell ref="J9:K9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Y21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5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15" customHeight="1" x14ac:dyDescent="0.3"/>
    <row r="3" spans="1:25" s="7" customFormat="1" ht="15" customHeight="1" thickBot="1" x14ac:dyDescent="0.35">
      <c r="A3" s="59" t="str">
        <f>Índice!F7</f>
        <v>G I.2.2</v>
      </c>
      <c r="B3" s="52" t="str">
        <f>Índice!G7</f>
        <v>Estruturas | Por setores de atividade económica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5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5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5" s="14" customFormat="1" ht="24.9" customHeight="1" x14ac:dyDescent="0.3">
      <c r="A6" s="20"/>
      <c r="G6" s="147" t="s">
        <v>9</v>
      </c>
      <c r="H6" s="148"/>
      <c r="I6" s="148"/>
      <c r="J6" s="148"/>
      <c r="K6" s="147" t="s">
        <v>7</v>
      </c>
      <c r="L6" s="148"/>
      <c r="M6" s="148"/>
      <c r="N6" s="148"/>
      <c r="O6" s="147" t="s">
        <v>72</v>
      </c>
      <c r="P6" s="148"/>
      <c r="Q6" s="148"/>
      <c r="R6" s="148"/>
      <c r="U6" s="9"/>
      <c r="V6" s="9"/>
      <c r="W6" s="9"/>
      <c r="X6" s="9"/>
      <c r="Y6" s="9"/>
    </row>
    <row r="7" spans="1:25" s="14" customFormat="1" ht="24.9" customHeight="1" thickBot="1" x14ac:dyDescent="0.35">
      <c r="A7" s="20"/>
      <c r="G7" s="149" t="s">
        <v>19</v>
      </c>
      <c r="H7" s="150"/>
      <c r="I7" s="149" t="s">
        <v>144</v>
      </c>
      <c r="J7" s="150"/>
      <c r="K7" s="149" t="s">
        <v>19</v>
      </c>
      <c r="L7" s="150"/>
      <c r="M7" s="149" t="s">
        <v>144</v>
      </c>
      <c r="N7" s="150"/>
      <c r="O7" s="149" t="s">
        <v>19</v>
      </c>
      <c r="P7" s="150"/>
      <c r="Q7" s="149" t="s">
        <v>144</v>
      </c>
      <c r="R7" s="150"/>
      <c r="U7" s="9"/>
      <c r="V7" s="9"/>
      <c r="W7" s="9"/>
      <c r="X7" s="9"/>
      <c r="Y7" s="9"/>
    </row>
    <row r="8" spans="1:25" s="14" customFormat="1" ht="24.9" customHeight="1" x14ac:dyDescent="0.3">
      <c r="A8" s="20"/>
      <c r="D8" s="136" t="s">
        <v>145</v>
      </c>
      <c r="E8" s="137"/>
      <c r="F8" s="138"/>
      <c r="G8" s="131">
        <v>4.1000000000000002E-2</v>
      </c>
      <c r="H8" s="132"/>
      <c r="I8" s="131">
        <v>2.9000000000000001E-2</v>
      </c>
      <c r="J8" s="132"/>
      <c r="K8" s="131">
        <v>1.4999999999999999E-2</v>
      </c>
      <c r="L8" s="132"/>
      <c r="M8" s="131">
        <v>6.0000000000000001E-3</v>
      </c>
      <c r="N8" s="132"/>
      <c r="O8" s="131">
        <v>2.3E-2</v>
      </c>
      <c r="P8" s="132"/>
      <c r="Q8" s="131">
        <v>1.2E-2</v>
      </c>
      <c r="R8" s="132"/>
      <c r="U8" s="9"/>
      <c r="V8" s="9"/>
      <c r="W8" s="9"/>
      <c r="X8" s="9"/>
      <c r="Y8" s="9"/>
    </row>
    <row r="9" spans="1:25" s="14" customFormat="1" ht="24.9" customHeight="1" x14ac:dyDescent="0.3">
      <c r="A9" s="20"/>
      <c r="D9" s="139" t="s">
        <v>146</v>
      </c>
      <c r="E9" s="140"/>
      <c r="F9" s="141"/>
      <c r="G9" s="133">
        <v>0.10199999999999999</v>
      </c>
      <c r="H9" s="134"/>
      <c r="I9" s="133">
        <v>0.155</v>
      </c>
      <c r="J9" s="134"/>
      <c r="K9" s="133">
        <v>0.25600000000000001</v>
      </c>
      <c r="L9" s="134"/>
      <c r="M9" s="133">
        <v>0.35099999999999998</v>
      </c>
      <c r="N9" s="134"/>
      <c r="O9" s="133">
        <v>0.23799999999999999</v>
      </c>
      <c r="P9" s="134"/>
      <c r="Q9" s="133">
        <v>0.375</v>
      </c>
      <c r="R9" s="134"/>
      <c r="U9" s="9"/>
      <c r="V9" s="9"/>
      <c r="W9" s="9"/>
      <c r="X9" s="9"/>
      <c r="Y9" s="9"/>
    </row>
    <row r="10" spans="1:25" s="14" customFormat="1" ht="24.9" customHeight="1" x14ac:dyDescent="0.3">
      <c r="A10" s="20"/>
      <c r="D10" s="139" t="s">
        <v>147</v>
      </c>
      <c r="E10" s="140"/>
      <c r="F10" s="141"/>
      <c r="G10" s="133">
        <v>5.0000000000000001E-3</v>
      </c>
      <c r="H10" s="134"/>
      <c r="I10" s="133">
        <v>4.0000000000000001E-3</v>
      </c>
      <c r="J10" s="134"/>
      <c r="K10" s="133">
        <v>6.5000000000000002E-2</v>
      </c>
      <c r="L10" s="134"/>
      <c r="M10" s="133">
        <v>2.7E-2</v>
      </c>
      <c r="N10" s="134"/>
      <c r="O10" s="133">
        <v>1.4E-2</v>
      </c>
      <c r="P10" s="134"/>
      <c r="Q10" s="133">
        <v>0.01</v>
      </c>
      <c r="R10" s="134"/>
      <c r="U10" s="9"/>
      <c r="V10" s="9"/>
      <c r="W10" s="9"/>
      <c r="X10" s="9"/>
      <c r="Y10" s="9"/>
    </row>
    <row r="11" spans="1:25" s="14" customFormat="1" ht="24.9" customHeight="1" x14ac:dyDescent="0.3">
      <c r="A11" s="20"/>
      <c r="D11" s="139" t="s">
        <v>148</v>
      </c>
      <c r="E11" s="140"/>
      <c r="F11" s="141"/>
      <c r="G11" s="133">
        <v>0.104</v>
      </c>
      <c r="H11" s="134"/>
      <c r="I11" s="133">
        <v>0.112</v>
      </c>
      <c r="J11" s="134"/>
      <c r="K11" s="133">
        <v>5.2999999999999999E-2</v>
      </c>
      <c r="L11" s="134"/>
      <c r="M11" s="133">
        <v>7.2999999999999995E-2</v>
      </c>
      <c r="N11" s="134"/>
      <c r="O11" s="133">
        <v>8.7999999999999995E-2</v>
      </c>
      <c r="P11" s="134"/>
      <c r="Q11" s="133">
        <v>0.111</v>
      </c>
      <c r="R11" s="134"/>
      <c r="U11" s="9"/>
      <c r="V11" s="9"/>
      <c r="W11" s="9"/>
      <c r="X11" s="9"/>
      <c r="Y11" s="9"/>
    </row>
    <row r="12" spans="1:25" s="14" customFormat="1" ht="24.9" customHeight="1" x14ac:dyDescent="0.3">
      <c r="A12" s="20"/>
      <c r="D12" s="139" t="s">
        <v>149</v>
      </c>
      <c r="E12" s="140"/>
      <c r="F12" s="141"/>
      <c r="G12" s="133">
        <v>0.25</v>
      </c>
      <c r="H12" s="134"/>
      <c r="I12" s="133">
        <v>0.27</v>
      </c>
      <c r="J12" s="134"/>
      <c r="K12" s="133">
        <v>0.374</v>
      </c>
      <c r="L12" s="134"/>
      <c r="M12" s="133">
        <v>0.377</v>
      </c>
      <c r="N12" s="134"/>
      <c r="O12" s="133">
        <v>0.21299999999999999</v>
      </c>
      <c r="P12" s="134"/>
      <c r="Q12" s="133">
        <v>0.217</v>
      </c>
      <c r="R12" s="134"/>
      <c r="U12" s="9"/>
      <c r="V12" s="9"/>
      <c r="W12" s="9"/>
      <c r="X12" s="9"/>
      <c r="Y12" s="9"/>
    </row>
    <row r="13" spans="1:25" s="14" customFormat="1" ht="24.9" customHeight="1" thickBot="1" x14ac:dyDescent="0.35">
      <c r="A13" s="20"/>
      <c r="D13" s="142" t="s">
        <v>150</v>
      </c>
      <c r="E13" s="143"/>
      <c r="F13" s="144"/>
      <c r="G13" s="145">
        <v>0.498</v>
      </c>
      <c r="H13" s="146"/>
      <c r="I13" s="145">
        <v>0.43</v>
      </c>
      <c r="J13" s="146"/>
      <c r="K13" s="145">
        <v>0.23699999999999999</v>
      </c>
      <c r="L13" s="146"/>
      <c r="M13" s="145">
        <v>0.16500000000000001</v>
      </c>
      <c r="N13" s="146"/>
      <c r="O13" s="145">
        <v>0.42299999999999999</v>
      </c>
      <c r="P13" s="146"/>
      <c r="Q13" s="145">
        <v>0.27400000000000002</v>
      </c>
      <c r="R13" s="146"/>
      <c r="U13" s="9"/>
      <c r="V13" s="9"/>
      <c r="W13" s="9"/>
      <c r="X13" s="9"/>
      <c r="Y13" s="9"/>
    </row>
    <row r="14" spans="1:25" s="9" customFormat="1" ht="15" customHeight="1" x14ac:dyDescent="0.2">
      <c r="A14" s="8"/>
      <c r="C14" s="25"/>
      <c r="L14" s="25"/>
      <c r="M14" s="25"/>
      <c r="N14" s="25"/>
    </row>
    <row r="15" spans="1:25" s="9" customFormat="1" ht="15" customHeight="1" x14ac:dyDescent="0.2">
      <c r="A15" s="8"/>
      <c r="C15" s="25"/>
      <c r="L15" s="25"/>
      <c r="M15" s="25"/>
      <c r="N15" s="25"/>
    </row>
    <row r="16" spans="1:25" ht="19.5" customHeight="1" x14ac:dyDescent="0.3">
      <c r="A16" s="135" t="str">
        <f>Índice!$A$83</f>
        <v>ESTUDO 38 | ANÁLISE DAS EMPRESAS DA REGIÃO NORTE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21:21" x14ac:dyDescent="0.3">
      <c r="U17" s="58" t="s">
        <v>23</v>
      </c>
    </row>
    <row r="20" spans="21:21" ht="17.25" customHeight="1" x14ac:dyDescent="0.3"/>
    <row r="21" spans="21:21" ht="17.25" customHeight="1" x14ac:dyDescent="0.3"/>
  </sheetData>
  <sheetProtection algorithmName="SHA-512" hashValue="JrADmR8GNfzmwhtnygUGunTsf4fNs3wspj12jZkcAxrycPwCtH2VNZeviW8Ql8nbBEZezhRQtH+wph7nSpivdA==" saltValue="63vfuwHH79EXS3+awkxAgQ==" spinCount="100000" sheet="1" objects="1" scenarios="1"/>
  <mergeCells count="53">
    <mergeCell ref="Q12:R12"/>
    <mergeCell ref="I13:J13"/>
    <mergeCell ref="K13:L13"/>
    <mergeCell ref="M13:N13"/>
    <mergeCell ref="O13:P13"/>
    <mergeCell ref="Q13:R13"/>
    <mergeCell ref="O12:P12"/>
    <mergeCell ref="K12:L12"/>
    <mergeCell ref="M12:N12"/>
    <mergeCell ref="Q9:R9"/>
    <mergeCell ref="Q10:R10"/>
    <mergeCell ref="G11:H11"/>
    <mergeCell ref="I11:J11"/>
    <mergeCell ref="K11:L11"/>
    <mergeCell ref="M11:N11"/>
    <mergeCell ref="O11:P11"/>
    <mergeCell ref="Q11:R11"/>
    <mergeCell ref="O10:P10"/>
    <mergeCell ref="I10:J10"/>
    <mergeCell ref="K10:L10"/>
    <mergeCell ref="M10:N10"/>
    <mergeCell ref="A1:U1"/>
    <mergeCell ref="K6:N6"/>
    <mergeCell ref="O6:R6"/>
    <mergeCell ref="G7:H7"/>
    <mergeCell ref="I7:J7"/>
    <mergeCell ref="K7:L7"/>
    <mergeCell ref="M7:N7"/>
    <mergeCell ref="O7:P7"/>
    <mergeCell ref="Q7:R7"/>
    <mergeCell ref="G6:J6"/>
    <mergeCell ref="Q8:R8"/>
    <mergeCell ref="I9:J9"/>
    <mergeCell ref="K9:L9"/>
    <mergeCell ref="A16:U16"/>
    <mergeCell ref="D8:F8"/>
    <mergeCell ref="G8:H8"/>
    <mergeCell ref="D9:F9"/>
    <mergeCell ref="G9:H9"/>
    <mergeCell ref="D13:F13"/>
    <mergeCell ref="G13:H13"/>
    <mergeCell ref="D10:F10"/>
    <mergeCell ref="D11:F11"/>
    <mergeCell ref="D12:F12"/>
    <mergeCell ref="I8:J8"/>
    <mergeCell ref="K8:L8"/>
    <mergeCell ref="M9:N9"/>
    <mergeCell ref="M8:N8"/>
    <mergeCell ref="G10:H10"/>
    <mergeCell ref="G12:H12"/>
    <mergeCell ref="I12:J12"/>
    <mergeCell ref="O8:P8"/>
    <mergeCell ref="O9:P9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416F84"/>
  </sheetPr>
  <dimension ref="A1:U7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Índice!F63</f>
        <v>Q I.3.1</v>
      </c>
      <c r="B3" s="52" t="str">
        <f>Índice!G63</f>
        <v>Passivo | Taxa de crescimento anual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s="16" customFormat="1" ht="24.9" customHeight="1" thickBot="1" x14ac:dyDescent="0.35">
      <c r="J6" s="151" t="s">
        <v>31</v>
      </c>
      <c r="K6" s="152"/>
      <c r="L6" s="151" t="s">
        <v>82</v>
      </c>
      <c r="M6" s="152"/>
      <c r="N6" s="151" t="s">
        <v>83</v>
      </c>
      <c r="O6" s="152"/>
      <c r="P6" s="151" t="s">
        <v>22</v>
      </c>
      <c r="Q6" s="152"/>
      <c r="R6" s="14"/>
      <c r="S6" s="14"/>
    </row>
    <row r="7" spans="1:21" s="14" customFormat="1" ht="24.9" customHeight="1" thickBot="1" x14ac:dyDescent="0.35">
      <c r="A7" s="20"/>
      <c r="E7" s="270" t="s">
        <v>19</v>
      </c>
      <c r="F7" s="270"/>
      <c r="G7" s="270"/>
      <c r="H7" s="270"/>
      <c r="I7" s="270"/>
      <c r="J7" s="279">
        <v>8.9999999999999993E-3</v>
      </c>
      <c r="K7" s="280"/>
      <c r="L7" s="279">
        <v>4.2000000000000003E-2</v>
      </c>
      <c r="M7" s="280"/>
      <c r="N7" s="279">
        <v>2.5999999999999999E-2</v>
      </c>
      <c r="O7" s="280"/>
      <c r="P7" s="279">
        <v>1.9E-2</v>
      </c>
      <c r="Q7" s="280"/>
    </row>
    <row r="8" spans="1:21" s="14" customFormat="1" ht="24.9" customHeight="1" x14ac:dyDescent="0.3">
      <c r="A8" s="20"/>
      <c r="E8" s="225" t="s">
        <v>144</v>
      </c>
      <c r="F8" s="161"/>
      <c r="G8" s="161"/>
      <c r="H8" s="161"/>
      <c r="I8" s="248"/>
      <c r="J8" s="188">
        <v>7.0000000000000001E-3</v>
      </c>
      <c r="K8" s="189"/>
      <c r="L8" s="188">
        <v>4.5999999999999999E-2</v>
      </c>
      <c r="M8" s="189"/>
      <c r="N8" s="188">
        <v>3.3000000000000002E-2</v>
      </c>
      <c r="O8" s="189"/>
      <c r="P8" s="188">
        <v>2.1999999999999999E-2</v>
      </c>
      <c r="Q8" s="189"/>
    </row>
    <row r="9" spans="1:21" s="14" customFormat="1" ht="24.9" customHeight="1" x14ac:dyDescent="0.3">
      <c r="A9" s="20"/>
      <c r="E9" s="159" t="s">
        <v>159</v>
      </c>
      <c r="F9" s="121"/>
      <c r="G9" s="121" t="s">
        <v>152</v>
      </c>
      <c r="H9" s="121"/>
      <c r="I9" s="160"/>
      <c r="J9" s="185">
        <v>0.01</v>
      </c>
      <c r="K9" s="186"/>
      <c r="L9" s="185">
        <v>8.5999999999999993E-2</v>
      </c>
      <c r="M9" s="186"/>
      <c r="N9" s="185">
        <v>0.113</v>
      </c>
      <c r="O9" s="186"/>
      <c r="P9" s="185">
        <v>0.06</v>
      </c>
      <c r="Q9" s="186"/>
    </row>
    <row r="10" spans="1:21" s="14" customFormat="1" ht="24.9" customHeight="1" x14ac:dyDescent="0.3">
      <c r="A10" s="20"/>
      <c r="E10" s="159"/>
      <c r="F10" s="121"/>
      <c r="G10" s="121" t="s">
        <v>153</v>
      </c>
      <c r="H10" s="121"/>
      <c r="I10" s="160"/>
      <c r="J10" s="185">
        <v>3.5000000000000003E-2</v>
      </c>
      <c r="K10" s="186"/>
      <c r="L10" s="185">
        <v>4.1000000000000002E-2</v>
      </c>
      <c r="M10" s="186"/>
      <c r="N10" s="185">
        <v>6.5000000000000002E-2</v>
      </c>
      <c r="O10" s="186"/>
      <c r="P10" s="185">
        <v>4.4999999999999998E-2</v>
      </c>
      <c r="Q10" s="186"/>
    </row>
    <row r="11" spans="1:21" s="14" customFormat="1" ht="24.9" customHeight="1" x14ac:dyDescent="0.3">
      <c r="A11" s="20"/>
      <c r="E11" s="159"/>
      <c r="F11" s="121"/>
      <c r="G11" s="121" t="s">
        <v>154</v>
      </c>
      <c r="H11" s="121"/>
      <c r="I11" s="160"/>
      <c r="J11" s="185">
        <v>1.4E-2</v>
      </c>
      <c r="K11" s="186"/>
      <c r="L11" s="185">
        <v>7.0999999999999994E-2</v>
      </c>
      <c r="M11" s="186"/>
      <c r="N11" s="185">
        <v>1.7999999999999999E-2</v>
      </c>
      <c r="O11" s="186"/>
      <c r="P11" s="185">
        <v>3.1E-2</v>
      </c>
      <c r="Q11" s="186"/>
    </row>
    <row r="12" spans="1:21" s="14" customFormat="1" ht="24.9" customHeight="1" x14ac:dyDescent="0.3">
      <c r="A12" s="20"/>
      <c r="E12" s="159"/>
      <c r="F12" s="121"/>
      <c r="G12" s="121" t="s">
        <v>173</v>
      </c>
      <c r="H12" s="121"/>
      <c r="I12" s="160"/>
      <c r="J12" s="185">
        <v>0.01</v>
      </c>
      <c r="K12" s="186"/>
      <c r="L12" s="185">
        <v>4.2999999999999997E-2</v>
      </c>
      <c r="M12" s="186"/>
      <c r="N12" s="185">
        <v>4.2000000000000003E-2</v>
      </c>
      <c r="O12" s="186"/>
      <c r="P12" s="185">
        <v>2.5000000000000001E-2</v>
      </c>
      <c r="Q12" s="186"/>
    </row>
    <row r="13" spans="1:21" s="14" customFormat="1" ht="24.9" customHeight="1" x14ac:dyDescent="0.3">
      <c r="A13" s="20"/>
      <c r="E13" s="159"/>
      <c r="F13" s="121"/>
      <c r="G13" s="121" t="s">
        <v>155</v>
      </c>
      <c r="H13" s="121"/>
      <c r="I13" s="160"/>
      <c r="J13" s="185">
        <v>-3.4000000000000002E-2</v>
      </c>
      <c r="K13" s="186"/>
      <c r="L13" s="185">
        <v>-3.0000000000000001E-3</v>
      </c>
      <c r="M13" s="186"/>
      <c r="N13" s="185">
        <v>4.8000000000000001E-2</v>
      </c>
      <c r="O13" s="186"/>
      <c r="P13" s="185">
        <v>-1.0999999999999999E-2</v>
      </c>
      <c r="Q13" s="186"/>
    </row>
    <row r="14" spans="1:21" s="14" customFormat="1" ht="24.9" customHeight="1" x14ac:dyDescent="0.3">
      <c r="A14" s="20"/>
      <c r="E14" s="159"/>
      <c r="F14" s="121"/>
      <c r="G14" s="121" t="s">
        <v>156</v>
      </c>
      <c r="H14" s="121"/>
      <c r="I14" s="160"/>
      <c r="J14" s="185">
        <v>4.2000000000000003E-2</v>
      </c>
      <c r="K14" s="186"/>
      <c r="L14" s="185">
        <v>2.7E-2</v>
      </c>
      <c r="M14" s="186"/>
      <c r="N14" s="185">
        <v>3.6999999999999998E-2</v>
      </c>
      <c r="O14" s="186"/>
      <c r="P14" s="185">
        <v>3.5999999999999997E-2</v>
      </c>
      <c r="Q14" s="186"/>
    </row>
    <row r="15" spans="1:21" s="14" customFormat="1" ht="24.9" customHeight="1" x14ac:dyDescent="0.3">
      <c r="A15" s="20"/>
      <c r="E15" s="159"/>
      <c r="F15" s="121"/>
      <c r="G15" s="121" t="s">
        <v>157</v>
      </c>
      <c r="H15" s="121"/>
      <c r="I15" s="160"/>
      <c r="J15" s="185">
        <v>-7.5999999999999998E-2</v>
      </c>
      <c r="K15" s="186"/>
      <c r="L15" s="185">
        <v>1.0999999999999999E-2</v>
      </c>
      <c r="M15" s="186"/>
      <c r="N15" s="185">
        <v>-0.11899999999999999</v>
      </c>
      <c r="O15" s="186"/>
      <c r="P15" s="185">
        <v>-8.2000000000000003E-2</v>
      </c>
      <c r="Q15" s="186"/>
    </row>
    <row r="16" spans="1:21" s="14" customFormat="1" ht="24.9" customHeight="1" thickBot="1" x14ac:dyDescent="0.35">
      <c r="A16" s="20"/>
      <c r="E16" s="258"/>
      <c r="F16" s="125"/>
      <c r="G16" s="125" t="s">
        <v>174</v>
      </c>
      <c r="H16" s="125"/>
      <c r="I16" s="169"/>
      <c r="J16" s="281">
        <v>-1.7999999999999999E-2</v>
      </c>
      <c r="K16" s="282"/>
      <c r="L16" s="281">
        <v>0.06</v>
      </c>
      <c r="M16" s="282"/>
      <c r="N16" s="281">
        <v>2.1999999999999999E-2</v>
      </c>
      <c r="O16" s="282"/>
      <c r="P16" s="281">
        <v>0</v>
      </c>
      <c r="Q16" s="282"/>
    </row>
    <row r="17" spans="1:21" ht="15" customHeight="1" x14ac:dyDescent="0.3"/>
    <row r="18" spans="1:21" ht="15" customHeight="1" thickBot="1" x14ac:dyDescent="0.35"/>
    <row r="19" spans="1:21" ht="19.5" customHeight="1" thickBot="1" x14ac:dyDescent="0.35">
      <c r="A19" s="92" t="str">
        <f>NOTA!$A$24</f>
        <v>ESTUDO 38 | ANÁLISE DAS EMPRESAS DA REGIÃO NORTE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9.5" customHeight="1" x14ac:dyDescent="0.3">
      <c r="U20" s="58" t="s">
        <v>23</v>
      </c>
    </row>
    <row r="21" spans="1:21" ht="19.5" customHeight="1" x14ac:dyDescent="0.3"/>
    <row r="22" spans="1:21" ht="19.5" customHeight="1" x14ac:dyDescent="0.3"/>
    <row r="23" spans="1:21" ht="19.5" customHeight="1" x14ac:dyDescent="0.3"/>
    <row r="24" spans="1:21" ht="19.5" customHeight="1" x14ac:dyDescent="0.3"/>
    <row r="25" spans="1:2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/>
    <row r="30" spans="1:21" ht="19.5" customHeight="1" x14ac:dyDescent="0.3"/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</sheetData>
  <sheetProtection algorithmName="SHA-512" hashValue="RX9OeXf0YewBhHKFXvj0gy7Nk3GIyr+WqKRJYWrosDrD+ghjijHMCH11o4k+Du4Subot8FsFPYPzxFKYe1PIdw==" saltValue="hjasaFyJuOgUKgO+sgdInA==" spinCount="100000" sheet="1" objects="1" scenarios="1"/>
  <mergeCells count="57">
    <mergeCell ref="N15:O15"/>
    <mergeCell ref="P15:Q15"/>
    <mergeCell ref="G16:I16"/>
    <mergeCell ref="J16:K16"/>
    <mergeCell ref="L16:M16"/>
    <mergeCell ref="N16:O16"/>
    <mergeCell ref="P16:Q16"/>
    <mergeCell ref="P13:Q13"/>
    <mergeCell ref="G14:I14"/>
    <mergeCell ref="J14:K14"/>
    <mergeCell ref="L14:M14"/>
    <mergeCell ref="N14:O14"/>
    <mergeCell ref="P14:Q14"/>
    <mergeCell ref="P11:Q11"/>
    <mergeCell ref="G12:I12"/>
    <mergeCell ref="J12:K12"/>
    <mergeCell ref="L12:M12"/>
    <mergeCell ref="N12:O12"/>
    <mergeCell ref="P12:Q12"/>
    <mergeCell ref="P9:Q9"/>
    <mergeCell ref="G10:I10"/>
    <mergeCell ref="J10:K10"/>
    <mergeCell ref="L10:M10"/>
    <mergeCell ref="N10:O10"/>
    <mergeCell ref="P10:Q10"/>
    <mergeCell ref="E9:F16"/>
    <mergeCell ref="G9:I9"/>
    <mergeCell ref="J9:K9"/>
    <mergeCell ref="L9:M9"/>
    <mergeCell ref="N9:O9"/>
    <mergeCell ref="G11:I11"/>
    <mergeCell ref="J11:K11"/>
    <mergeCell ref="L11:M11"/>
    <mergeCell ref="N11:O11"/>
    <mergeCell ref="G13:I13"/>
    <mergeCell ref="J13:K13"/>
    <mergeCell ref="L13:M13"/>
    <mergeCell ref="N13:O13"/>
    <mergeCell ref="G15:I15"/>
    <mergeCell ref="J15:K15"/>
    <mergeCell ref="L15:M15"/>
    <mergeCell ref="A1:U1"/>
    <mergeCell ref="A19:U19"/>
    <mergeCell ref="J6:K6"/>
    <mergeCell ref="L6:M6"/>
    <mergeCell ref="N6:O6"/>
    <mergeCell ref="P6:Q6"/>
    <mergeCell ref="E7:I7"/>
    <mergeCell ref="J7:K7"/>
    <mergeCell ref="L7:M7"/>
    <mergeCell ref="N7:O7"/>
    <mergeCell ref="P7:Q7"/>
    <mergeCell ref="E8:I8"/>
    <mergeCell ref="J8:K8"/>
    <mergeCell ref="L8:M8"/>
    <mergeCell ref="N8:O8"/>
    <mergeCell ref="P8:Q8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ABABAB"/>
  </sheetPr>
  <dimension ref="A1:Z3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6" ht="69" customHeight="1" x14ac:dyDescent="0.3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6" ht="15" customHeight="1" x14ac:dyDescent="0.3"/>
    <row r="3" spans="1:26" s="7" customFormat="1" ht="15" customHeight="1" thickBot="1" x14ac:dyDescent="0.35">
      <c r="A3" s="59" t="str">
        <f>Índice!F66</f>
        <v>G C2.1</v>
      </c>
      <c r="B3" s="52" t="str">
        <f>Índice!G66</f>
        <v>Composição do financiamento obtido pelas empresas da região Norte junto do sistema financeiro residente (valores em fim de período)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6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6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158" t="s">
        <v>208</v>
      </c>
      <c r="L5" s="140"/>
      <c r="M5" s="140"/>
      <c r="N5" s="141"/>
      <c r="O5" s="25"/>
      <c r="P5" s="25"/>
    </row>
    <row r="6" spans="1:26" s="14" customFormat="1" ht="19.95" customHeight="1" x14ac:dyDescent="0.3">
      <c r="A6" s="20"/>
      <c r="K6" s="183" t="s">
        <v>84</v>
      </c>
      <c r="L6" s="184"/>
      <c r="M6" s="183" t="s">
        <v>209</v>
      </c>
      <c r="N6" s="184"/>
      <c r="S6" s="9"/>
      <c r="T6" s="9"/>
      <c r="U6" s="9"/>
      <c r="V6" s="9"/>
      <c r="W6" s="9"/>
      <c r="X6" s="9"/>
      <c r="Y6" s="9"/>
      <c r="Z6" s="9"/>
    </row>
    <row r="7" spans="1:26" s="14" customFormat="1" ht="19.95" customHeight="1" x14ac:dyDescent="0.3">
      <c r="H7" s="121" t="s">
        <v>0</v>
      </c>
      <c r="I7" s="121"/>
      <c r="J7" s="160"/>
      <c r="K7" s="131">
        <v>0.33300000000000002</v>
      </c>
      <c r="L7" s="132"/>
      <c r="M7" s="131">
        <v>0.28399999999999997</v>
      </c>
      <c r="N7" s="132"/>
      <c r="S7" s="9"/>
      <c r="T7" s="9"/>
      <c r="U7" s="9"/>
      <c r="V7" s="9"/>
      <c r="W7" s="9"/>
      <c r="X7" s="9"/>
      <c r="Y7" s="9"/>
      <c r="Z7" s="9"/>
    </row>
    <row r="8" spans="1:26" s="14" customFormat="1" ht="19.95" customHeight="1" x14ac:dyDescent="0.3">
      <c r="H8" s="121" t="s">
        <v>8</v>
      </c>
      <c r="I8" s="121"/>
      <c r="J8" s="160"/>
      <c r="K8" s="131">
        <v>0.50800000000000001</v>
      </c>
      <c r="L8" s="132"/>
      <c r="M8" s="131">
        <v>0.55800000000000005</v>
      </c>
      <c r="N8" s="132"/>
      <c r="S8" s="9"/>
      <c r="T8" s="9"/>
      <c r="U8" s="9"/>
      <c r="V8" s="9"/>
      <c r="W8" s="9"/>
      <c r="X8" s="9"/>
      <c r="Y8" s="9"/>
      <c r="Z8" s="9"/>
    </row>
    <row r="9" spans="1:26" s="14" customFormat="1" ht="19.95" customHeight="1" x14ac:dyDescent="0.3">
      <c r="H9" s="121" t="s">
        <v>1</v>
      </c>
      <c r="I9" s="121"/>
      <c r="J9" s="160"/>
      <c r="K9" s="131">
        <v>0.159</v>
      </c>
      <c r="L9" s="132"/>
      <c r="M9" s="131">
        <v>0.159</v>
      </c>
      <c r="N9" s="132"/>
      <c r="S9" s="9"/>
      <c r="T9" s="9"/>
      <c r="U9" s="9"/>
      <c r="V9" s="9"/>
      <c r="W9" s="9"/>
      <c r="X9" s="9"/>
      <c r="Y9" s="9"/>
      <c r="Z9" s="9"/>
    </row>
    <row r="10" spans="1:26" s="9" customFormat="1" ht="15" customHeight="1" x14ac:dyDescent="0.2">
      <c r="A10" s="8"/>
      <c r="C10" s="25"/>
      <c r="L10" s="25"/>
      <c r="M10" s="25"/>
      <c r="N10" s="25"/>
    </row>
    <row r="11" spans="1:26" s="9" customFormat="1" ht="15" customHeight="1" x14ac:dyDescent="0.2">
      <c r="A11" s="8"/>
      <c r="C11" s="25"/>
      <c r="D11" s="25"/>
      <c r="E11" s="25"/>
      <c r="F11" s="25"/>
      <c r="G11" s="25"/>
      <c r="H11" s="25"/>
      <c r="I11" s="25"/>
      <c r="J11" s="25"/>
      <c r="K11" s="158" t="s">
        <v>210</v>
      </c>
      <c r="L11" s="140"/>
      <c r="M11" s="140"/>
      <c r="N11" s="141"/>
      <c r="O11" s="25"/>
      <c r="P11" s="25"/>
    </row>
    <row r="12" spans="1:26" s="14" customFormat="1" ht="19.95" customHeight="1" x14ac:dyDescent="0.3">
      <c r="A12" s="20"/>
      <c r="K12" s="183" t="s">
        <v>84</v>
      </c>
      <c r="L12" s="184"/>
      <c r="M12" s="183" t="s">
        <v>209</v>
      </c>
      <c r="N12" s="184"/>
      <c r="S12" s="9"/>
      <c r="T12" s="9"/>
      <c r="U12" s="9"/>
      <c r="V12" s="9"/>
      <c r="W12" s="9"/>
      <c r="X12" s="9"/>
      <c r="Y12" s="9"/>
      <c r="Z12" s="9"/>
    </row>
    <row r="13" spans="1:26" s="14" customFormat="1" ht="19.95" customHeight="1" x14ac:dyDescent="0.3">
      <c r="H13" s="121" t="s">
        <v>145</v>
      </c>
      <c r="I13" s="121"/>
      <c r="J13" s="160"/>
      <c r="K13" s="131">
        <v>0.01</v>
      </c>
      <c r="L13" s="132"/>
      <c r="M13" s="131">
        <v>1.6E-2</v>
      </c>
      <c r="N13" s="132"/>
      <c r="S13" s="9"/>
      <c r="T13" s="9"/>
      <c r="U13" s="9"/>
      <c r="V13" s="9"/>
      <c r="W13" s="9"/>
      <c r="X13" s="9"/>
      <c r="Y13" s="9"/>
      <c r="Z13" s="9"/>
    </row>
    <row r="14" spans="1:26" s="14" customFormat="1" ht="19.95" customHeight="1" x14ac:dyDescent="0.3">
      <c r="H14" s="121" t="s">
        <v>146</v>
      </c>
      <c r="I14" s="121"/>
      <c r="J14" s="160"/>
      <c r="K14" s="131">
        <v>0.23799999999999999</v>
      </c>
      <c r="L14" s="132"/>
      <c r="M14" s="131">
        <v>0.29399999999999998</v>
      </c>
      <c r="N14" s="132"/>
      <c r="S14" s="9"/>
      <c r="T14" s="9"/>
      <c r="U14" s="9"/>
      <c r="V14" s="9"/>
      <c r="W14" s="9"/>
      <c r="X14" s="9"/>
      <c r="Y14" s="9"/>
      <c r="Z14" s="9"/>
    </row>
    <row r="15" spans="1:26" s="14" customFormat="1" ht="19.95" customHeight="1" x14ac:dyDescent="0.3">
      <c r="H15" s="121" t="s">
        <v>147</v>
      </c>
      <c r="I15" s="121"/>
      <c r="J15" s="160"/>
      <c r="K15" s="131">
        <v>5.3999999999999999E-2</v>
      </c>
      <c r="L15" s="132"/>
      <c r="M15" s="131">
        <v>3.4000000000000002E-2</v>
      </c>
      <c r="N15" s="132"/>
      <c r="S15" s="9"/>
      <c r="T15" s="9"/>
      <c r="U15" s="9"/>
      <c r="V15" s="9"/>
      <c r="W15" s="9"/>
      <c r="X15" s="9"/>
      <c r="Y15" s="9"/>
      <c r="Z15" s="9"/>
    </row>
    <row r="16" spans="1:26" s="14" customFormat="1" ht="19.95" customHeight="1" x14ac:dyDescent="0.3">
      <c r="H16" s="121" t="s">
        <v>148</v>
      </c>
      <c r="I16" s="121"/>
      <c r="J16" s="160"/>
      <c r="K16" s="131">
        <v>0.21299999999999999</v>
      </c>
      <c r="L16" s="132"/>
      <c r="M16" s="131">
        <v>0.153</v>
      </c>
      <c r="N16" s="132"/>
      <c r="S16" s="9"/>
      <c r="T16" s="9"/>
      <c r="U16" s="9"/>
      <c r="V16" s="9"/>
      <c r="W16" s="9"/>
      <c r="X16" s="9"/>
      <c r="Y16" s="9"/>
      <c r="Z16" s="9"/>
    </row>
    <row r="17" spans="1:26" s="14" customFormat="1" ht="19.95" customHeight="1" x14ac:dyDescent="0.3">
      <c r="H17" s="121" t="s">
        <v>149</v>
      </c>
      <c r="I17" s="121"/>
      <c r="J17" s="160"/>
      <c r="K17" s="131">
        <v>0.17199999999999999</v>
      </c>
      <c r="L17" s="132"/>
      <c r="M17" s="131">
        <v>0.19700000000000001</v>
      </c>
      <c r="N17" s="132"/>
      <c r="S17" s="9"/>
      <c r="T17" s="9"/>
      <c r="U17" s="9"/>
      <c r="V17" s="9"/>
      <c r="W17" s="9"/>
      <c r="X17" s="9"/>
      <c r="Y17" s="9"/>
      <c r="Z17" s="9"/>
    </row>
    <row r="18" spans="1:26" s="14" customFormat="1" ht="19.95" customHeight="1" x14ac:dyDescent="0.3">
      <c r="H18" s="121" t="s">
        <v>150</v>
      </c>
      <c r="I18" s="121"/>
      <c r="J18" s="160"/>
      <c r="K18" s="131">
        <v>0.312</v>
      </c>
      <c r="L18" s="132"/>
      <c r="M18" s="131">
        <v>0.30499999999999999</v>
      </c>
      <c r="N18" s="132"/>
      <c r="S18" s="9"/>
      <c r="T18" s="9"/>
      <c r="U18" s="9"/>
      <c r="V18" s="9"/>
      <c r="W18" s="9"/>
      <c r="X18" s="9"/>
      <c r="Y18" s="9"/>
      <c r="Z18" s="9"/>
    </row>
    <row r="19" spans="1:26" s="9" customFormat="1" ht="15" customHeight="1" x14ac:dyDescent="0.2">
      <c r="A19" s="8"/>
      <c r="C19" s="25"/>
      <c r="L19" s="25"/>
      <c r="M19" s="25"/>
      <c r="N19" s="25"/>
    </row>
    <row r="20" spans="1:26" s="9" customFormat="1" ht="15" customHeight="1" x14ac:dyDescent="0.2">
      <c r="A20" s="8"/>
      <c r="C20" s="25"/>
      <c r="D20" s="25"/>
      <c r="E20" s="25"/>
      <c r="F20" s="25"/>
      <c r="G20" s="25"/>
      <c r="H20" s="25"/>
      <c r="I20" s="25"/>
      <c r="J20" s="25"/>
      <c r="K20" s="158" t="s">
        <v>207</v>
      </c>
      <c r="L20" s="140"/>
      <c r="M20" s="140"/>
      <c r="N20" s="141"/>
      <c r="O20" s="25"/>
      <c r="P20" s="25"/>
    </row>
    <row r="21" spans="1:26" s="14" customFormat="1" ht="24.9" customHeight="1" x14ac:dyDescent="0.3">
      <c r="A21" s="20"/>
      <c r="K21" s="183" t="s">
        <v>84</v>
      </c>
      <c r="L21" s="184"/>
      <c r="M21" s="183" t="s">
        <v>209</v>
      </c>
      <c r="N21" s="184"/>
      <c r="S21" s="9"/>
      <c r="T21" s="9"/>
      <c r="U21" s="9"/>
      <c r="V21" s="9"/>
      <c r="W21" s="9"/>
      <c r="X21" s="9"/>
      <c r="Y21" s="9"/>
      <c r="Z21" s="9"/>
    </row>
    <row r="22" spans="1:26" s="14" customFormat="1" ht="20.55" customHeight="1" x14ac:dyDescent="0.3">
      <c r="H22" s="121" t="s">
        <v>152</v>
      </c>
      <c r="I22" s="121"/>
      <c r="J22" s="160"/>
      <c r="K22" s="131">
        <v>3.4000000000000002E-2</v>
      </c>
      <c r="L22" s="132"/>
      <c r="M22" s="131">
        <v>3.5999999999999997E-2</v>
      </c>
      <c r="N22" s="132"/>
      <c r="S22" s="9"/>
      <c r="T22" s="9"/>
      <c r="U22" s="9"/>
      <c r="V22" s="9"/>
      <c r="W22" s="9"/>
      <c r="X22" s="9"/>
      <c r="Y22" s="9"/>
      <c r="Z22" s="9"/>
    </row>
    <row r="23" spans="1:26" s="14" customFormat="1" ht="20.55" customHeight="1" x14ac:dyDescent="0.3">
      <c r="H23" s="121" t="s">
        <v>153</v>
      </c>
      <c r="I23" s="121"/>
      <c r="J23" s="160"/>
      <c r="K23" s="131">
        <v>0.126</v>
      </c>
      <c r="L23" s="132"/>
      <c r="M23" s="131">
        <v>0.109</v>
      </c>
      <c r="N23" s="132"/>
      <c r="S23" s="9"/>
      <c r="T23" s="9"/>
      <c r="U23" s="9"/>
      <c r="V23" s="9"/>
      <c r="W23" s="9"/>
      <c r="X23" s="9"/>
      <c r="Y23" s="9"/>
      <c r="Z23" s="9"/>
    </row>
    <row r="24" spans="1:26" s="14" customFormat="1" ht="20.55" customHeight="1" x14ac:dyDescent="0.3">
      <c r="H24" s="121" t="s">
        <v>154</v>
      </c>
      <c r="I24" s="121"/>
      <c r="J24" s="160"/>
      <c r="K24" s="131">
        <v>9.8000000000000004E-2</v>
      </c>
      <c r="L24" s="132"/>
      <c r="M24" s="131">
        <v>0.11</v>
      </c>
      <c r="N24" s="132"/>
      <c r="S24" s="9"/>
      <c r="T24" s="9"/>
      <c r="U24" s="9"/>
      <c r="V24" s="9"/>
      <c r="W24" s="9"/>
      <c r="X24" s="9"/>
      <c r="Y24" s="9"/>
      <c r="Z24" s="9"/>
    </row>
    <row r="25" spans="1:26" s="14" customFormat="1" ht="20.55" customHeight="1" x14ac:dyDescent="0.3">
      <c r="H25" s="121" t="s">
        <v>173</v>
      </c>
      <c r="I25" s="121"/>
      <c r="J25" s="160"/>
      <c r="K25" s="131">
        <v>0.58899999999999997</v>
      </c>
      <c r="L25" s="132"/>
      <c r="M25" s="131">
        <v>0.57299999999999995</v>
      </c>
      <c r="N25" s="132"/>
      <c r="S25" s="9"/>
      <c r="T25" s="9"/>
      <c r="U25" s="9"/>
      <c r="V25" s="9"/>
      <c r="W25" s="9"/>
      <c r="X25" s="9"/>
      <c r="Y25" s="9"/>
      <c r="Z25" s="9"/>
    </row>
    <row r="26" spans="1:26" s="14" customFormat="1" ht="20.55" customHeight="1" x14ac:dyDescent="0.3">
      <c r="H26" s="121" t="s">
        <v>155</v>
      </c>
      <c r="I26" s="121"/>
      <c r="J26" s="160"/>
      <c r="K26" s="131">
        <v>1.0999999999999999E-2</v>
      </c>
      <c r="L26" s="132"/>
      <c r="M26" s="131">
        <v>1.2E-2</v>
      </c>
      <c r="N26" s="132"/>
      <c r="S26" s="9"/>
      <c r="T26" s="9"/>
      <c r="U26" s="9"/>
      <c r="V26" s="9"/>
      <c r="W26" s="9"/>
      <c r="X26" s="9"/>
      <c r="Y26" s="9"/>
      <c r="Z26" s="9"/>
    </row>
    <row r="27" spans="1:26" s="14" customFormat="1" ht="20.55" customHeight="1" x14ac:dyDescent="0.3">
      <c r="H27" s="121" t="s">
        <v>156</v>
      </c>
      <c r="I27" s="121"/>
      <c r="J27" s="160"/>
      <c r="K27" s="131">
        <v>7.2999999999999995E-2</v>
      </c>
      <c r="L27" s="132"/>
      <c r="M27" s="131">
        <v>7.8E-2</v>
      </c>
      <c r="N27" s="132"/>
      <c r="S27" s="9"/>
      <c r="T27" s="9"/>
      <c r="U27" s="9"/>
      <c r="V27" s="9"/>
      <c r="W27" s="9"/>
      <c r="X27" s="9"/>
      <c r="Y27" s="9"/>
      <c r="Z27" s="9"/>
    </row>
    <row r="28" spans="1:26" s="14" customFormat="1" ht="20.55" customHeight="1" x14ac:dyDescent="0.3">
      <c r="H28" s="121" t="s">
        <v>157</v>
      </c>
      <c r="I28" s="121"/>
      <c r="J28" s="160"/>
      <c r="K28" s="131">
        <v>3.2000000000000001E-2</v>
      </c>
      <c r="L28" s="132"/>
      <c r="M28" s="131">
        <v>3.5000000000000003E-2</v>
      </c>
      <c r="N28" s="132"/>
      <c r="S28" s="9"/>
      <c r="T28" s="9"/>
      <c r="U28" s="9"/>
      <c r="V28" s="9"/>
      <c r="W28" s="9"/>
      <c r="X28" s="9"/>
      <c r="Y28" s="9"/>
      <c r="Z28" s="9"/>
    </row>
    <row r="29" spans="1:26" s="14" customFormat="1" ht="20.55" customHeight="1" thickBot="1" x14ac:dyDescent="0.35">
      <c r="H29" s="125" t="s">
        <v>174</v>
      </c>
      <c r="I29" s="125"/>
      <c r="J29" s="169"/>
      <c r="K29" s="131">
        <v>3.6999999999999998E-2</v>
      </c>
      <c r="L29" s="132"/>
      <c r="M29" s="131">
        <v>4.7E-2</v>
      </c>
      <c r="N29" s="132"/>
      <c r="S29" s="9"/>
      <c r="T29" s="9"/>
      <c r="U29" s="9"/>
      <c r="V29" s="9"/>
      <c r="W29" s="9"/>
      <c r="X29" s="9"/>
      <c r="Y29" s="9"/>
      <c r="Z29" s="9"/>
    </row>
    <row r="30" spans="1:26" s="9" customFormat="1" ht="15" customHeight="1" x14ac:dyDescent="0.2">
      <c r="A30" s="8"/>
      <c r="C30" s="25"/>
      <c r="L30" s="25"/>
      <c r="M30" s="25"/>
      <c r="N30" s="25"/>
    </row>
    <row r="31" spans="1:26" s="9" customFormat="1" ht="15" customHeight="1" x14ac:dyDescent="0.2">
      <c r="A31" s="8"/>
      <c r="C31" s="25"/>
      <c r="L31" s="25"/>
      <c r="M31" s="25"/>
      <c r="N31" s="25"/>
    </row>
    <row r="32" spans="1:26" ht="19.5" customHeight="1" x14ac:dyDescent="0.3">
      <c r="A32" s="135" t="str">
        <f>Índice!$A$83</f>
        <v>ESTUDO 38 | ANÁLISE DAS EMPRESAS DA REGIÃO NORTE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7:21" x14ac:dyDescent="0.3">
      <c r="U33" s="58" t="s">
        <v>23</v>
      </c>
    </row>
    <row r="36" spans="7:21" ht="17.25" customHeight="1" x14ac:dyDescent="0.3"/>
    <row r="37" spans="7:21" x14ac:dyDescent="0.3">
      <c r="G37" s="35"/>
      <c r="H37" s="35"/>
      <c r="I37" s="35"/>
      <c r="J37" s="35"/>
      <c r="K37" s="35"/>
      <c r="L37" s="35"/>
    </row>
    <row r="38" spans="7:21" x14ac:dyDescent="0.3">
      <c r="G38" s="35"/>
      <c r="H38" s="35"/>
      <c r="I38" s="35"/>
      <c r="J38" s="35"/>
      <c r="K38" s="35"/>
      <c r="L38" s="35"/>
    </row>
  </sheetData>
  <sheetProtection algorithmName="SHA-512" hashValue="RlNAkmWEC7rjXY++GLuiAkmBPvxQniFLziuSHNyavV7Ogik9hr1Erj/F4EhQiZ/NpP1WYF5WqqC02JC9uioKIQ==" saltValue="dG6X1/d+MD2pIDxvk+gV/g==" spinCount="100000" sheet="1" objects="1" scenarios="1"/>
  <mergeCells count="62">
    <mergeCell ref="H26:J26"/>
    <mergeCell ref="K26:L26"/>
    <mergeCell ref="M26:N26"/>
    <mergeCell ref="H29:J29"/>
    <mergeCell ref="K29:L29"/>
    <mergeCell ref="M29:N29"/>
    <mergeCell ref="H27:J27"/>
    <mergeCell ref="K27:L27"/>
    <mergeCell ref="M27:N27"/>
    <mergeCell ref="H28:J28"/>
    <mergeCell ref="K28:L28"/>
    <mergeCell ref="M28:N28"/>
    <mergeCell ref="H24:J24"/>
    <mergeCell ref="K24:L24"/>
    <mergeCell ref="M24:N24"/>
    <mergeCell ref="H25:J25"/>
    <mergeCell ref="K25:L25"/>
    <mergeCell ref="M25:N25"/>
    <mergeCell ref="H22:J22"/>
    <mergeCell ref="K22:L22"/>
    <mergeCell ref="M22:N22"/>
    <mergeCell ref="H23:J23"/>
    <mergeCell ref="K23:L23"/>
    <mergeCell ref="M23:N23"/>
    <mergeCell ref="H18:J18"/>
    <mergeCell ref="K18:L18"/>
    <mergeCell ref="M18:N18"/>
    <mergeCell ref="K20:N20"/>
    <mergeCell ref="K21:L21"/>
    <mergeCell ref="M21:N21"/>
    <mergeCell ref="H16:J16"/>
    <mergeCell ref="K16:L16"/>
    <mergeCell ref="M16:N16"/>
    <mergeCell ref="H17:J17"/>
    <mergeCell ref="K17:L17"/>
    <mergeCell ref="M17:N17"/>
    <mergeCell ref="M12:N12"/>
    <mergeCell ref="K11:N11"/>
    <mergeCell ref="H15:J15"/>
    <mergeCell ref="K15:L15"/>
    <mergeCell ref="M15:N15"/>
    <mergeCell ref="K13:L13"/>
    <mergeCell ref="M13:N13"/>
    <mergeCell ref="H14:J14"/>
    <mergeCell ref="K14:L14"/>
    <mergeCell ref="M14:N14"/>
    <mergeCell ref="A32:U32"/>
    <mergeCell ref="A1:U1"/>
    <mergeCell ref="K12:L12"/>
    <mergeCell ref="K5:N5"/>
    <mergeCell ref="H8:J8"/>
    <mergeCell ref="K8:L8"/>
    <mergeCell ref="M8:N8"/>
    <mergeCell ref="H9:J9"/>
    <mergeCell ref="K9:L9"/>
    <mergeCell ref="M9:N9"/>
    <mergeCell ref="K6:L6"/>
    <mergeCell ref="M6:N6"/>
    <mergeCell ref="H7:J7"/>
    <mergeCell ref="K7:L7"/>
    <mergeCell ref="M7:N7"/>
    <mergeCell ref="H13:J13"/>
  </mergeCells>
  <hyperlinks>
    <hyperlink ref="U3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ABABAB"/>
  </sheetPr>
  <dimension ref="A1:U3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Índice!F67</f>
        <v>G C2.2 I</v>
      </c>
      <c r="B3" s="52" t="str">
        <f>Índice!G67</f>
        <v>Rácio de crédito vencido (% do total) - I Por classes de dimensão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121" t="s">
        <v>19</v>
      </c>
      <c r="J5" s="121"/>
      <c r="K5" s="121" t="s">
        <v>144</v>
      </c>
      <c r="L5" s="121"/>
      <c r="M5" s="121" t="s">
        <v>208</v>
      </c>
      <c r="N5" s="121"/>
      <c r="O5" s="121"/>
      <c r="P5" s="121"/>
      <c r="Q5" s="121"/>
      <c r="R5" s="121"/>
    </row>
    <row r="6" spans="1:21" s="14" customFormat="1" ht="24.9" customHeight="1" x14ac:dyDescent="0.3">
      <c r="F6" s="37"/>
      <c r="G6" s="37"/>
      <c r="H6" s="37"/>
      <c r="I6" s="121"/>
      <c r="J6" s="121"/>
      <c r="K6" s="121"/>
      <c r="L6" s="121"/>
      <c r="M6" s="121" t="s">
        <v>0</v>
      </c>
      <c r="N6" s="121"/>
      <c r="O6" s="121" t="s">
        <v>8</v>
      </c>
      <c r="P6" s="121"/>
      <c r="Q6" s="121" t="s">
        <v>1</v>
      </c>
      <c r="R6" s="121"/>
    </row>
    <row r="7" spans="1:21" s="14" customFormat="1" ht="16.95" customHeight="1" x14ac:dyDescent="0.3">
      <c r="F7" s="121">
        <v>2013</v>
      </c>
      <c r="G7" s="121"/>
      <c r="H7" s="77" t="s">
        <v>85</v>
      </c>
      <c r="I7" s="283">
        <v>0.129</v>
      </c>
      <c r="J7" s="283"/>
      <c r="K7" s="284">
        <v>0.115</v>
      </c>
      <c r="L7" s="284"/>
      <c r="M7" s="284">
        <v>0.182</v>
      </c>
      <c r="N7" s="284"/>
      <c r="O7" s="284">
        <v>9.5000000000000001E-2</v>
      </c>
      <c r="P7" s="284"/>
      <c r="Q7" s="284">
        <v>3.2000000000000001E-2</v>
      </c>
      <c r="R7" s="284"/>
    </row>
    <row r="8" spans="1:21" s="14" customFormat="1" ht="16.95" customHeight="1" x14ac:dyDescent="0.3">
      <c r="F8" s="121"/>
      <c r="G8" s="121"/>
      <c r="H8" s="77" t="s">
        <v>86</v>
      </c>
      <c r="I8" s="283">
        <v>0.13800000000000001</v>
      </c>
      <c r="J8" s="283"/>
      <c r="K8" s="284">
        <v>0.11899999999999999</v>
      </c>
      <c r="L8" s="284"/>
      <c r="M8" s="284">
        <v>0.19400000000000001</v>
      </c>
      <c r="N8" s="284"/>
      <c r="O8" s="284">
        <v>9.7000000000000003E-2</v>
      </c>
      <c r="P8" s="284"/>
      <c r="Q8" s="284">
        <v>3.1E-2</v>
      </c>
      <c r="R8" s="284"/>
    </row>
    <row r="9" spans="1:21" s="14" customFormat="1" ht="16.95" customHeight="1" x14ac:dyDescent="0.3">
      <c r="F9" s="121">
        <f>F7+1</f>
        <v>2014</v>
      </c>
      <c r="G9" s="121"/>
      <c r="H9" s="77" t="s">
        <v>85</v>
      </c>
      <c r="I9" s="283">
        <v>0.14799999999999999</v>
      </c>
      <c r="J9" s="283"/>
      <c r="K9" s="284">
        <v>0.13</v>
      </c>
      <c r="L9" s="284"/>
      <c r="M9" s="284">
        <v>0.222</v>
      </c>
      <c r="N9" s="284"/>
      <c r="O9" s="284">
        <v>0.1</v>
      </c>
      <c r="P9" s="284"/>
      <c r="Q9" s="284">
        <v>3.2000000000000001E-2</v>
      </c>
      <c r="R9" s="284"/>
    </row>
    <row r="10" spans="1:21" s="14" customFormat="1" ht="16.95" customHeight="1" x14ac:dyDescent="0.3">
      <c r="F10" s="121"/>
      <c r="G10" s="121"/>
      <c r="H10" s="77" t="s">
        <v>86</v>
      </c>
      <c r="I10" s="283">
        <v>0.154</v>
      </c>
      <c r="J10" s="283"/>
      <c r="K10" s="284">
        <v>0.13300000000000001</v>
      </c>
      <c r="L10" s="284"/>
      <c r="M10" s="284">
        <v>0.22500000000000001</v>
      </c>
      <c r="N10" s="284"/>
      <c r="O10" s="284">
        <v>0.10199999999999999</v>
      </c>
      <c r="P10" s="284"/>
      <c r="Q10" s="284">
        <v>3.1E-2</v>
      </c>
      <c r="R10" s="284"/>
    </row>
    <row r="11" spans="1:21" s="14" customFormat="1" ht="16.95" customHeight="1" x14ac:dyDescent="0.3">
      <c r="F11" s="121">
        <f>F9+1</f>
        <v>2015</v>
      </c>
      <c r="G11" s="121"/>
      <c r="H11" s="77" t="s">
        <v>85</v>
      </c>
      <c r="I11" s="283">
        <v>0.16400000000000001</v>
      </c>
      <c r="J11" s="283"/>
      <c r="K11" s="284">
        <v>0.13700000000000001</v>
      </c>
      <c r="L11" s="284"/>
      <c r="M11" s="284">
        <v>0.22600000000000001</v>
      </c>
      <c r="N11" s="284"/>
      <c r="O11" s="284">
        <v>0.107</v>
      </c>
      <c r="P11" s="284"/>
      <c r="Q11" s="284">
        <v>3.7999999999999999E-2</v>
      </c>
      <c r="R11" s="284"/>
    </row>
    <row r="12" spans="1:21" s="14" customFormat="1" ht="16.95" customHeight="1" x14ac:dyDescent="0.3">
      <c r="F12" s="121"/>
      <c r="G12" s="121"/>
      <c r="H12" s="77" t="s">
        <v>86</v>
      </c>
      <c r="I12" s="283">
        <v>0.159</v>
      </c>
      <c r="J12" s="283"/>
      <c r="K12" s="284">
        <v>0.13700000000000001</v>
      </c>
      <c r="L12" s="284"/>
      <c r="M12" s="284">
        <v>0.23</v>
      </c>
      <c r="N12" s="284"/>
      <c r="O12" s="284">
        <v>0.10199999999999999</v>
      </c>
      <c r="P12" s="284"/>
      <c r="Q12" s="284">
        <v>4.5999999999999999E-2</v>
      </c>
      <c r="R12" s="284"/>
    </row>
    <row r="13" spans="1:21" s="14" customFormat="1" ht="16.95" customHeight="1" x14ac:dyDescent="0.3">
      <c r="F13" s="121">
        <f>F11+1</f>
        <v>2016</v>
      </c>
      <c r="G13" s="121"/>
      <c r="H13" s="77" t="s">
        <v>85</v>
      </c>
      <c r="I13" s="283">
        <v>0.16400000000000001</v>
      </c>
      <c r="J13" s="283"/>
      <c r="K13" s="284">
        <v>0.13700000000000001</v>
      </c>
      <c r="L13" s="284"/>
      <c r="M13" s="284">
        <v>0.24399999999999999</v>
      </c>
      <c r="N13" s="284"/>
      <c r="O13" s="284">
        <v>0.105</v>
      </c>
      <c r="P13" s="284"/>
      <c r="Q13" s="284">
        <v>3.7999999999999999E-2</v>
      </c>
      <c r="R13" s="284"/>
    </row>
    <row r="14" spans="1:21" s="14" customFormat="1" ht="16.95" customHeight="1" x14ac:dyDescent="0.3">
      <c r="F14" s="121"/>
      <c r="G14" s="121"/>
      <c r="H14" s="77" t="s">
        <v>86</v>
      </c>
      <c r="I14" s="283">
        <v>0.155</v>
      </c>
      <c r="J14" s="283"/>
      <c r="K14" s="284">
        <v>0.128</v>
      </c>
      <c r="L14" s="284"/>
      <c r="M14" s="284">
        <v>0.22900000000000001</v>
      </c>
      <c r="N14" s="284"/>
      <c r="O14" s="284">
        <v>9.8000000000000004E-2</v>
      </c>
      <c r="P14" s="284"/>
      <c r="Q14" s="284">
        <v>3.5999999999999997E-2</v>
      </c>
      <c r="R14" s="284"/>
    </row>
    <row r="15" spans="1:21" s="14" customFormat="1" ht="16.95" customHeight="1" x14ac:dyDescent="0.3">
      <c r="F15" s="121">
        <f>F13+1</f>
        <v>2017</v>
      </c>
      <c r="G15" s="121"/>
      <c r="H15" s="77" t="s">
        <v>85</v>
      </c>
      <c r="I15" s="283">
        <v>0.15</v>
      </c>
      <c r="J15" s="283"/>
      <c r="K15" s="284">
        <v>0.11799999999999999</v>
      </c>
      <c r="L15" s="284"/>
      <c r="M15" s="284">
        <v>0.214</v>
      </c>
      <c r="N15" s="284"/>
      <c r="O15" s="284">
        <v>8.5000000000000006E-2</v>
      </c>
      <c r="P15" s="284"/>
      <c r="Q15" s="284">
        <v>3.7999999999999999E-2</v>
      </c>
      <c r="R15" s="284"/>
    </row>
    <row r="16" spans="1:21" s="14" customFormat="1" ht="16.95" customHeight="1" x14ac:dyDescent="0.3">
      <c r="F16" s="121"/>
      <c r="G16" s="121"/>
      <c r="H16" s="77" t="s">
        <v>86</v>
      </c>
      <c r="I16" s="283">
        <v>0.13500000000000001</v>
      </c>
      <c r="J16" s="283"/>
      <c r="K16" s="284">
        <v>0.109</v>
      </c>
      <c r="L16" s="284"/>
      <c r="M16" s="284">
        <v>0.188</v>
      </c>
      <c r="N16" s="284"/>
      <c r="O16" s="284">
        <v>8.1000000000000003E-2</v>
      </c>
      <c r="P16" s="284"/>
      <c r="Q16" s="284">
        <v>4.2000000000000003E-2</v>
      </c>
      <c r="R16" s="284"/>
    </row>
    <row r="17" spans="1:21" s="14" customFormat="1" ht="16.95" customHeight="1" x14ac:dyDescent="0.3">
      <c r="F17" s="121">
        <f>F15+1</f>
        <v>2018</v>
      </c>
      <c r="G17" s="121"/>
      <c r="H17" s="77" t="s">
        <v>85</v>
      </c>
      <c r="I17" s="283">
        <v>0.126</v>
      </c>
      <c r="J17" s="283"/>
      <c r="K17" s="284">
        <v>0.10100000000000001</v>
      </c>
      <c r="L17" s="284"/>
      <c r="M17" s="284">
        <v>0.17399999999999999</v>
      </c>
      <c r="N17" s="284"/>
      <c r="O17" s="284">
        <v>7.5999999999999998E-2</v>
      </c>
      <c r="P17" s="284"/>
      <c r="Q17" s="284">
        <v>4.2000000000000003E-2</v>
      </c>
      <c r="R17" s="284"/>
    </row>
    <row r="18" spans="1:21" s="14" customFormat="1" ht="16.95" customHeight="1" x14ac:dyDescent="0.3">
      <c r="F18" s="121"/>
      <c r="G18" s="121"/>
      <c r="H18" s="77" t="s">
        <v>86</v>
      </c>
      <c r="I18" s="283">
        <v>9.4E-2</v>
      </c>
      <c r="J18" s="283"/>
      <c r="K18" s="284">
        <v>7.2999999999999995E-2</v>
      </c>
      <c r="L18" s="284"/>
      <c r="M18" s="284">
        <v>0.11899999999999999</v>
      </c>
      <c r="N18" s="284"/>
      <c r="O18" s="284">
        <v>6.2E-2</v>
      </c>
      <c r="P18" s="284"/>
      <c r="Q18" s="284">
        <v>3.2000000000000001E-2</v>
      </c>
      <c r="R18" s="284"/>
    </row>
    <row r="19" spans="1:21" s="9" customFormat="1" ht="13.95" customHeight="1" x14ac:dyDescent="0.2">
      <c r="A19" s="8"/>
      <c r="C19" s="25"/>
      <c r="J19" s="25"/>
      <c r="K19" s="25"/>
      <c r="L19" s="25"/>
    </row>
    <row r="20" spans="1:21" s="9" customFormat="1" ht="15" customHeight="1" x14ac:dyDescent="0.2">
      <c r="A20" s="8"/>
      <c r="C20" s="25"/>
      <c r="L20" s="25"/>
      <c r="M20" s="25"/>
      <c r="N20" s="25"/>
    </row>
    <row r="21" spans="1:21" ht="19.5" customHeight="1" x14ac:dyDescent="0.3">
      <c r="A21" s="135" t="str">
        <f>Índice!$A$83</f>
        <v>ESTUDO 38 | ANÁLISE DAS EMPRESAS DA REGIÃO NORTE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x14ac:dyDescent="0.3">
      <c r="U22" s="58" t="s">
        <v>23</v>
      </c>
    </row>
    <row r="25" spans="1:21" ht="17.25" customHeight="1" x14ac:dyDescent="0.3"/>
    <row r="26" spans="1:21" ht="17.25" customHeight="1" x14ac:dyDescent="0.3"/>
    <row r="29" spans="1:21" x14ac:dyDescent="0.3">
      <c r="G29" s="35"/>
      <c r="H29" s="35"/>
      <c r="I29" s="35"/>
      <c r="J29" s="35"/>
      <c r="K29" s="35"/>
      <c r="L29" s="35"/>
    </row>
    <row r="30" spans="1:21" x14ac:dyDescent="0.3">
      <c r="G30" s="35"/>
      <c r="H30" s="35"/>
      <c r="I30" s="35"/>
      <c r="J30" s="35"/>
      <c r="K30" s="35"/>
      <c r="L30" s="35"/>
    </row>
    <row r="31" spans="1:21" x14ac:dyDescent="0.3">
      <c r="G31" s="35"/>
      <c r="H31" s="35"/>
      <c r="I31" s="35"/>
      <c r="J31" s="35"/>
      <c r="K31" s="35"/>
      <c r="L31" s="35"/>
    </row>
    <row r="32" spans="1:21" x14ac:dyDescent="0.3">
      <c r="G32" s="35"/>
      <c r="H32" s="35"/>
      <c r="I32" s="35"/>
      <c r="J32" s="35"/>
      <c r="K32" s="35"/>
      <c r="L32" s="35"/>
    </row>
    <row r="33" spans="7:12" x14ac:dyDescent="0.3">
      <c r="G33" s="35"/>
      <c r="H33" s="35"/>
      <c r="I33" s="35"/>
      <c r="J33" s="35"/>
      <c r="K33" s="35"/>
      <c r="L33" s="35"/>
    </row>
  </sheetData>
  <sheetProtection algorithmName="SHA-512" hashValue="j7/exC5dJLBvwjeE7Thhv6ZpOSPRHzIxtM7OnwpJx1VS3jDkzhZpRTPuOSaL8boTD7phCazW+vHOqaSVXBAJWQ==" saltValue="aL9OPyPqFITC7d3VdWE0gQ==" spinCount="100000" sheet="1" objects="1" scenarios="1"/>
  <mergeCells count="74">
    <mergeCell ref="I5:J6"/>
    <mergeCell ref="K5:L6"/>
    <mergeCell ref="M5:R5"/>
    <mergeCell ref="Q17:R17"/>
    <mergeCell ref="I18:J18"/>
    <mergeCell ref="K18:L18"/>
    <mergeCell ref="M18:N18"/>
    <mergeCell ref="O18:P18"/>
    <mergeCell ref="Q18:R18"/>
    <mergeCell ref="Q15:R15"/>
    <mergeCell ref="I16:J16"/>
    <mergeCell ref="K16:L16"/>
    <mergeCell ref="M16:N16"/>
    <mergeCell ref="O16:P16"/>
    <mergeCell ref="Q16:R16"/>
    <mergeCell ref="Q13:R13"/>
    <mergeCell ref="F17:G18"/>
    <mergeCell ref="I17:J17"/>
    <mergeCell ref="K17:L17"/>
    <mergeCell ref="M17:N17"/>
    <mergeCell ref="O17:P17"/>
    <mergeCell ref="Q14:R14"/>
    <mergeCell ref="F15:G16"/>
    <mergeCell ref="I15:J15"/>
    <mergeCell ref="K15:L15"/>
    <mergeCell ref="M15:N15"/>
    <mergeCell ref="O15:P15"/>
    <mergeCell ref="F13:G14"/>
    <mergeCell ref="I13:J13"/>
    <mergeCell ref="K13:L13"/>
    <mergeCell ref="M13:N13"/>
    <mergeCell ref="O13:P13"/>
    <mergeCell ref="I14:J14"/>
    <mergeCell ref="K14:L14"/>
    <mergeCell ref="M14:N14"/>
    <mergeCell ref="O14:P14"/>
    <mergeCell ref="F7:G8"/>
    <mergeCell ref="O7:P7"/>
    <mergeCell ref="M9:N9"/>
    <mergeCell ref="M10:N10"/>
    <mergeCell ref="M11:N11"/>
    <mergeCell ref="I9:J9"/>
    <mergeCell ref="I10:J10"/>
    <mergeCell ref="K10:L10"/>
    <mergeCell ref="K11:L11"/>
    <mergeCell ref="O6:P6"/>
    <mergeCell ref="Q6:R6"/>
    <mergeCell ref="Q7:R7"/>
    <mergeCell ref="Q8:R8"/>
    <mergeCell ref="O12:P12"/>
    <mergeCell ref="O11:P11"/>
    <mergeCell ref="O10:P10"/>
    <mergeCell ref="O9:P9"/>
    <mergeCell ref="O8:P8"/>
    <mergeCell ref="Q9:R9"/>
    <mergeCell ref="Q10:R10"/>
    <mergeCell ref="Q11:R11"/>
    <mergeCell ref="Q12:R12"/>
    <mergeCell ref="A21:U21"/>
    <mergeCell ref="A1:U1"/>
    <mergeCell ref="I7:J7"/>
    <mergeCell ref="M7:N7"/>
    <mergeCell ref="I8:J8"/>
    <mergeCell ref="K7:L7"/>
    <mergeCell ref="K8:L8"/>
    <mergeCell ref="M8:N8"/>
    <mergeCell ref="M6:N6"/>
    <mergeCell ref="M12:N12"/>
    <mergeCell ref="I12:J12"/>
    <mergeCell ref="I11:J11"/>
    <mergeCell ref="K12:L12"/>
    <mergeCell ref="F9:G10"/>
    <mergeCell ref="F11:G12"/>
    <mergeCell ref="K9:L9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ABABAB"/>
  </sheetPr>
  <dimension ref="A1:U3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Índice!F68</f>
        <v>G C2.2 II</v>
      </c>
      <c r="B3" s="52" t="str">
        <f>Índice!G68</f>
        <v>Rácio de crédito vencido (% do total) - II Por localização geográfica (NUTS III)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25"/>
      <c r="B5" s="25"/>
      <c r="C5" s="25"/>
      <c r="D5" s="25"/>
      <c r="E5" s="253" t="s">
        <v>215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1" s="14" customFormat="1" ht="24.9" customHeight="1" x14ac:dyDescent="0.3">
      <c r="B6" s="37"/>
      <c r="C6" s="37"/>
      <c r="D6" s="37"/>
      <c r="E6" s="139" t="s">
        <v>152</v>
      </c>
      <c r="F6" s="231"/>
      <c r="G6" s="139" t="s">
        <v>153</v>
      </c>
      <c r="H6" s="231"/>
      <c r="I6" s="139" t="s">
        <v>154</v>
      </c>
      <c r="J6" s="231"/>
      <c r="K6" s="139" t="s">
        <v>173</v>
      </c>
      <c r="L6" s="231"/>
      <c r="M6" s="139" t="s">
        <v>155</v>
      </c>
      <c r="N6" s="231"/>
      <c r="O6" s="139" t="s">
        <v>156</v>
      </c>
      <c r="P6" s="231"/>
      <c r="Q6" s="139" t="s">
        <v>157</v>
      </c>
      <c r="R6" s="231"/>
      <c r="S6" s="139" t="s">
        <v>174</v>
      </c>
      <c r="T6" s="231"/>
    </row>
    <row r="7" spans="1:21" s="14" customFormat="1" ht="16.95" customHeight="1" x14ac:dyDescent="0.3">
      <c r="B7" s="121">
        <v>2013</v>
      </c>
      <c r="C7" s="121"/>
      <c r="D7" s="77" t="s">
        <v>85</v>
      </c>
      <c r="E7" s="284">
        <v>0.09</v>
      </c>
      <c r="F7" s="284"/>
      <c r="G7" s="284">
        <v>0.125</v>
      </c>
      <c r="H7" s="284"/>
      <c r="I7" s="284">
        <v>0.126</v>
      </c>
      <c r="J7" s="284"/>
      <c r="K7" s="284">
        <v>0.11799999999999999</v>
      </c>
      <c r="L7" s="284"/>
      <c r="M7" s="284">
        <v>8.3000000000000004E-2</v>
      </c>
      <c r="N7" s="284"/>
      <c r="O7" s="284">
        <v>0.111</v>
      </c>
      <c r="P7" s="284"/>
      <c r="Q7" s="284">
        <v>0.112</v>
      </c>
      <c r="R7" s="284"/>
      <c r="S7" s="284">
        <v>3.4000000000000002E-2</v>
      </c>
      <c r="T7" s="284"/>
    </row>
    <row r="8" spans="1:21" s="14" customFormat="1" ht="16.95" customHeight="1" x14ac:dyDescent="0.3">
      <c r="B8" s="121"/>
      <c r="C8" s="121"/>
      <c r="D8" s="77" t="s">
        <v>86</v>
      </c>
      <c r="E8" s="284">
        <v>9.1999999999999998E-2</v>
      </c>
      <c r="F8" s="284"/>
      <c r="G8" s="284">
        <v>0.13600000000000001</v>
      </c>
      <c r="H8" s="284"/>
      <c r="I8" s="284">
        <v>0.124</v>
      </c>
      <c r="J8" s="284"/>
      <c r="K8" s="284">
        <v>0.12</v>
      </c>
      <c r="L8" s="284"/>
      <c r="M8" s="284">
        <v>8.4000000000000005E-2</v>
      </c>
      <c r="N8" s="284"/>
      <c r="O8" s="284">
        <v>0.129</v>
      </c>
      <c r="P8" s="284"/>
      <c r="Q8" s="284">
        <v>0.11700000000000001</v>
      </c>
      <c r="R8" s="284"/>
      <c r="S8" s="284">
        <v>3.4000000000000002E-2</v>
      </c>
      <c r="T8" s="284"/>
    </row>
    <row r="9" spans="1:21" s="14" customFormat="1" ht="16.95" customHeight="1" x14ac:dyDescent="0.3">
      <c r="B9" s="121">
        <f>B7+1</f>
        <v>2014</v>
      </c>
      <c r="C9" s="121"/>
      <c r="D9" s="77" t="s">
        <v>85</v>
      </c>
      <c r="E9" s="284">
        <v>9.5000000000000001E-2</v>
      </c>
      <c r="F9" s="284"/>
      <c r="G9" s="284">
        <v>0.13900000000000001</v>
      </c>
      <c r="H9" s="284"/>
      <c r="I9" s="284">
        <v>0.14000000000000001</v>
      </c>
      <c r="J9" s="284"/>
      <c r="K9" s="284">
        <v>0.13400000000000001</v>
      </c>
      <c r="L9" s="284"/>
      <c r="M9" s="284">
        <v>0.10299999999999999</v>
      </c>
      <c r="N9" s="284"/>
      <c r="O9" s="284">
        <v>0.14699999999999999</v>
      </c>
      <c r="P9" s="284"/>
      <c r="Q9" s="284">
        <v>0.126</v>
      </c>
      <c r="R9" s="284"/>
      <c r="S9" s="284">
        <v>3.6999999999999998E-2</v>
      </c>
      <c r="T9" s="284"/>
    </row>
    <row r="10" spans="1:21" s="14" customFormat="1" ht="16.95" customHeight="1" x14ac:dyDescent="0.3">
      <c r="B10" s="121"/>
      <c r="C10" s="121"/>
      <c r="D10" s="77" t="s">
        <v>86</v>
      </c>
      <c r="E10" s="284">
        <v>0.10299999999999999</v>
      </c>
      <c r="F10" s="284"/>
      <c r="G10" s="284">
        <v>0.14299999999999999</v>
      </c>
      <c r="H10" s="284"/>
      <c r="I10" s="284">
        <v>0.13800000000000001</v>
      </c>
      <c r="J10" s="284"/>
      <c r="K10" s="284">
        <v>0.13600000000000001</v>
      </c>
      <c r="L10" s="284"/>
      <c r="M10" s="284">
        <v>0.104</v>
      </c>
      <c r="N10" s="284"/>
      <c r="O10" s="284">
        <v>0.157</v>
      </c>
      <c r="P10" s="284"/>
      <c r="Q10" s="284">
        <v>0.11600000000000001</v>
      </c>
      <c r="R10" s="284"/>
      <c r="S10" s="284">
        <v>0.04</v>
      </c>
      <c r="T10" s="284"/>
    </row>
    <row r="11" spans="1:21" s="14" customFormat="1" ht="16.95" customHeight="1" x14ac:dyDescent="0.3">
      <c r="B11" s="121">
        <f>B9+1</f>
        <v>2015</v>
      </c>
      <c r="C11" s="121"/>
      <c r="D11" s="77" t="s">
        <v>85</v>
      </c>
      <c r="E11" s="284">
        <v>0.11</v>
      </c>
      <c r="F11" s="284"/>
      <c r="G11" s="284">
        <v>0.156</v>
      </c>
      <c r="H11" s="284"/>
      <c r="I11" s="284">
        <v>0.13700000000000001</v>
      </c>
      <c r="J11" s="284"/>
      <c r="K11" s="284">
        <v>0.14199999999999999</v>
      </c>
      <c r="L11" s="284"/>
      <c r="M11" s="284">
        <v>0.121</v>
      </c>
      <c r="N11" s="284"/>
      <c r="O11" s="284">
        <v>0.15</v>
      </c>
      <c r="P11" s="284"/>
      <c r="Q11" s="284">
        <v>9.7000000000000003E-2</v>
      </c>
      <c r="R11" s="284"/>
      <c r="S11" s="284">
        <v>4.4999999999999998E-2</v>
      </c>
      <c r="T11" s="284"/>
    </row>
    <row r="12" spans="1:21" s="14" customFormat="1" ht="16.95" customHeight="1" x14ac:dyDescent="0.3">
      <c r="B12" s="121"/>
      <c r="C12" s="121"/>
      <c r="D12" s="77" t="s">
        <v>86</v>
      </c>
      <c r="E12" s="284">
        <v>0.106</v>
      </c>
      <c r="F12" s="284"/>
      <c r="G12" s="284">
        <v>0.161</v>
      </c>
      <c r="H12" s="284"/>
      <c r="I12" s="284">
        <v>0.128</v>
      </c>
      <c r="J12" s="284"/>
      <c r="K12" s="284">
        <v>0.14499999999999999</v>
      </c>
      <c r="L12" s="284"/>
      <c r="M12" s="284">
        <v>0.113</v>
      </c>
      <c r="N12" s="284"/>
      <c r="O12" s="284">
        <v>0.14599999999999999</v>
      </c>
      <c r="P12" s="284"/>
      <c r="Q12" s="284">
        <v>0.09</v>
      </c>
      <c r="R12" s="284"/>
      <c r="S12" s="284">
        <v>4.4999999999999998E-2</v>
      </c>
      <c r="T12" s="284"/>
    </row>
    <row r="13" spans="1:21" s="14" customFormat="1" ht="16.95" customHeight="1" x14ac:dyDescent="0.3">
      <c r="B13" s="121">
        <f>B11+1</f>
        <v>2016</v>
      </c>
      <c r="C13" s="121"/>
      <c r="D13" s="77" t="s">
        <v>85</v>
      </c>
      <c r="E13" s="284">
        <v>9.6000000000000002E-2</v>
      </c>
      <c r="F13" s="284"/>
      <c r="G13" s="284">
        <v>0.16</v>
      </c>
      <c r="H13" s="284"/>
      <c r="I13" s="284">
        <v>0.121</v>
      </c>
      <c r="J13" s="284"/>
      <c r="K13" s="284">
        <v>0.14699999999999999</v>
      </c>
      <c r="L13" s="284"/>
      <c r="M13" s="284">
        <v>0.13400000000000001</v>
      </c>
      <c r="N13" s="284"/>
      <c r="O13" s="284">
        <v>0.13700000000000001</v>
      </c>
      <c r="P13" s="284"/>
      <c r="Q13" s="284">
        <v>0.108</v>
      </c>
      <c r="R13" s="284"/>
      <c r="S13" s="284">
        <v>4.2999999999999997E-2</v>
      </c>
      <c r="T13" s="284"/>
    </row>
    <row r="14" spans="1:21" s="14" customFormat="1" ht="16.95" customHeight="1" x14ac:dyDescent="0.3">
      <c r="B14" s="121"/>
      <c r="C14" s="121"/>
      <c r="D14" s="77" t="s">
        <v>86</v>
      </c>
      <c r="E14" s="284">
        <v>7.1999999999999995E-2</v>
      </c>
      <c r="F14" s="284"/>
      <c r="G14" s="284">
        <v>0.126</v>
      </c>
      <c r="H14" s="284"/>
      <c r="I14" s="284">
        <v>0.11700000000000001</v>
      </c>
      <c r="J14" s="284"/>
      <c r="K14" s="284">
        <v>0.13900000000000001</v>
      </c>
      <c r="L14" s="284"/>
      <c r="M14" s="284">
        <v>0.109</v>
      </c>
      <c r="N14" s="284"/>
      <c r="O14" s="284">
        <v>0.127</v>
      </c>
      <c r="P14" s="284"/>
      <c r="Q14" s="284">
        <v>0.10199999999999999</v>
      </c>
      <c r="R14" s="284"/>
      <c r="S14" s="284">
        <v>0.106</v>
      </c>
      <c r="T14" s="284"/>
    </row>
    <row r="15" spans="1:21" s="14" customFormat="1" ht="16.95" customHeight="1" x14ac:dyDescent="0.3">
      <c r="B15" s="121">
        <f>B13+1</f>
        <v>2017</v>
      </c>
      <c r="C15" s="121"/>
      <c r="D15" s="77" t="s">
        <v>85</v>
      </c>
      <c r="E15" s="284">
        <v>7.1999999999999995E-2</v>
      </c>
      <c r="F15" s="284"/>
      <c r="G15" s="284">
        <v>0.121</v>
      </c>
      <c r="H15" s="284"/>
      <c r="I15" s="284">
        <v>0.106</v>
      </c>
      <c r="J15" s="284"/>
      <c r="K15" s="284">
        <v>0.121</v>
      </c>
      <c r="L15" s="284"/>
      <c r="M15" s="284">
        <v>0.11600000000000001</v>
      </c>
      <c r="N15" s="284"/>
      <c r="O15" s="284">
        <v>0.124</v>
      </c>
      <c r="P15" s="284"/>
      <c r="Q15" s="284">
        <v>0.122</v>
      </c>
      <c r="R15" s="284"/>
      <c r="S15" s="284">
        <v>0.122</v>
      </c>
      <c r="T15" s="284"/>
    </row>
    <row r="16" spans="1:21" s="14" customFormat="1" ht="16.95" customHeight="1" x14ac:dyDescent="0.3">
      <c r="B16" s="121"/>
      <c r="C16" s="121"/>
      <c r="D16" s="77" t="s">
        <v>86</v>
      </c>
      <c r="E16" s="284">
        <v>7.4999999999999997E-2</v>
      </c>
      <c r="F16" s="284"/>
      <c r="G16" s="284">
        <v>0.105</v>
      </c>
      <c r="H16" s="284"/>
      <c r="I16" s="284">
        <v>0.105</v>
      </c>
      <c r="J16" s="284"/>
      <c r="K16" s="284">
        <v>0.104</v>
      </c>
      <c r="L16" s="284"/>
      <c r="M16" s="284">
        <v>8.3000000000000004E-2</v>
      </c>
      <c r="N16" s="284"/>
      <c r="O16" s="284">
        <v>0.112</v>
      </c>
      <c r="P16" s="284"/>
      <c r="Q16" s="284">
        <v>0.11600000000000001</v>
      </c>
      <c r="R16" s="284"/>
      <c r="S16" s="284">
        <v>0.20300000000000001</v>
      </c>
      <c r="T16" s="284"/>
    </row>
    <row r="17" spans="1:21" s="14" customFormat="1" ht="16.95" customHeight="1" x14ac:dyDescent="0.3">
      <c r="B17" s="121">
        <f>B15+1</f>
        <v>2018</v>
      </c>
      <c r="C17" s="121"/>
      <c r="D17" s="77" t="s">
        <v>85</v>
      </c>
      <c r="E17" s="284">
        <v>7.9000000000000001E-2</v>
      </c>
      <c r="F17" s="284"/>
      <c r="G17" s="284">
        <v>0.10199999999999999</v>
      </c>
      <c r="H17" s="284"/>
      <c r="I17" s="284">
        <v>9.9000000000000005E-2</v>
      </c>
      <c r="J17" s="284"/>
      <c r="K17" s="284">
        <v>0.09</v>
      </c>
      <c r="L17" s="284"/>
      <c r="M17" s="284">
        <v>0.11700000000000001</v>
      </c>
      <c r="N17" s="284"/>
      <c r="O17" s="284">
        <v>9.8000000000000004E-2</v>
      </c>
      <c r="P17" s="284"/>
      <c r="Q17" s="284">
        <v>0.104</v>
      </c>
      <c r="R17" s="284"/>
      <c r="S17" s="284">
        <v>0.24099999999999999</v>
      </c>
      <c r="T17" s="284"/>
    </row>
    <row r="18" spans="1:21" s="14" customFormat="1" ht="16.95" customHeight="1" x14ac:dyDescent="0.3">
      <c r="B18" s="121"/>
      <c r="C18" s="121"/>
      <c r="D18" s="77" t="s">
        <v>86</v>
      </c>
      <c r="E18" s="284">
        <v>5.6000000000000001E-2</v>
      </c>
      <c r="F18" s="284"/>
      <c r="G18" s="284">
        <v>6.0999999999999999E-2</v>
      </c>
      <c r="H18" s="284"/>
      <c r="I18" s="284">
        <v>7.4999999999999997E-2</v>
      </c>
      <c r="J18" s="284"/>
      <c r="K18" s="284">
        <v>6.8000000000000005E-2</v>
      </c>
      <c r="L18" s="284"/>
      <c r="M18" s="284">
        <v>0.105</v>
      </c>
      <c r="N18" s="284"/>
      <c r="O18" s="284">
        <v>7.1999999999999995E-2</v>
      </c>
      <c r="P18" s="284"/>
      <c r="Q18" s="284">
        <v>5.1999999999999998E-2</v>
      </c>
      <c r="R18" s="284"/>
      <c r="S18" s="284">
        <v>0.191</v>
      </c>
      <c r="T18" s="284"/>
    </row>
    <row r="19" spans="1:21" s="9" customFormat="1" ht="13.95" customHeight="1" x14ac:dyDescent="0.2">
      <c r="A19" s="8"/>
      <c r="C19" s="25"/>
      <c r="J19" s="25"/>
      <c r="K19" s="25"/>
      <c r="L19" s="25"/>
    </row>
    <row r="20" spans="1:21" s="9" customFormat="1" ht="15" customHeight="1" x14ac:dyDescent="0.2">
      <c r="A20" s="8"/>
      <c r="C20" s="25"/>
      <c r="L20" s="25"/>
      <c r="M20" s="25"/>
      <c r="N20" s="25"/>
    </row>
    <row r="21" spans="1:21" ht="19.5" customHeight="1" x14ac:dyDescent="0.3">
      <c r="A21" s="135" t="str">
        <f>Índice!$A$83</f>
        <v>ESTUDO 38 | ANÁLISE DAS EMPRESAS DA REGIÃO NORTE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x14ac:dyDescent="0.3">
      <c r="U22" s="58" t="s">
        <v>23</v>
      </c>
    </row>
    <row r="25" spans="1:21" ht="17.25" customHeight="1" x14ac:dyDescent="0.3"/>
    <row r="26" spans="1:21" ht="17.25" customHeight="1" x14ac:dyDescent="0.3"/>
    <row r="29" spans="1:21" x14ac:dyDescent="0.3">
      <c r="G29" s="35"/>
      <c r="H29" s="35"/>
      <c r="I29" s="35"/>
      <c r="J29" s="35"/>
      <c r="K29" s="35"/>
      <c r="L29" s="35"/>
    </row>
    <row r="30" spans="1:21" x14ac:dyDescent="0.3">
      <c r="G30" s="35"/>
      <c r="H30" s="35"/>
      <c r="I30" s="35"/>
      <c r="J30" s="35"/>
      <c r="K30" s="35"/>
      <c r="L30" s="35"/>
    </row>
    <row r="31" spans="1:21" x14ac:dyDescent="0.3">
      <c r="G31" s="35"/>
      <c r="H31" s="35"/>
      <c r="I31" s="35"/>
      <c r="J31" s="35"/>
      <c r="K31" s="35"/>
      <c r="L31" s="35"/>
    </row>
    <row r="32" spans="1:21" x14ac:dyDescent="0.3">
      <c r="G32" s="35"/>
      <c r="H32" s="35"/>
      <c r="I32" s="35"/>
      <c r="J32" s="35"/>
      <c r="K32" s="35"/>
      <c r="L32" s="35"/>
    </row>
    <row r="33" spans="7:12" x14ac:dyDescent="0.3">
      <c r="G33" s="35"/>
      <c r="H33" s="35"/>
      <c r="I33" s="35"/>
      <c r="J33" s="35"/>
      <c r="K33" s="35"/>
      <c r="L33" s="35"/>
    </row>
  </sheetData>
  <sheetProtection algorithmName="SHA-512" hashValue="/A1683pbIa0N+e1ZoMN7dcicoSGwbjMIrJh3ubi8v3bNRSiD+48aoziIlBGAXNOvC6lnXWlS5rvNfn7kzqwYHQ==" saltValue="uDgKBDGQnx9+vc12PgQXfw==" spinCount="100000" sheet="1" objects="1" scenarios="1"/>
  <mergeCells count="113">
    <mergeCell ref="S13:T13"/>
    <mergeCell ref="O14:P14"/>
    <mergeCell ref="Q14:R14"/>
    <mergeCell ref="S14:T14"/>
    <mergeCell ref="A21:U21"/>
    <mergeCell ref="M17:N17"/>
    <mergeCell ref="E18:F18"/>
    <mergeCell ref="G18:H18"/>
    <mergeCell ref="I18:J18"/>
    <mergeCell ref="K18:L18"/>
    <mergeCell ref="M18:N18"/>
    <mergeCell ref="E16:F16"/>
    <mergeCell ref="G16:H16"/>
    <mergeCell ref="I16:J16"/>
    <mergeCell ref="K16:L16"/>
    <mergeCell ref="M16:N16"/>
    <mergeCell ref="B17:C18"/>
    <mergeCell ref="E17:F17"/>
    <mergeCell ref="G17:H17"/>
    <mergeCell ref="I17:J17"/>
    <mergeCell ref="O17:P17"/>
    <mergeCell ref="Q17:R17"/>
    <mergeCell ref="O16:P16"/>
    <mergeCell ref="Q16:R16"/>
    <mergeCell ref="S16:T16"/>
    <mergeCell ref="S17:T17"/>
    <mergeCell ref="O18:P18"/>
    <mergeCell ref="Q18:R18"/>
    <mergeCell ref="S18:T18"/>
    <mergeCell ref="M8:N8"/>
    <mergeCell ref="Q8:R8"/>
    <mergeCell ref="S8:T8"/>
    <mergeCell ref="O9:P9"/>
    <mergeCell ref="Q9:R9"/>
    <mergeCell ref="S9:T9"/>
    <mergeCell ref="O10:P10"/>
    <mergeCell ref="Q10:R10"/>
    <mergeCell ref="S10:T10"/>
    <mergeCell ref="O11:P11"/>
    <mergeCell ref="Q11:R11"/>
    <mergeCell ref="S11:T11"/>
    <mergeCell ref="O12:P12"/>
    <mergeCell ref="Q12:R12"/>
    <mergeCell ref="S12:T12"/>
    <mergeCell ref="O15:P15"/>
    <mergeCell ref="Q15:R15"/>
    <mergeCell ref="S15:T15"/>
    <mergeCell ref="O13:P13"/>
    <mergeCell ref="Q13:R13"/>
    <mergeCell ref="B13:C14"/>
    <mergeCell ref="E13:F13"/>
    <mergeCell ref="G13:H13"/>
    <mergeCell ref="I13:J13"/>
    <mergeCell ref="K13:L13"/>
    <mergeCell ref="M13:N13"/>
    <mergeCell ref="E14:F14"/>
    <mergeCell ref="K17:L17"/>
    <mergeCell ref="G14:H14"/>
    <mergeCell ref="I14:J14"/>
    <mergeCell ref="K14:L14"/>
    <mergeCell ref="M14:N14"/>
    <mergeCell ref="B15:C16"/>
    <mergeCell ref="E15:F15"/>
    <mergeCell ref="G15:H15"/>
    <mergeCell ref="I15:J15"/>
    <mergeCell ref="K15:L15"/>
    <mergeCell ref="M15:N15"/>
    <mergeCell ref="K10:L10"/>
    <mergeCell ref="M10:N10"/>
    <mergeCell ref="B11:C12"/>
    <mergeCell ref="E11:F11"/>
    <mergeCell ref="G11:H11"/>
    <mergeCell ref="I11:J11"/>
    <mergeCell ref="K11:L11"/>
    <mergeCell ref="M11:N11"/>
    <mergeCell ref="E12:F12"/>
    <mergeCell ref="G12:H12"/>
    <mergeCell ref="B9:C10"/>
    <mergeCell ref="E9:F9"/>
    <mergeCell ref="G9:H9"/>
    <mergeCell ref="I9:J9"/>
    <mergeCell ref="K9:L9"/>
    <mergeCell ref="M9:N9"/>
    <mergeCell ref="E10:F10"/>
    <mergeCell ref="G10:H10"/>
    <mergeCell ref="I10:J10"/>
    <mergeCell ref="I12:J12"/>
    <mergeCell ref="K12:L12"/>
    <mergeCell ref="M12:N12"/>
    <mergeCell ref="A1:U1"/>
    <mergeCell ref="I6:J6"/>
    <mergeCell ref="K6:L6"/>
    <mergeCell ref="M6:N6"/>
    <mergeCell ref="E5:T5"/>
    <mergeCell ref="B7:C8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E6:F6"/>
    <mergeCell ref="G6:H6"/>
    <mergeCell ref="O6:P6"/>
    <mergeCell ref="Q6:R6"/>
    <mergeCell ref="S6:T6"/>
    <mergeCell ref="O7:P7"/>
    <mergeCell ref="Q7:R7"/>
    <mergeCell ref="S7:T7"/>
    <mergeCell ref="O8:P8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ABABAB"/>
  </sheetPr>
  <dimension ref="A1:U3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Índice!F70</f>
        <v>G C2.3 II</v>
      </c>
      <c r="B3" s="52" t="str">
        <f>Índice!G70</f>
        <v>Percentagem de devedores com crédito vencido - II Por localização geográfica (NUTS III)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7"/>
      <c r="R3" s="88"/>
    </row>
    <row r="4" spans="1:21" s="9" customFormat="1" ht="15" customHeight="1" thickBot="1" x14ac:dyDescent="0.35">
      <c r="A4" s="8" t="s">
        <v>6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161" t="s">
        <v>19</v>
      </c>
      <c r="J5" s="161"/>
      <c r="K5" s="161" t="s">
        <v>144</v>
      </c>
      <c r="L5" s="161"/>
      <c r="M5" s="161" t="s">
        <v>208</v>
      </c>
      <c r="N5" s="161"/>
      <c r="O5" s="161"/>
      <c r="P5" s="161"/>
      <c r="Q5" s="161"/>
      <c r="R5" s="161"/>
    </row>
    <row r="6" spans="1:21" s="14" customFormat="1" ht="24.9" customHeight="1" thickBot="1" x14ac:dyDescent="0.35">
      <c r="F6" s="37"/>
      <c r="G6" s="37"/>
      <c r="H6" s="37"/>
      <c r="I6" s="125"/>
      <c r="J6" s="125"/>
      <c r="K6" s="125"/>
      <c r="L6" s="125"/>
      <c r="M6" s="125" t="s">
        <v>0</v>
      </c>
      <c r="N6" s="125"/>
      <c r="O6" s="125" t="s">
        <v>8</v>
      </c>
      <c r="P6" s="125"/>
      <c r="Q6" s="125" t="s">
        <v>1</v>
      </c>
      <c r="R6" s="125"/>
    </row>
    <row r="7" spans="1:21" s="14" customFormat="1" ht="16.95" customHeight="1" x14ac:dyDescent="0.3">
      <c r="F7" s="121">
        <v>2013</v>
      </c>
      <c r="G7" s="121"/>
      <c r="H7" s="86" t="s">
        <v>85</v>
      </c>
      <c r="I7" s="285">
        <v>0.30599999999999999</v>
      </c>
      <c r="J7" s="286"/>
      <c r="K7" s="287">
        <v>0.29699999999999999</v>
      </c>
      <c r="L7" s="287"/>
      <c r="M7" s="287">
        <v>0.30599999999999999</v>
      </c>
      <c r="N7" s="287"/>
      <c r="O7" s="287">
        <v>0.26500000000000001</v>
      </c>
      <c r="P7" s="287"/>
      <c r="Q7" s="287">
        <v>0.17199999999999999</v>
      </c>
      <c r="R7" s="287"/>
    </row>
    <row r="8" spans="1:21" s="14" customFormat="1" ht="16.95" customHeight="1" x14ac:dyDescent="0.3">
      <c r="F8" s="121"/>
      <c r="G8" s="121"/>
      <c r="H8" s="86" t="s">
        <v>86</v>
      </c>
      <c r="I8" s="288">
        <v>0.30299999999999999</v>
      </c>
      <c r="J8" s="283"/>
      <c r="K8" s="284">
        <v>0.29299999999999998</v>
      </c>
      <c r="L8" s="284"/>
      <c r="M8" s="284">
        <v>0.30099999999999999</v>
      </c>
      <c r="N8" s="284"/>
      <c r="O8" s="284">
        <v>0.26100000000000001</v>
      </c>
      <c r="P8" s="284"/>
      <c r="Q8" s="284">
        <v>0.16300000000000001</v>
      </c>
      <c r="R8" s="284"/>
    </row>
    <row r="9" spans="1:21" s="14" customFormat="1" ht="16.95" customHeight="1" x14ac:dyDescent="0.3">
      <c r="F9" s="121">
        <f>F7+1</f>
        <v>2014</v>
      </c>
      <c r="G9" s="121"/>
      <c r="H9" s="86" t="s">
        <v>85</v>
      </c>
      <c r="I9" s="288">
        <v>0.313</v>
      </c>
      <c r="J9" s="283"/>
      <c r="K9" s="284">
        <v>0.30399999999999999</v>
      </c>
      <c r="L9" s="284"/>
      <c r="M9" s="284">
        <v>0.315</v>
      </c>
      <c r="N9" s="284"/>
      <c r="O9" s="284">
        <v>0.26300000000000001</v>
      </c>
      <c r="P9" s="284"/>
      <c r="Q9" s="284">
        <v>0.16</v>
      </c>
      <c r="R9" s="284"/>
    </row>
    <row r="10" spans="1:21" s="14" customFormat="1" ht="16.95" customHeight="1" x14ac:dyDescent="0.3">
      <c r="F10" s="121"/>
      <c r="G10" s="121"/>
      <c r="H10" s="86" t="s">
        <v>86</v>
      </c>
      <c r="I10" s="288">
        <v>0.308</v>
      </c>
      <c r="J10" s="283"/>
      <c r="K10" s="284">
        <v>0.29699999999999999</v>
      </c>
      <c r="L10" s="284"/>
      <c r="M10" s="284">
        <v>0.309</v>
      </c>
      <c r="N10" s="284"/>
      <c r="O10" s="284">
        <v>0.25700000000000001</v>
      </c>
      <c r="P10" s="284"/>
      <c r="Q10" s="284">
        <v>0.13600000000000001</v>
      </c>
      <c r="R10" s="284"/>
    </row>
    <row r="11" spans="1:21" s="14" customFormat="1" ht="16.95" customHeight="1" x14ac:dyDescent="0.3">
      <c r="F11" s="121">
        <f>F9+1</f>
        <v>2015</v>
      </c>
      <c r="G11" s="121"/>
      <c r="H11" s="86" t="s">
        <v>85</v>
      </c>
      <c r="I11" s="288">
        <v>0.307</v>
      </c>
      <c r="J11" s="283"/>
      <c r="K11" s="284">
        <v>0.29399999999999998</v>
      </c>
      <c r="L11" s="284"/>
      <c r="M11" s="284">
        <v>0.309</v>
      </c>
      <c r="N11" s="284"/>
      <c r="O11" s="284">
        <v>0.245</v>
      </c>
      <c r="P11" s="284"/>
      <c r="Q11" s="284">
        <v>0.13100000000000001</v>
      </c>
      <c r="R11" s="284"/>
    </row>
    <row r="12" spans="1:21" s="14" customFormat="1" ht="16.95" customHeight="1" x14ac:dyDescent="0.3">
      <c r="F12" s="121"/>
      <c r="G12" s="121"/>
      <c r="H12" s="86" t="s">
        <v>86</v>
      </c>
      <c r="I12" s="288">
        <v>0.28599999999999998</v>
      </c>
      <c r="J12" s="283"/>
      <c r="K12" s="284">
        <v>0.27200000000000002</v>
      </c>
      <c r="L12" s="284"/>
      <c r="M12" s="284">
        <v>0.28399999999999997</v>
      </c>
      <c r="N12" s="284"/>
      <c r="O12" s="284">
        <v>0.23200000000000001</v>
      </c>
      <c r="P12" s="284"/>
      <c r="Q12" s="284">
        <v>0.105</v>
      </c>
      <c r="R12" s="284"/>
    </row>
    <row r="13" spans="1:21" s="14" customFormat="1" ht="16.95" customHeight="1" x14ac:dyDescent="0.3">
      <c r="F13" s="121">
        <f>F11+1</f>
        <v>2016</v>
      </c>
      <c r="G13" s="121"/>
      <c r="H13" s="86" t="s">
        <v>85</v>
      </c>
      <c r="I13" s="288">
        <v>0.28299999999999997</v>
      </c>
      <c r="J13" s="283"/>
      <c r="K13" s="284">
        <v>0.26900000000000002</v>
      </c>
      <c r="L13" s="284"/>
      <c r="M13" s="284">
        <v>0.28199999999999997</v>
      </c>
      <c r="N13" s="284"/>
      <c r="O13" s="284">
        <v>0.224</v>
      </c>
      <c r="P13" s="284"/>
      <c r="Q13" s="284">
        <v>0.112</v>
      </c>
      <c r="R13" s="284"/>
    </row>
    <row r="14" spans="1:21" s="14" customFormat="1" ht="16.95" customHeight="1" x14ac:dyDescent="0.3">
      <c r="F14" s="121"/>
      <c r="G14" s="121"/>
      <c r="H14" s="86" t="s">
        <v>86</v>
      </c>
      <c r="I14" s="288">
        <v>0.27200000000000002</v>
      </c>
      <c r="J14" s="283"/>
      <c r="K14" s="284">
        <v>0.25700000000000001</v>
      </c>
      <c r="L14" s="284"/>
      <c r="M14" s="284">
        <v>0.26900000000000002</v>
      </c>
      <c r="N14" s="284"/>
      <c r="O14" s="284">
        <v>0.217</v>
      </c>
      <c r="P14" s="284"/>
      <c r="Q14" s="284">
        <v>0.09</v>
      </c>
      <c r="R14" s="284"/>
    </row>
    <row r="15" spans="1:21" s="14" customFormat="1" ht="16.95" customHeight="1" x14ac:dyDescent="0.3">
      <c r="F15" s="121">
        <f>F13+1</f>
        <v>2017</v>
      </c>
      <c r="G15" s="121"/>
      <c r="H15" s="86" t="s">
        <v>85</v>
      </c>
      <c r="I15" s="288">
        <v>0.26400000000000001</v>
      </c>
      <c r="J15" s="283"/>
      <c r="K15" s="284">
        <v>0.253</v>
      </c>
      <c r="L15" s="284"/>
      <c r="M15" s="284">
        <v>0.26300000000000001</v>
      </c>
      <c r="N15" s="284"/>
      <c r="O15" s="284">
        <v>0.222</v>
      </c>
      <c r="P15" s="284"/>
      <c r="Q15" s="284">
        <v>0.08</v>
      </c>
      <c r="R15" s="284"/>
    </row>
    <row r="16" spans="1:21" s="14" customFormat="1" ht="16.95" customHeight="1" x14ac:dyDescent="0.3">
      <c r="F16" s="121"/>
      <c r="G16" s="121"/>
      <c r="H16" s="86" t="s">
        <v>86</v>
      </c>
      <c r="I16" s="288">
        <v>0.251</v>
      </c>
      <c r="J16" s="283"/>
      <c r="K16" s="284">
        <v>0.24099999999999999</v>
      </c>
      <c r="L16" s="284"/>
      <c r="M16" s="284">
        <v>0.247</v>
      </c>
      <c r="N16" s="284"/>
      <c r="O16" s="284">
        <v>0.223</v>
      </c>
      <c r="P16" s="284"/>
      <c r="Q16" s="284">
        <v>9.2999999999999999E-2</v>
      </c>
      <c r="R16" s="284"/>
    </row>
    <row r="17" spans="1:21" s="14" customFormat="1" ht="16.95" customHeight="1" x14ac:dyDescent="0.3">
      <c r="F17" s="121">
        <f>F15+1</f>
        <v>2018</v>
      </c>
      <c r="G17" s="121"/>
      <c r="H17" s="86" t="s">
        <v>85</v>
      </c>
      <c r="I17" s="288">
        <v>0.224</v>
      </c>
      <c r="J17" s="283"/>
      <c r="K17" s="284">
        <v>0.216</v>
      </c>
      <c r="L17" s="284"/>
      <c r="M17" s="284">
        <v>0.219</v>
      </c>
      <c r="N17" s="284"/>
      <c r="O17" s="284">
        <v>0.20799999999999999</v>
      </c>
      <c r="P17" s="284"/>
      <c r="Q17" s="284">
        <v>8.4000000000000005E-2</v>
      </c>
      <c r="R17" s="284"/>
    </row>
    <row r="18" spans="1:21" s="14" customFormat="1" ht="16.95" customHeight="1" x14ac:dyDescent="0.3">
      <c r="F18" s="121"/>
      <c r="G18" s="121"/>
      <c r="H18" s="86" t="s">
        <v>86</v>
      </c>
      <c r="I18" s="288">
        <v>0.21099999999999999</v>
      </c>
      <c r="J18" s="283"/>
      <c r="K18" s="284">
        <v>0.20699999999999999</v>
      </c>
      <c r="L18" s="284"/>
      <c r="M18" s="284">
        <v>0.21099999999999999</v>
      </c>
      <c r="N18" s="284"/>
      <c r="O18" s="284">
        <v>0.19800000000000001</v>
      </c>
      <c r="P18" s="284"/>
      <c r="Q18" s="284">
        <v>0.111</v>
      </c>
      <c r="R18" s="284"/>
    </row>
    <row r="19" spans="1:21" s="9" customFormat="1" ht="15" customHeight="1" x14ac:dyDescent="0.2">
      <c r="A19" s="8"/>
      <c r="C19" s="25"/>
      <c r="D19" s="25"/>
      <c r="I19" s="70"/>
      <c r="N19" s="25"/>
      <c r="O19" s="25"/>
      <c r="P19" s="25"/>
    </row>
    <row r="20" spans="1:21" s="9" customFormat="1" ht="15" customHeight="1" x14ac:dyDescent="0.2">
      <c r="A20" s="8"/>
      <c r="C20" s="25"/>
      <c r="D20" s="25"/>
      <c r="N20" s="25"/>
      <c r="O20" s="25"/>
      <c r="P20" s="25"/>
    </row>
    <row r="21" spans="1:21" ht="19.5" customHeight="1" x14ac:dyDescent="0.3">
      <c r="A21" s="135" t="str">
        <f>Índice!$A$83</f>
        <v>ESTUDO 38 | ANÁLISE DAS EMPRESAS DA REGIÃO NORTE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x14ac:dyDescent="0.3">
      <c r="U22" s="58" t="s">
        <v>23</v>
      </c>
    </row>
    <row r="25" spans="1:21" ht="17.25" customHeight="1" x14ac:dyDescent="0.3"/>
    <row r="26" spans="1:21" ht="17.25" customHeight="1" x14ac:dyDescent="0.3"/>
    <row r="29" spans="1:21" x14ac:dyDescent="0.3">
      <c r="G29" s="35"/>
      <c r="H29" s="35"/>
      <c r="I29" s="35"/>
      <c r="J29" s="35"/>
      <c r="K29" s="35"/>
      <c r="L29" s="35"/>
      <c r="M29" s="35"/>
    </row>
    <row r="30" spans="1:21" x14ac:dyDescent="0.3">
      <c r="G30" s="35"/>
      <c r="H30" s="35"/>
      <c r="I30" s="35"/>
      <c r="J30" s="35"/>
      <c r="K30" s="35"/>
      <c r="L30" s="35"/>
      <c r="M30" s="35"/>
    </row>
    <row r="31" spans="1:21" x14ac:dyDescent="0.3">
      <c r="G31" s="35"/>
      <c r="H31" s="35"/>
      <c r="I31" s="35"/>
      <c r="J31" s="35"/>
      <c r="K31" s="35"/>
      <c r="L31" s="35"/>
      <c r="M31" s="35"/>
    </row>
    <row r="32" spans="1:21" x14ac:dyDescent="0.3">
      <c r="G32" s="35"/>
      <c r="H32" s="35"/>
      <c r="I32" s="35"/>
      <c r="J32" s="35"/>
      <c r="K32" s="35"/>
      <c r="L32" s="35"/>
      <c r="M32" s="35"/>
    </row>
    <row r="33" spans="7:13" x14ac:dyDescent="0.3">
      <c r="G33" s="35"/>
      <c r="H33" s="35"/>
      <c r="I33" s="35"/>
      <c r="J33" s="35"/>
      <c r="K33" s="35"/>
      <c r="L33" s="35"/>
      <c r="M33" s="35"/>
    </row>
  </sheetData>
  <sheetProtection algorithmName="SHA-512" hashValue="59MPSLafUyQiNtu+KsmTC81JDKz7rn9tsqGjPA2z2p35bbS34Gj2a1ylyb/0VbiQyAk2YJ8IT8/zoHrUI1Hzsg==" saltValue="eMQ1MFRF69fXIlwfROp4vw==" spinCount="100000" sheet="1" objects="1" scenarios="1"/>
  <mergeCells count="74">
    <mergeCell ref="Q17:R17"/>
    <mergeCell ref="I18:J18"/>
    <mergeCell ref="K18:L18"/>
    <mergeCell ref="M18:N18"/>
    <mergeCell ref="O18:P18"/>
    <mergeCell ref="Q18:R18"/>
    <mergeCell ref="F17:G18"/>
    <mergeCell ref="I17:J17"/>
    <mergeCell ref="K17:L17"/>
    <mergeCell ref="M17:N17"/>
    <mergeCell ref="O17:P17"/>
    <mergeCell ref="Q15:R15"/>
    <mergeCell ref="I16:J16"/>
    <mergeCell ref="K16:L16"/>
    <mergeCell ref="M16:N16"/>
    <mergeCell ref="O16:P16"/>
    <mergeCell ref="Q16:R16"/>
    <mergeCell ref="F15:G16"/>
    <mergeCell ref="I15:J15"/>
    <mergeCell ref="K15:L15"/>
    <mergeCell ref="M15:N15"/>
    <mergeCell ref="O15:P15"/>
    <mergeCell ref="Q13:R13"/>
    <mergeCell ref="I14:J14"/>
    <mergeCell ref="K14:L14"/>
    <mergeCell ref="M14:N14"/>
    <mergeCell ref="O14:P14"/>
    <mergeCell ref="Q14:R14"/>
    <mergeCell ref="F13:G14"/>
    <mergeCell ref="I13:J13"/>
    <mergeCell ref="K13:L13"/>
    <mergeCell ref="M13:N13"/>
    <mergeCell ref="O13:P13"/>
    <mergeCell ref="Q11:R11"/>
    <mergeCell ref="I12:J12"/>
    <mergeCell ref="K12:L12"/>
    <mergeCell ref="M12:N12"/>
    <mergeCell ref="O12:P12"/>
    <mergeCell ref="Q12:R12"/>
    <mergeCell ref="F11:G12"/>
    <mergeCell ref="I11:J11"/>
    <mergeCell ref="K11:L11"/>
    <mergeCell ref="M11:N11"/>
    <mergeCell ref="O11:P11"/>
    <mergeCell ref="M8:N8"/>
    <mergeCell ref="O8:P8"/>
    <mergeCell ref="Q8:R8"/>
    <mergeCell ref="F9:G10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A21:U21"/>
    <mergeCell ref="A1:U1"/>
    <mergeCell ref="I5:J6"/>
    <mergeCell ref="K5:L6"/>
    <mergeCell ref="M5:R5"/>
    <mergeCell ref="M6:N6"/>
    <mergeCell ref="O6:P6"/>
    <mergeCell ref="Q6:R6"/>
    <mergeCell ref="F7:G8"/>
    <mergeCell ref="I7:J7"/>
    <mergeCell ref="K7:L7"/>
    <mergeCell ref="M7:N7"/>
    <mergeCell ref="O7:P7"/>
    <mergeCell ref="Q7:R7"/>
    <mergeCell ref="I8:J8"/>
    <mergeCell ref="K8:L8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ABABAB"/>
  </sheetPr>
  <dimension ref="A1:U3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Índice!F70</f>
        <v>G C2.3 II</v>
      </c>
      <c r="B3" s="52" t="str">
        <f>Índice!G70</f>
        <v>Percentagem de devedores com crédito vencido - II Por localização geográfica (NUTS III)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25"/>
      <c r="B5" s="25"/>
      <c r="C5" s="25"/>
      <c r="D5" s="25"/>
      <c r="E5" s="253" t="s">
        <v>215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1" s="14" customFormat="1" ht="24.9" customHeight="1" x14ac:dyDescent="0.3">
      <c r="B6" s="37"/>
      <c r="C6" s="37"/>
      <c r="D6" s="37"/>
      <c r="E6" s="139" t="s">
        <v>152</v>
      </c>
      <c r="F6" s="231"/>
      <c r="G6" s="139" t="s">
        <v>153</v>
      </c>
      <c r="H6" s="231"/>
      <c r="I6" s="139" t="s">
        <v>154</v>
      </c>
      <c r="J6" s="231"/>
      <c r="K6" s="139" t="s">
        <v>173</v>
      </c>
      <c r="L6" s="231"/>
      <c r="M6" s="139" t="s">
        <v>155</v>
      </c>
      <c r="N6" s="231"/>
      <c r="O6" s="139" t="s">
        <v>156</v>
      </c>
      <c r="P6" s="231"/>
      <c r="Q6" s="139" t="s">
        <v>157</v>
      </c>
      <c r="R6" s="231"/>
      <c r="S6" s="139" t="s">
        <v>174</v>
      </c>
      <c r="T6" s="231"/>
    </row>
    <row r="7" spans="1:21" s="14" customFormat="1" ht="16.95" customHeight="1" x14ac:dyDescent="0.3">
      <c r="B7" s="121">
        <v>2013</v>
      </c>
      <c r="C7" s="121"/>
      <c r="D7" s="77" t="s">
        <v>85</v>
      </c>
      <c r="E7" s="284">
        <v>0.25600000000000001</v>
      </c>
      <c r="F7" s="284"/>
      <c r="G7" s="284">
        <v>0.28699999999999998</v>
      </c>
      <c r="H7" s="284"/>
      <c r="I7" s="284">
        <v>0.30099999999999999</v>
      </c>
      <c r="J7" s="284"/>
      <c r="K7" s="284">
        <v>0.30399999999999999</v>
      </c>
      <c r="L7" s="284"/>
      <c r="M7" s="284">
        <v>0.22900000000000001</v>
      </c>
      <c r="N7" s="284"/>
      <c r="O7" s="284">
        <v>0.32600000000000001</v>
      </c>
      <c r="P7" s="284"/>
      <c r="Q7" s="284">
        <v>0.252</v>
      </c>
      <c r="R7" s="284"/>
      <c r="S7" s="284">
        <v>0.25</v>
      </c>
      <c r="T7" s="284"/>
    </row>
    <row r="8" spans="1:21" s="14" customFormat="1" ht="16.95" customHeight="1" x14ac:dyDescent="0.3">
      <c r="B8" s="121"/>
      <c r="C8" s="121"/>
      <c r="D8" s="77" t="s">
        <v>86</v>
      </c>
      <c r="E8" s="284">
        <v>0.251</v>
      </c>
      <c r="F8" s="284"/>
      <c r="G8" s="284">
        <v>0.28499999999999998</v>
      </c>
      <c r="H8" s="284"/>
      <c r="I8" s="284">
        <v>0.29099999999999998</v>
      </c>
      <c r="J8" s="284"/>
      <c r="K8" s="284">
        <v>0.30099999999999999</v>
      </c>
      <c r="L8" s="284"/>
      <c r="M8" s="284">
        <v>0.223</v>
      </c>
      <c r="N8" s="284"/>
      <c r="O8" s="284">
        <v>0.318</v>
      </c>
      <c r="P8" s="284"/>
      <c r="Q8" s="284">
        <v>0.246</v>
      </c>
      <c r="R8" s="284"/>
      <c r="S8" s="284">
        <v>0.245</v>
      </c>
      <c r="T8" s="284"/>
    </row>
    <row r="9" spans="1:21" s="14" customFormat="1" ht="16.95" customHeight="1" x14ac:dyDescent="0.3">
      <c r="B9" s="121">
        <f>B7+1</f>
        <v>2014</v>
      </c>
      <c r="C9" s="121"/>
      <c r="D9" s="77" t="s">
        <v>85</v>
      </c>
      <c r="E9" s="284">
        <v>0.26300000000000001</v>
      </c>
      <c r="F9" s="284"/>
      <c r="G9" s="284">
        <v>0.29499999999999998</v>
      </c>
      <c r="H9" s="284"/>
      <c r="I9" s="284">
        <v>0.30499999999999999</v>
      </c>
      <c r="J9" s="284"/>
      <c r="K9" s="284">
        <v>0.312</v>
      </c>
      <c r="L9" s="284"/>
      <c r="M9" s="284">
        <v>0.245</v>
      </c>
      <c r="N9" s="284"/>
      <c r="O9" s="284">
        <v>0.32400000000000001</v>
      </c>
      <c r="P9" s="284"/>
      <c r="Q9" s="284">
        <v>0.25800000000000001</v>
      </c>
      <c r="R9" s="284"/>
      <c r="S9" s="284">
        <v>0.27200000000000002</v>
      </c>
      <c r="T9" s="284"/>
    </row>
    <row r="10" spans="1:21" s="14" customFormat="1" ht="16.95" customHeight="1" x14ac:dyDescent="0.3">
      <c r="B10" s="121"/>
      <c r="C10" s="121"/>
      <c r="D10" s="77" t="s">
        <v>86</v>
      </c>
      <c r="E10" s="284">
        <v>0.25800000000000001</v>
      </c>
      <c r="F10" s="284"/>
      <c r="G10" s="284">
        <v>0.28599999999999998</v>
      </c>
      <c r="H10" s="284"/>
      <c r="I10" s="284">
        <v>0.29599999999999999</v>
      </c>
      <c r="J10" s="284"/>
      <c r="K10" s="284">
        <v>0.307</v>
      </c>
      <c r="L10" s="284"/>
      <c r="M10" s="284">
        <v>0.245</v>
      </c>
      <c r="N10" s="284"/>
      <c r="O10" s="284">
        <v>0.314</v>
      </c>
      <c r="P10" s="284"/>
      <c r="Q10" s="284">
        <v>0.25900000000000001</v>
      </c>
      <c r="R10" s="284"/>
      <c r="S10" s="284">
        <v>0.249</v>
      </c>
      <c r="T10" s="284"/>
    </row>
    <row r="11" spans="1:21" s="14" customFormat="1" ht="16.95" customHeight="1" x14ac:dyDescent="0.3">
      <c r="B11" s="121">
        <f>B9+1</f>
        <v>2015</v>
      </c>
      <c r="C11" s="121"/>
      <c r="D11" s="77" t="s">
        <v>85</v>
      </c>
      <c r="E11" s="284">
        <v>0.26300000000000001</v>
      </c>
      <c r="F11" s="284"/>
      <c r="G11" s="284">
        <v>0.28299999999999997</v>
      </c>
      <c r="H11" s="284"/>
      <c r="I11" s="284">
        <v>0.28999999999999998</v>
      </c>
      <c r="J11" s="284"/>
      <c r="K11" s="284">
        <v>0.30399999999999999</v>
      </c>
      <c r="L11" s="284"/>
      <c r="M11" s="284">
        <v>0.23499999999999999</v>
      </c>
      <c r="N11" s="284"/>
      <c r="O11" s="284">
        <v>0.30299999999999999</v>
      </c>
      <c r="P11" s="284"/>
      <c r="Q11" s="284">
        <v>0.26200000000000001</v>
      </c>
      <c r="R11" s="284"/>
      <c r="S11" s="284">
        <v>0.26300000000000001</v>
      </c>
      <c r="T11" s="284"/>
    </row>
    <row r="12" spans="1:21" s="14" customFormat="1" ht="16.95" customHeight="1" x14ac:dyDescent="0.3">
      <c r="B12" s="121"/>
      <c r="C12" s="121"/>
      <c r="D12" s="77" t="s">
        <v>86</v>
      </c>
      <c r="E12" s="284">
        <v>0.23799999999999999</v>
      </c>
      <c r="F12" s="284"/>
      <c r="G12" s="284">
        <v>0.26200000000000001</v>
      </c>
      <c r="H12" s="284"/>
      <c r="I12" s="284">
        <v>0.26800000000000002</v>
      </c>
      <c r="J12" s="284"/>
      <c r="K12" s="284">
        <v>0.28199999999999997</v>
      </c>
      <c r="L12" s="284"/>
      <c r="M12" s="284">
        <v>0.23599999999999999</v>
      </c>
      <c r="N12" s="284"/>
      <c r="O12" s="284">
        <v>0.27800000000000002</v>
      </c>
      <c r="P12" s="284"/>
      <c r="Q12" s="284">
        <v>0.245</v>
      </c>
      <c r="R12" s="284"/>
      <c r="S12" s="284">
        <v>0.22900000000000001</v>
      </c>
      <c r="T12" s="284"/>
    </row>
    <row r="13" spans="1:21" s="14" customFormat="1" ht="16.95" customHeight="1" x14ac:dyDescent="0.3">
      <c r="B13" s="121">
        <f>B11+1</f>
        <v>2016</v>
      </c>
      <c r="C13" s="121"/>
      <c r="D13" s="77" t="s">
        <v>85</v>
      </c>
      <c r="E13" s="284">
        <v>0.23400000000000001</v>
      </c>
      <c r="F13" s="284"/>
      <c r="G13" s="284">
        <v>0.254</v>
      </c>
      <c r="H13" s="284"/>
      <c r="I13" s="284">
        <v>0.26200000000000001</v>
      </c>
      <c r="J13" s="284"/>
      <c r="K13" s="284">
        <v>0.28000000000000003</v>
      </c>
      <c r="L13" s="284"/>
      <c r="M13" s="284">
        <v>0.23799999999999999</v>
      </c>
      <c r="N13" s="284"/>
      <c r="O13" s="284">
        <v>0.27600000000000002</v>
      </c>
      <c r="P13" s="284"/>
      <c r="Q13" s="284">
        <v>0.247</v>
      </c>
      <c r="R13" s="284"/>
      <c r="S13" s="284">
        <v>0.22700000000000001</v>
      </c>
      <c r="T13" s="284"/>
    </row>
    <row r="14" spans="1:21" s="14" customFormat="1" ht="16.95" customHeight="1" x14ac:dyDescent="0.3">
      <c r="B14" s="121"/>
      <c r="C14" s="121"/>
      <c r="D14" s="77" t="s">
        <v>86</v>
      </c>
      <c r="E14" s="284">
        <v>0.216</v>
      </c>
      <c r="F14" s="284"/>
      <c r="G14" s="284">
        <v>0.23599999999999999</v>
      </c>
      <c r="H14" s="284"/>
      <c r="I14" s="284">
        <v>0.25</v>
      </c>
      <c r="J14" s="284"/>
      <c r="K14" s="284">
        <v>0.27</v>
      </c>
      <c r="L14" s="284"/>
      <c r="M14" s="284">
        <v>0.216</v>
      </c>
      <c r="N14" s="284"/>
      <c r="O14" s="284">
        <v>0.26600000000000001</v>
      </c>
      <c r="P14" s="284"/>
      <c r="Q14" s="284">
        <v>0.22500000000000001</v>
      </c>
      <c r="R14" s="284"/>
      <c r="S14" s="284">
        <v>0.224</v>
      </c>
      <c r="T14" s="284"/>
    </row>
    <row r="15" spans="1:21" s="14" customFormat="1" ht="16.95" customHeight="1" x14ac:dyDescent="0.3">
      <c r="B15" s="121">
        <f>B13+1</f>
        <v>2017</v>
      </c>
      <c r="C15" s="121"/>
      <c r="D15" s="77" t="s">
        <v>85</v>
      </c>
      <c r="E15" s="284">
        <v>0.214</v>
      </c>
      <c r="F15" s="284"/>
      <c r="G15" s="284">
        <v>0.22900000000000001</v>
      </c>
      <c r="H15" s="284"/>
      <c r="I15" s="284">
        <v>0.246</v>
      </c>
      <c r="J15" s="284"/>
      <c r="K15" s="284">
        <v>0.26700000000000002</v>
      </c>
      <c r="L15" s="284"/>
      <c r="M15" s="284">
        <v>0.221</v>
      </c>
      <c r="N15" s="284"/>
      <c r="O15" s="284">
        <v>0.26300000000000001</v>
      </c>
      <c r="P15" s="284"/>
      <c r="Q15" s="284">
        <v>0.222</v>
      </c>
      <c r="R15" s="284"/>
      <c r="S15" s="284">
        <v>0.23100000000000001</v>
      </c>
      <c r="T15" s="284"/>
    </row>
    <row r="16" spans="1:21" s="14" customFormat="1" ht="16.95" customHeight="1" x14ac:dyDescent="0.3">
      <c r="B16" s="121"/>
      <c r="C16" s="121"/>
      <c r="D16" s="77" t="s">
        <v>86</v>
      </c>
      <c r="E16" s="284">
        <v>0.20599999999999999</v>
      </c>
      <c r="F16" s="284"/>
      <c r="G16" s="284">
        <v>0.218</v>
      </c>
      <c r="H16" s="284"/>
      <c r="I16" s="284">
        <v>0.23400000000000001</v>
      </c>
      <c r="J16" s="284"/>
      <c r="K16" s="284">
        <v>0.254</v>
      </c>
      <c r="L16" s="284"/>
      <c r="M16" s="284">
        <v>0.20599999999999999</v>
      </c>
      <c r="N16" s="284"/>
      <c r="O16" s="284">
        <v>0.255</v>
      </c>
      <c r="P16" s="284"/>
      <c r="Q16" s="284">
        <v>0.20300000000000001</v>
      </c>
      <c r="R16" s="284"/>
      <c r="S16" s="284">
        <v>0.21</v>
      </c>
      <c r="T16" s="284"/>
    </row>
    <row r="17" spans="1:21" s="14" customFormat="1" ht="16.95" customHeight="1" x14ac:dyDescent="0.3">
      <c r="B17" s="121">
        <f>B15+1</f>
        <v>2018</v>
      </c>
      <c r="C17" s="121"/>
      <c r="D17" s="77" t="s">
        <v>85</v>
      </c>
      <c r="E17" s="284">
        <v>0.187</v>
      </c>
      <c r="F17" s="284"/>
      <c r="G17" s="284">
        <v>0.19500000000000001</v>
      </c>
      <c r="H17" s="284"/>
      <c r="I17" s="284">
        <v>0.21299999999999999</v>
      </c>
      <c r="J17" s="284"/>
      <c r="K17" s="284">
        <v>0.22600000000000001</v>
      </c>
      <c r="L17" s="284"/>
      <c r="M17" s="284">
        <v>0.19900000000000001</v>
      </c>
      <c r="N17" s="284"/>
      <c r="O17" s="284">
        <v>0.22900000000000001</v>
      </c>
      <c r="P17" s="284"/>
      <c r="Q17" s="284">
        <v>0.187</v>
      </c>
      <c r="R17" s="284"/>
      <c r="S17" s="284">
        <v>0.20100000000000001</v>
      </c>
      <c r="T17" s="284"/>
    </row>
    <row r="18" spans="1:21" s="14" customFormat="1" ht="16.95" customHeight="1" x14ac:dyDescent="0.3">
      <c r="B18" s="121"/>
      <c r="C18" s="121"/>
      <c r="D18" s="77" t="s">
        <v>86</v>
      </c>
      <c r="E18" s="284">
        <v>0.17699999999999999</v>
      </c>
      <c r="F18" s="284"/>
      <c r="G18" s="284">
        <v>0.188</v>
      </c>
      <c r="H18" s="284"/>
      <c r="I18" s="284">
        <v>0.21299999999999999</v>
      </c>
      <c r="J18" s="284"/>
      <c r="K18" s="284">
        <v>0.214</v>
      </c>
      <c r="L18" s="284"/>
      <c r="M18" s="284">
        <v>0.184</v>
      </c>
      <c r="N18" s="284"/>
      <c r="O18" s="284">
        <v>0.222</v>
      </c>
      <c r="P18" s="284"/>
      <c r="Q18" s="284">
        <v>0.18099999999999999</v>
      </c>
      <c r="R18" s="284"/>
      <c r="S18" s="284">
        <v>0.19700000000000001</v>
      </c>
      <c r="T18" s="284"/>
    </row>
    <row r="19" spans="1:21" s="9" customFormat="1" ht="13.95" customHeight="1" x14ac:dyDescent="0.2">
      <c r="A19" s="8"/>
      <c r="C19" s="25"/>
      <c r="J19" s="25"/>
      <c r="K19" s="25"/>
      <c r="L19" s="25"/>
    </row>
    <row r="20" spans="1:21" s="9" customFormat="1" ht="15" customHeight="1" x14ac:dyDescent="0.2">
      <c r="A20" s="8"/>
      <c r="C20" s="25"/>
      <c r="L20" s="25"/>
      <c r="M20" s="25"/>
      <c r="N20" s="25"/>
    </row>
    <row r="21" spans="1:21" ht="19.5" customHeight="1" x14ac:dyDescent="0.3">
      <c r="A21" s="135" t="str">
        <f>Índice!$A$83</f>
        <v>ESTUDO 38 | ANÁLISE DAS EMPRESAS DA REGIÃO NORTE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x14ac:dyDescent="0.3">
      <c r="U22" s="58" t="s">
        <v>23</v>
      </c>
    </row>
    <row r="25" spans="1:21" ht="17.25" customHeight="1" x14ac:dyDescent="0.3"/>
    <row r="26" spans="1:21" ht="17.25" customHeight="1" x14ac:dyDescent="0.3"/>
    <row r="29" spans="1:21" x14ac:dyDescent="0.3">
      <c r="G29" s="35"/>
      <c r="H29" s="35"/>
      <c r="I29" s="35"/>
      <c r="J29" s="35"/>
      <c r="K29" s="35"/>
      <c r="L29" s="35"/>
    </row>
    <row r="30" spans="1:21" x14ac:dyDescent="0.3">
      <c r="G30" s="35"/>
      <c r="H30" s="35"/>
      <c r="I30" s="35"/>
      <c r="J30" s="35"/>
      <c r="K30" s="35"/>
      <c r="L30" s="35"/>
    </row>
    <row r="31" spans="1:21" x14ac:dyDescent="0.3">
      <c r="G31" s="35"/>
      <c r="H31" s="35"/>
      <c r="I31" s="35"/>
      <c r="J31" s="35"/>
      <c r="K31" s="35"/>
      <c r="L31" s="35"/>
    </row>
    <row r="32" spans="1:21" x14ac:dyDescent="0.3">
      <c r="G32" s="35"/>
      <c r="H32" s="35"/>
      <c r="I32" s="35"/>
      <c r="J32" s="35"/>
      <c r="K32" s="35"/>
      <c r="L32" s="35"/>
    </row>
    <row r="33" spans="7:12" x14ac:dyDescent="0.3">
      <c r="G33" s="35"/>
      <c r="H33" s="35"/>
      <c r="I33" s="35"/>
      <c r="J33" s="35"/>
      <c r="K33" s="35"/>
      <c r="L33" s="35"/>
    </row>
  </sheetData>
  <sheetProtection algorithmName="SHA-512" hashValue="XjM02PaeIC+6juBd075+sIUnYkXmgOHbCPKp8zbMGJCsH2YYbgeyqaNE8sAR31GGxfflCvjtpRIpV0luBnW2/A==" saltValue="l5AL7AmlToOX7K3vJG4KtA==" spinCount="100000" sheet="1" objects="1" scenarios="1"/>
  <mergeCells count="113">
    <mergeCell ref="A21:U21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B13:C14"/>
    <mergeCell ref="Q16:R16"/>
    <mergeCell ref="S16:T16"/>
    <mergeCell ref="B17:C18"/>
    <mergeCell ref="E17:F17"/>
    <mergeCell ref="G17:H17"/>
    <mergeCell ref="I17:J17"/>
    <mergeCell ref="K17:L17"/>
    <mergeCell ref="M17:N17"/>
    <mergeCell ref="O17:P17"/>
    <mergeCell ref="Q17:R17"/>
    <mergeCell ref="E16:F16"/>
    <mergeCell ref="G16:H16"/>
    <mergeCell ref="I16:J16"/>
    <mergeCell ref="K16:L16"/>
    <mergeCell ref="M16:N16"/>
    <mergeCell ref="O16:P16"/>
    <mergeCell ref="B15:C16"/>
    <mergeCell ref="E15:F15"/>
    <mergeCell ref="G15:H15"/>
    <mergeCell ref="I15:J15"/>
    <mergeCell ref="K15:L15"/>
    <mergeCell ref="M15:N15"/>
    <mergeCell ref="O15:P15"/>
    <mergeCell ref="Q15:R15"/>
    <mergeCell ref="S15:T15"/>
    <mergeCell ref="Q12:R12"/>
    <mergeCell ref="S12:T12"/>
    <mergeCell ref="O13:P13"/>
    <mergeCell ref="Q13:R13"/>
    <mergeCell ref="S13:T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3:N13"/>
    <mergeCell ref="S14:T14"/>
    <mergeCell ref="B7:C8"/>
    <mergeCell ref="Q10:R10"/>
    <mergeCell ref="S10:T10"/>
    <mergeCell ref="B11:C12"/>
    <mergeCell ref="E11:F11"/>
    <mergeCell ref="G11:H11"/>
    <mergeCell ref="I11:J11"/>
    <mergeCell ref="K11:L11"/>
    <mergeCell ref="M11:N11"/>
    <mergeCell ref="O11:P11"/>
    <mergeCell ref="Q11:R11"/>
    <mergeCell ref="E10:F10"/>
    <mergeCell ref="G10:H10"/>
    <mergeCell ref="I10:J10"/>
    <mergeCell ref="K10:L10"/>
    <mergeCell ref="M10:N10"/>
    <mergeCell ref="O10:P10"/>
    <mergeCell ref="S11:T11"/>
    <mergeCell ref="E12:F12"/>
    <mergeCell ref="G12:H12"/>
    <mergeCell ref="I12:J12"/>
    <mergeCell ref="K12:L12"/>
    <mergeCell ref="M12:N12"/>
    <mergeCell ref="O12:P12"/>
    <mergeCell ref="B9:C10"/>
    <mergeCell ref="E9:F9"/>
    <mergeCell ref="G9:H9"/>
    <mergeCell ref="I9:J9"/>
    <mergeCell ref="K9:L9"/>
    <mergeCell ref="M9:N9"/>
    <mergeCell ref="O9:P9"/>
    <mergeCell ref="Q9:R9"/>
    <mergeCell ref="S9:T9"/>
    <mergeCell ref="O7:P7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M7:N7"/>
    <mergeCell ref="S8:T8"/>
    <mergeCell ref="A1:U1"/>
    <mergeCell ref="E5:T5"/>
    <mergeCell ref="E6:F6"/>
    <mergeCell ref="G6:H6"/>
    <mergeCell ref="I6:J6"/>
    <mergeCell ref="K6:L6"/>
    <mergeCell ref="M6:N6"/>
    <mergeCell ref="O6:P6"/>
    <mergeCell ref="Q6:R6"/>
    <mergeCell ref="S6:T6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C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59" t="str">
        <f>+Índice!F73</f>
        <v>G I.3.13</v>
      </c>
      <c r="B3" s="52" t="str">
        <f>Índice!G73</f>
        <v>Gastos de financiamento | Média ponderada e mediana da taxa de crescimento anual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9" s="9" customFormat="1" ht="22.95" customHeight="1" thickBot="1" x14ac:dyDescent="0.25">
      <c r="A6" s="8"/>
      <c r="D6" s="25"/>
      <c r="E6" s="25"/>
      <c r="F6" s="25"/>
      <c r="G6" s="25"/>
      <c r="H6" s="25"/>
      <c r="I6" s="25"/>
      <c r="J6" s="25"/>
      <c r="K6" s="218" t="s">
        <v>220</v>
      </c>
      <c r="L6" s="262"/>
      <c r="M6" s="262"/>
      <c r="N6" s="262"/>
      <c r="O6" s="262"/>
      <c r="P6" s="262"/>
      <c r="Q6" s="25"/>
      <c r="R6" s="25"/>
      <c r="S6" s="25"/>
      <c r="U6" s="25"/>
    </row>
    <row r="7" spans="1:29" s="9" customFormat="1" ht="24.9" customHeight="1" thickBot="1" x14ac:dyDescent="0.35">
      <c r="A7" s="25"/>
      <c r="B7" s="25"/>
      <c r="C7" s="25"/>
      <c r="D7" s="25"/>
      <c r="F7" s="55"/>
      <c r="G7" s="56"/>
      <c r="H7" s="56"/>
      <c r="I7" s="56"/>
      <c r="J7" s="56"/>
      <c r="K7" s="173" t="s">
        <v>74</v>
      </c>
      <c r="L7" s="174"/>
      <c r="M7" s="187"/>
      <c r="N7" s="255" t="s">
        <v>75</v>
      </c>
      <c r="O7" s="174"/>
      <c r="P7" s="187"/>
      <c r="Q7" s="14"/>
      <c r="R7" s="14"/>
      <c r="S7" s="14"/>
      <c r="T7" s="14"/>
      <c r="U7" s="14"/>
      <c r="V7" s="14"/>
    </row>
    <row r="8" spans="1:29" s="14" customFormat="1" ht="21.45" customHeight="1" thickBot="1" x14ac:dyDescent="0.35">
      <c r="A8" s="20"/>
      <c r="B8" s="9"/>
      <c r="C8" s="9"/>
      <c r="D8" s="9"/>
      <c r="F8" s="173" t="s">
        <v>19</v>
      </c>
      <c r="G8" s="174"/>
      <c r="H8" s="174"/>
      <c r="I8" s="174"/>
      <c r="J8" s="256"/>
      <c r="K8" s="222">
        <v>-6.2E-2</v>
      </c>
      <c r="L8" s="224"/>
      <c r="M8" s="223"/>
      <c r="N8" s="257">
        <v>-4.7E-2</v>
      </c>
      <c r="O8" s="224"/>
      <c r="P8" s="223"/>
      <c r="Z8" s="9"/>
      <c r="AA8" s="9"/>
      <c r="AB8" s="9"/>
      <c r="AC8" s="9"/>
    </row>
    <row r="9" spans="1:29" s="14" customFormat="1" ht="21.45" customHeight="1" x14ac:dyDescent="0.3">
      <c r="A9" s="20"/>
      <c r="B9" s="9"/>
      <c r="C9" s="9"/>
      <c r="D9" s="9"/>
      <c r="F9" s="159" t="s">
        <v>144</v>
      </c>
      <c r="G9" s="121"/>
      <c r="H9" s="121"/>
      <c r="I9" s="121"/>
      <c r="J9" s="139"/>
      <c r="K9" s="164">
        <v>-0.104</v>
      </c>
      <c r="L9" s="212"/>
      <c r="M9" s="165"/>
      <c r="N9" s="228">
        <v>-3.6999999999999998E-2</v>
      </c>
      <c r="O9" s="212"/>
      <c r="P9" s="165"/>
      <c r="Z9" s="9"/>
      <c r="AA9" s="9"/>
      <c r="AB9" s="9"/>
      <c r="AC9" s="9"/>
    </row>
    <row r="10" spans="1:29" s="14" customFormat="1" ht="21.45" customHeight="1" x14ac:dyDescent="0.3">
      <c r="A10" s="20"/>
      <c r="B10" s="9"/>
      <c r="C10" s="9"/>
      <c r="D10" s="9"/>
      <c r="F10" s="159" t="s">
        <v>207</v>
      </c>
      <c r="G10" s="121"/>
      <c r="H10" s="121" t="s">
        <v>152</v>
      </c>
      <c r="I10" s="121"/>
      <c r="J10" s="160"/>
      <c r="K10" s="164">
        <v>-4.1000000000000002E-2</v>
      </c>
      <c r="L10" s="212"/>
      <c r="M10" s="165"/>
      <c r="N10" s="228">
        <v>-5.0999999999999997E-2</v>
      </c>
      <c r="O10" s="212"/>
      <c r="P10" s="165"/>
      <c r="Z10" s="9"/>
      <c r="AA10" s="9"/>
      <c r="AB10" s="9"/>
      <c r="AC10" s="9"/>
    </row>
    <row r="11" spans="1:29" s="14" customFormat="1" ht="21.45" customHeight="1" x14ac:dyDescent="0.3">
      <c r="A11" s="20"/>
      <c r="B11" s="9"/>
      <c r="C11" s="9"/>
      <c r="D11" s="9"/>
      <c r="F11" s="159"/>
      <c r="G11" s="121"/>
      <c r="H11" s="121" t="s">
        <v>153</v>
      </c>
      <c r="I11" s="121"/>
      <c r="J11" s="160"/>
      <c r="K11" s="164">
        <v>-6.7000000000000004E-2</v>
      </c>
      <c r="L11" s="212"/>
      <c r="M11" s="165"/>
      <c r="N11" s="228">
        <v>-0.03</v>
      </c>
      <c r="O11" s="212"/>
      <c r="P11" s="165"/>
      <c r="Z11" s="9"/>
      <c r="AA11" s="9"/>
      <c r="AB11" s="9"/>
      <c r="AC11" s="9"/>
    </row>
    <row r="12" spans="1:29" s="14" customFormat="1" ht="21.45" customHeight="1" x14ac:dyDescent="0.3">
      <c r="A12" s="20"/>
      <c r="B12" s="9"/>
      <c r="C12" s="9"/>
      <c r="D12" s="9"/>
      <c r="F12" s="159"/>
      <c r="G12" s="121"/>
      <c r="H12" s="121" t="s">
        <v>154</v>
      </c>
      <c r="I12" s="121"/>
      <c r="J12" s="160"/>
      <c r="K12" s="164">
        <v>-0.106</v>
      </c>
      <c r="L12" s="212"/>
      <c r="M12" s="165"/>
      <c r="N12" s="228">
        <v>-3.9E-2</v>
      </c>
      <c r="O12" s="212"/>
      <c r="P12" s="165"/>
      <c r="Z12" s="9"/>
      <c r="AA12" s="9"/>
      <c r="AB12" s="9"/>
      <c r="AC12" s="9"/>
    </row>
    <row r="13" spans="1:29" s="14" customFormat="1" ht="21.45" customHeight="1" x14ac:dyDescent="0.3">
      <c r="A13" s="20"/>
      <c r="B13" s="9"/>
      <c r="C13" s="9"/>
      <c r="D13" s="9"/>
      <c r="F13" s="159"/>
      <c r="G13" s="121"/>
      <c r="H13" s="121" t="s">
        <v>173</v>
      </c>
      <c r="I13" s="121"/>
      <c r="J13" s="160"/>
      <c r="K13" s="164">
        <v>-0.13300000000000001</v>
      </c>
      <c r="L13" s="212"/>
      <c r="M13" s="165"/>
      <c r="N13" s="228">
        <v>-3.7999999999999999E-2</v>
      </c>
      <c r="O13" s="212"/>
      <c r="P13" s="165"/>
      <c r="Z13" s="9"/>
      <c r="AA13" s="9"/>
      <c r="AB13" s="9"/>
      <c r="AC13" s="9"/>
    </row>
    <row r="14" spans="1:29" s="14" customFormat="1" ht="21.45" customHeight="1" x14ac:dyDescent="0.3">
      <c r="A14" s="20"/>
      <c r="B14" s="9"/>
      <c r="C14" s="9"/>
      <c r="D14" s="9"/>
      <c r="F14" s="159"/>
      <c r="G14" s="121"/>
      <c r="H14" s="121" t="s">
        <v>155</v>
      </c>
      <c r="I14" s="121"/>
      <c r="J14" s="160"/>
      <c r="K14" s="164">
        <v>-5.3999999999999999E-2</v>
      </c>
      <c r="L14" s="212"/>
      <c r="M14" s="165"/>
      <c r="N14" s="228">
        <v>-1.7000000000000001E-2</v>
      </c>
      <c r="O14" s="212"/>
      <c r="P14" s="165"/>
      <c r="Z14" s="9"/>
      <c r="AA14" s="9"/>
      <c r="AB14" s="9"/>
      <c r="AC14" s="9"/>
    </row>
    <row r="15" spans="1:29" s="14" customFormat="1" ht="21.45" customHeight="1" x14ac:dyDescent="0.3">
      <c r="A15" s="20"/>
      <c r="B15" s="9"/>
      <c r="C15" s="9"/>
      <c r="D15" s="9"/>
      <c r="F15" s="159"/>
      <c r="G15" s="121"/>
      <c r="H15" s="121" t="s">
        <v>156</v>
      </c>
      <c r="I15" s="121"/>
      <c r="J15" s="160"/>
      <c r="K15" s="164">
        <v>-3.7999999999999999E-2</v>
      </c>
      <c r="L15" s="212"/>
      <c r="M15" s="165"/>
      <c r="N15" s="228">
        <v>-3.7999999999999999E-2</v>
      </c>
      <c r="O15" s="212"/>
      <c r="P15" s="165"/>
      <c r="Z15" s="9"/>
      <c r="AA15" s="9"/>
      <c r="AB15" s="9"/>
      <c r="AC15" s="9"/>
    </row>
    <row r="16" spans="1:29" s="14" customFormat="1" ht="21.45" customHeight="1" x14ac:dyDescent="0.3">
      <c r="A16" s="20"/>
      <c r="B16" s="9"/>
      <c r="C16" s="9"/>
      <c r="D16" s="9"/>
      <c r="F16" s="159"/>
      <c r="G16" s="121"/>
      <c r="H16" s="121" t="s">
        <v>157</v>
      </c>
      <c r="I16" s="121"/>
      <c r="J16" s="160"/>
      <c r="K16" s="164">
        <v>6.4000000000000001E-2</v>
      </c>
      <c r="L16" s="212"/>
      <c r="M16" s="165"/>
      <c r="N16" s="228">
        <v>-2.9000000000000001E-2</v>
      </c>
      <c r="O16" s="212"/>
      <c r="P16" s="165"/>
      <c r="Z16" s="9"/>
      <c r="AA16" s="9"/>
      <c r="AB16" s="9"/>
      <c r="AC16" s="9"/>
    </row>
    <row r="17" spans="1:29" s="14" customFormat="1" ht="21.45" customHeight="1" thickBot="1" x14ac:dyDescent="0.35">
      <c r="A17" s="20"/>
      <c r="B17" s="9"/>
      <c r="C17" s="9"/>
      <c r="D17" s="9"/>
      <c r="F17" s="258"/>
      <c r="G17" s="125"/>
      <c r="H17" s="125" t="s">
        <v>174</v>
      </c>
      <c r="I17" s="125"/>
      <c r="J17" s="169"/>
      <c r="K17" s="213">
        <v>-7.0999999999999994E-2</v>
      </c>
      <c r="L17" s="215"/>
      <c r="M17" s="214"/>
      <c r="N17" s="259">
        <v>-5.3999999999999999E-2</v>
      </c>
      <c r="O17" s="215"/>
      <c r="P17" s="214"/>
      <c r="Z17" s="9"/>
      <c r="AA17" s="9"/>
      <c r="AB17" s="9"/>
      <c r="AC17" s="9"/>
    </row>
    <row r="18" spans="1:29" s="9" customFormat="1" ht="15" customHeight="1" x14ac:dyDescent="0.2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9" s="9" customFormat="1" ht="15" customHeight="1" thickBot="1" x14ac:dyDescent="0.25">
      <c r="A19" s="8"/>
      <c r="C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9" ht="19.5" customHeight="1" thickBot="1" x14ac:dyDescent="0.35">
      <c r="A20" s="241" t="str">
        <f>Índice!$A$83</f>
        <v>ESTUDO 38 | ANÁLISE DAS EMPRESAS DA REGIÃO NORTE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9"/>
      <c r="W20" s="9"/>
      <c r="X20" s="9"/>
      <c r="AA20" s="9"/>
    </row>
    <row r="21" spans="1:29" x14ac:dyDescent="0.3">
      <c r="U21" s="58" t="s">
        <v>23</v>
      </c>
      <c r="X21" s="9"/>
      <c r="Y21" s="9"/>
      <c r="Z21" s="9"/>
      <c r="AA21" s="9"/>
    </row>
    <row r="22" spans="1:29" x14ac:dyDescent="0.3">
      <c r="X22" s="9"/>
      <c r="Y22" s="9"/>
      <c r="Z22" s="9"/>
      <c r="AA22" s="9"/>
    </row>
    <row r="23" spans="1:29" x14ac:dyDescent="0.3">
      <c r="X23" s="9"/>
      <c r="Y23" s="9"/>
      <c r="Z23" s="9"/>
      <c r="AA23" s="9"/>
    </row>
    <row r="24" spans="1:29" ht="17.25" customHeight="1" x14ac:dyDescent="0.3"/>
  </sheetData>
  <sheetProtection algorithmName="SHA-512" hashValue="Ug+vojPJLMh1H/ZSm9UqbxKVZ35rWeFV6UUyoE9+5fWajd1DTh3/Vq+wZO+wPd0mc8OnZNobkk1cOkvmFZ7WNg==" saltValue="p5jscveB1u0BMY3+Dg79vQ==" spinCount="100000" sheet="1" objects="1" scenarios="1"/>
  <mergeCells count="36">
    <mergeCell ref="H17:J17"/>
    <mergeCell ref="K17:M17"/>
    <mergeCell ref="N17:P17"/>
    <mergeCell ref="H15:J15"/>
    <mergeCell ref="K15:M15"/>
    <mergeCell ref="N15:P15"/>
    <mergeCell ref="H16:J16"/>
    <mergeCell ref="K16:M16"/>
    <mergeCell ref="N16:P16"/>
    <mergeCell ref="H13:J13"/>
    <mergeCell ref="K13:M13"/>
    <mergeCell ref="N13:P13"/>
    <mergeCell ref="H14:J14"/>
    <mergeCell ref="K14:M14"/>
    <mergeCell ref="N14:P14"/>
    <mergeCell ref="K11:M11"/>
    <mergeCell ref="N11:P11"/>
    <mergeCell ref="H12:J12"/>
    <mergeCell ref="K12:M12"/>
    <mergeCell ref="N12:P12"/>
    <mergeCell ref="A1:U1"/>
    <mergeCell ref="A20:U20"/>
    <mergeCell ref="K6:P6"/>
    <mergeCell ref="K7:M7"/>
    <mergeCell ref="N7:P7"/>
    <mergeCell ref="F8:J8"/>
    <mergeCell ref="K8:M8"/>
    <mergeCell ref="N8:P8"/>
    <mergeCell ref="F9:J9"/>
    <mergeCell ref="K9:M9"/>
    <mergeCell ref="N9:P9"/>
    <mergeCell ref="F10:G17"/>
    <mergeCell ref="H10:J10"/>
    <mergeCell ref="K10:M10"/>
    <mergeCell ref="N10:P10"/>
    <mergeCell ref="H11:J11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AA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7" ht="15" customHeight="1" x14ac:dyDescent="0.3">
      <c r="X2" s="7"/>
      <c r="Y2" s="7"/>
      <c r="Z2" s="7"/>
      <c r="AA2" s="7"/>
    </row>
    <row r="3" spans="1:27" s="7" customFormat="1" ht="15" customHeight="1" thickBot="1" x14ac:dyDescent="0.35">
      <c r="A3" s="59" t="str">
        <f>+Índice!F74</f>
        <v>G I.3.14</v>
      </c>
      <c r="B3" s="52" t="str">
        <f>Índice!G74</f>
        <v>Peso dos gastos de financiamento no EBITDA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7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7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7" s="16" customFormat="1" ht="19.95" customHeight="1" thickBot="1" x14ac:dyDescent="0.35">
      <c r="G6" s="14"/>
      <c r="H6" s="14"/>
      <c r="I6" s="14"/>
      <c r="J6" s="14"/>
      <c r="K6" s="14"/>
      <c r="L6" s="270">
        <v>2016</v>
      </c>
      <c r="M6" s="270"/>
      <c r="N6" s="270">
        <v>2017</v>
      </c>
      <c r="O6" s="220"/>
      <c r="P6" s="14"/>
      <c r="Q6" s="14"/>
    </row>
    <row r="7" spans="1:27" s="16" customFormat="1" ht="19.95" customHeight="1" thickBot="1" x14ac:dyDescent="0.35">
      <c r="G7" s="14"/>
      <c r="H7" s="14"/>
      <c r="I7" s="14"/>
      <c r="J7" s="14"/>
      <c r="K7" s="14"/>
      <c r="L7" s="270"/>
      <c r="M7" s="270"/>
      <c r="N7" s="270"/>
      <c r="O7" s="220"/>
      <c r="P7" s="14"/>
      <c r="Q7" s="14"/>
    </row>
    <row r="8" spans="1:27" s="14" customFormat="1" ht="21" customHeight="1" thickBot="1" x14ac:dyDescent="0.35">
      <c r="G8" s="266" t="s">
        <v>19</v>
      </c>
      <c r="H8" s="267"/>
      <c r="I8" s="267"/>
      <c r="J8" s="267"/>
      <c r="K8" s="267"/>
      <c r="L8" s="268">
        <v>0.20100000000000001</v>
      </c>
      <c r="M8" s="268"/>
      <c r="N8" s="268">
        <v>0.16400000000000001</v>
      </c>
      <c r="O8" s="268"/>
    </row>
    <row r="9" spans="1:27" s="14" customFormat="1" ht="21" customHeight="1" x14ac:dyDescent="0.3">
      <c r="G9" s="269" t="s">
        <v>144</v>
      </c>
      <c r="H9" s="161"/>
      <c r="I9" s="161"/>
      <c r="J9" s="161"/>
      <c r="K9" s="248"/>
      <c r="L9" s="274">
        <v>0.16400000000000001</v>
      </c>
      <c r="M9" s="274"/>
      <c r="N9" s="274">
        <v>0.13500000000000001</v>
      </c>
      <c r="O9" s="274"/>
    </row>
    <row r="10" spans="1:27" s="14" customFormat="1" ht="21" customHeight="1" x14ac:dyDescent="0.3">
      <c r="G10" s="231" t="s">
        <v>207</v>
      </c>
      <c r="H10" s="121"/>
      <c r="I10" s="121" t="s">
        <v>152</v>
      </c>
      <c r="J10" s="121"/>
      <c r="K10" s="160"/>
      <c r="L10" s="275">
        <v>7.2999999999999995E-2</v>
      </c>
      <c r="M10" s="275"/>
      <c r="N10" s="275">
        <v>6.0999999999999999E-2</v>
      </c>
      <c r="O10" s="275"/>
    </row>
    <row r="11" spans="1:27" s="14" customFormat="1" ht="21" customHeight="1" x14ac:dyDescent="0.3">
      <c r="G11" s="231"/>
      <c r="H11" s="121"/>
      <c r="I11" s="121" t="s">
        <v>153</v>
      </c>
      <c r="J11" s="121"/>
      <c r="K11" s="160"/>
      <c r="L11" s="275">
        <v>0.122</v>
      </c>
      <c r="M11" s="275"/>
      <c r="N11" s="275">
        <v>9.7000000000000003E-2</v>
      </c>
      <c r="O11" s="275"/>
    </row>
    <row r="12" spans="1:27" s="14" customFormat="1" ht="21" customHeight="1" x14ac:dyDescent="0.3">
      <c r="G12" s="231"/>
      <c r="H12" s="121"/>
      <c r="I12" s="121" t="s">
        <v>154</v>
      </c>
      <c r="J12" s="121"/>
      <c r="K12" s="160"/>
      <c r="L12" s="275">
        <v>0.10100000000000001</v>
      </c>
      <c r="M12" s="275"/>
      <c r="N12" s="275">
        <v>8.4000000000000005E-2</v>
      </c>
      <c r="O12" s="275"/>
    </row>
    <row r="13" spans="1:27" s="14" customFormat="1" ht="21" customHeight="1" x14ac:dyDescent="0.3">
      <c r="G13" s="231"/>
      <c r="H13" s="121"/>
      <c r="I13" s="121" t="s">
        <v>173</v>
      </c>
      <c r="J13" s="121"/>
      <c r="K13" s="160"/>
      <c r="L13" s="275">
        <v>0.18099999999999999</v>
      </c>
      <c r="M13" s="275"/>
      <c r="N13" s="275">
        <v>0.14599999999999999</v>
      </c>
      <c r="O13" s="275"/>
    </row>
    <row r="14" spans="1:27" s="14" customFormat="1" ht="21" customHeight="1" x14ac:dyDescent="0.3">
      <c r="G14" s="231"/>
      <c r="H14" s="121"/>
      <c r="I14" s="121" t="s">
        <v>155</v>
      </c>
      <c r="J14" s="121"/>
      <c r="K14" s="160"/>
      <c r="L14" s="275">
        <v>0.14299999999999999</v>
      </c>
      <c r="M14" s="275"/>
      <c r="N14" s="275">
        <v>0.13</v>
      </c>
      <c r="O14" s="275"/>
    </row>
    <row r="15" spans="1:27" s="14" customFormat="1" ht="21" customHeight="1" x14ac:dyDescent="0.3">
      <c r="G15" s="231"/>
      <c r="H15" s="121"/>
      <c r="I15" s="121" t="s">
        <v>156</v>
      </c>
      <c r="J15" s="121"/>
      <c r="K15" s="160"/>
      <c r="L15" s="275">
        <v>0.121</v>
      </c>
      <c r="M15" s="275"/>
      <c r="N15" s="275">
        <v>0.10299999999999999</v>
      </c>
      <c r="O15" s="275"/>
    </row>
    <row r="16" spans="1:27" s="14" customFormat="1" ht="21" customHeight="1" x14ac:dyDescent="0.3">
      <c r="G16" s="231"/>
      <c r="H16" s="121"/>
      <c r="I16" s="121" t="s">
        <v>157</v>
      </c>
      <c r="J16" s="121"/>
      <c r="K16" s="160"/>
      <c r="L16" s="275">
        <v>0.27100000000000002</v>
      </c>
      <c r="M16" s="275"/>
      <c r="N16" s="275">
        <v>0.312</v>
      </c>
      <c r="O16" s="275"/>
    </row>
    <row r="17" spans="1:27" s="14" customFormat="1" ht="21" customHeight="1" thickBot="1" x14ac:dyDescent="0.35">
      <c r="G17" s="237"/>
      <c r="H17" s="125"/>
      <c r="I17" s="125" t="s">
        <v>174</v>
      </c>
      <c r="J17" s="125"/>
      <c r="K17" s="169"/>
      <c r="L17" s="276">
        <v>0.70699999999999996</v>
      </c>
      <c r="M17" s="276"/>
      <c r="N17" s="276">
        <v>0.39300000000000002</v>
      </c>
      <c r="O17" s="276"/>
    </row>
    <row r="18" spans="1:27" s="9" customFormat="1" ht="15" customHeight="1" x14ac:dyDescent="0.2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7" s="9" customFormat="1" ht="15" customHeight="1" thickBot="1" x14ac:dyDescent="0.25">
      <c r="A19" s="8"/>
      <c r="C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7" ht="19.5" customHeight="1" thickBot="1" x14ac:dyDescent="0.35">
      <c r="A20" s="241" t="str">
        <f>Índice!$A$83</f>
        <v>ESTUDO 38 | ANÁLISE DAS EMPRESAS DA REGIÃO NORTE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9"/>
      <c r="W20" s="9"/>
      <c r="X20" s="9"/>
      <c r="AA20" s="9"/>
    </row>
    <row r="21" spans="1:27" x14ac:dyDescent="0.3">
      <c r="U21" s="58" t="s">
        <v>23</v>
      </c>
      <c r="X21" s="9"/>
      <c r="Y21" s="9"/>
      <c r="Z21" s="9"/>
      <c r="AA21" s="9"/>
    </row>
    <row r="22" spans="1:27" x14ac:dyDescent="0.3">
      <c r="X22" s="9"/>
      <c r="Y22" s="9"/>
      <c r="Z22" s="9"/>
      <c r="AA22" s="9"/>
    </row>
    <row r="23" spans="1:27" x14ac:dyDescent="0.3">
      <c r="X23" s="9"/>
      <c r="Y23" s="9"/>
      <c r="Z23" s="9"/>
      <c r="AA23" s="9"/>
    </row>
    <row r="24" spans="1:27" ht="17.25" customHeight="1" x14ac:dyDescent="0.3"/>
  </sheetData>
  <sheetProtection algorithmName="SHA-512" hashValue="DUUnmQl/eh35+ggEx0OyDK2jq0x80REFI0Pg6TP32z4Fi3wy6aMl0XRo8nIOoolmjP/EwEiYopMWVxG0oGgAvA==" saltValue="FsqHr+PS7SVQjn3KzT6Srg==" spinCount="100000" sheet="1" objects="1" scenarios="1"/>
  <mergeCells count="35">
    <mergeCell ref="I17:K17"/>
    <mergeCell ref="L17:M17"/>
    <mergeCell ref="N17:O17"/>
    <mergeCell ref="L15:M15"/>
    <mergeCell ref="N15:O15"/>
    <mergeCell ref="I16:K16"/>
    <mergeCell ref="L16:M16"/>
    <mergeCell ref="N16:O16"/>
    <mergeCell ref="A20:U20"/>
    <mergeCell ref="L6:M7"/>
    <mergeCell ref="N6:O7"/>
    <mergeCell ref="G8:K8"/>
    <mergeCell ref="L8:M8"/>
    <mergeCell ref="N8:O8"/>
    <mergeCell ref="G9:K9"/>
    <mergeCell ref="L9:M9"/>
    <mergeCell ref="N9:O9"/>
    <mergeCell ref="G10:H17"/>
    <mergeCell ref="I10:K10"/>
    <mergeCell ref="L10:M10"/>
    <mergeCell ref="N10:O10"/>
    <mergeCell ref="I11:K11"/>
    <mergeCell ref="L11:M11"/>
    <mergeCell ref="N11:O11"/>
    <mergeCell ref="I14:K14"/>
    <mergeCell ref="L14:M14"/>
    <mergeCell ref="N14:O14"/>
    <mergeCell ref="I15:K15"/>
    <mergeCell ref="A1:U1"/>
    <mergeCell ref="I12:K12"/>
    <mergeCell ref="L12:M12"/>
    <mergeCell ref="N12:O12"/>
    <mergeCell ref="I13:K13"/>
    <mergeCell ref="L13:M13"/>
    <mergeCell ref="N13:O13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AA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7" ht="15" customHeight="1" x14ac:dyDescent="0.3">
      <c r="X2" s="7"/>
      <c r="Y2" s="7"/>
      <c r="Z2" s="7"/>
      <c r="AA2" s="7"/>
    </row>
    <row r="3" spans="1:27" s="7" customFormat="1" ht="15" customHeight="1" thickBot="1" x14ac:dyDescent="0.35">
      <c r="A3" s="59" t="str">
        <f>+Índice!F75</f>
        <v>G I.3.15</v>
      </c>
      <c r="B3" s="52" t="str">
        <f>Índice!G75</f>
        <v>Peso dos gastos de financiamento no EBITDA | Decomposição do diferencial face ao total da região Norte (2017, em pp)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7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7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7" s="14" customFormat="1" ht="24.9" customHeight="1" x14ac:dyDescent="0.3">
      <c r="A6" s="20"/>
      <c r="J6" s="183" t="s">
        <v>190</v>
      </c>
      <c r="K6" s="184"/>
      <c r="L6" s="183" t="s">
        <v>188</v>
      </c>
      <c r="M6" s="184"/>
      <c r="N6" s="183" t="s">
        <v>189</v>
      </c>
      <c r="O6" s="184"/>
      <c r="R6" s="9"/>
      <c r="S6" s="9"/>
      <c r="T6" s="9"/>
      <c r="U6" s="9"/>
      <c r="V6" s="9"/>
      <c r="W6" s="9"/>
      <c r="X6" s="9"/>
      <c r="Y6" s="9"/>
    </row>
    <row r="7" spans="1:27" s="14" customFormat="1" ht="24.9" customHeight="1" x14ac:dyDescent="0.3">
      <c r="G7" s="121" t="s">
        <v>152</v>
      </c>
      <c r="H7" s="121"/>
      <c r="I7" s="160"/>
      <c r="J7" s="263">
        <v>-7.4</v>
      </c>
      <c r="K7" s="264"/>
      <c r="L7" s="263">
        <v>-1.7</v>
      </c>
      <c r="M7" s="264"/>
      <c r="N7" s="263">
        <v>-5.7</v>
      </c>
      <c r="O7" s="264"/>
      <c r="R7" s="9"/>
      <c r="S7" s="9"/>
      <c r="T7" s="9"/>
      <c r="U7" s="9"/>
      <c r="V7" s="9"/>
      <c r="W7" s="9"/>
      <c r="X7" s="9"/>
      <c r="Y7" s="9"/>
    </row>
    <row r="8" spans="1:27" s="14" customFormat="1" ht="24.9" customHeight="1" x14ac:dyDescent="0.3">
      <c r="G8" s="121" t="s">
        <v>153</v>
      </c>
      <c r="H8" s="121"/>
      <c r="I8" s="160"/>
      <c r="J8" s="263">
        <v>-3.8</v>
      </c>
      <c r="K8" s="264"/>
      <c r="L8" s="263">
        <v>0.5</v>
      </c>
      <c r="M8" s="264"/>
      <c r="N8" s="263">
        <v>-4.3</v>
      </c>
      <c r="O8" s="264"/>
      <c r="R8" s="9"/>
      <c r="S8" s="9"/>
      <c r="T8" s="9"/>
      <c r="U8" s="9"/>
      <c r="V8" s="9"/>
      <c r="W8" s="9"/>
      <c r="X8" s="9"/>
      <c r="Y8" s="9"/>
    </row>
    <row r="9" spans="1:27" s="14" customFormat="1" ht="24.9" customHeight="1" x14ac:dyDescent="0.3">
      <c r="G9" s="121" t="s">
        <v>154</v>
      </c>
      <c r="H9" s="121"/>
      <c r="I9" s="160"/>
      <c r="J9" s="263">
        <v>-5.0999999999999996</v>
      </c>
      <c r="K9" s="264"/>
      <c r="L9" s="263">
        <v>-3.2</v>
      </c>
      <c r="M9" s="264"/>
      <c r="N9" s="263">
        <v>-1.9</v>
      </c>
      <c r="O9" s="264"/>
      <c r="R9" s="9"/>
      <c r="S9" s="9"/>
      <c r="T9" s="9"/>
      <c r="U9" s="9"/>
      <c r="V9" s="9"/>
      <c r="W9" s="9"/>
      <c r="X9" s="9"/>
      <c r="Y9" s="9"/>
    </row>
    <row r="10" spans="1:27" s="14" customFormat="1" ht="24.9" customHeight="1" x14ac:dyDescent="0.3">
      <c r="G10" s="121" t="s">
        <v>173</v>
      </c>
      <c r="H10" s="121"/>
      <c r="I10" s="160"/>
      <c r="J10" s="263">
        <v>1.1000000000000001</v>
      </c>
      <c r="K10" s="264"/>
      <c r="L10" s="263">
        <v>0</v>
      </c>
      <c r="M10" s="264"/>
      <c r="N10" s="263">
        <v>1.1000000000000001</v>
      </c>
      <c r="O10" s="264"/>
      <c r="R10" s="9"/>
      <c r="S10" s="9"/>
      <c r="T10" s="9"/>
      <c r="U10" s="9"/>
      <c r="V10" s="9"/>
      <c r="W10" s="9"/>
      <c r="X10" s="9"/>
      <c r="Y10" s="9"/>
    </row>
    <row r="11" spans="1:27" s="14" customFormat="1" ht="24.9" customHeight="1" x14ac:dyDescent="0.3">
      <c r="G11" s="121" t="s">
        <v>155</v>
      </c>
      <c r="H11" s="121"/>
      <c r="I11" s="160"/>
      <c r="J11" s="263">
        <v>-0.5</v>
      </c>
      <c r="K11" s="264"/>
      <c r="L11" s="263">
        <v>2.5</v>
      </c>
      <c r="M11" s="264"/>
      <c r="N11" s="263">
        <v>-3</v>
      </c>
      <c r="O11" s="264"/>
      <c r="R11" s="9"/>
      <c r="S11" s="9"/>
      <c r="T11" s="9"/>
      <c r="U11" s="9"/>
      <c r="V11" s="9"/>
      <c r="W11" s="9"/>
      <c r="X11" s="9"/>
      <c r="Y11" s="9"/>
    </row>
    <row r="12" spans="1:27" s="14" customFormat="1" ht="24.9" customHeight="1" x14ac:dyDescent="0.3">
      <c r="G12" s="121" t="s">
        <v>156</v>
      </c>
      <c r="H12" s="121"/>
      <c r="I12" s="160"/>
      <c r="J12" s="263">
        <v>-3.2</v>
      </c>
      <c r="K12" s="264"/>
      <c r="L12" s="263">
        <v>0.8</v>
      </c>
      <c r="M12" s="264"/>
      <c r="N12" s="263">
        <v>-3.9</v>
      </c>
      <c r="O12" s="264"/>
      <c r="R12" s="9"/>
      <c r="S12" s="9"/>
      <c r="T12" s="9"/>
      <c r="U12" s="9"/>
      <c r="V12" s="9"/>
      <c r="W12" s="9"/>
      <c r="X12" s="9"/>
      <c r="Y12" s="9"/>
    </row>
    <row r="13" spans="1:27" s="14" customFormat="1" ht="24.9" customHeight="1" x14ac:dyDescent="0.3">
      <c r="G13" s="121" t="s">
        <v>157</v>
      </c>
      <c r="H13" s="121"/>
      <c r="I13" s="160"/>
      <c r="J13" s="263">
        <v>17.7</v>
      </c>
      <c r="K13" s="264"/>
      <c r="L13" s="263">
        <v>7.8</v>
      </c>
      <c r="M13" s="264"/>
      <c r="N13" s="263">
        <v>9.9</v>
      </c>
      <c r="O13" s="264"/>
      <c r="R13" s="9"/>
      <c r="S13" s="9"/>
      <c r="T13" s="9"/>
      <c r="U13" s="9"/>
      <c r="V13" s="9"/>
      <c r="W13" s="9"/>
      <c r="X13" s="9"/>
      <c r="Y13" s="9"/>
    </row>
    <row r="14" spans="1:27" s="14" customFormat="1" ht="24.9" customHeight="1" thickBot="1" x14ac:dyDescent="0.35">
      <c r="G14" s="125" t="s">
        <v>174</v>
      </c>
      <c r="H14" s="125"/>
      <c r="I14" s="169"/>
      <c r="J14" s="263">
        <v>25.8</v>
      </c>
      <c r="K14" s="264"/>
      <c r="L14" s="263">
        <v>20.5</v>
      </c>
      <c r="M14" s="264"/>
      <c r="N14" s="263">
        <v>5.3</v>
      </c>
      <c r="O14" s="264"/>
      <c r="R14" s="9"/>
      <c r="S14" s="9"/>
      <c r="T14" s="9"/>
      <c r="U14" s="9"/>
      <c r="V14" s="9"/>
      <c r="W14" s="9"/>
      <c r="X14" s="9"/>
      <c r="Y14" s="9"/>
    </row>
    <row r="15" spans="1:27" s="9" customFormat="1" ht="15" customHeight="1" x14ac:dyDescent="0.2">
      <c r="A15" s="8"/>
      <c r="C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7" s="9" customFormat="1" ht="15" customHeight="1" thickBot="1" x14ac:dyDescent="0.25">
      <c r="A16" s="8"/>
      <c r="C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7" ht="19.5" customHeight="1" thickBot="1" x14ac:dyDescent="0.35">
      <c r="A17" s="241" t="str">
        <f>Índice!$A$83</f>
        <v>ESTUDO 38 | ANÁLISE DAS EMPRESAS DA REGIÃO NORTE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9"/>
      <c r="W17" s="9"/>
      <c r="X17" s="9"/>
      <c r="AA17" s="9"/>
    </row>
    <row r="18" spans="1:27" x14ac:dyDescent="0.3">
      <c r="U18" s="58" t="s">
        <v>23</v>
      </c>
      <c r="X18" s="9"/>
      <c r="Y18" s="9"/>
      <c r="Z18" s="9"/>
      <c r="AA18" s="9"/>
    </row>
    <row r="19" spans="1:27" x14ac:dyDescent="0.3">
      <c r="X19" s="9"/>
      <c r="Y19" s="9"/>
      <c r="Z19" s="9"/>
      <c r="AA19" s="9"/>
    </row>
    <row r="20" spans="1:27" x14ac:dyDescent="0.3">
      <c r="X20" s="9"/>
      <c r="Y20" s="9"/>
      <c r="Z20" s="9"/>
      <c r="AA20" s="9"/>
    </row>
    <row r="21" spans="1:27" ht="17.25" customHeight="1" x14ac:dyDescent="0.3"/>
  </sheetData>
  <sheetProtection algorithmName="SHA-512" hashValue="gQkwPzrp/uKTvKowrELOhA6FUMBYhD6Dlyjdt+9wy6dBGd4E6nfaurCdxEexBuV7YIAam5A3cuQpZvkiCONH3Q==" saltValue="327XzrGW08BV1utCX3FVBg==" spinCount="100000" sheet="1" objects="1" scenarios="1"/>
  <mergeCells count="37">
    <mergeCell ref="G11:I11"/>
    <mergeCell ref="J11:K11"/>
    <mergeCell ref="L11:M11"/>
    <mergeCell ref="N11:O11"/>
    <mergeCell ref="G14:I14"/>
    <mergeCell ref="J14:K14"/>
    <mergeCell ref="L14:M14"/>
    <mergeCell ref="N14:O14"/>
    <mergeCell ref="G12:I12"/>
    <mergeCell ref="J12:K12"/>
    <mergeCell ref="L12:M12"/>
    <mergeCell ref="N12:O12"/>
    <mergeCell ref="G13:I13"/>
    <mergeCell ref="J13:K13"/>
    <mergeCell ref="L13:M13"/>
    <mergeCell ref="N13:O13"/>
    <mergeCell ref="N9:O9"/>
    <mergeCell ref="G10:I10"/>
    <mergeCell ref="J10:K10"/>
    <mergeCell ref="L10:M10"/>
    <mergeCell ref="N10:O10"/>
    <mergeCell ref="A17:U17"/>
    <mergeCell ref="A1:U1"/>
    <mergeCell ref="J6:K6"/>
    <mergeCell ref="L6:M6"/>
    <mergeCell ref="N6:O6"/>
    <mergeCell ref="G7:I7"/>
    <mergeCell ref="J7:K7"/>
    <mergeCell ref="L7:M7"/>
    <mergeCell ref="N7:O7"/>
    <mergeCell ref="G8:I8"/>
    <mergeCell ref="J8:K8"/>
    <mergeCell ref="L8:M8"/>
    <mergeCell ref="N8:O8"/>
    <mergeCell ref="G9:I9"/>
    <mergeCell ref="J9:K9"/>
    <mergeCell ref="L9:M9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AC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59" t="str">
        <f>+Índice!F76</f>
        <v>G I.3.16</v>
      </c>
      <c r="B3" s="52" t="str">
        <f>Índice!G76</f>
        <v>Pressão financeira | Distribuição das empresas por classes de desempenho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9" s="14" customFormat="1" ht="24.9" customHeight="1" thickBot="1" x14ac:dyDescent="0.35">
      <c r="A6" s="20"/>
      <c r="F6" s="66"/>
      <c r="G6" s="67"/>
      <c r="H6" s="67"/>
      <c r="I6" s="67"/>
      <c r="J6" s="67"/>
      <c r="K6" s="233" t="s">
        <v>90</v>
      </c>
      <c r="L6" s="234"/>
      <c r="M6" s="234" t="s">
        <v>91</v>
      </c>
      <c r="N6" s="238"/>
      <c r="O6" s="234" t="s">
        <v>92</v>
      </c>
      <c r="P6" s="238"/>
      <c r="Z6" s="9"/>
      <c r="AA6" s="9"/>
      <c r="AC6"/>
    </row>
    <row r="7" spans="1:29" s="14" customFormat="1" ht="24.9" customHeight="1" thickBot="1" x14ac:dyDescent="0.35">
      <c r="A7" s="20"/>
      <c r="F7" s="270" t="s">
        <v>19</v>
      </c>
      <c r="G7" s="270"/>
      <c r="H7" s="270"/>
      <c r="I7" s="270"/>
      <c r="J7" s="270"/>
      <c r="K7" s="273">
        <v>0.69099999999999995</v>
      </c>
      <c r="L7" s="273"/>
      <c r="M7" s="273">
        <v>3.4000000000000002E-2</v>
      </c>
      <c r="N7" s="273"/>
      <c r="O7" s="273">
        <v>0.27600000000000002</v>
      </c>
      <c r="P7" s="273"/>
      <c r="Z7" s="9"/>
      <c r="AA7" s="9"/>
    </row>
    <row r="8" spans="1:29" s="14" customFormat="1" ht="24.9" customHeight="1" x14ac:dyDescent="0.3">
      <c r="A8" s="20"/>
      <c r="F8" s="225" t="s">
        <v>144</v>
      </c>
      <c r="G8" s="161"/>
      <c r="H8" s="161"/>
      <c r="I8" s="161"/>
      <c r="J8" s="248"/>
      <c r="K8" s="274">
        <v>0.70199999999999996</v>
      </c>
      <c r="L8" s="274"/>
      <c r="M8" s="274">
        <v>3.3000000000000002E-2</v>
      </c>
      <c r="N8" s="274"/>
      <c r="O8" s="274">
        <v>0.26500000000000001</v>
      </c>
      <c r="P8" s="274"/>
      <c r="Z8" s="9"/>
      <c r="AA8" s="9"/>
    </row>
    <row r="9" spans="1:29" s="14" customFormat="1" ht="24.9" customHeight="1" x14ac:dyDescent="0.3">
      <c r="A9" s="20"/>
      <c r="F9" s="159" t="s">
        <v>207</v>
      </c>
      <c r="G9" s="121"/>
      <c r="H9" s="121" t="s">
        <v>152</v>
      </c>
      <c r="I9" s="121"/>
      <c r="J9" s="160"/>
      <c r="K9" s="275">
        <v>0.68899999999999995</v>
      </c>
      <c r="L9" s="275"/>
      <c r="M9" s="275">
        <v>2.5000000000000001E-2</v>
      </c>
      <c r="N9" s="275"/>
      <c r="O9" s="275">
        <v>0.28599999999999998</v>
      </c>
      <c r="P9" s="275"/>
      <c r="Z9" s="9"/>
      <c r="AA9" s="9"/>
    </row>
    <row r="10" spans="1:29" s="14" customFormat="1" ht="24.9" customHeight="1" x14ac:dyDescent="0.3">
      <c r="A10" s="20"/>
      <c r="F10" s="159"/>
      <c r="G10" s="121"/>
      <c r="H10" s="121" t="s">
        <v>153</v>
      </c>
      <c r="I10" s="121"/>
      <c r="J10" s="160"/>
      <c r="K10" s="275">
        <v>0.72899999999999998</v>
      </c>
      <c r="L10" s="275"/>
      <c r="M10" s="275">
        <v>2.9000000000000001E-2</v>
      </c>
      <c r="N10" s="275"/>
      <c r="O10" s="275">
        <v>0.24299999999999999</v>
      </c>
      <c r="P10" s="275"/>
      <c r="Z10" s="9"/>
      <c r="AA10" s="9"/>
    </row>
    <row r="11" spans="1:29" s="14" customFormat="1" ht="24.9" customHeight="1" x14ac:dyDescent="0.3">
      <c r="A11" s="20"/>
      <c r="F11" s="159"/>
      <c r="G11" s="121"/>
      <c r="H11" s="121" t="s">
        <v>154</v>
      </c>
      <c r="I11" s="121"/>
      <c r="J11" s="160"/>
      <c r="K11" s="275">
        <v>0.71099999999999997</v>
      </c>
      <c r="L11" s="275"/>
      <c r="M11" s="275">
        <v>3.4000000000000002E-2</v>
      </c>
      <c r="N11" s="275"/>
      <c r="O11" s="275">
        <v>0.254</v>
      </c>
      <c r="P11" s="275"/>
      <c r="Z11" s="9"/>
      <c r="AA11" s="9"/>
    </row>
    <row r="12" spans="1:29" s="14" customFormat="1" ht="24.9" customHeight="1" x14ac:dyDescent="0.3">
      <c r="A12" s="20"/>
      <c r="F12" s="159"/>
      <c r="G12" s="121"/>
      <c r="H12" s="121" t="s">
        <v>173</v>
      </c>
      <c r="I12" s="121"/>
      <c r="J12" s="160"/>
      <c r="K12" s="275">
        <v>0.69099999999999995</v>
      </c>
      <c r="L12" s="275"/>
      <c r="M12" s="275">
        <v>3.3000000000000002E-2</v>
      </c>
      <c r="N12" s="275"/>
      <c r="O12" s="275">
        <v>0.27600000000000002</v>
      </c>
      <c r="P12" s="275"/>
      <c r="Z12" s="9"/>
      <c r="AA12" s="9"/>
    </row>
    <row r="13" spans="1:29" s="14" customFormat="1" ht="24.9" customHeight="1" x14ac:dyDescent="0.3">
      <c r="A13" s="20"/>
      <c r="F13" s="159"/>
      <c r="G13" s="121"/>
      <c r="H13" s="121" t="s">
        <v>155</v>
      </c>
      <c r="I13" s="121"/>
      <c r="J13" s="160"/>
      <c r="K13" s="275">
        <v>0.69</v>
      </c>
      <c r="L13" s="275"/>
      <c r="M13" s="275">
        <v>4.5999999999999999E-2</v>
      </c>
      <c r="N13" s="275"/>
      <c r="O13" s="275">
        <v>0.26400000000000001</v>
      </c>
      <c r="P13" s="275"/>
      <c r="Z13" s="9"/>
      <c r="AA13" s="9"/>
    </row>
    <row r="14" spans="1:29" s="14" customFormat="1" ht="24.9" customHeight="1" x14ac:dyDescent="0.3">
      <c r="A14" s="20"/>
      <c r="F14" s="159"/>
      <c r="G14" s="121"/>
      <c r="H14" s="121" t="s">
        <v>156</v>
      </c>
      <c r="I14" s="121"/>
      <c r="J14" s="160"/>
      <c r="K14" s="275">
        <v>0.72199999999999998</v>
      </c>
      <c r="L14" s="275"/>
      <c r="M14" s="275">
        <v>3.4000000000000002E-2</v>
      </c>
      <c r="N14" s="275"/>
      <c r="O14" s="275">
        <v>0.24399999999999999</v>
      </c>
      <c r="P14" s="275"/>
      <c r="Z14" s="9"/>
      <c r="AA14" s="9"/>
    </row>
    <row r="15" spans="1:29" s="14" customFormat="1" ht="24.9" customHeight="1" x14ac:dyDescent="0.3">
      <c r="A15" s="20"/>
      <c r="F15" s="159"/>
      <c r="G15" s="121"/>
      <c r="H15" s="121" t="s">
        <v>157</v>
      </c>
      <c r="I15" s="121"/>
      <c r="J15" s="160"/>
      <c r="K15" s="275">
        <v>0.72699999999999998</v>
      </c>
      <c r="L15" s="275"/>
      <c r="M15" s="275">
        <v>3.2000000000000001E-2</v>
      </c>
      <c r="N15" s="275"/>
      <c r="O15" s="275">
        <v>0.24099999999999999</v>
      </c>
      <c r="P15" s="275"/>
      <c r="Z15" s="9"/>
      <c r="AA15" s="9"/>
    </row>
    <row r="16" spans="1:29" s="14" customFormat="1" ht="24.9" customHeight="1" thickBot="1" x14ac:dyDescent="0.35">
      <c r="A16" s="20"/>
      <c r="F16" s="258"/>
      <c r="G16" s="125"/>
      <c r="H16" s="125" t="s">
        <v>174</v>
      </c>
      <c r="I16" s="125"/>
      <c r="J16" s="169"/>
      <c r="K16" s="276">
        <v>0.67300000000000004</v>
      </c>
      <c r="L16" s="276"/>
      <c r="M16" s="276">
        <v>0.04</v>
      </c>
      <c r="N16" s="276"/>
      <c r="O16" s="276">
        <v>0.28699999999999998</v>
      </c>
      <c r="P16" s="276"/>
      <c r="Z16" s="9"/>
      <c r="AA16" s="9"/>
    </row>
    <row r="17" spans="1:27" s="9" customFormat="1" ht="15" customHeight="1" x14ac:dyDescent="0.2">
      <c r="A17" s="8"/>
      <c r="C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7" s="9" customFormat="1" ht="15" customHeight="1" thickBot="1" x14ac:dyDescent="0.25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7" ht="19.5" customHeight="1" thickBot="1" x14ac:dyDescent="0.35">
      <c r="A19" s="241" t="str">
        <f>Índice!$A$83</f>
        <v>ESTUDO 38 | ANÁLISE DAS EMPRESAS DA REGIÃO NORTE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9"/>
      <c r="W19" s="9"/>
      <c r="X19" s="9"/>
      <c r="AA19" s="9"/>
    </row>
    <row r="20" spans="1:27" x14ac:dyDescent="0.3">
      <c r="U20" s="58" t="s">
        <v>23</v>
      </c>
      <c r="X20" s="9"/>
      <c r="Y20" s="9"/>
      <c r="Z20" s="9"/>
      <c r="AA20" s="9"/>
    </row>
    <row r="21" spans="1:27" x14ac:dyDescent="0.3">
      <c r="X21" s="9"/>
      <c r="Y21" s="9"/>
      <c r="Z21" s="9"/>
      <c r="AA21" s="9"/>
    </row>
    <row r="22" spans="1:27" x14ac:dyDescent="0.3">
      <c r="X22" s="9"/>
      <c r="Y22" s="9"/>
      <c r="Z22" s="9"/>
      <c r="AA22" s="9"/>
    </row>
    <row r="23" spans="1:27" ht="17.25" customHeight="1" x14ac:dyDescent="0.3"/>
  </sheetData>
  <sheetProtection algorithmName="SHA-512" hashValue="YHI7PJSgy89khHbiIDe8/SjAmpu89LWa+IiefoC0XhYoYvUR0a1Y9fWZ0mIWt5e/tDU6jMBCZoFE3wyLmjRNRw==" saltValue="J/oRSXNFpxF4SBnJmXYNLg==" spinCount="100000" sheet="1" objects="1" scenarios="1"/>
  <mergeCells count="46">
    <mergeCell ref="O8:P8"/>
    <mergeCell ref="H10:J10"/>
    <mergeCell ref="K10:L10"/>
    <mergeCell ref="M10:N10"/>
    <mergeCell ref="O10:P10"/>
    <mergeCell ref="O9:P9"/>
    <mergeCell ref="F8:J8"/>
    <mergeCell ref="K8:L8"/>
    <mergeCell ref="M8:N8"/>
    <mergeCell ref="F9:G16"/>
    <mergeCell ref="H9:J9"/>
    <mergeCell ref="H16:J16"/>
    <mergeCell ref="K16:L16"/>
    <mergeCell ref="M16:N16"/>
    <mergeCell ref="H14:J14"/>
    <mergeCell ref="K14:L14"/>
    <mergeCell ref="M14:N14"/>
    <mergeCell ref="H15:J15"/>
    <mergeCell ref="K15:L15"/>
    <mergeCell ref="M15:N15"/>
    <mergeCell ref="H11:J11"/>
    <mergeCell ref="K11:L11"/>
    <mergeCell ref="A1:U1"/>
    <mergeCell ref="K6:L6"/>
    <mergeCell ref="M6:N6"/>
    <mergeCell ref="O6:P6"/>
    <mergeCell ref="F7:J7"/>
    <mergeCell ref="K7:L7"/>
    <mergeCell ref="M7:N7"/>
    <mergeCell ref="O7:P7"/>
    <mergeCell ref="K9:L9"/>
    <mergeCell ref="M9:N9"/>
    <mergeCell ref="K13:L13"/>
    <mergeCell ref="M13:N13"/>
    <mergeCell ref="A19:U19"/>
    <mergeCell ref="O16:P16"/>
    <mergeCell ref="O14:P14"/>
    <mergeCell ref="O15:P15"/>
    <mergeCell ref="O13:P13"/>
    <mergeCell ref="M11:N11"/>
    <mergeCell ref="O11:P11"/>
    <mergeCell ref="H12:J12"/>
    <mergeCell ref="K12:L12"/>
    <mergeCell ref="M12:N12"/>
    <mergeCell ref="O12:P12"/>
    <mergeCell ref="H13:J13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G18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3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5" customHeight="1" x14ac:dyDescent="0.3"/>
    <row r="3" spans="1:33" s="7" customFormat="1" ht="15" customHeight="1" thickBot="1" x14ac:dyDescent="0.35">
      <c r="A3" s="59" t="str">
        <f>Índice!F8</f>
        <v>G I.2.3</v>
      </c>
      <c r="B3" s="52" t="str">
        <f>Índice!G8</f>
        <v>Peso da região Norte no total das empresas | Por setores de atividade económica (2013-2017)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33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33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3" s="11" customFormat="1" ht="24.9" customHeight="1" x14ac:dyDescent="0.3">
      <c r="C6" s="33"/>
      <c r="D6" s="37"/>
      <c r="E6" s="37"/>
      <c r="F6" s="62"/>
      <c r="I6" s="158" t="s">
        <v>9</v>
      </c>
      <c r="J6" s="140"/>
      <c r="K6" s="140"/>
      <c r="L6" s="141"/>
      <c r="M6" s="159" t="s">
        <v>7</v>
      </c>
      <c r="N6" s="121"/>
      <c r="O6" s="121"/>
      <c r="P6" s="160"/>
      <c r="W6" s="12"/>
    </row>
    <row r="7" spans="1:33" s="11" customFormat="1" ht="24.9" customHeight="1" thickBot="1" x14ac:dyDescent="0.35">
      <c r="C7" s="33"/>
      <c r="D7" s="63"/>
      <c r="E7" s="63"/>
      <c r="F7" s="64"/>
      <c r="I7" s="151">
        <v>2013</v>
      </c>
      <c r="J7" s="152"/>
      <c r="K7" s="152">
        <v>2017</v>
      </c>
      <c r="L7" s="153"/>
      <c r="M7" s="151">
        <v>2013</v>
      </c>
      <c r="N7" s="152"/>
      <c r="O7" s="152">
        <v>2017</v>
      </c>
      <c r="P7" s="153"/>
      <c r="W7" s="12"/>
    </row>
    <row r="8" spans="1:33" ht="24.9" customHeight="1" thickBot="1" x14ac:dyDescent="0.35">
      <c r="C8" s="34"/>
      <c r="F8" s="161" t="s">
        <v>151</v>
      </c>
      <c r="G8" s="161"/>
      <c r="H8" s="136"/>
      <c r="I8" s="156">
        <v>0.33</v>
      </c>
      <c r="J8" s="157"/>
      <c r="K8" s="156">
        <v>0.33500000000000002</v>
      </c>
      <c r="L8" s="157"/>
      <c r="M8" s="156">
        <v>0.27</v>
      </c>
      <c r="N8" s="157"/>
      <c r="O8" s="156">
        <v>0.28599999999999998</v>
      </c>
      <c r="P8" s="157"/>
      <c r="W8" s="13"/>
      <c r="AF8" s="11"/>
    </row>
    <row r="9" spans="1:33" ht="24.9" customHeight="1" thickBot="1" x14ac:dyDescent="0.35">
      <c r="C9" s="34"/>
      <c r="F9" s="136" t="s">
        <v>145</v>
      </c>
      <c r="G9" s="137"/>
      <c r="H9" s="138"/>
      <c r="I9" s="154">
        <v>0.22</v>
      </c>
      <c r="J9" s="155"/>
      <c r="K9" s="156">
        <v>0.23499999999999999</v>
      </c>
      <c r="L9" s="157"/>
      <c r="M9" s="154">
        <v>0.127</v>
      </c>
      <c r="N9" s="155"/>
      <c r="O9" s="156">
        <v>0.123</v>
      </c>
      <c r="P9" s="15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  <c r="AG9" s="75"/>
    </row>
    <row r="10" spans="1:33" ht="24.9" customHeight="1" thickBot="1" x14ac:dyDescent="0.35">
      <c r="C10" s="34"/>
      <c r="F10" s="139" t="s">
        <v>146</v>
      </c>
      <c r="G10" s="140"/>
      <c r="H10" s="141"/>
      <c r="I10" s="154">
        <v>0.498</v>
      </c>
      <c r="J10" s="155"/>
      <c r="K10" s="156">
        <v>0.51100000000000001</v>
      </c>
      <c r="L10" s="157"/>
      <c r="M10" s="154">
        <v>0.35899999999999999</v>
      </c>
      <c r="N10" s="155"/>
      <c r="O10" s="156">
        <v>0.39200000000000002</v>
      </c>
      <c r="P10" s="15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ht="24.9" customHeight="1" thickBot="1" x14ac:dyDescent="0.35">
      <c r="C11" s="34"/>
      <c r="F11" s="139" t="s">
        <v>147</v>
      </c>
      <c r="G11" s="140"/>
      <c r="H11" s="141"/>
      <c r="I11" s="154">
        <v>0.33700000000000002</v>
      </c>
      <c r="J11" s="155"/>
      <c r="K11" s="156">
        <v>0.31900000000000001</v>
      </c>
      <c r="L11" s="157"/>
      <c r="M11" s="154">
        <v>0.11</v>
      </c>
      <c r="N11" s="155"/>
      <c r="O11" s="156">
        <v>0.12</v>
      </c>
      <c r="P11" s="157"/>
      <c r="W11" s="13"/>
      <c r="AF11" s="11"/>
    </row>
    <row r="12" spans="1:33" ht="24.9" customHeight="1" thickBot="1" x14ac:dyDescent="0.35">
      <c r="C12" s="34"/>
      <c r="F12" s="139" t="s">
        <v>148</v>
      </c>
      <c r="G12" s="140"/>
      <c r="H12" s="141"/>
      <c r="I12" s="154">
        <v>0.34799999999999998</v>
      </c>
      <c r="J12" s="155"/>
      <c r="K12" s="156">
        <v>0.36099999999999999</v>
      </c>
      <c r="L12" s="157"/>
      <c r="M12" s="154">
        <v>0.36</v>
      </c>
      <c r="N12" s="155"/>
      <c r="O12" s="156">
        <v>0.39600000000000002</v>
      </c>
      <c r="P12" s="157"/>
      <c r="W12" s="13"/>
      <c r="AF12" s="11"/>
    </row>
    <row r="13" spans="1:33" ht="24.9" customHeight="1" thickBot="1" x14ac:dyDescent="0.35">
      <c r="C13" s="34"/>
      <c r="F13" s="139" t="s">
        <v>149</v>
      </c>
      <c r="G13" s="140"/>
      <c r="H13" s="141"/>
      <c r="I13" s="154">
        <v>0.34799999999999998</v>
      </c>
      <c r="J13" s="155"/>
      <c r="K13" s="156">
        <v>0.36199999999999999</v>
      </c>
      <c r="L13" s="157"/>
      <c r="M13" s="154">
        <v>0.28199999999999997</v>
      </c>
      <c r="N13" s="155"/>
      <c r="O13" s="156">
        <v>0.28799999999999998</v>
      </c>
      <c r="P13" s="157"/>
      <c r="W13" s="13"/>
      <c r="AF13" s="11"/>
    </row>
    <row r="14" spans="1:33" ht="24.9" customHeight="1" thickBot="1" x14ac:dyDescent="0.35">
      <c r="C14" s="34"/>
      <c r="F14" s="142" t="s">
        <v>150</v>
      </c>
      <c r="G14" s="143"/>
      <c r="H14" s="144"/>
      <c r="I14" s="154">
        <v>0.28499999999999998</v>
      </c>
      <c r="J14" s="155"/>
      <c r="K14" s="156">
        <v>0.28899999999999998</v>
      </c>
      <c r="L14" s="157"/>
      <c r="M14" s="154">
        <v>0.18099999999999999</v>
      </c>
      <c r="N14" s="155"/>
      <c r="O14" s="156">
        <v>0.19900000000000001</v>
      </c>
      <c r="P14" s="157"/>
      <c r="W14" s="13"/>
      <c r="AF14" s="11"/>
    </row>
    <row r="15" spans="1:33" ht="15" customHeight="1" x14ac:dyDescent="0.3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Y15" s="11"/>
      <c r="Z15" s="11"/>
      <c r="AA15" s="11"/>
      <c r="AB15" s="11"/>
      <c r="AC15" s="11"/>
      <c r="AD15" s="11"/>
      <c r="AE15" s="11"/>
      <c r="AF15" s="11"/>
    </row>
    <row r="16" spans="1:33" ht="15" customHeight="1" thickBot="1" x14ac:dyDescent="0.3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Y16" s="11"/>
      <c r="Z16" s="11"/>
      <c r="AA16" s="11"/>
      <c r="AB16" s="11"/>
      <c r="AC16" s="11"/>
      <c r="AD16" s="11"/>
      <c r="AE16" s="11"/>
      <c r="AF16" s="11"/>
    </row>
    <row r="17" spans="1:32" ht="19.5" customHeight="1" thickBot="1" x14ac:dyDescent="0.35">
      <c r="A17" s="92" t="str">
        <f>NOTA!$A$24</f>
        <v>ESTUDO 38 | ANÁLISE DAS EMPRESAS DA REGIÃO NORTE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Y17" s="11"/>
      <c r="Z17" s="11"/>
      <c r="AA17" s="11"/>
      <c r="AB17" s="11"/>
      <c r="AC17" s="11"/>
      <c r="AD17" s="11"/>
      <c r="AE17" s="11"/>
      <c r="AF17" s="11"/>
    </row>
    <row r="18" spans="1:32" x14ac:dyDescent="0.3">
      <c r="U18" s="58" t="s">
        <v>23</v>
      </c>
    </row>
  </sheetData>
  <sheetProtection algorithmName="SHA-512" hashValue="YBMMdygotfmSMdsCSob2voLJreiKeyQur/pv2U1nWjacPCoEQAlYz7ASvFdxUZfdCK2VlppSQcvZGyz3umBZSQ==" saltValue="Psg8RG+P8RIyo3Q6RQqdEA==" spinCount="100000" sheet="1" objects="1" scenarios="1"/>
  <mergeCells count="43">
    <mergeCell ref="M14:N14"/>
    <mergeCell ref="O14:P14"/>
    <mergeCell ref="F14:H14"/>
    <mergeCell ref="I10:J10"/>
    <mergeCell ref="K10:L10"/>
    <mergeCell ref="I12:J12"/>
    <mergeCell ref="K12:L12"/>
    <mergeCell ref="I14:J14"/>
    <mergeCell ref="K14:L14"/>
    <mergeCell ref="F11:H11"/>
    <mergeCell ref="I11:J11"/>
    <mergeCell ref="K11:L11"/>
    <mergeCell ref="M11:N11"/>
    <mergeCell ref="O11:P11"/>
    <mergeCell ref="I13:J13"/>
    <mergeCell ref="A1:U1"/>
    <mergeCell ref="I6:L6"/>
    <mergeCell ref="M6:P6"/>
    <mergeCell ref="F8:H8"/>
    <mergeCell ref="I8:J8"/>
    <mergeCell ref="K8:L8"/>
    <mergeCell ref="M8:N8"/>
    <mergeCell ref="O8:P8"/>
    <mergeCell ref="K13:L13"/>
    <mergeCell ref="M12:N12"/>
    <mergeCell ref="O12:P12"/>
    <mergeCell ref="F10:H10"/>
    <mergeCell ref="A17:U17"/>
    <mergeCell ref="I7:J7"/>
    <mergeCell ref="K7:L7"/>
    <mergeCell ref="M7:N7"/>
    <mergeCell ref="O7:P7"/>
    <mergeCell ref="F9:H9"/>
    <mergeCell ref="I9:J9"/>
    <mergeCell ref="K9:L9"/>
    <mergeCell ref="M9:N9"/>
    <mergeCell ref="O9:P9"/>
    <mergeCell ref="F13:H13"/>
    <mergeCell ref="M13:N13"/>
    <mergeCell ref="O13:P13"/>
    <mergeCell ref="F12:H12"/>
    <mergeCell ref="M10:N10"/>
    <mergeCell ref="O10:P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0CFD6"/>
  </sheetPr>
  <dimension ref="A1:AC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59" t="str">
        <f>+Índice!F79</f>
        <v>G I.3.17</v>
      </c>
      <c r="B3" s="52" t="str">
        <f>Índice!G79</f>
        <v>Prazos médios de pagamentos e de recebimentos | Em dias (2017)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9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9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9" s="14" customFormat="1" ht="24.9" customHeight="1" thickBot="1" x14ac:dyDescent="0.35">
      <c r="A6" s="20"/>
      <c r="G6" s="16"/>
      <c r="H6" s="16"/>
      <c r="I6" s="16"/>
      <c r="J6" s="16"/>
      <c r="K6" s="68"/>
      <c r="L6" s="173" t="s">
        <v>93</v>
      </c>
      <c r="M6" s="187"/>
      <c r="N6" s="255" t="s">
        <v>94</v>
      </c>
      <c r="O6" s="187"/>
      <c r="Z6" s="9"/>
      <c r="AA6" s="9"/>
      <c r="AC6"/>
    </row>
    <row r="7" spans="1:29" s="14" customFormat="1" ht="24.9" customHeight="1" thickBot="1" x14ac:dyDescent="0.35">
      <c r="A7" s="20"/>
      <c r="G7" s="173" t="s">
        <v>19</v>
      </c>
      <c r="H7" s="174"/>
      <c r="I7" s="174"/>
      <c r="J7" s="174"/>
      <c r="K7" s="256"/>
      <c r="L7" s="289">
        <v>65</v>
      </c>
      <c r="M7" s="290"/>
      <c r="N7" s="291">
        <v>60</v>
      </c>
      <c r="O7" s="290"/>
      <c r="Z7" s="9"/>
      <c r="AA7" s="9"/>
    </row>
    <row r="8" spans="1:29" s="14" customFormat="1" ht="24.9" customHeight="1" x14ac:dyDescent="0.3">
      <c r="A8" s="20"/>
      <c r="G8" s="225" t="s">
        <v>144</v>
      </c>
      <c r="H8" s="161"/>
      <c r="I8" s="161"/>
      <c r="J8" s="161"/>
      <c r="K8" s="136"/>
      <c r="L8" s="295">
        <v>71</v>
      </c>
      <c r="M8" s="296"/>
      <c r="N8" s="297">
        <v>66</v>
      </c>
      <c r="O8" s="296"/>
      <c r="Z8" s="9"/>
      <c r="AA8" s="9"/>
    </row>
    <row r="9" spans="1:29" s="14" customFormat="1" ht="24.9" customHeight="1" x14ac:dyDescent="0.3">
      <c r="A9" s="20"/>
      <c r="G9" s="159" t="s">
        <v>207</v>
      </c>
      <c r="H9" s="121"/>
      <c r="I9" s="121" t="s">
        <v>152</v>
      </c>
      <c r="J9" s="121"/>
      <c r="K9" s="139"/>
      <c r="L9" s="298">
        <v>72</v>
      </c>
      <c r="M9" s="299"/>
      <c r="N9" s="300">
        <v>59</v>
      </c>
      <c r="O9" s="299"/>
      <c r="Z9" s="9"/>
      <c r="AA9" s="9"/>
    </row>
    <row r="10" spans="1:29" s="14" customFormat="1" ht="24.9" customHeight="1" x14ac:dyDescent="0.3">
      <c r="A10" s="20"/>
      <c r="G10" s="159"/>
      <c r="H10" s="121"/>
      <c r="I10" s="121" t="s">
        <v>153</v>
      </c>
      <c r="J10" s="121"/>
      <c r="K10" s="139"/>
      <c r="L10" s="298">
        <v>71</v>
      </c>
      <c r="M10" s="299"/>
      <c r="N10" s="300">
        <v>70</v>
      </c>
      <c r="O10" s="299"/>
      <c r="Z10" s="9"/>
      <c r="AA10" s="9"/>
    </row>
    <row r="11" spans="1:29" s="14" customFormat="1" ht="24.9" customHeight="1" x14ac:dyDescent="0.3">
      <c r="A11" s="20"/>
      <c r="G11" s="159"/>
      <c r="H11" s="121"/>
      <c r="I11" s="121" t="s">
        <v>154</v>
      </c>
      <c r="J11" s="121"/>
      <c r="K11" s="139"/>
      <c r="L11" s="298">
        <v>79</v>
      </c>
      <c r="M11" s="299"/>
      <c r="N11" s="300">
        <v>73</v>
      </c>
      <c r="O11" s="299"/>
      <c r="Z11" s="9"/>
      <c r="AA11" s="9"/>
    </row>
    <row r="12" spans="1:29" s="14" customFormat="1" ht="24.9" customHeight="1" x14ac:dyDescent="0.3">
      <c r="A12" s="20"/>
      <c r="G12" s="159"/>
      <c r="H12" s="121"/>
      <c r="I12" s="121" t="s">
        <v>173</v>
      </c>
      <c r="J12" s="121"/>
      <c r="K12" s="139"/>
      <c r="L12" s="298">
        <v>68</v>
      </c>
      <c r="M12" s="299"/>
      <c r="N12" s="300">
        <v>64</v>
      </c>
      <c r="O12" s="299"/>
      <c r="Z12" s="9"/>
      <c r="AA12" s="9"/>
    </row>
    <row r="13" spans="1:29" s="14" customFormat="1" ht="24.9" customHeight="1" x14ac:dyDescent="0.3">
      <c r="A13" s="20"/>
      <c r="G13" s="159"/>
      <c r="H13" s="121"/>
      <c r="I13" s="121" t="s">
        <v>155</v>
      </c>
      <c r="J13" s="121"/>
      <c r="K13" s="139"/>
      <c r="L13" s="298">
        <v>74</v>
      </c>
      <c r="M13" s="299"/>
      <c r="N13" s="300">
        <v>58</v>
      </c>
      <c r="O13" s="299"/>
      <c r="Z13" s="9"/>
      <c r="AA13" s="9"/>
    </row>
    <row r="14" spans="1:29" s="14" customFormat="1" ht="24.9" customHeight="1" x14ac:dyDescent="0.3">
      <c r="A14" s="20"/>
      <c r="G14" s="159"/>
      <c r="H14" s="121"/>
      <c r="I14" s="121" t="s">
        <v>156</v>
      </c>
      <c r="J14" s="121"/>
      <c r="K14" s="139"/>
      <c r="L14" s="298">
        <v>79</v>
      </c>
      <c r="M14" s="299"/>
      <c r="N14" s="300">
        <v>72</v>
      </c>
      <c r="O14" s="299"/>
      <c r="Z14" s="9"/>
      <c r="AA14" s="9"/>
    </row>
    <row r="15" spans="1:29" s="14" customFormat="1" ht="24.9" customHeight="1" x14ac:dyDescent="0.3">
      <c r="A15" s="20"/>
      <c r="G15" s="159"/>
      <c r="H15" s="121"/>
      <c r="I15" s="121" t="s">
        <v>157</v>
      </c>
      <c r="J15" s="121"/>
      <c r="K15" s="139"/>
      <c r="L15" s="298">
        <v>78</v>
      </c>
      <c r="M15" s="299"/>
      <c r="N15" s="300">
        <v>76</v>
      </c>
      <c r="O15" s="299"/>
      <c r="Z15" s="9"/>
      <c r="AA15" s="9"/>
    </row>
    <row r="16" spans="1:29" s="14" customFormat="1" ht="24.9" customHeight="1" thickBot="1" x14ac:dyDescent="0.35">
      <c r="A16" s="20"/>
      <c r="G16" s="258"/>
      <c r="H16" s="125"/>
      <c r="I16" s="125" t="s">
        <v>174</v>
      </c>
      <c r="J16" s="125"/>
      <c r="K16" s="142"/>
      <c r="L16" s="292">
        <v>71</v>
      </c>
      <c r="M16" s="293"/>
      <c r="N16" s="294">
        <v>52</v>
      </c>
      <c r="O16" s="293"/>
      <c r="Z16" s="9"/>
      <c r="AA16" s="9"/>
    </row>
    <row r="17" spans="1:27" s="9" customFormat="1" ht="15" customHeight="1" x14ac:dyDescent="0.2">
      <c r="A17" s="8"/>
      <c r="C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7" s="9" customFormat="1" ht="15" customHeight="1" thickBot="1" x14ac:dyDescent="0.25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7" ht="19.5" customHeight="1" thickBot="1" x14ac:dyDescent="0.35">
      <c r="A19" s="241" t="str">
        <f>Índice!$A$83</f>
        <v>ESTUDO 38 | ANÁLISE DAS EMPRESAS DA REGIÃO NORTE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9"/>
      <c r="W19" s="9"/>
      <c r="X19" s="9"/>
      <c r="AA19" s="9"/>
    </row>
    <row r="20" spans="1:27" x14ac:dyDescent="0.3">
      <c r="U20" s="58" t="s">
        <v>23</v>
      </c>
      <c r="X20" s="9"/>
      <c r="Y20" s="9"/>
      <c r="Z20" s="9"/>
      <c r="AA20" s="9"/>
    </row>
    <row r="21" spans="1:27" x14ac:dyDescent="0.3">
      <c r="X21" s="9"/>
      <c r="Y21" s="9"/>
      <c r="Z21" s="9"/>
      <c r="AA21" s="9"/>
    </row>
    <row r="22" spans="1:27" x14ac:dyDescent="0.3">
      <c r="X22" s="9"/>
      <c r="Y22" s="9"/>
      <c r="Z22" s="9"/>
      <c r="AA22" s="9"/>
    </row>
    <row r="23" spans="1:27" ht="17.25" customHeight="1" x14ac:dyDescent="0.3"/>
  </sheetData>
  <sheetProtection algorithmName="SHA-512" hashValue="jn5JKVqXHnBIZDOH8PH1xcGpvHYbROVRqks4m8tYOJfpoIqurU/Yi9unfIFmPht08PkiQW9Ki7fCOqWWR3up2w==" saltValue="e0iMIoQG5vRp/m7xe9YQ3g==" spinCount="100000" sheet="1" objects="1" scenarios="1"/>
  <mergeCells count="35">
    <mergeCell ref="I13:K13"/>
    <mergeCell ref="L13:M13"/>
    <mergeCell ref="N13:O13"/>
    <mergeCell ref="I14:K14"/>
    <mergeCell ref="L14:M14"/>
    <mergeCell ref="N14:O14"/>
    <mergeCell ref="N10:O10"/>
    <mergeCell ref="I11:K11"/>
    <mergeCell ref="L11:M11"/>
    <mergeCell ref="N11:O11"/>
    <mergeCell ref="I12:K12"/>
    <mergeCell ref="L12:M12"/>
    <mergeCell ref="N12:O12"/>
    <mergeCell ref="I16:K16"/>
    <mergeCell ref="L16:M16"/>
    <mergeCell ref="N16:O16"/>
    <mergeCell ref="A19:U19"/>
    <mergeCell ref="G8:K8"/>
    <mergeCell ref="L8:M8"/>
    <mergeCell ref="N8:O8"/>
    <mergeCell ref="G9:H16"/>
    <mergeCell ref="I9:K9"/>
    <mergeCell ref="L9:M9"/>
    <mergeCell ref="N9:O9"/>
    <mergeCell ref="I15:K15"/>
    <mergeCell ref="L15:M15"/>
    <mergeCell ref="N15:O15"/>
    <mergeCell ref="I10:K10"/>
    <mergeCell ref="L10:M10"/>
    <mergeCell ref="A1:U1"/>
    <mergeCell ref="L6:M6"/>
    <mergeCell ref="N6:O6"/>
    <mergeCell ref="G7:K7"/>
    <mergeCell ref="L7:M7"/>
    <mergeCell ref="N7:O7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0CFD6"/>
  </sheetPr>
  <dimension ref="A1:AA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7" ht="15" customHeight="1" x14ac:dyDescent="0.3">
      <c r="X2" s="7"/>
      <c r="Y2" s="7"/>
      <c r="Z2" s="7"/>
      <c r="AA2" s="7"/>
    </row>
    <row r="3" spans="1:27" s="7" customFormat="1" ht="15" customHeight="1" thickBot="1" x14ac:dyDescent="0.35">
      <c r="A3" s="59" t="str">
        <f>+Índice!F80</f>
        <v>G I.3.18</v>
      </c>
      <c r="B3" s="52" t="str">
        <f>Índice!G80</f>
        <v>Financiamento líquido por dívida comercial | Em percentagem do volume de negócios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9"/>
      <c r="R3" s="88"/>
    </row>
    <row r="4" spans="1:27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7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7" ht="22.5" customHeight="1" thickBot="1" x14ac:dyDescent="0.35">
      <c r="E6" s="69"/>
      <c r="F6" s="69"/>
      <c r="G6" s="80"/>
      <c r="H6" s="55"/>
      <c r="I6" s="151">
        <f>+K6-1</f>
        <v>2013</v>
      </c>
      <c r="J6" s="152"/>
      <c r="K6" s="152">
        <f>+M6-1</f>
        <v>2014</v>
      </c>
      <c r="L6" s="152"/>
      <c r="M6" s="152">
        <f>+O6-1</f>
        <v>2015</v>
      </c>
      <c r="N6" s="152"/>
      <c r="O6" s="152">
        <f>+Q6-1</f>
        <v>2016</v>
      </c>
      <c r="P6" s="152"/>
      <c r="Q6" s="152">
        <v>2017</v>
      </c>
      <c r="R6" s="152"/>
    </row>
    <row r="7" spans="1:27" ht="22.5" customHeight="1" thickBot="1" x14ac:dyDescent="0.35">
      <c r="E7" s="174" t="s">
        <v>19</v>
      </c>
      <c r="F7" s="174"/>
      <c r="G7" s="174"/>
      <c r="H7" s="256"/>
      <c r="I7" s="222">
        <v>-3.4000000000000002E-2</v>
      </c>
      <c r="J7" s="224"/>
      <c r="K7" s="224">
        <v>-3.2000000000000001E-2</v>
      </c>
      <c r="L7" s="224"/>
      <c r="M7" s="224">
        <v>-3.1E-2</v>
      </c>
      <c r="N7" s="224"/>
      <c r="O7" s="224">
        <v>-3.1E-2</v>
      </c>
      <c r="P7" s="224"/>
      <c r="Q7" s="224">
        <v>-2.7E-2</v>
      </c>
      <c r="R7" s="224"/>
    </row>
    <row r="8" spans="1:27" ht="22.5" customHeight="1" x14ac:dyDescent="0.3">
      <c r="E8" s="196" t="s">
        <v>144</v>
      </c>
      <c r="F8" s="196"/>
      <c r="G8" s="196"/>
      <c r="H8" s="253"/>
      <c r="I8" s="301">
        <v>-3.6999999999999998E-2</v>
      </c>
      <c r="J8" s="302"/>
      <c r="K8" s="302">
        <v>-3.4000000000000002E-2</v>
      </c>
      <c r="L8" s="302"/>
      <c r="M8" s="302">
        <v>-3.6999999999999998E-2</v>
      </c>
      <c r="N8" s="302"/>
      <c r="O8" s="302">
        <v>-3.5999999999999997E-2</v>
      </c>
      <c r="P8" s="302"/>
      <c r="Q8" s="302">
        <v>-3.2000000000000001E-2</v>
      </c>
      <c r="R8" s="302"/>
    </row>
    <row r="9" spans="1:27" ht="22.5" customHeight="1" x14ac:dyDescent="0.3">
      <c r="E9" s="121" t="s">
        <v>207</v>
      </c>
      <c r="F9" s="121"/>
      <c r="G9" s="121" t="s">
        <v>152</v>
      </c>
      <c r="H9" s="139"/>
      <c r="I9" s="164">
        <v>-0.03</v>
      </c>
      <c r="J9" s="212"/>
      <c r="K9" s="212">
        <v>1.9E-2</v>
      </c>
      <c r="L9" s="212"/>
      <c r="M9" s="212">
        <v>-2.8000000000000001E-2</v>
      </c>
      <c r="N9" s="212"/>
      <c r="O9" s="212">
        <v>-2.1000000000000001E-2</v>
      </c>
      <c r="P9" s="212"/>
      <c r="Q9" s="212">
        <v>-0.01</v>
      </c>
      <c r="R9" s="212"/>
    </row>
    <row r="10" spans="1:27" ht="22.5" customHeight="1" x14ac:dyDescent="0.3">
      <c r="E10" s="121"/>
      <c r="F10" s="121"/>
      <c r="G10" s="121" t="s">
        <v>153</v>
      </c>
      <c r="H10" s="139"/>
      <c r="I10" s="164">
        <v>-4.7E-2</v>
      </c>
      <c r="J10" s="212"/>
      <c r="K10" s="212">
        <v>-4.8000000000000001E-2</v>
      </c>
      <c r="L10" s="212"/>
      <c r="M10" s="212">
        <v>-4.3999999999999997E-2</v>
      </c>
      <c r="N10" s="212"/>
      <c r="O10" s="212">
        <v>-4.2000000000000003E-2</v>
      </c>
      <c r="P10" s="212"/>
      <c r="Q10" s="212">
        <v>-4.2000000000000003E-2</v>
      </c>
      <c r="R10" s="212"/>
    </row>
    <row r="11" spans="1:27" ht="22.5" customHeight="1" x14ac:dyDescent="0.3">
      <c r="E11" s="121"/>
      <c r="F11" s="121"/>
      <c r="G11" s="121" t="s">
        <v>154</v>
      </c>
      <c r="H11" s="139"/>
      <c r="I11" s="164">
        <v>-3.6999999999999998E-2</v>
      </c>
      <c r="J11" s="212"/>
      <c r="K11" s="212">
        <v>-3.6999999999999998E-2</v>
      </c>
      <c r="L11" s="212"/>
      <c r="M11" s="212">
        <v>-3.5999999999999997E-2</v>
      </c>
      <c r="N11" s="212"/>
      <c r="O11" s="212">
        <v>-4.1000000000000002E-2</v>
      </c>
      <c r="P11" s="212"/>
      <c r="Q11" s="212">
        <v>-3.7999999999999999E-2</v>
      </c>
      <c r="R11" s="212"/>
    </row>
    <row r="12" spans="1:27" ht="22.5" customHeight="1" x14ac:dyDescent="0.3">
      <c r="E12" s="121"/>
      <c r="F12" s="121"/>
      <c r="G12" s="121" t="s">
        <v>173</v>
      </c>
      <c r="H12" s="139"/>
      <c r="I12" s="164">
        <v>-3.9E-2</v>
      </c>
      <c r="J12" s="212"/>
      <c r="K12" s="212">
        <v>-3.5999999999999997E-2</v>
      </c>
      <c r="L12" s="212"/>
      <c r="M12" s="212">
        <v>-3.6999999999999998E-2</v>
      </c>
      <c r="N12" s="212"/>
      <c r="O12" s="212">
        <v>-3.6999999999999998E-2</v>
      </c>
      <c r="P12" s="212"/>
      <c r="Q12" s="212">
        <v>-0.03</v>
      </c>
      <c r="R12" s="212"/>
    </row>
    <row r="13" spans="1:27" ht="22.5" customHeight="1" x14ac:dyDescent="0.3">
      <c r="E13" s="121"/>
      <c r="F13" s="121"/>
      <c r="G13" s="121" t="s">
        <v>155</v>
      </c>
      <c r="H13" s="139"/>
      <c r="I13" s="164">
        <v>-0.03</v>
      </c>
      <c r="J13" s="212"/>
      <c r="K13" s="212">
        <v>-3.5999999999999997E-2</v>
      </c>
      <c r="L13" s="212"/>
      <c r="M13" s="212">
        <v>-2.9000000000000001E-2</v>
      </c>
      <c r="N13" s="212"/>
      <c r="O13" s="212">
        <v>-2.5000000000000001E-2</v>
      </c>
      <c r="P13" s="212"/>
      <c r="Q13" s="212">
        <v>-2.1000000000000001E-2</v>
      </c>
      <c r="R13" s="212"/>
    </row>
    <row r="14" spans="1:27" ht="22.5" customHeight="1" x14ac:dyDescent="0.3">
      <c r="E14" s="121"/>
      <c r="F14" s="121"/>
      <c r="G14" s="121" t="s">
        <v>156</v>
      </c>
      <c r="H14" s="139"/>
      <c r="I14" s="164">
        <v>-3.6999999999999998E-2</v>
      </c>
      <c r="J14" s="212"/>
      <c r="K14" s="212">
        <v>-4.2999999999999997E-2</v>
      </c>
      <c r="L14" s="212"/>
      <c r="M14" s="212">
        <v>-4.4999999999999998E-2</v>
      </c>
      <c r="N14" s="212"/>
      <c r="O14" s="212">
        <v>-3.7999999999999999E-2</v>
      </c>
      <c r="P14" s="212"/>
      <c r="Q14" s="212">
        <v>-3.9E-2</v>
      </c>
      <c r="R14" s="212"/>
    </row>
    <row r="15" spans="1:27" ht="22.5" customHeight="1" x14ac:dyDescent="0.3">
      <c r="E15" s="121"/>
      <c r="F15" s="121"/>
      <c r="G15" s="121" t="s">
        <v>157</v>
      </c>
      <c r="H15" s="139"/>
      <c r="I15" s="164">
        <v>-2.1000000000000001E-2</v>
      </c>
      <c r="J15" s="212"/>
      <c r="K15" s="212">
        <v>-0.03</v>
      </c>
      <c r="L15" s="212"/>
      <c r="M15" s="212">
        <v>-5.2999999999999999E-2</v>
      </c>
      <c r="N15" s="212"/>
      <c r="O15" s="212">
        <v>-4.4999999999999998E-2</v>
      </c>
      <c r="P15" s="212"/>
      <c r="Q15" s="212">
        <v>-5.3999999999999999E-2</v>
      </c>
      <c r="R15" s="212"/>
    </row>
    <row r="16" spans="1:27" ht="22.5" customHeight="1" x14ac:dyDescent="0.3">
      <c r="E16" s="121"/>
      <c r="F16" s="121"/>
      <c r="G16" s="121" t="s">
        <v>174</v>
      </c>
      <c r="H16" s="139"/>
      <c r="I16" s="164">
        <v>1.2999999999999999E-2</v>
      </c>
      <c r="J16" s="212"/>
      <c r="K16" s="212">
        <v>1.7999999999999999E-2</v>
      </c>
      <c r="L16" s="212"/>
      <c r="M16" s="212">
        <v>1.4999999999999999E-2</v>
      </c>
      <c r="N16" s="212"/>
      <c r="O16" s="212">
        <v>0.02</v>
      </c>
      <c r="P16" s="212"/>
      <c r="Q16" s="212">
        <v>2.3E-2</v>
      </c>
      <c r="R16" s="212"/>
    </row>
    <row r="17" spans="1:27" s="9" customFormat="1" ht="15" customHeight="1" x14ac:dyDescent="0.2">
      <c r="A17" s="8"/>
      <c r="C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7" s="9" customFormat="1" ht="15" customHeight="1" thickBot="1" x14ac:dyDescent="0.25">
      <c r="A18" s="8"/>
      <c r="C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7" ht="19.5" customHeight="1" thickBot="1" x14ac:dyDescent="0.35">
      <c r="A19" s="241" t="str">
        <f>Índice!$A$83</f>
        <v>ESTUDO 38 | ANÁLISE DAS EMPRESAS DA REGIÃO NORTE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9"/>
      <c r="W19" s="9"/>
      <c r="X19" s="9"/>
      <c r="AA19" s="9"/>
    </row>
    <row r="20" spans="1:27" x14ac:dyDescent="0.3">
      <c r="U20" s="58" t="s">
        <v>23</v>
      </c>
      <c r="X20" s="9"/>
      <c r="Y20" s="9"/>
      <c r="Z20" s="9"/>
      <c r="AA20" s="9"/>
    </row>
    <row r="21" spans="1:27" x14ac:dyDescent="0.3">
      <c r="X21" s="9"/>
      <c r="Y21" s="9"/>
      <c r="Z21" s="9"/>
      <c r="AA21" s="9"/>
    </row>
    <row r="22" spans="1:27" x14ac:dyDescent="0.3">
      <c r="X22" s="9"/>
      <c r="Y22" s="9"/>
      <c r="Z22" s="9"/>
      <c r="AA22" s="9"/>
    </row>
    <row r="23" spans="1:27" ht="17.25" customHeight="1" x14ac:dyDescent="0.3"/>
  </sheetData>
  <sheetProtection algorithmName="SHA-512" hashValue="1rCplTrGeTciJ/YnpK6GIlhuTESF4VvklkuOtm97oACM7dzBRYwxDYRI+1Z4O/z/DmTQmpwdjQngs2R6RWdSNw==" saltValue="6/Rhzhkcoq8JchUjgMGqlA==" spinCount="100000" sheet="1" objects="1" scenarios="1"/>
  <mergeCells count="68">
    <mergeCell ref="G14:H14"/>
    <mergeCell ref="I14:J14"/>
    <mergeCell ref="K14:L14"/>
    <mergeCell ref="M14:N14"/>
    <mergeCell ref="O14:P14"/>
    <mergeCell ref="M15:N15"/>
    <mergeCell ref="O15:P15"/>
    <mergeCell ref="Q15:R15"/>
    <mergeCell ref="G16:H16"/>
    <mergeCell ref="I16:J16"/>
    <mergeCell ref="K16:L16"/>
    <mergeCell ref="M16:N16"/>
    <mergeCell ref="O16:P16"/>
    <mergeCell ref="Q16:R16"/>
    <mergeCell ref="G15:H15"/>
    <mergeCell ref="O12:P12"/>
    <mergeCell ref="Q12:R12"/>
    <mergeCell ref="O13:P13"/>
    <mergeCell ref="Q13:R13"/>
    <mergeCell ref="Q14:R14"/>
    <mergeCell ref="I15:J15"/>
    <mergeCell ref="K15:L15"/>
    <mergeCell ref="O9:P9"/>
    <mergeCell ref="Q9:R9"/>
    <mergeCell ref="G10:H10"/>
    <mergeCell ref="I10:J10"/>
    <mergeCell ref="K10:L10"/>
    <mergeCell ref="M10:N10"/>
    <mergeCell ref="O10:P10"/>
    <mergeCell ref="Q10:R10"/>
    <mergeCell ref="O11:P11"/>
    <mergeCell ref="Q11:R11"/>
    <mergeCell ref="G12:H12"/>
    <mergeCell ref="I12:J12"/>
    <mergeCell ref="K12:L12"/>
    <mergeCell ref="M12:N12"/>
    <mergeCell ref="M8:N8"/>
    <mergeCell ref="O8:P8"/>
    <mergeCell ref="Q8:R8"/>
    <mergeCell ref="E9:F16"/>
    <mergeCell ref="G9:H9"/>
    <mergeCell ref="I9:J9"/>
    <mergeCell ref="K9:L9"/>
    <mergeCell ref="M9:N9"/>
    <mergeCell ref="G11:H11"/>
    <mergeCell ref="I11:J11"/>
    <mergeCell ref="K11:L11"/>
    <mergeCell ref="M11:N11"/>
    <mergeCell ref="G13:H13"/>
    <mergeCell ref="I13:J13"/>
    <mergeCell ref="K13:L13"/>
    <mergeCell ref="M13:N13"/>
    <mergeCell ref="E7:H7"/>
    <mergeCell ref="E8:H8"/>
    <mergeCell ref="A19:U19"/>
    <mergeCell ref="A1:U1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W22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3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ht="15" customHeight="1" x14ac:dyDescent="0.3"/>
    <row r="3" spans="1:23" s="7" customFormat="1" ht="15" customHeight="1" thickBot="1" x14ac:dyDescent="0.35">
      <c r="A3" s="59" t="str">
        <f>Índice!F9</f>
        <v>G I.2.4</v>
      </c>
      <c r="B3" s="52" t="str">
        <f>Índice!G9</f>
        <v>Estruturas | Por localização geográfica (NUTS III,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3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3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3" s="9" customFormat="1" ht="24.9" customHeight="1" thickBot="1" x14ac:dyDescent="0.35">
      <c r="A6" s="8"/>
      <c r="D6" s="14"/>
      <c r="E6" s="14"/>
      <c r="F6" s="14"/>
      <c r="G6" s="63"/>
      <c r="J6" s="166" t="s">
        <v>9</v>
      </c>
      <c r="K6" s="166"/>
      <c r="L6" s="166" t="s">
        <v>7</v>
      </c>
      <c r="M6" s="166"/>
      <c r="N6" s="166" t="s">
        <v>72</v>
      </c>
      <c r="O6" s="166"/>
      <c r="R6" s="38"/>
    </row>
    <row r="7" spans="1:23" s="9" customFormat="1" ht="24.9" customHeight="1" x14ac:dyDescent="0.3">
      <c r="A7" s="8"/>
      <c r="D7" s="14"/>
      <c r="E7" s="14"/>
      <c r="F7" s="14"/>
      <c r="G7" s="121" t="s">
        <v>152</v>
      </c>
      <c r="H7" s="121"/>
      <c r="I7" s="160"/>
      <c r="J7" s="162">
        <v>5.6000000000000001E-2</v>
      </c>
      <c r="K7" s="163"/>
      <c r="L7" s="162">
        <v>5.0999999999999997E-2</v>
      </c>
      <c r="M7" s="163"/>
      <c r="N7" s="162">
        <v>4.7E-2</v>
      </c>
      <c r="O7" s="163"/>
      <c r="R7" s="38"/>
    </row>
    <row r="8" spans="1:23" s="9" customFormat="1" ht="24.9" customHeight="1" x14ac:dyDescent="0.3">
      <c r="A8" s="8"/>
      <c r="D8" s="14"/>
      <c r="E8" s="14"/>
      <c r="F8" s="14"/>
      <c r="G8" s="121" t="s">
        <v>153</v>
      </c>
      <c r="H8" s="121"/>
      <c r="I8" s="160"/>
      <c r="J8" s="164">
        <v>0.11799999999999999</v>
      </c>
      <c r="K8" s="165"/>
      <c r="L8" s="164">
        <v>0.111</v>
      </c>
      <c r="M8" s="165"/>
      <c r="N8" s="164">
        <v>0.12</v>
      </c>
      <c r="O8" s="165"/>
      <c r="R8" s="38"/>
    </row>
    <row r="9" spans="1:23" s="9" customFormat="1" ht="24.9" customHeight="1" x14ac:dyDescent="0.3">
      <c r="A9" s="8"/>
      <c r="D9" s="14"/>
      <c r="E9" s="14"/>
      <c r="F9" s="14"/>
      <c r="G9" s="121" t="s">
        <v>154</v>
      </c>
      <c r="H9" s="121"/>
      <c r="I9" s="160"/>
      <c r="J9" s="164">
        <v>0.115</v>
      </c>
      <c r="K9" s="165"/>
      <c r="L9" s="164">
        <v>0.11600000000000001</v>
      </c>
      <c r="M9" s="165"/>
      <c r="N9" s="164">
        <v>0.13300000000000001</v>
      </c>
      <c r="O9" s="165"/>
      <c r="R9" s="38"/>
    </row>
    <row r="10" spans="1:23" s="14" customFormat="1" ht="24.9" customHeight="1" x14ac:dyDescent="0.3">
      <c r="A10" s="20"/>
      <c r="G10" s="121" t="s">
        <v>173</v>
      </c>
      <c r="H10" s="121"/>
      <c r="I10" s="160"/>
      <c r="J10" s="167">
        <v>0.52800000000000002</v>
      </c>
      <c r="K10" s="168"/>
      <c r="L10" s="164">
        <v>0.59699999999999998</v>
      </c>
      <c r="M10" s="165"/>
      <c r="N10" s="164">
        <v>0.53500000000000003</v>
      </c>
      <c r="O10" s="165"/>
      <c r="R10" s="38"/>
      <c r="W10" s="9"/>
    </row>
    <row r="11" spans="1:23" s="14" customFormat="1" ht="24.9" customHeight="1" x14ac:dyDescent="0.3">
      <c r="A11" s="20"/>
      <c r="G11" s="121" t="s">
        <v>155</v>
      </c>
      <c r="H11" s="121"/>
      <c r="I11" s="160"/>
      <c r="J11" s="164">
        <v>1.7000000000000001E-2</v>
      </c>
      <c r="K11" s="165"/>
      <c r="L11" s="164">
        <v>8.9999999999999993E-3</v>
      </c>
      <c r="M11" s="165"/>
      <c r="N11" s="164">
        <v>1.0999999999999999E-2</v>
      </c>
      <c r="O11" s="165"/>
      <c r="R11" s="38"/>
      <c r="W11" s="9"/>
    </row>
    <row r="12" spans="1:23" s="14" customFormat="1" ht="24.9" customHeight="1" x14ac:dyDescent="0.3">
      <c r="A12" s="20"/>
      <c r="G12" s="121" t="s">
        <v>156</v>
      </c>
      <c r="H12" s="121"/>
      <c r="I12" s="160"/>
      <c r="J12" s="164">
        <v>0.10100000000000001</v>
      </c>
      <c r="K12" s="165"/>
      <c r="L12" s="164">
        <v>7.5999999999999998E-2</v>
      </c>
      <c r="M12" s="165"/>
      <c r="N12" s="164">
        <v>0.11600000000000001</v>
      </c>
      <c r="O12" s="165"/>
      <c r="R12" s="38"/>
      <c r="W12" s="9"/>
    </row>
    <row r="13" spans="1:23" s="14" customFormat="1" ht="24.9" customHeight="1" x14ac:dyDescent="0.3">
      <c r="A13" s="20"/>
      <c r="G13" s="121" t="s">
        <v>157</v>
      </c>
      <c r="H13" s="121"/>
      <c r="I13" s="160"/>
      <c r="J13" s="167">
        <v>4.1000000000000002E-2</v>
      </c>
      <c r="K13" s="168"/>
      <c r="L13" s="164">
        <v>2.4E-2</v>
      </c>
      <c r="M13" s="165"/>
      <c r="N13" s="164">
        <v>2.5999999999999999E-2</v>
      </c>
      <c r="O13" s="165"/>
      <c r="R13" s="38"/>
    </row>
    <row r="14" spans="1:23" s="14" customFormat="1" ht="24.9" customHeight="1" thickBot="1" x14ac:dyDescent="0.35">
      <c r="A14" s="20"/>
      <c r="G14" s="125" t="s">
        <v>174</v>
      </c>
      <c r="H14" s="125"/>
      <c r="I14" s="169"/>
      <c r="J14" s="164">
        <v>2.4E-2</v>
      </c>
      <c r="K14" s="165"/>
      <c r="L14" s="164">
        <v>1.7000000000000001E-2</v>
      </c>
      <c r="M14" s="165"/>
      <c r="N14" s="164">
        <v>1.2999999999999999E-2</v>
      </c>
      <c r="O14" s="165"/>
    </row>
    <row r="15" spans="1:23" s="14" customFormat="1" ht="15" customHeight="1" x14ac:dyDescent="0.3">
      <c r="A15" s="20"/>
      <c r="G15" s="63"/>
      <c r="H15" s="63"/>
    </row>
    <row r="16" spans="1:23" s="14" customFormat="1" ht="15" customHeight="1" x14ac:dyDescent="0.3">
      <c r="A16" s="20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1" spans="1:21" ht="17.25" customHeight="1" x14ac:dyDescent="0.3"/>
    <row r="22" spans="1:21" ht="17.25" customHeight="1" x14ac:dyDescent="0.3"/>
  </sheetData>
  <sheetProtection algorithmName="SHA-512" hashValue="JAqizBdQXgnVbW/oQ21koVOw+uTNMSx7iESMuQN9HE5j5xSZnP2ecf9hK/G/cQX7uU6cXqGsyqva+xMV3XhqGw==" saltValue="663WlpLuR2e8c1QMab6TOg==" spinCount="100000" sheet="1" objects="1" scenarios="1"/>
  <mergeCells count="37">
    <mergeCell ref="G12:I12"/>
    <mergeCell ref="G13:I13"/>
    <mergeCell ref="G14:I14"/>
    <mergeCell ref="L12:M12"/>
    <mergeCell ref="L13:M13"/>
    <mergeCell ref="A1:U1"/>
    <mergeCell ref="J11:K11"/>
    <mergeCell ref="J12:K12"/>
    <mergeCell ref="L6:M6"/>
    <mergeCell ref="L7:M7"/>
    <mergeCell ref="L10:M10"/>
    <mergeCell ref="N8:O8"/>
    <mergeCell ref="N9:O9"/>
    <mergeCell ref="N11:O11"/>
    <mergeCell ref="N12:O12"/>
    <mergeCell ref="G7:I7"/>
    <mergeCell ref="G8:I8"/>
    <mergeCell ref="G9:I9"/>
    <mergeCell ref="G10:I10"/>
    <mergeCell ref="G11:I11"/>
    <mergeCell ref="N6:O6"/>
    <mergeCell ref="N7:O7"/>
    <mergeCell ref="N10:O10"/>
    <mergeCell ref="A17:U17"/>
    <mergeCell ref="J6:K6"/>
    <mergeCell ref="J7:K7"/>
    <mergeCell ref="J14:K14"/>
    <mergeCell ref="J10:K10"/>
    <mergeCell ref="J13:K13"/>
    <mergeCell ref="J8:K8"/>
    <mergeCell ref="J9:K9"/>
    <mergeCell ref="L14:M14"/>
    <mergeCell ref="L8:M8"/>
    <mergeCell ref="L9:M9"/>
    <mergeCell ref="L11:M11"/>
    <mergeCell ref="N14:O14"/>
    <mergeCell ref="N13:O13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U22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+Índice!F10</f>
        <v>G I.2.5</v>
      </c>
      <c r="B3" s="52" t="str">
        <f>+Índice!G10</f>
        <v>Estruturas | Por setores de atividade económica e por localização geográfica (NUTS III) (volume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s="14" customFormat="1" ht="24.9" customHeight="1" thickBot="1" x14ac:dyDescent="0.35">
      <c r="A6" s="20"/>
      <c r="C6" s="63"/>
      <c r="D6" s="9"/>
      <c r="E6" s="9"/>
      <c r="F6" s="9"/>
      <c r="G6" s="170" t="s">
        <v>145</v>
      </c>
      <c r="H6" s="144"/>
      <c r="I6" s="170" t="s">
        <v>146</v>
      </c>
      <c r="J6" s="144"/>
      <c r="K6" s="170" t="s">
        <v>147</v>
      </c>
      <c r="L6" s="144"/>
      <c r="M6" s="170" t="s">
        <v>148</v>
      </c>
      <c r="N6" s="144"/>
      <c r="O6" s="170" t="s">
        <v>149</v>
      </c>
      <c r="P6" s="144"/>
      <c r="Q6" s="170" t="s">
        <v>150</v>
      </c>
      <c r="R6" s="144"/>
    </row>
    <row r="7" spans="1:21" s="14" customFormat="1" ht="24.9" customHeight="1" thickBot="1" x14ac:dyDescent="0.35">
      <c r="A7" s="20"/>
      <c r="D7" s="121" t="s">
        <v>152</v>
      </c>
      <c r="E7" s="121"/>
      <c r="F7" s="160"/>
      <c r="G7" s="171">
        <v>1.0999999999999999E-2</v>
      </c>
      <c r="H7" s="172"/>
      <c r="I7" s="171">
        <v>0.47599999999999998</v>
      </c>
      <c r="J7" s="172"/>
      <c r="K7" s="171">
        <v>3.9E-2</v>
      </c>
      <c r="L7" s="172"/>
      <c r="M7" s="171">
        <v>6.5000000000000002E-2</v>
      </c>
      <c r="N7" s="172"/>
      <c r="O7" s="171">
        <v>0.29899999999999999</v>
      </c>
      <c r="P7" s="172"/>
      <c r="Q7" s="171">
        <v>0.11</v>
      </c>
      <c r="R7" s="172"/>
    </row>
    <row r="8" spans="1:21" s="14" customFormat="1" ht="24.9" customHeight="1" thickBot="1" x14ac:dyDescent="0.35">
      <c r="A8" s="20"/>
      <c r="D8" s="121" t="s">
        <v>153</v>
      </c>
      <c r="E8" s="121"/>
      <c r="F8" s="160"/>
      <c r="G8" s="171">
        <v>8.0000000000000002E-3</v>
      </c>
      <c r="H8" s="172"/>
      <c r="I8" s="171">
        <v>0.37</v>
      </c>
      <c r="J8" s="172"/>
      <c r="K8" s="171">
        <v>1.4E-2</v>
      </c>
      <c r="L8" s="172"/>
      <c r="M8" s="171">
        <v>0.13200000000000001</v>
      </c>
      <c r="N8" s="172"/>
      <c r="O8" s="171">
        <v>0.33</v>
      </c>
      <c r="P8" s="172"/>
      <c r="Q8" s="171">
        <v>0.14699999999999999</v>
      </c>
      <c r="R8" s="172"/>
    </row>
    <row r="9" spans="1:21" s="14" customFormat="1" ht="24.9" customHeight="1" thickBot="1" x14ac:dyDescent="0.35">
      <c r="A9" s="20"/>
      <c r="D9" s="121" t="s">
        <v>154</v>
      </c>
      <c r="E9" s="121"/>
      <c r="F9" s="160"/>
      <c r="G9" s="171">
        <v>4.0000000000000001E-3</v>
      </c>
      <c r="H9" s="172"/>
      <c r="I9" s="171">
        <v>0.55400000000000005</v>
      </c>
      <c r="J9" s="172"/>
      <c r="K9" s="171">
        <v>1.2E-2</v>
      </c>
      <c r="L9" s="172"/>
      <c r="M9" s="171">
        <v>6.9000000000000006E-2</v>
      </c>
      <c r="N9" s="172"/>
      <c r="O9" s="171">
        <v>0.27700000000000002</v>
      </c>
      <c r="P9" s="172"/>
      <c r="Q9" s="171">
        <v>8.3000000000000004E-2</v>
      </c>
      <c r="R9" s="172"/>
    </row>
    <row r="10" spans="1:21" s="14" customFormat="1" ht="24.9" customHeight="1" thickBot="1" x14ac:dyDescent="0.35">
      <c r="A10" s="20"/>
      <c r="D10" s="121" t="s">
        <v>173</v>
      </c>
      <c r="E10" s="121"/>
      <c r="F10" s="160"/>
      <c r="G10" s="171">
        <v>3.0000000000000001E-3</v>
      </c>
      <c r="H10" s="172"/>
      <c r="I10" s="171">
        <v>0.29599999999999999</v>
      </c>
      <c r="J10" s="172"/>
      <c r="K10" s="171">
        <v>2.9000000000000001E-2</v>
      </c>
      <c r="L10" s="172"/>
      <c r="M10" s="171">
        <v>5.1999999999999998E-2</v>
      </c>
      <c r="N10" s="172"/>
      <c r="O10" s="171">
        <v>0.41799999999999998</v>
      </c>
      <c r="P10" s="172"/>
      <c r="Q10" s="171">
        <v>0.20100000000000001</v>
      </c>
      <c r="R10" s="172"/>
    </row>
    <row r="11" spans="1:21" s="14" customFormat="1" ht="24.9" customHeight="1" thickBot="1" x14ac:dyDescent="0.35">
      <c r="A11" s="20"/>
      <c r="D11" s="121" t="s">
        <v>155</v>
      </c>
      <c r="E11" s="121"/>
      <c r="F11" s="160"/>
      <c r="G11" s="171">
        <v>2.7E-2</v>
      </c>
      <c r="H11" s="172"/>
      <c r="I11" s="171">
        <v>0.19500000000000001</v>
      </c>
      <c r="J11" s="172"/>
      <c r="K11" s="171">
        <v>9.6000000000000002E-2</v>
      </c>
      <c r="L11" s="172"/>
      <c r="M11" s="171">
        <v>0.14699999999999999</v>
      </c>
      <c r="N11" s="172"/>
      <c r="O11" s="171">
        <v>0.39100000000000001</v>
      </c>
      <c r="P11" s="172"/>
      <c r="Q11" s="171">
        <v>0.14399999999999999</v>
      </c>
      <c r="R11" s="172"/>
    </row>
    <row r="12" spans="1:21" s="14" customFormat="1" ht="24.9" customHeight="1" thickBot="1" x14ac:dyDescent="0.35">
      <c r="A12" s="20"/>
      <c r="D12" s="121" t="s">
        <v>156</v>
      </c>
      <c r="E12" s="121"/>
      <c r="F12" s="160"/>
      <c r="G12" s="171">
        <v>6.0000000000000001E-3</v>
      </c>
      <c r="H12" s="172"/>
      <c r="I12" s="171">
        <v>0.39600000000000002</v>
      </c>
      <c r="J12" s="172"/>
      <c r="K12" s="171">
        <v>8.9999999999999993E-3</v>
      </c>
      <c r="L12" s="172"/>
      <c r="M12" s="171">
        <v>0.16</v>
      </c>
      <c r="N12" s="172"/>
      <c r="O12" s="171">
        <v>0.33700000000000002</v>
      </c>
      <c r="P12" s="172"/>
      <c r="Q12" s="171">
        <v>9.1999999999999998E-2</v>
      </c>
      <c r="R12" s="172"/>
    </row>
    <row r="13" spans="1:21" s="14" customFormat="1" ht="24.9" customHeight="1" thickBot="1" x14ac:dyDescent="0.35">
      <c r="A13" s="20"/>
      <c r="D13" s="121" t="s">
        <v>157</v>
      </c>
      <c r="E13" s="121"/>
      <c r="F13" s="160"/>
      <c r="G13" s="171">
        <v>4.5999999999999999E-2</v>
      </c>
      <c r="H13" s="172"/>
      <c r="I13" s="171">
        <v>0.20399999999999999</v>
      </c>
      <c r="J13" s="172"/>
      <c r="K13" s="171">
        <v>0.14799999999999999</v>
      </c>
      <c r="L13" s="172"/>
      <c r="M13" s="171">
        <v>8.2000000000000003E-2</v>
      </c>
      <c r="N13" s="172"/>
      <c r="O13" s="171">
        <v>0.376</v>
      </c>
      <c r="P13" s="172"/>
      <c r="Q13" s="171">
        <v>0.14399999999999999</v>
      </c>
      <c r="R13" s="172"/>
    </row>
    <row r="14" spans="1:21" s="14" customFormat="1" ht="24.9" customHeight="1" thickBot="1" x14ac:dyDescent="0.35">
      <c r="A14" s="20"/>
      <c r="D14" s="125" t="s">
        <v>174</v>
      </c>
      <c r="E14" s="125"/>
      <c r="F14" s="169"/>
      <c r="G14" s="171">
        <v>2.5000000000000001E-2</v>
      </c>
      <c r="H14" s="172"/>
      <c r="I14" s="171">
        <v>0.495</v>
      </c>
      <c r="J14" s="172"/>
      <c r="K14" s="171">
        <v>1.4999999999999999E-2</v>
      </c>
      <c r="L14" s="172"/>
      <c r="M14" s="171">
        <v>4.9000000000000002E-2</v>
      </c>
      <c r="N14" s="172"/>
      <c r="O14" s="171">
        <v>0.318</v>
      </c>
      <c r="P14" s="172"/>
      <c r="Q14" s="171">
        <v>9.8000000000000004E-2</v>
      </c>
      <c r="R14" s="172"/>
    </row>
    <row r="15" spans="1:21" s="9" customFormat="1" ht="15" customHeight="1" x14ac:dyDescent="0.2">
      <c r="A15" s="8"/>
      <c r="C15" s="25"/>
      <c r="F15" s="63"/>
      <c r="I15" s="9" t="s">
        <v>73</v>
      </c>
      <c r="L15" s="25"/>
      <c r="M15" s="25"/>
      <c r="N15" s="25"/>
    </row>
    <row r="16" spans="1:21" s="9" customFormat="1" ht="15" customHeight="1" x14ac:dyDescent="0.2">
      <c r="A16" s="8"/>
      <c r="C16" s="25"/>
      <c r="L16" s="25"/>
      <c r="M16" s="25"/>
      <c r="N16" s="25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1" spans="1:21" ht="17.25" customHeight="1" x14ac:dyDescent="0.3"/>
    <row r="22" spans="1:21" ht="17.25" customHeight="1" x14ac:dyDescent="0.3"/>
  </sheetData>
  <sheetProtection algorithmName="SHA-512" hashValue="7tJpyk3kFlln6JJv/eEs7YQU18mYgSt/W11GPDpG722s0HEqeHHSXBc4hMSUY+lb4yMYRTT+yscz5z5/TeHlGw==" saltValue="whhFat0tQbNu4ClVveWNwg==" spinCount="100000" sheet="1" objects="1" scenarios="1"/>
  <mergeCells count="64">
    <mergeCell ref="Q13:R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1:R11"/>
    <mergeCell ref="G12:H12"/>
    <mergeCell ref="I12:J12"/>
    <mergeCell ref="K12:L12"/>
    <mergeCell ref="M12:N12"/>
    <mergeCell ref="O12:P12"/>
    <mergeCell ref="Q12:R12"/>
    <mergeCell ref="G11:H11"/>
    <mergeCell ref="I11:J11"/>
    <mergeCell ref="K11:L11"/>
    <mergeCell ref="M11:N11"/>
    <mergeCell ref="O11:P11"/>
    <mergeCell ref="M10:N10"/>
    <mergeCell ref="O10:P10"/>
    <mergeCell ref="Q10:R10"/>
    <mergeCell ref="G9:H9"/>
    <mergeCell ref="I9:J9"/>
    <mergeCell ref="K9:L9"/>
    <mergeCell ref="M9:N9"/>
    <mergeCell ref="O9:P9"/>
    <mergeCell ref="A1:U1"/>
    <mergeCell ref="D11:F11"/>
    <mergeCell ref="D12:F12"/>
    <mergeCell ref="D13:F13"/>
    <mergeCell ref="D14:F14"/>
    <mergeCell ref="Q6:R6"/>
    <mergeCell ref="D7:F7"/>
    <mergeCell ref="D8:F8"/>
    <mergeCell ref="D9:F9"/>
    <mergeCell ref="D10:F10"/>
    <mergeCell ref="G7:H7"/>
    <mergeCell ref="G8:H8"/>
    <mergeCell ref="I7:J7"/>
    <mergeCell ref="K7:L7"/>
    <mergeCell ref="M7:N7"/>
    <mergeCell ref="O7:P7"/>
    <mergeCell ref="A17:U17"/>
    <mergeCell ref="I6:J6"/>
    <mergeCell ref="K6:L6"/>
    <mergeCell ref="M6:N6"/>
    <mergeCell ref="O6:P6"/>
    <mergeCell ref="G6:H6"/>
    <mergeCell ref="Q7:R7"/>
    <mergeCell ref="I8:J8"/>
    <mergeCell ref="K8:L8"/>
    <mergeCell ref="M8:N8"/>
    <mergeCell ref="O8:P8"/>
    <mergeCell ref="Q8:R8"/>
    <mergeCell ref="Q9:R9"/>
    <mergeCell ref="G10:H10"/>
    <mergeCell ref="I10:J10"/>
    <mergeCell ref="K10:L10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U22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1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" customHeight="1" x14ac:dyDescent="0.3"/>
    <row r="3" spans="1:21" s="7" customFormat="1" ht="15" customHeight="1" thickBot="1" x14ac:dyDescent="0.35">
      <c r="A3" s="59" t="str">
        <f>+Índice!F11</f>
        <v>G I.2.6</v>
      </c>
      <c r="B3" s="52" t="str">
        <f>+Índice!G11</f>
        <v>Estruturas | Por setores de atividade económica e por localização geográfica (NUTS III) (número de pessoas ao serviço,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21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x14ac:dyDescent="0.2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1" s="14" customFormat="1" ht="24.9" customHeight="1" thickBot="1" x14ac:dyDescent="0.35">
      <c r="A6" s="20"/>
      <c r="C6" s="63"/>
      <c r="D6" s="9"/>
      <c r="E6" s="9"/>
      <c r="F6" s="9"/>
      <c r="G6" s="170" t="s">
        <v>145</v>
      </c>
      <c r="H6" s="144"/>
      <c r="I6" s="170" t="s">
        <v>146</v>
      </c>
      <c r="J6" s="144"/>
      <c r="K6" s="170" t="s">
        <v>147</v>
      </c>
      <c r="L6" s="144"/>
      <c r="M6" s="170" t="s">
        <v>148</v>
      </c>
      <c r="N6" s="144"/>
      <c r="O6" s="170" t="s">
        <v>149</v>
      </c>
      <c r="P6" s="144"/>
      <c r="Q6" s="170" t="s">
        <v>150</v>
      </c>
      <c r="R6" s="144"/>
    </row>
    <row r="7" spans="1:21" s="14" customFormat="1" ht="24.9" customHeight="1" thickBot="1" x14ac:dyDescent="0.35">
      <c r="A7" s="20"/>
      <c r="D7" s="121" t="s">
        <v>152</v>
      </c>
      <c r="E7" s="121"/>
      <c r="F7" s="160"/>
      <c r="G7" s="171">
        <v>2.1000000000000001E-2</v>
      </c>
      <c r="H7" s="172"/>
      <c r="I7" s="171">
        <v>0.39200000000000002</v>
      </c>
      <c r="J7" s="172"/>
      <c r="K7" s="171">
        <v>8.9999999999999993E-3</v>
      </c>
      <c r="L7" s="172"/>
      <c r="M7" s="171">
        <v>0.13600000000000001</v>
      </c>
      <c r="N7" s="172"/>
      <c r="O7" s="171">
        <v>0.19700000000000001</v>
      </c>
      <c r="P7" s="172"/>
      <c r="Q7" s="171">
        <v>0.245</v>
      </c>
      <c r="R7" s="172"/>
    </row>
    <row r="8" spans="1:21" s="14" customFormat="1" ht="24.9" customHeight="1" thickBot="1" x14ac:dyDescent="0.35">
      <c r="A8" s="20"/>
      <c r="D8" s="121" t="s">
        <v>153</v>
      </c>
      <c r="E8" s="121"/>
      <c r="F8" s="160"/>
      <c r="G8" s="171">
        <v>0.01</v>
      </c>
      <c r="H8" s="172"/>
      <c r="I8" s="171">
        <v>0.38500000000000001</v>
      </c>
      <c r="J8" s="172"/>
      <c r="K8" s="171">
        <v>0.01</v>
      </c>
      <c r="L8" s="172"/>
      <c r="M8" s="171">
        <v>0.161</v>
      </c>
      <c r="N8" s="172"/>
      <c r="O8" s="171">
        <v>0.17599999999999999</v>
      </c>
      <c r="P8" s="172"/>
      <c r="Q8" s="171">
        <v>0.25900000000000001</v>
      </c>
      <c r="R8" s="172"/>
    </row>
    <row r="9" spans="1:21" s="14" customFormat="1" ht="24.9" customHeight="1" thickBot="1" x14ac:dyDescent="0.35">
      <c r="A9" s="20"/>
      <c r="D9" s="121" t="s">
        <v>154</v>
      </c>
      <c r="E9" s="121"/>
      <c r="F9" s="160"/>
      <c r="G9" s="171">
        <v>8.0000000000000002E-3</v>
      </c>
      <c r="H9" s="172"/>
      <c r="I9" s="171">
        <v>0.59499999999999997</v>
      </c>
      <c r="J9" s="172"/>
      <c r="K9" s="171">
        <v>6.0000000000000001E-3</v>
      </c>
      <c r="L9" s="172"/>
      <c r="M9" s="171">
        <v>8.5000000000000006E-2</v>
      </c>
      <c r="N9" s="172"/>
      <c r="O9" s="171">
        <v>0.155</v>
      </c>
      <c r="P9" s="172"/>
      <c r="Q9" s="171">
        <v>0.151</v>
      </c>
      <c r="R9" s="172"/>
    </row>
    <row r="10" spans="1:21" s="14" customFormat="1" ht="24.9" customHeight="1" thickBot="1" x14ac:dyDescent="0.35">
      <c r="A10" s="20"/>
      <c r="D10" s="121" t="s">
        <v>173</v>
      </c>
      <c r="E10" s="121"/>
      <c r="F10" s="160"/>
      <c r="G10" s="171">
        <v>7.0000000000000001E-3</v>
      </c>
      <c r="H10" s="172"/>
      <c r="I10" s="171">
        <v>0.30399999999999999</v>
      </c>
      <c r="J10" s="172"/>
      <c r="K10" s="171">
        <v>1.0999999999999999E-2</v>
      </c>
      <c r="L10" s="172"/>
      <c r="M10" s="171">
        <v>7.9000000000000001E-2</v>
      </c>
      <c r="N10" s="172"/>
      <c r="O10" s="171">
        <v>0.255</v>
      </c>
      <c r="P10" s="172"/>
      <c r="Q10" s="171">
        <v>0.34300000000000003</v>
      </c>
      <c r="R10" s="172"/>
    </row>
    <row r="11" spans="1:21" s="14" customFormat="1" ht="24.9" customHeight="1" thickBot="1" x14ac:dyDescent="0.35">
      <c r="A11" s="20"/>
      <c r="D11" s="121" t="s">
        <v>155</v>
      </c>
      <c r="E11" s="121"/>
      <c r="F11" s="160"/>
      <c r="G11" s="171">
        <v>3.2000000000000001E-2</v>
      </c>
      <c r="H11" s="172"/>
      <c r="I11" s="171">
        <v>0.223</v>
      </c>
      <c r="J11" s="172"/>
      <c r="K11" s="171">
        <v>4.5999999999999999E-2</v>
      </c>
      <c r="L11" s="172"/>
      <c r="M11" s="171">
        <v>0.19500000000000001</v>
      </c>
      <c r="N11" s="172"/>
      <c r="O11" s="171">
        <v>0.23300000000000001</v>
      </c>
      <c r="P11" s="172"/>
      <c r="Q11" s="171">
        <v>0.27200000000000002</v>
      </c>
      <c r="R11" s="172"/>
    </row>
    <row r="12" spans="1:21" s="14" customFormat="1" ht="24.9" customHeight="1" thickBot="1" x14ac:dyDescent="0.35">
      <c r="A12" s="20"/>
      <c r="D12" s="121" t="s">
        <v>156</v>
      </c>
      <c r="E12" s="121"/>
      <c r="F12" s="160"/>
      <c r="G12" s="171">
        <v>0.01</v>
      </c>
      <c r="H12" s="172"/>
      <c r="I12" s="171">
        <v>0.51</v>
      </c>
      <c r="J12" s="172"/>
      <c r="K12" s="171">
        <v>4.0000000000000001E-3</v>
      </c>
      <c r="L12" s="172"/>
      <c r="M12" s="171">
        <v>0.20599999999999999</v>
      </c>
      <c r="N12" s="172"/>
      <c r="O12" s="171">
        <v>0.14499999999999999</v>
      </c>
      <c r="P12" s="172"/>
      <c r="Q12" s="171">
        <v>0.125</v>
      </c>
      <c r="R12" s="172"/>
    </row>
    <row r="13" spans="1:21" s="14" customFormat="1" ht="24.9" customHeight="1" thickBot="1" x14ac:dyDescent="0.35">
      <c r="A13" s="20"/>
      <c r="D13" s="121" t="s">
        <v>157</v>
      </c>
      <c r="E13" s="121"/>
      <c r="F13" s="160"/>
      <c r="G13" s="171">
        <v>0.109</v>
      </c>
      <c r="H13" s="172"/>
      <c r="I13" s="171">
        <v>0.186</v>
      </c>
      <c r="J13" s="172"/>
      <c r="K13" s="171">
        <v>2.9000000000000001E-2</v>
      </c>
      <c r="L13" s="172"/>
      <c r="M13" s="171">
        <v>0.16600000000000001</v>
      </c>
      <c r="N13" s="172"/>
      <c r="O13" s="171">
        <v>0.23699999999999999</v>
      </c>
      <c r="P13" s="172"/>
      <c r="Q13" s="171">
        <v>0.27300000000000002</v>
      </c>
      <c r="R13" s="172"/>
    </row>
    <row r="14" spans="1:21" s="14" customFormat="1" ht="24.9" customHeight="1" thickBot="1" x14ac:dyDescent="0.35">
      <c r="A14" s="20"/>
      <c r="D14" s="125" t="s">
        <v>174</v>
      </c>
      <c r="E14" s="125"/>
      <c r="F14" s="169"/>
      <c r="G14" s="171">
        <v>7.3999999999999996E-2</v>
      </c>
      <c r="H14" s="172"/>
      <c r="I14" s="171">
        <v>0.219</v>
      </c>
      <c r="J14" s="172"/>
      <c r="K14" s="171">
        <v>3.0000000000000001E-3</v>
      </c>
      <c r="L14" s="172"/>
      <c r="M14" s="171">
        <v>0.11700000000000001</v>
      </c>
      <c r="N14" s="172"/>
      <c r="O14" s="171">
        <v>0.3</v>
      </c>
      <c r="P14" s="172"/>
      <c r="Q14" s="171">
        <v>0.28799999999999998</v>
      </c>
      <c r="R14" s="172"/>
    </row>
    <row r="15" spans="1:21" s="14" customFormat="1" ht="15" customHeight="1" x14ac:dyDescent="0.3">
      <c r="A15" s="20"/>
    </row>
    <row r="16" spans="1:21" s="14" customFormat="1" ht="15" customHeight="1" x14ac:dyDescent="0.3">
      <c r="A16" s="20"/>
    </row>
    <row r="17" spans="1:21" ht="19.5" customHeight="1" x14ac:dyDescent="0.3">
      <c r="A17" s="135" t="str">
        <f>Índice!$A$83</f>
        <v>ESTUDO 38 | ANÁLISE DAS EMPRESAS DA REGIÃO NORTE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x14ac:dyDescent="0.3">
      <c r="U18" s="58" t="s">
        <v>23</v>
      </c>
    </row>
    <row r="21" spans="1:21" ht="17.25" customHeight="1" x14ac:dyDescent="0.3"/>
    <row r="22" spans="1:21" ht="17.25" customHeight="1" x14ac:dyDescent="0.3"/>
  </sheetData>
  <sheetProtection algorithmName="SHA-512" hashValue="t5nfYyMKNP+3G4svtQPYyBnSfxPAoEBs+Wa+7L+DTAkTFXBaYpGBau/so3dO40GCiXDDCfcN4+fWXcSb3mulnw==" saltValue="ITlrrxIeo39FmobCtyTzGg==" spinCount="100000" sheet="1" objects="1" scenarios="1"/>
  <mergeCells count="64">
    <mergeCell ref="D14:F14"/>
    <mergeCell ref="G14:H14"/>
    <mergeCell ref="I14:J14"/>
    <mergeCell ref="K12:L12"/>
    <mergeCell ref="M12:N12"/>
    <mergeCell ref="K14:L14"/>
    <mergeCell ref="M14:N14"/>
    <mergeCell ref="Q12:R12"/>
    <mergeCell ref="D13:F13"/>
    <mergeCell ref="G13:H13"/>
    <mergeCell ref="I13:J13"/>
    <mergeCell ref="K13:L13"/>
    <mergeCell ref="M13:N13"/>
    <mergeCell ref="O13:P13"/>
    <mergeCell ref="Q13:R13"/>
    <mergeCell ref="D11:F11"/>
    <mergeCell ref="G11:H11"/>
    <mergeCell ref="I11:J11"/>
    <mergeCell ref="D12:F12"/>
    <mergeCell ref="G12:H12"/>
    <mergeCell ref="I12:J12"/>
    <mergeCell ref="D9:F9"/>
    <mergeCell ref="G9:H9"/>
    <mergeCell ref="I9:J9"/>
    <mergeCell ref="D10:F10"/>
    <mergeCell ref="G10:H10"/>
    <mergeCell ref="I10:J10"/>
    <mergeCell ref="D7:F7"/>
    <mergeCell ref="G7:H7"/>
    <mergeCell ref="I7:J7"/>
    <mergeCell ref="D8:F8"/>
    <mergeCell ref="G8:H8"/>
    <mergeCell ref="I8:J8"/>
    <mergeCell ref="A17:U17"/>
    <mergeCell ref="A1:U1"/>
    <mergeCell ref="Q11:R11"/>
    <mergeCell ref="Q10:R10"/>
    <mergeCell ref="Q9:R9"/>
    <mergeCell ref="O10:P10"/>
    <mergeCell ref="O11:P11"/>
    <mergeCell ref="M11:N11"/>
    <mergeCell ref="M10:N10"/>
    <mergeCell ref="M9:N9"/>
    <mergeCell ref="Q14:R14"/>
    <mergeCell ref="Q6:R6"/>
    <mergeCell ref="O6:P6"/>
    <mergeCell ref="M6:N6"/>
    <mergeCell ref="Q8:R8"/>
    <mergeCell ref="Q7:R7"/>
    <mergeCell ref="O14:P14"/>
    <mergeCell ref="G6:H6"/>
    <mergeCell ref="I6:J6"/>
    <mergeCell ref="K6:L6"/>
    <mergeCell ref="K11:L11"/>
    <mergeCell ref="K10:L10"/>
    <mergeCell ref="K9:L9"/>
    <mergeCell ref="K8:L8"/>
    <mergeCell ref="K7:L7"/>
    <mergeCell ref="O7:P7"/>
    <mergeCell ref="O8:P8"/>
    <mergeCell ref="O9:P9"/>
    <mergeCell ref="M8:N8"/>
    <mergeCell ref="M7:N7"/>
    <mergeCell ref="O12:P12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AF19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2" ht="69" customHeigh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2" ht="15" customHeight="1" x14ac:dyDescent="0.3"/>
    <row r="3" spans="1:32" s="7" customFormat="1" ht="15" customHeight="1" thickBot="1" x14ac:dyDescent="0.35">
      <c r="A3" s="59" t="str">
        <f>+Índice!F12</f>
        <v>G I.2.7</v>
      </c>
      <c r="B3" s="52" t="str">
        <f>+Índice!G12</f>
        <v>Grau de especialização setorial por localização geográfica (NUTS III) | Índice de Theil normalizado (volume de negócios, 2017)</v>
      </c>
      <c r="C3" s="21"/>
      <c r="D3" s="21"/>
      <c r="E3" s="21"/>
      <c r="F3" s="21"/>
      <c r="G3" s="21"/>
      <c r="H3" s="21"/>
      <c r="I3" s="21"/>
      <c r="J3" s="21"/>
      <c r="K3" s="21"/>
      <c r="L3" s="61"/>
      <c r="M3" s="61"/>
      <c r="N3" s="61"/>
      <c r="O3" s="61"/>
      <c r="P3" s="87"/>
      <c r="Q3" s="88"/>
      <c r="R3" s="88"/>
    </row>
    <row r="4" spans="1:32" s="9" customFormat="1" ht="15" customHeight="1" x14ac:dyDescent="0.3">
      <c r="A4" s="8" t="s">
        <v>6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32" s="9" customFormat="1" ht="15" customHeight="1" thickBot="1" x14ac:dyDescent="0.25">
      <c r="A5" s="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2" s="11" customFormat="1" ht="24.9" customHeight="1" thickBot="1" x14ac:dyDescent="0.35">
      <c r="I6" s="63"/>
      <c r="J6" s="63"/>
      <c r="K6" s="64"/>
      <c r="L6" s="173" t="s">
        <v>158</v>
      </c>
      <c r="M6" s="174"/>
      <c r="W6" s="12"/>
    </row>
    <row r="7" spans="1:32" ht="24.9" customHeight="1" thickBot="1" x14ac:dyDescent="0.35">
      <c r="B7" s="11"/>
      <c r="C7" s="11"/>
      <c r="I7" s="177" t="s">
        <v>144</v>
      </c>
      <c r="J7" s="177"/>
      <c r="K7" s="178"/>
      <c r="L7" s="175">
        <v>0.23</v>
      </c>
      <c r="M7" s="176"/>
      <c r="W7" s="13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9" customHeight="1" thickBot="1" x14ac:dyDescent="0.35">
      <c r="B8" s="11"/>
      <c r="C8" s="11"/>
      <c r="I8" s="121" t="s">
        <v>152</v>
      </c>
      <c r="J8" s="121"/>
      <c r="K8" s="160"/>
      <c r="L8" s="175">
        <v>0.28000000000000003</v>
      </c>
      <c r="M8" s="176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" customHeight="1" thickBot="1" x14ac:dyDescent="0.35">
      <c r="B9" s="11"/>
      <c r="C9" s="11"/>
      <c r="I9" s="121" t="s">
        <v>153</v>
      </c>
      <c r="J9" s="121"/>
      <c r="K9" s="160"/>
      <c r="L9" s="175">
        <v>0.28000000000000003</v>
      </c>
      <c r="M9" s="176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" customHeight="1" thickBot="1" x14ac:dyDescent="0.35">
      <c r="B10" s="11"/>
      <c r="C10" s="11"/>
      <c r="I10" s="121" t="s">
        <v>154</v>
      </c>
      <c r="J10" s="121"/>
      <c r="K10" s="160"/>
      <c r="L10" s="175">
        <v>0.28999999999999998</v>
      </c>
      <c r="M10" s="176"/>
      <c r="W10" s="13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24.9" customHeight="1" thickBot="1" x14ac:dyDescent="0.35">
      <c r="B11" s="11"/>
      <c r="C11" s="11"/>
      <c r="I11" s="121" t="s">
        <v>173</v>
      </c>
      <c r="J11" s="121"/>
      <c r="K11" s="160"/>
      <c r="L11" s="175">
        <v>0.24</v>
      </c>
      <c r="M11" s="176"/>
      <c r="W11" s="13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4.9" customHeight="1" thickBot="1" x14ac:dyDescent="0.35">
      <c r="B12" s="11"/>
      <c r="C12" s="11"/>
      <c r="I12" s="121" t="s">
        <v>155</v>
      </c>
      <c r="J12" s="121"/>
      <c r="K12" s="160"/>
      <c r="L12" s="175">
        <v>0.3</v>
      </c>
      <c r="M12" s="176"/>
      <c r="W12" s="13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24.9" customHeight="1" thickBot="1" x14ac:dyDescent="0.35">
      <c r="B13" s="11"/>
      <c r="C13" s="11"/>
      <c r="I13" s="121" t="s">
        <v>156</v>
      </c>
      <c r="J13" s="121"/>
      <c r="K13" s="160"/>
      <c r="L13" s="175">
        <v>0.31</v>
      </c>
      <c r="M13" s="176"/>
      <c r="W13" s="13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4.9" customHeight="1" thickBot="1" x14ac:dyDescent="0.35">
      <c r="B14" s="11"/>
      <c r="C14" s="11"/>
      <c r="I14" s="121" t="s">
        <v>157</v>
      </c>
      <c r="J14" s="121"/>
      <c r="K14" s="160"/>
      <c r="L14" s="175">
        <v>0.32</v>
      </c>
      <c r="M14" s="176"/>
      <c r="W14" s="13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4.9" customHeight="1" thickBot="1" x14ac:dyDescent="0.35">
      <c r="B15" s="11"/>
      <c r="C15" s="11"/>
      <c r="I15" s="125" t="s">
        <v>174</v>
      </c>
      <c r="J15" s="125"/>
      <c r="K15" s="169"/>
      <c r="L15" s="175">
        <v>0.46</v>
      </c>
      <c r="M15" s="176"/>
      <c r="W15" s="25"/>
      <c r="Y15" s="11"/>
      <c r="Z15" s="11"/>
      <c r="AA15" s="11"/>
      <c r="AB15" s="11"/>
      <c r="AC15" s="11"/>
      <c r="AD15" s="11"/>
      <c r="AE15" s="11"/>
      <c r="AF15" s="11"/>
    </row>
    <row r="16" spans="1:32" ht="15" customHeight="1" x14ac:dyDescent="0.3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Y16" s="11"/>
      <c r="Z16" s="11"/>
      <c r="AA16" s="11"/>
      <c r="AB16" s="11"/>
      <c r="AC16" s="11"/>
      <c r="AD16" s="11"/>
      <c r="AE16" s="11"/>
      <c r="AF16" s="11"/>
    </row>
    <row r="17" spans="1:32" ht="15" customHeight="1" thickBot="1" x14ac:dyDescent="0.35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Y17" s="11"/>
      <c r="Z17" s="11"/>
      <c r="AA17" s="11"/>
      <c r="AB17" s="11"/>
      <c r="AC17" s="11"/>
      <c r="AD17" s="11"/>
      <c r="AE17" s="11"/>
      <c r="AF17" s="11"/>
    </row>
    <row r="18" spans="1:32" ht="19.5" customHeight="1" thickBot="1" x14ac:dyDescent="0.35">
      <c r="A18" s="92" t="str">
        <f>NOTA!$A$24</f>
        <v>ESTUDO 38 | ANÁLISE DAS EMPRESAS DA REGIÃO NORTE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Y18" s="11"/>
      <c r="Z18" s="11"/>
      <c r="AA18" s="11"/>
      <c r="AB18" s="11"/>
      <c r="AC18" s="11"/>
      <c r="AD18" s="11"/>
      <c r="AE18" s="11"/>
      <c r="AF18" s="11"/>
    </row>
    <row r="19" spans="1:32" x14ac:dyDescent="0.3">
      <c r="U19" s="58" t="s">
        <v>23</v>
      </c>
    </row>
  </sheetData>
  <sheetProtection algorithmName="SHA-512" hashValue="tQfAUcDQslzceFdkEkr/J0ZKjlOQK9ycDQTHA90I6J5ekNjoAe4cGBBA8DYaKRTwLvNH1nWALvXymvzRq4xHdw==" saltValue="TukAKV84SLirs47h7EYX7A==" spinCount="100000" sheet="1" objects="1" scenarios="1"/>
  <mergeCells count="21">
    <mergeCell ref="L13:M13"/>
    <mergeCell ref="I12:K12"/>
    <mergeCell ref="I11:K11"/>
    <mergeCell ref="I10:K10"/>
    <mergeCell ref="L10:M10"/>
    <mergeCell ref="A1:U1"/>
    <mergeCell ref="L6:M6"/>
    <mergeCell ref="A18:U18"/>
    <mergeCell ref="I15:K15"/>
    <mergeCell ref="L15:M15"/>
    <mergeCell ref="I14:K14"/>
    <mergeCell ref="L14:M14"/>
    <mergeCell ref="L7:M7"/>
    <mergeCell ref="L11:M11"/>
    <mergeCell ref="L12:M12"/>
    <mergeCell ref="I9:K9"/>
    <mergeCell ref="I7:K7"/>
    <mergeCell ref="I8:K8"/>
    <mergeCell ref="L8:M8"/>
    <mergeCell ref="L9:M9"/>
    <mergeCell ref="I13:K13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51</vt:i4>
      </vt:variant>
    </vt:vector>
  </HeadingPairs>
  <TitlesOfParts>
    <vt:vector size="102" baseType="lpstr">
      <vt:lpstr>NOTA</vt:lpstr>
      <vt:lpstr>Índice</vt:lpstr>
      <vt:lpstr>G I.2.1</vt:lpstr>
      <vt:lpstr>G I.2.2</vt:lpstr>
      <vt:lpstr>G I.2.3</vt:lpstr>
      <vt:lpstr>G I.2.4</vt:lpstr>
      <vt:lpstr>G I.2.5</vt:lpstr>
      <vt:lpstr>G I.2.6</vt:lpstr>
      <vt:lpstr>G I.2.7</vt:lpstr>
      <vt:lpstr>G I.2.8</vt:lpstr>
      <vt:lpstr>G I.2.9</vt:lpstr>
      <vt:lpstr>G I.2.10</vt:lpstr>
      <vt:lpstr>G I.2.11</vt:lpstr>
      <vt:lpstr>G I.2.12</vt:lpstr>
      <vt:lpstr>G I.2.13</vt:lpstr>
      <vt:lpstr>G I.2.14</vt:lpstr>
      <vt:lpstr>G I.2.15</vt:lpstr>
      <vt:lpstr>G I.2.16</vt:lpstr>
      <vt:lpstr>G I.2.17</vt:lpstr>
      <vt:lpstr>G I.3.1</vt:lpstr>
      <vt:lpstr>G I.3.2</vt:lpstr>
      <vt:lpstr>G I.3.3</vt:lpstr>
      <vt:lpstr>G I.3.4</vt:lpstr>
      <vt:lpstr>G I.3.5</vt:lpstr>
      <vt:lpstr>G I.3.6</vt:lpstr>
      <vt:lpstr>G I.3.7</vt:lpstr>
      <vt:lpstr>G I.3.8</vt:lpstr>
      <vt:lpstr>G I.3.9</vt:lpstr>
      <vt:lpstr>G C1.1</vt:lpstr>
      <vt:lpstr>G C1.2</vt:lpstr>
      <vt:lpstr>G C1.3</vt:lpstr>
      <vt:lpstr>G C1.4</vt:lpstr>
      <vt:lpstr>G C1.5</vt:lpstr>
      <vt:lpstr>G C1.6</vt:lpstr>
      <vt:lpstr>G C1.7</vt:lpstr>
      <vt:lpstr>G I.3.10</vt:lpstr>
      <vt:lpstr>G I.3.11</vt:lpstr>
      <vt:lpstr>G I.3.12 I</vt:lpstr>
      <vt:lpstr>G I.3.12 II</vt:lpstr>
      <vt:lpstr>Q I.3.1</vt:lpstr>
      <vt:lpstr>G C2.1</vt:lpstr>
      <vt:lpstr>G C2.2 I</vt:lpstr>
      <vt:lpstr>G C2.2 II</vt:lpstr>
      <vt:lpstr>G C2.3 I</vt:lpstr>
      <vt:lpstr>G C2.3 II</vt:lpstr>
      <vt:lpstr>G I.3.13</vt:lpstr>
      <vt:lpstr>G I.3.14</vt:lpstr>
      <vt:lpstr>G I.3.15</vt:lpstr>
      <vt:lpstr>G I.3.16</vt:lpstr>
      <vt:lpstr>G I.3.17</vt:lpstr>
      <vt:lpstr>G I.3.18</vt:lpstr>
      <vt:lpstr>'G C1.1'!Print_Area</vt:lpstr>
      <vt:lpstr>'G C1.2'!Print_Area</vt:lpstr>
      <vt:lpstr>'G C1.3'!Print_Area</vt:lpstr>
      <vt:lpstr>'G C1.4'!Print_Area</vt:lpstr>
      <vt:lpstr>'G C1.5'!Print_Area</vt:lpstr>
      <vt:lpstr>'G C1.6'!Print_Area</vt:lpstr>
      <vt:lpstr>'G C1.7'!Print_Area</vt:lpstr>
      <vt:lpstr>'G C2.1'!Print_Area</vt:lpstr>
      <vt:lpstr>'G C2.2 I'!Print_Area</vt:lpstr>
      <vt:lpstr>'G C2.2 II'!Print_Area</vt:lpstr>
      <vt:lpstr>'G C2.3 I'!Print_Area</vt:lpstr>
      <vt:lpstr>'G C2.3 II'!Print_Area</vt:lpstr>
      <vt:lpstr>'G I.2.1'!Print_Area</vt:lpstr>
      <vt:lpstr>'G I.2.10'!Print_Area</vt:lpstr>
      <vt:lpstr>'G I.2.11'!Print_Area</vt:lpstr>
      <vt:lpstr>'G I.2.12'!Print_Area</vt:lpstr>
      <vt:lpstr>'G I.2.13'!Print_Area</vt:lpstr>
      <vt:lpstr>'G I.2.14'!Print_Area</vt:lpstr>
      <vt:lpstr>'G I.2.15'!Print_Area</vt:lpstr>
      <vt:lpstr>'G I.2.16'!Print_Area</vt:lpstr>
      <vt:lpstr>'G I.2.17'!Print_Area</vt:lpstr>
      <vt:lpstr>'G I.2.2'!Print_Area</vt:lpstr>
      <vt:lpstr>'G I.2.3'!Print_Area</vt:lpstr>
      <vt:lpstr>'G I.2.4'!Print_Area</vt:lpstr>
      <vt:lpstr>'G I.2.5'!Print_Area</vt:lpstr>
      <vt:lpstr>'G I.2.6'!Print_Area</vt:lpstr>
      <vt:lpstr>'G I.2.7'!Print_Area</vt:lpstr>
      <vt:lpstr>'G I.2.8'!Print_Area</vt:lpstr>
      <vt:lpstr>'G I.2.9'!Print_Area</vt:lpstr>
      <vt:lpstr>'G I.3.1'!Print_Area</vt:lpstr>
      <vt:lpstr>'G I.3.10'!Print_Area</vt:lpstr>
      <vt:lpstr>'G I.3.11'!Print_Area</vt:lpstr>
      <vt:lpstr>'G I.3.12 I'!Print_Area</vt:lpstr>
      <vt:lpstr>'G I.3.12 II'!Print_Area</vt:lpstr>
      <vt:lpstr>'G I.3.13'!Print_Area</vt:lpstr>
      <vt:lpstr>'G I.3.14'!Print_Area</vt:lpstr>
      <vt:lpstr>'G I.3.15'!Print_Area</vt:lpstr>
      <vt:lpstr>'G I.3.16'!Print_Area</vt:lpstr>
      <vt:lpstr>'G I.3.17'!Print_Area</vt:lpstr>
      <vt:lpstr>'G I.3.18'!Print_Area</vt:lpstr>
      <vt:lpstr>'G I.3.2'!Print_Area</vt:lpstr>
      <vt:lpstr>'G I.3.3'!Print_Area</vt:lpstr>
      <vt:lpstr>'G I.3.4'!Print_Area</vt:lpstr>
      <vt:lpstr>'G I.3.5'!Print_Area</vt:lpstr>
      <vt:lpstr>'G I.3.6'!Print_Area</vt:lpstr>
      <vt:lpstr>'G I.3.7'!Print_Area</vt:lpstr>
      <vt:lpstr>'G I.3.8'!Print_Area</vt:lpstr>
      <vt:lpstr>'G I.3.9'!Print_Area</vt:lpstr>
      <vt:lpstr>Índice!Print_Area</vt:lpstr>
      <vt:lpstr>NOTA!Print_Area</vt:lpstr>
      <vt:lpstr>'Q I.3.1'!Print_Area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Comentários NAS</cp:lastModifiedBy>
  <cp:lastPrinted>2019-04-09T17:09:02Z</cp:lastPrinted>
  <dcterms:created xsi:type="dcterms:W3CDTF">2011-07-04T17:45:26Z</dcterms:created>
  <dcterms:modified xsi:type="dcterms:W3CDTF">2019-07-16T08:30:49Z</dcterms:modified>
</cp:coreProperties>
</file>