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PUB\Publicacoes\internet\Site\documentos\Central Balancos\PT\excel\"/>
    </mc:Choice>
  </mc:AlternateContent>
  <bookViews>
    <workbookView xWindow="-15" yWindow="-15" windowWidth="10260" windowHeight="7935" tabRatio="914"/>
  </bookViews>
  <sheets>
    <sheet name="NOTA" sheetId="46" r:id="rId1"/>
    <sheet name="Índice" sheetId="45" r:id="rId2"/>
    <sheet name="G I.2.1" sheetId="159" r:id="rId3"/>
    <sheet name="G I.2.2" sheetId="163" r:id="rId4"/>
    <sheet name="G I.2.3" sheetId="4" r:id="rId5"/>
    <sheet name="G I.2.4" sheetId="165" r:id="rId6"/>
    <sheet name="G I.2.5" sheetId="223" r:id="rId7"/>
    <sheet name="G I.2.6" sheetId="220" r:id="rId8"/>
    <sheet name="G I.2.7" sheetId="207" r:id="rId9"/>
    <sheet name="G I.2.8" sheetId="208" r:id="rId10"/>
    <sheet name="G I.2.9" sheetId="209" r:id="rId11"/>
    <sheet name="G I.2.10" sheetId="106" r:id="rId12"/>
    <sheet name="G I.2.11" sheetId="238" r:id="rId13"/>
    <sheet name="G I.3.1" sheetId="198" r:id="rId14"/>
    <sheet name="G I.3.2" sheetId="199" r:id="rId15"/>
    <sheet name="G I.3.3" sheetId="162" r:id="rId16"/>
    <sheet name="G I.3.4" sheetId="224" r:id="rId17"/>
    <sheet name="G I.3.5" sheetId="225" r:id="rId18"/>
    <sheet name="G I.3.6" sheetId="144" r:id="rId19"/>
    <sheet name="G I.3.7" sheetId="200" r:id="rId20"/>
    <sheet name="G I.3.8" sheetId="226" r:id="rId21"/>
    <sheet name="G I.3.9" sheetId="194" r:id="rId22"/>
    <sheet name="G I.3.10" sheetId="227" r:id="rId23"/>
    <sheet name="G I.3.11" sheetId="228" r:id="rId24"/>
    <sheet name="G I.3.12" sheetId="229" r:id="rId25"/>
    <sheet name="Q I.3.1" sheetId="196" r:id="rId26"/>
    <sheet name="G C1.1" sheetId="175" r:id="rId27"/>
    <sheet name="G C1.2" sheetId="176" r:id="rId28"/>
    <sheet name="G C1.3" sheetId="177" r:id="rId29"/>
    <sheet name="G I.3.13" sheetId="230" r:id="rId30"/>
    <sheet name="G I.3.14" sheetId="239" r:id="rId31"/>
    <sheet name="G I.3.15" sheetId="240" r:id="rId32"/>
    <sheet name="G I.3.16" sheetId="241" r:id="rId33"/>
    <sheet name="G C2.1" sheetId="231" r:id="rId34"/>
    <sheet name="G C2.2" sheetId="215" r:id="rId35"/>
    <sheet name="G C2.3" sheetId="232" r:id="rId36"/>
    <sheet name="G C2.4" sheetId="233" r:id="rId37"/>
  </sheets>
  <definedNames>
    <definedName name="_xlnm._FilterDatabase" localSheetId="26" hidden="1">'G C1.1'!#REF!</definedName>
    <definedName name="_xlnm._FilterDatabase" localSheetId="27" hidden="1">'G C1.2'!#REF!</definedName>
    <definedName name="_xlnm._FilterDatabase" localSheetId="28" hidden="1">'G C1.3'!#REF!</definedName>
    <definedName name="_xlnm._FilterDatabase" localSheetId="33" hidden="1">'G C2.1'!#REF!</definedName>
    <definedName name="_xlnm._FilterDatabase" localSheetId="34" hidden="1">'G C2.2'!#REF!</definedName>
    <definedName name="_xlnm._FilterDatabase" localSheetId="35" hidden="1">'G C2.3'!#REF!</definedName>
    <definedName name="_xlnm._FilterDatabase" localSheetId="36" hidden="1">'G C2.4'!#REF!</definedName>
    <definedName name="_xlnm._FilterDatabase" localSheetId="2" hidden="1">'G I.2.1'!#REF!</definedName>
    <definedName name="_xlnm._FilterDatabase" localSheetId="11" hidden="1">'G I.2.10'!#REF!</definedName>
    <definedName name="_xlnm._FilterDatabase" localSheetId="12" hidden="1">'G I.2.11'!#REF!</definedName>
    <definedName name="_xlnm._FilterDatabase" localSheetId="3" hidden="1">'G I.2.2'!#REF!</definedName>
    <definedName name="_xlnm._FilterDatabase" localSheetId="4" hidden="1">'G I.2.3'!#REF!</definedName>
    <definedName name="_xlnm._FilterDatabase" localSheetId="5" hidden="1">'G I.2.4'!#REF!</definedName>
    <definedName name="_xlnm._FilterDatabase" localSheetId="6" hidden="1">'G I.2.5'!#REF!</definedName>
    <definedName name="_xlnm._FilterDatabase" localSheetId="7" hidden="1">'G I.2.6'!#REF!</definedName>
    <definedName name="_xlnm._FilterDatabase" localSheetId="8" hidden="1">'G I.2.7'!#REF!</definedName>
    <definedName name="_xlnm._FilterDatabase" localSheetId="9" hidden="1">'G I.2.8'!#REF!</definedName>
    <definedName name="_xlnm._FilterDatabase" localSheetId="10" hidden="1">'G I.2.9'!#REF!</definedName>
    <definedName name="_xlnm._FilterDatabase" localSheetId="13" hidden="1">'G I.3.1'!#REF!</definedName>
    <definedName name="_xlnm._FilterDatabase" localSheetId="22" hidden="1">'G I.3.10'!#REF!</definedName>
    <definedName name="_xlnm._FilterDatabase" localSheetId="23" hidden="1">'G I.3.11'!#REF!</definedName>
    <definedName name="_xlnm._FilterDatabase" localSheetId="24" hidden="1">'G I.3.12'!#REF!</definedName>
    <definedName name="_xlnm._FilterDatabase" localSheetId="29" hidden="1">'G I.3.13'!#REF!</definedName>
    <definedName name="_xlnm._FilterDatabase" localSheetId="30" hidden="1">'G I.3.14'!#REF!</definedName>
    <definedName name="_xlnm._FilterDatabase" localSheetId="31" hidden="1">'G I.3.15'!#REF!</definedName>
    <definedName name="_xlnm._FilterDatabase" localSheetId="32" hidden="1">'G I.3.16'!#REF!</definedName>
    <definedName name="_xlnm._FilterDatabase" localSheetId="14" hidden="1">'G I.3.2'!#REF!</definedName>
    <definedName name="_xlnm._FilterDatabase" localSheetId="15" hidden="1">'G I.3.3'!#REF!</definedName>
    <definedName name="_xlnm._FilterDatabase" localSheetId="17" hidden="1">'G I.3.5'!#REF!</definedName>
    <definedName name="_xlnm._FilterDatabase" localSheetId="19" hidden="1">'G I.3.7'!#REF!</definedName>
    <definedName name="_xlnm._FilterDatabase" localSheetId="20" hidden="1">'G I.3.8'!#REF!</definedName>
    <definedName name="_xlnm._FilterDatabase" localSheetId="21" hidden="1">'G I.3.9'!#REF!</definedName>
    <definedName name="_xlnm.Print_Area" localSheetId="26">'G C1.1'!$A$1:$U$12</definedName>
    <definedName name="_xlnm.Print_Area" localSheetId="27">'G C1.2'!$A$1:$U$22</definedName>
    <definedName name="_xlnm.Print_Area" localSheetId="28">'G C1.3'!$A$1:$U$22</definedName>
    <definedName name="_xlnm.Print_Area" localSheetId="33">'G C2.1'!$A$1:$U$12</definedName>
    <definedName name="_xlnm.Print_Area" localSheetId="34">'G C2.2'!$A$1:$U$15</definedName>
    <definedName name="_xlnm.Print_Area" localSheetId="35">'G C2.3'!$A$1:$U$11</definedName>
    <definedName name="_xlnm.Print_Area" localSheetId="36">'G C2.4'!$A$1:$U$15</definedName>
    <definedName name="_xlnm.Print_Area" localSheetId="2">'G I.2.1'!$A$1:$U$19</definedName>
    <definedName name="_xlnm.Print_Area" localSheetId="11">'G I.2.10'!$A$1:$U$15</definedName>
    <definedName name="_xlnm.Print_Area" localSheetId="12">'G I.2.11'!$A$1:$U$17</definedName>
    <definedName name="_xlnm.Print_Area" localSheetId="3">'G I.2.2'!$A$1:$U$12</definedName>
    <definedName name="_xlnm.Print_Area" localSheetId="4">'G I.2.3'!$A$1:$U$13</definedName>
    <definedName name="_xlnm.Print_Area" localSheetId="5">'G I.2.4'!$A$1:$U$18</definedName>
    <definedName name="_xlnm.Print_Area" localSheetId="6">'G I.2.5'!$A$1:$U$14</definedName>
    <definedName name="_xlnm.Print_Area" localSheetId="7">'G I.2.6'!$A$1:$U$22</definedName>
    <definedName name="_xlnm.Print_Area" localSheetId="8">'G I.2.7'!$A$1:$U$13</definedName>
    <definedName name="_xlnm.Print_Area" localSheetId="9">'G I.2.8'!$A$1:$U$14</definedName>
    <definedName name="_xlnm.Print_Area" localSheetId="10">'G I.2.9'!$A$1:$U$14</definedName>
    <definedName name="_xlnm.Print_Area" localSheetId="13">'G I.3.1'!$A$1:$U$17</definedName>
    <definedName name="_xlnm.Print_Area" localSheetId="22">'G I.3.10'!$A$1:$U$16</definedName>
    <definedName name="_xlnm.Print_Area" localSheetId="23">'G I.3.11'!$A$1:$U$14</definedName>
    <definedName name="_xlnm.Print_Area" localSheetId="24">'G I.3.12'!$A$1:$U$25</definedName>
    <definedName name="_xlnm.Print_Area" localSheetId="29">'G I.3.13'!$A$1:$U$16</definedName>
    <definedName name="_xlnm.Print_Area" localSheetId="30">'G I.3.14'!$A$1:$U$14</definedName>
    <definedName name="_xlnm.Print_Area" localSheetId="31">'G I.3.15'!$A$1:$U$14</definedName>
    <definedName name="_xlnm.Print_Area" localSheetId="32">'G I.3.16'!$A$1:$U$14</definedName>
    <definedName name="_xlnm.Print_Area" localSheetId="14">'G I.3.2'!$A$1:$U$14</definedName>
    <definedName name="_xlnm.Print_Area" localSheetId="15">'G I.3.3'!$A$1:$U$15</definedName>
    <definedName name="_xlnm.Print_Area" localSheetId="16">'G I.3.4'!$A$1:$U$14</definedName>
    <definedName name="_xlnm.Print_Area" localSheetId="17">'G I.3.5'!$A$1:$U$16</definedName>
    <definedName name="_xlnm.Print_Area" localSheetId="18">'G I.3.6'!$A$1:$U$17</definedName>
    <definedName name="_xlnm.Print_Area" localSheetId="19">'G I.3.7'!$A$1:$U$14</definedName>
    <definedName name="_xlnm.Print_Area" localSheetId="20">'G I.3.8'!$A$1:$U$14</definedName>
    <definedName name="_xlnm.Print_Area" localSheetId="21">'G I.3.9'!$A$1:$U$15</definedName>
    <definedName name="_xlnm.Print_Area" localSheetId="1">Índice!$A$1:$U$71</definedName>
    <definedName name="_xlnm.Print_Area" localSheetId="0">NOTA!$A$1:$O$24</definedName>
    <definedName name="_xlnm.Print_Area" localSheetId="25">'Q I.3.1'!$A$1:$U$14</definedName>
  </definedNames>
  <calcPr calcId="152511" fullPrecision="0"/>
</workbook>
</file>

<file path=xl/calcChain.xml><?xml version="1.0" encoding="utf-8"?>
<calcChain xmlns="http://schemas.openxmlformats.org/spreadsheetml/2006/main">
  <c r="L5" i="198" l="1"/>
  <c r="N5" i="198"/>
  <c r="P5" i="198"/>
  <c r="P6" i="226" l="1"/>
  <c r="N6" i="226" s="1"/>
  <c r="L6" i="226" s="1"/>
  <c r="J6" i="226" s="1"/>
  <c r="G12" i="225" l="1"/>
  <c r="G11" i="225" s="1"/>
  <c r="G10" i="225" s="1"/>
  <c r="G9" i="225" s="1"/>
  <c r="J5" i="198"/>
  <c r="E13" i="198"/>
  <c r="A14" i="209"/>
  <c r="R5" i="207"/>
  <c r="P5" i="207"/>
  <c r="N5" i="207"/>
  <c r="L5" i="207"/>
  <c r="J5" i="207"/>
  <c r="H5" i="207"/>
  <c r="E13" i="144" l="1"/>
  <c r="E12" i="144" s="1"/>
  <c r="E12" i="198"/>
  <c r="E11" i="144" l="1"/>
  <c r="E11" i="198"/>
  <c r="E10" i="144" l="1"/>
  <c r="E10" i="198"/>
  <c r="B3" i="240" l="1"/>
  <c r="A3" i="240"/>
  <c r="B3" i="239"/>
  <c r="A3" i="239"/>
  <c r="B3" i="230"/>
  <c r="A3" i="230"/>
  <c r="B3" i="196"/>
  <c r="A3" i="196"/>
  <c r="B3" i="229"/>
  <c r="A3" i="229"/>
  <c r="B3" i="228"/>
  <c r="A3" i="228"/>
  <c r="B3" i="227"/>
  <c r="A3" i="227"/>
  <c r="B3" i="194"/>
  <c r="A3" i="194"/>
  <c r="B3" i="226"/>
  <c r="A3" i="226"/>
  <c r="B3" i="200"/>
  <c r="A3" i="200"/>
  <c r="B3" i="144"/>
  <c r="A3" i="144"/>
  <c r="B3" i="225"/>
  <c r="A3" i="225"/>
  <c r="B3" i="224"/>
  <c r="A3" i="224"/>
  <c r="B3" i="162"/>
  <c r="A3" i="162"/>
  <c r="B3" i="241"/>
  <c r="A3" i="241"/>
  <c r="A3" i="199"/>
  <c r="B3" i="199"/>
  <c r="B3" i="238"/>
  <c r="A3" i="238"/>
  <c r="B3" i="106"/>
  <c r="A3" i="106"/>
  <c r="B3" i="209"/>
  <c r="A3" i="209"/>
  <c r="B3" i="233" l="1"/>
  <c r="A3" i="233"/>
  <c r="B3" i="232"/>
  <c r="A3" i="232"/>
  <c r="B3" i="215" l="1"/>
  <c r="A3" i="215"/>
  <c r="B3" i="231"/>
  <c r="A3" i="231"/>
  <c r="A14" i="224" l="1"/>
  <c r="B3" i="207" l="1"/>
  <c r="A3" i="207"/>
  <c r="B3" i="220"/>
  <c r="A3" i="220"/>
  <c r="B3" i="223" l="1"/>
  <c r="A3" i="223"/>
  <c r="B3" i="177" l="1"/>
  <c r="A3" i="177"/>
  <c r="B3" i="176"/>
  <c r="A3" i="176"/>
  <c r="B3" i="175"/>
  <c r="A3" i="175"/>
  <c r="B3" i="198" l="1"/>
  <c r="A3" i="198"/>
  <c r="B3" i="208"/>
  <c r="A3" i="208"/>
  <c r="A13" i="207"/>
  <c r="B3" i="165"/>
  <c r="A3" i="165"/>
  <c r="B3" i="4"/>
  <c r="A3" i="4"/>
  <c r="B3" i="163"/>
  <c r="A3" i="163"/>
  <c r="B3" i="159"/>
  <c r="A3" i="159"/>
  <c r="A14" i="196" l="1"/>
  <c r="A15" i="162" l="1"/>
  <c r="A19" i="159"/>
  <c r="A17" i="144" l="1"/>
  <c r="A13" i="4" l="1"/>
  <c r="A71" i="45"/>
  <c r="A16" i="225" s="1"/>
  <c r="A14" i="241" l="1"/>
  <c r="A14" i="239"/>
  <c r="A17" i="238"/>
  <c r="A14" i="240"/>
  <c r="A11" i="232"/>
  <c r="A15" i="233"/>
  <c r="A12" i="231"/>
  <c r="A16" i="230"/>
  <c r="A25" i="229"/>
  <c r="A16" i="227"/>
  <c r="A14" i="228"/>
  <c r="A14" i="226"/>
  <c r="A14" i="223"/>
  <c r="A22" i="220"/>
  <c r="A15" i="215"/>
  <c r="A14" i="208"/>
  <c r="A14" i="200"/>
  <c r="A14" i="199"/>
  <c r="A17" i="198"/>
  <c r="A15" i="194"/>
  <c r="A22" i="177"/>
  <c r="A12" i="163"/>
  <c r="A22" i="176"/>
  <c r="A12" i="175"/>
  <c r="A18" i="165"/>
  <c r="A15" i="106"/>
</calcChain>
</file>

<file path=xl/sharedStrings.xml><?xml version="1.0" encoding="utf-8"?>
<sst xmlns="http://schemas.openxmlformats.org/spreadsheetml/2006/main" count="559" uniqueCount="192">
  <si>
    <t>Microempresas</t>
  </si>
  <si>
    <t>Grandes empresas</t>
  </si>
  <si>
    <t>EBITDA</t>
  </si>
  <si>
    <t>SITUAÇÃO FINANCEIRA</t>
  </si>
  <si>
    <t>ÍNDICE</t>
  </si>
  <si>
    <t>ATIVIDADE E RENDIBILIDADE</t>
  </si>
  <si>
    <t>CMVMC</t>
  </si>
  <si>
    <t>FSE</t>
  </si>
  <si>
    <t>Fonte: Banco de Portugal</t>
  </si>
  <si>
    <t>Volume de negócios</t>
  </si>
  <si>
    <t>Até 5 anos</t>
  </si>
  <si>
    <t>Pequenas e médias empresas</t>
  </si>
  <si>
    <t>Por classes de dimensão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</si>
  <si>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</si>
  <si>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</si>
  <si>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</si>
  <si>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</si>
  <si>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t>Mais de 20 anos</t>
  </si>
  <si>
    <t>ANÁLISE ECONÓMICA E FINANCEIRA</t>
  </si>
  <si>
    <t>VOLUME DE NEGÓCIOS</t>
  </si>
  <si>
    <t>RENDIBILIDADE</t>
  </si>
  <si>
    <t>FINANCIAMENTO POR DÍVIDA COMERCIAL</t>
  </si>
  <si>
    <t>ESTRUTURA</t>
  </si>
  <si>
    <t>Gastos com o pessoal</t>
  </si>
  <si>
    <t>GASTOS DA ATIVIDADE OPERACIONAL</t>
  </si>
  <si>
    <t>Total das empresas</t>
  </si>
  <si>
    <t>DEMOGRAFIA</t>
  </si>
  <si>
    <t>GASTOS DE FINANCIAMENTO E SOLVABILIDADE</t>
  </si>
  <si>
    <t>Passivo</t>
  </si>
  <si>
    <t>Voltar ao índice</t>
  </si>
  <si>
    <t>Estruturas | Por classes de dimensão (2017)</t>
  </si>
  <si>
    <t>ESTRUTURA E DEMOGRAFIA</t>
  </si>
  <si>
    <t>Gastos da atividade operacional | Estrutura (2017)</t>
  </si>
  <si>
    <t>Rendibilidade dos capitais próprios</t>
  </si>
  <si>
    <t>Passivo | Taxa de crescimento anual (2017)</t>
  </si>
  <si>
    <t>CAIXA 1: EMPRÉSTIMOS CONCEDIDOS PELO SISTEMA FINANCEIRO RESIDENTE</t>
  </si>
  <si>
    <r>
      <t xml:space="preserve">ESTRUTURA E DEMOGRAFIA
- </t>
    </r>
    <r>
      <rPr>
        <sz val="10"/>
        <color theme="0"/>
        <rFont val="Calibri"/>
        <family val="2"/>
        <scheme val="minor"/>
      </rPr>
      <t>ESTRUTURA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</si>
  <si>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ESTRUTURA E DEMOGRAFIA
- </t>
    </r>
    <r>
      <rPr>
        <sz val="10"/>
        <color theme="0"/>
        <rFont val="Calibri"/>
        <family val="2"/>
        <scheme val="minor"/>
      </rPr>
      <t>DEMOGRAFIA</t>
    </r>
    <r>
      <rPr>
        <b/>
        <sz val="11"/>
        <color theme="0"/>
        <rFont val="Calibri"/>
        <family val="2"/>
        <scheme val="minor"/>
      </rPr>
      <t xml:space="preserve"> -</t>
    </r>
  </si>
  <si>
    <t>Norte</t>
  </si>
  <si>
    <t>Centro</t>
  </si>
  <si>
    <t>Dívida remunerada</t>
  </si>
  <si>
    <r>
      <t xml:space="preserve">CAIXA 1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EMPRÉSTIMOS CONCEDIDOS PELO SISTEMA FINANCEIRO RESIDENTE</t>
    </r>
    <r>
      <rPr>
        <b/>
        <sz val="10"/>
        <color theme="0"/>
        <rFont val="Calibri"/>
        <family val="2"/>
        <scheme val="minor"/>
      </rPr>
      <t xml:space="preserve"> -</t>
    </r>
  </si>
  <si>
    <t>Número de pessoas ao serviço</t>
  </si>
  <si>
    <t>De 6 a 10 anos</t>
  </si>
  <si>
    <t>De 11 a 20 anos</t>
  </si>
  <si>
    <t>G I.2.1</t>
  </si>
  <si>
    <t>G I.2.2</t>
  </si>
  <si>
    <t>G I.2.3</t>
  </si>
  <si>
    <t>G I.2.4</t>
  </si>
  <si>
    <t>G I.2.5</t>
  </si>
  <si>
    <t>G I.2.6</t>
  </si>
  <si>
    <t>G I.2.7</t>
  </si>
  <si>
    <t>G I.3.1</t>
  </si>
  <si>
    <t>G I.3.2</t>
  </si>
  <si>
    <t>G I.3.3</t>
  </si>
  <si>
    <t>Q I.3.1</t>
  </si>
  <si>
    <t>G I.3.4</t>
  </si>
  <si>
    <t>G I.3.5</t>
  </si>
  <si>
    <t>G I.3.6</t>
  </si>
  <si>
    <t>G I.3.7</t>
  </si>
  <si>
    <t>G I.3.8</t>
  </si>
  <si>
    <t>G I.3.9</t>
  </si>
  <si>
    <t>G I.3.10</t>
  </si>
  <si>
    <t>G C1.1</t>
  </si>
  <si>
    <t>G C1.2</t>
  </si>
  <si>
    <t>G C2.2</t>
  </si>
  <si>
    <t>G C2.3</t>
  </si>
  <si>
    <t>G C2.4</t>
  </si>
  <si>
    <t>G C1.3</t>
  </si>
  <si>
    <t>Estruturas | Por segmentos de atividade económica (2017)</t>
  </si>
  <si>
    <t>Estruturas | Por classes de dimensão e segmentos de atividade económica (2017)</t>
  </si>
  <si>
    <t>Volume de negócios médio e número médio de pessoas ao serviço | Relação com o total das empresas (Total das empresas = 1) (2017)</t>
  </si>
  <si>
    <t>Localização geográfica | Por segmentos de atividade económica (2017)</t>
  </si>
  <si>
    <t>Localização geográfica por região | Peso no total das empresas da região (volume de negócios – 2017)</t>
  </si>
  <si>
    <t>G I.2.8</t>
  </si>
  <si>
    <t>Estruturas | Por classes de maturidade (volume de negócios – 2017)</t>
  </si>
  <si>
    <t>CONCENTRAÇÃO</t>
  </si>
  <si>
    <t>G I.2.9</t>
  </si>
  <si>
    <t>Distribuição do volume de negócios (2017)</t>
  </si>
  <si>
    <t>G I.2.10</t>
  </si>
  <si>
    <t>Número de empresas | Contributos (em pp) para a taxa de variação (em percentagem)</t>
  </si>
  <si>
    <t>G I.2.11</t>
  </si>
  <si>
    <t>Volume de negócios | Contributos (em pp) para a taxa de crescimento anual (em percentagem)</t>
  </si>
  <si>
    <t>Volume de negócios | Média ponderada e mediana da taxa de crescimento anual (2017)</t>
  </si>
  <si>
    <t>Componente exportada do volume de negócios e componente importada das compras e FSE | Em percentagem do volume de negócios (2017)</t>
  </si>
  <si>
    <t>EBITDA | Contributos (em pp) para a taxa de crescimento anual (em percentagem)</t>
  </si>
  <si>
    <t>EBITDA | Proporção de empresas com taxa de crescimento do EBITDA positiva e com EBITDA negativo (2017)</t>
  </si>
  <si>
    <t>Resultados | Peso face aos rendimentos (2017)</t>
  </si>
  <si>
    <t>Autonomia financeira | Média ponderada e mediana da distribuição</t>
  </si>
  <si>
    <t>Autonomia financeira | Proporção de empresas com capitais próprios negativos</t>
  </si>
  <si>
    <t>G I.3.11</t>
  </si>
  <si>
    <t>G I.3.12</t>
  </si>
  <si>
    <t>Passivo | Estrutura</t>
  </si>
  <si>
    <t>G I.3.13</t>
  </si>
  <si>
    <t>Gastos de financiamento | Média ponderada e mediana da taxa de crescimento anual</t>
  </si>
  <si>
    <t>G I.3.14</t>
  </si>
  <si>
    <t>Peso dos gastos de financiamento no EBITDA</t>
  </si>
  <si>
    <t>G I.3.15</t>
  </si>
  <si>
    <t>Pressão financeira | Distribuição das empresas por classes de desempenho (2017)</t>
  </si>
  <si>
    <t>G I.3.16</t>
  </si>
  <si>
    <t>Rácio de crédito vencido (% do total, valores em fim de período)</t>
  </si>
  <si>
    <t>Percentagem de devedores com crédito vencido (valores em fim de período)</t>
  </si>
  <si>
    <t>CAPITAIS PRÓPRIOS</t>
  </si>
  <si>
    <t>CAPITAIS ALHEIOS</t>
  </si>
  <si>
    <t>Número de pessoas
ao serviço</t>
  </si>
  <si>
    <r>
      <t xml:space="preserve">ESTRUTURA E DEMOGRAFIA
- </t>
    </r>
    <r>
      <rPr>
        <sz val="10"/>
        <color theme="0"/>
        <rFont val="Calibri"/>
        <family val="2"/>
        <scheme val="minor"/>
      </rPr>
      <t>CONCENTRAÇÃO</t>
    </r>
    <r>
      <rPr>
        <b/>
        <sz val="11"/>
        <color theme="0"/>
        <rFont val="Calibri"/>
        <family val="2"/>
        <scheme val="minor"/>
      </rPr>
      <t xml:space="preserve"> -</t>
    </r>
  </si>
  <si>
    <t>Pequenas e
médias empresas</t>
  </si>
  <si>
    <t>Volume de negócios
médio</t>
  </si>
  <si>
    <t>Número médio de
pessoas ao serviço</t>
  </si>
  <si>
    <t xml:space="preserve"> </t>
  </si>
  <si>
    <t>A. M. Lisboa</t>
  </si>
  <si>
    <t>Restantes regiões</t>
  </si>
  <si>
    <t>Estruturas | Por setor institucional das empresas afetas às atividades com internamento (2017)</t>
  </si>
  <si>
    <t>Estruturas | Por setor institucional das empresas afetas às atividades com internamento e por classes de dimensão (2017)</t>
  </si>
  <si>
    <t>Estruturas | Por setor institucional das empresas afetas às atividades com internamento e por localização geográfica (volume de negócios, 2017)</t>
  </si>
  <si>
    <t>Indicadores económico-financeiros das atividades com internamento (das empresas não financeiras e das entidades afetas às administrações públicas)</t>
  </si>
  <si>
    <t>Alentejo</t>
  </si>
  <si>
    <t>Algarve</t>
  </si>
  <si>
    <t>A.M. Lisboa</t>
  </si>
  <si>
    <t>R.A. Açores</t>
  </si>
  <si>
    <t>R.A. Madeira</t>
  </si>
  <si>
    <t>Percentagem gerada por 10% das empresas</t>
  </si>
  <si>
    <t>Percentagem gerada por 1% das empresas</t>
  </si>
  <si>
    <t>Por segmentos de atividade económica</t>
  </si>
  <si>
    <t>Mortes</t>
  </si>
  <si>
    <t>Entradas no setor</t>
  </si>
  <si>
    <t>Saídas do setor</t>
  </si>
  <si>
    <t>Taxa de variação do número de empresas</t>
  </si>
  <si>
    <t>Nascimentos</t>
  </si>
  <si>
    <t>Taxa de crescimento anual do volume de negócios</t>
  </si>
  <si>
    <t>Média ponderada</t>
  </si>
  <si>
    <t>Mediana</t>
  </si>
  <si>
    <t>Saldo</t>
  </si>
  <si>
    <t>Taxa de crescimento anual do EBITDA</t>
  </si>
  <si>
    <t>Empresas com taxa de crescimento do EBITDA positiva</t>
  </si>
  <si>
    <t>Empresas com EBITDA negativo</t>
  </si>
  <si>
    <t>Por segmentos de atividade económica (2017)</t>
  </si>
  <si>
    <t>Estrutura de gastos da atividade operacional (2017)</t>
  </si>
  <si>
    <t>Estrutura do passivo (2017)</t>
  </si>
  <si>
    <t>Importações/
Volume de negócios</t>
  </si>
  <si>
    <t>Exportações/
Volume de negócios</t>
  </si>
  <si>
    <t>EBITDA/
Rendimentos</t>
  </si>
  <si>
    <t>RLP/
Rendimentos</t>
  </si>
  <si>
    <t>Média 2013-2016</t>
  </si>
  <si>
    <t>Sociedades não financeiras</t>
  </si>
  <si>
    <t>Administrações públicas</t>
  </si>
  <si>
    <t>Títulos de dívida</t>
  </si>
  <si>
    <t>Emp. bancários</t>
  </si>
  <si>
    <t>Fin. emp. do grupo</t>
  </si>
  <si>
    <t>Out. fin. obtidos</t>
  </si>
  <si>
    <t>Fornecedores</t>
  </si>
  <si>
    <t>Outros passivos</t>
  </si>
  <si>
    <t>Dez. 2018</t>
  </si>
  <si>
    <t>Dez. 2013</t>
  </si>
  <si>
    <t>2013</t>
  </si>
  <si>
    <t>Jun.</t>
  </si>
  <si>
    <t>Dez.</t>
  </si>
  <si>
    <t>2014</t>
  </si>
  <si>
    <t>2015</t>
  </si>
  <si>
    <t>2016</t>
  </si>
  <si>
    <t>2017</t>
  </si>
  <si>
    <t>2018</t>
  </si>
  <si>
    <t>Atividades com internamento</t>
  </si>
  <si>
    <t>Atividades em ambulatório</t>
  </si>
  <si>
    <t>Outras atividades</t>
  </si>
  <si>
    <t>N.D.</t>
  </si>
  <si>
    <t>Empréstimos bancários</t>
  </si>
  <si>
    <t>Financiamentos de empresas do grupo</t>
  </si>
  <si>
    <t>Outros financiamentos obtidos</t>
  </si>
  <si>
    <t>Até 50%</t>
  </si>
  <si>
    <t>De 50% a 100%</t>
  </si>
  <si>
    <t>Acima de 100%</t>
  </si>
  <si>
    <t>Prazo médio de pagamentos</t>
  </si>
  <si>
    <t>Prazo médio de recebimentos</t>
  </si>
  <si>
    <t>G C2.1</t>
  </si>
  <si>
    <t>Apresentam-se nesta publicação os dados que serviram de base ao Estudo da Central de Balanços n.º 37 - Análise das empresas privadas prestadoras de cuidados de saúde. Estes dados foram recolhidos através da Informação Empresarial Simplificada (IES) e tratados pela Central de Balanços do Banco de Portugal. A data de referência desta informação é outubro de 2018. Atualizações posteriores a esta data são divulgadas nos Quadros do Setor.</t>
  </si>
  <si>
    <t>ESTUDO 37 | ANÁLISE DAS EMPRESAS PRIVADAS PRESTADORAS DE CUIDADOS DE SAÚDE</t>
  </si>
  <si>
    <t>Peso do setor privado da saúde no total das empresas</t>
  </si>
  <si>
    <t>Setor privado da saúde</t>
  </si>
  <si>
    <t>Setor privado
da saúde</t>
  </si>
  <si>
    <t>Contributos para a taxa de variação do número de empresas do setor privado da saúde</t>
  </si>
  <si>
    <t>Rácio natalidade/mortalidade</t>
  </si>
  <si>
    <t>Contributos para a taxa de crescimento anual do volume de negócios do setor privado da saúde (por segmentos de atividade económica)</t>
  </si>
  <si>
    <t>Gastos da atividade operacional do setor privado da saúde | Contributos (em pp) para a taxa de crescimento anual (em percentagem)</t>
  </si>
  <si>
    <t>Contributos para a taxa de crescimento anual do EBITDA do setor privado da saúde (por segmentos de atividade económica)</t>
  </si>
  <si>
    <t>Prazos médios de pagamentos e de recebimentos | Em dias (2017)</t>
  </si>
  <si>
    <t>Composição do financiamento obtido pelo setor privado da saúde junto do sistema financeiro residente (valores em fim de período)</t>
  </si>
  <si>
    <t>CAIXA 2: SETOR DA SAÚDE: ADMINISTRAÇÕES PÚBLICAS E O SETOR EMPRESARIAL</t>
  </si>
  <si>
    <r>
      <t xml:space="preserve">CAIXA 2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SETOR DA SAÚDE: ADMINISTRAÇÕES PÚBLICAS E O SETOR EMPRESARIAL</t>
    </r>
    <r>
      <rPr>
        <b/>
        <sz val="10"/>
        <color theme="0"/>
        <rFont val="Calibri"/>
        <family val="2"/>
        <scheme val="minor"/>
      </rPr>
      <t xml:space="preserve"> -</t>
    </r>
  </si>
  <si>
    <t>Abril de 2019</t>
  </si>
  <si>
    <t>Contributos para a taxa de crescimento anual
dos gastos da atividade operacional</t>
  </si>
  <si>
    <t>Taxa de crescimento anual dos gastos da atividade operacional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</si>
</sst>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b/>
      <sz val="10"/>
      <color rgb="FF730020"/>
      <name val="Calibri"/>
      <family val="2"/>
      <scheme val="minor"/>
    </font>
    <font>
      <sz val="8"/>
      <color rgb="FF011F2C"/>
      <name val="Calibri"/>
      <family val="2"/>
      <scheme val="minor"/>
    </font>
    <font>
      <u/>
      <sz val="8"/>
      <color rgb="FF730020"/>
      <name val="Calibri"/>
      <family val="2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819FAD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</fills>
  <borders count="71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</cellStyleXfs>
  <cellXfs count="299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4" fillId="2" borderId="5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22" fillId="2" borderId="0" xfId="0" applyFont="1" applyFill="1" applyBorder="1"/>
    <xf numFmtId="0" fontId="23" fillId="2" borderId="0" xfId="0" applyFont="1" applyFill="1" applyBorder="1"/>
    <xf numFmtId="0" fontId="20" fillId="2" borderId="11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6" fillId="6" borderId="2" xfId="1132" applyFill="1" applyBorder="1" applyAlignment="1" applyProtection="1">
      <alignment horizontal="center" vertical="center"/>
    </xf>
    <xf numFmtId="0" fontId="6" fillId="5" borderId="1" xfId="1132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164" fontId="0" fillId="2" borderId="0" xfId="1" applyNumberFormat="1" applyFont="1" applyFill="1"/>
    <xf numFmtId="0" fontId="21" fillId="2" borderId="0" xfId="0" applyFont="1" applyFill="1" applyBorder="1"/>
    <xf numFmtId="0" fontId="23" fillId="2" borderId="23" xfId="0" applyFont="1" applyFill="1" applyBorder="1"/>
    <xf numFmtId="0" fontId="0" fillId="2" borderId="18" xfId="0" applyFont="1" applyFill="1" applyBorder="1" applyAlignment="1">
      <alignment horizontal="center" vertical="center"/>
    </xf>
    <xf numFmtId="0" fontId="0" fillId="2" borderId="22" xfId="0" applyFont="1" applyFill="1" applyBorder="1"/>
    <xf numFmtId="0" fontId="0" fillId="2" borderId="18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left" vertical="top" wrapText="1" indent="1"/>
    </xf>
    <xf numFmtId="164" fontId="0" fillId="2" borderId="0" xfId="1" applyNumberFormat="1" applyFont="1" applyFill="1" applyBorder="1" applyAlignment="1">
      <alignment horizontal="center" vertical="center"/>
    </xf>
    <xf numFmtId="0" fontId="10" fillId="10" borderId="10" xfId="0" applyFont="1" applyFill="1" applyBorder="1"/>
    <xf numFmtId="0" fontId="10" fillId="10" borderId="0" xfId="0" applyFont="1" applyFill="1" applyBorder="1"/>
    <xf numFmtId="0" fontId="10" fillId="10" borderId="11" xfId="0" applyFont="1" applyFill="1" applyBorder="1"/>
    <xf numFmtId="0" fontId="9" fillId="10" borderId="9" xfId="0" applyFont="1" applyFill="1" applyBorder="1"/>
    <xf numFmtId="0" fontId="9" fillId="10" borderId="9" xfId="0" applyFont="1" applyFill="1" applyBorder="1" applyAlignment="1">
      <alignment horizontal="center" vertical="center"/>
    </xf>
    <xf numFmtId="0" fontId="10" fillId="11" borderId="0" xfId="0" applyFont="1" applyFill="1"/>
    <xf numFmtId="0" fontId="17" fillId="11" borderId="0" xfId="0" applyFont="1" applyFill="1" applyAlignment="1"/>
    <xf numFmtId="0" fontId="10" fillId="11" borderId="0" xfId="0" applyFont="1" applyFill="1" applyAlignment="1">
      <alignment vertical="justify" wrapText="1"/>
    </xf>
    <xf numFmtId="0" fontId="35" fillId="2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0" fillId="2" borderId="28" xfId="0" applyFont="1" applyFill="1" applyBorder="1"/>
    <xf numFmtId="0" fontId="0" fillId="2" borderId="13" xfId="0" applyFont="1" applyFill="1" applyBorder="1"/>
    <xf numFmtId="0" fontId="0" fillId="2" borderId="2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6" fillId="6" borderId="0" xfId="1132" applyFill="1" applyBorder="1" applyAlignment="1" applyProtection="1">
      <alignment horizontal="center" vertical="center"/>
    </xf>
    <xf numFmtId="164" fontId="0" fillId="2" borderId="18" xfId="0" applyNumberFormat="1" applyFont="1" applyFill="1" applyBorder="1"/>
    <xf numFmtId="0" fontId="37" fillId="2" borderId="0" xfId="1132" applyFont="1" applyFill="1" applyAlignment="1" applyProtection="1">
      <alignment horizontal="right"/>
    </xf>
    <xf numFmtId="0" fontId="35" fillId="2" borderId="11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wrapText="1"/>
    </xf>
    <xf numFmtId="0" fontId="23" fillId="2" borderId="11" xfId="0" applyFont="1" applyFill="1" applyBorder="1"/>
    <xf numFmtId="0" fontId="0" fillId="2" borderId="19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19" fillId="10" borderId="24" xfId="0" applyFont="1" applyFill="1" applyBorder="1" applyAlignment="1">
      <alignment horizontal="center" vertical="center" wrapText="1"/>
    </xf>
    <xf numFmtId="0" fontId="19" fillId="10" borderId="36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0" xfId="0" applyFont="1" applyFill="1"/>
    <xf numFmtId="0" fontId="0" fillId="2" borderId="28" xfId="0" applyFont="1" applyFill="1" applyBorder="1" applyAlignment="1">
      <alignment horizontal="center"/>
    </xf>
    <xf numFmtId="0" fontId="38" fillId="2" borderId="0" xfId="0" applyFont="1" applyFill="1"/>
    <xf numFmtId="0" fontId="0" fillId="2" borderId="62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0" xfId="0" applyFill="1"/>
    <xf numFmtId="0" fontId="0" fillId="2" borderId="12" xfId="0" applyFont="1" applyFill="1" applyBorder="1" applyAlignment="1">
      <alignment horizontal="center"/>
    </xf>
    <xf numFmtId="0" fontId="0" fillId="2" borderId="26" xfId="0" applyFont="1" applyFill="1" applyBorder="1"/>
    <xf numFmtId="0" fontId="19" fillId="10" borderId="24" xfId="0" applyFont="1" applyFill="1" applyBorder="1" applyAlignment="1">
      <alignment horizontal="center" vertical="center" wrapText="1"/>
    </xf>
    <xf numFmtId="0" fontId="19" fillId="10" borderId="36" xfId="0" applyFont="1" applyFill="1" applyBorder="1" applyAlignment="1">
      <alignment horizontal="center" vertical="center" wrapText="1"/>
    </xf>
    <xf numFmtId="164" fontId="23" fillId="2" borderId="0" xfId="0" applyNumberFormat="1" applyFont="1" applyFill="1"/>
    <xf numFmtId="0" fontId="12" fillId="10" borderId="9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/>
    </xf>
    <xf numFmtId="0" fontId="10" fillId="11" borderId="0" xfId="0" applyFont="1" applyFill="1" applyAlignment="1">
      <alignment horizontal="justify" vertical="center" wrapText="1"/>
    </xf>
    <xf numFmtId="0" fontId="27" fillId="4" borderId="1" xfId="0" applyFont="1" applyFill="1" applyBorder="1" applyAlignment="1">
      <alignment horizontal="left" vertical="center"/>
    </xf>
    <xf numFmtId="0" fontId="27" fillId="4" borderId="2" xfId="0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27" fillId="7" borderId="2" xfId="0" applyFont="1" applyFill="1" applyBorder="1" applyAlignment="1">
      <alignment horizontal="left" vertical="center"/>
    </xf>
    <xf numFmtId="0" fontId="27" fillId="7" borderId="3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12" fillId="10" borderId="0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center" indent="1"/>
    </xf>
    <xf numFmtId="0" fontId="12" fillId="10" borderId="2" xfId="0" applyFont="1" applyFill="1" applyBorder="1" applyAlignment="1">
      <alignment horizontal="left" vertical="center" indent="1"/>
    </xf>
    <xf numFmtId="0" fontId="12" fillId="10" borderId="3" xfId="0" applyFont="1" applyFill="1" applyBorder="1" applyAlignment="1">
      <alignment horizontal="left" vertical="center" indent="1"/>
    </xf>
    <xf numFmtId="0" fontId="27" fillId="9" borderId="1" xfId="0" applyFont="1" applyFill="1" applyBorder="1" applyAlignment="1">
      <alignment horizontal="left" vertical="center"/>
    </xf>
    <xf numFmtId="0" fontId="27" fillId="9" borderId="2" xfId="0" applyFont="1" applyFill="1" applyBorder="1" applyAlignment="1">
      <alignment horizontal="left" vertical="center"/>
    </xf>
    <xf numFmtId="0" fontId="27" fillId="9" borderId="3" xfId="0" applyFont="1" applyFill="1" applyBorder="1" applyAlignment="1">
      <alignment horizontal="left" vertical="center"/>
    </xf>
    <xf numFmtId="0" fontId="19" fillId="10" borderId="18" xfId="0" applyFont="1" applyFill="1" applyBorder="1" applyAlignment="1">
      <alignment horizontal="center" vertical="center" wrapText="1"/>
    </xf>
    <xf numFmtId="0" fontId="0" fillId="10" borderId="18" xfId="0" applyFill="1" applyBorder="1"/>
    <xf numFmtId="0" fontId="0" fillId="10" borderId="19" xfId="0" applyFill="1" applyBorder="1"/>
    <xf numFmtId="164" fontId="25" fillId="11" borderId="46" xfId="1" applyNumberFormat="1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19" fillId="10" borderId="15" xfId="0" applyFont="1" applyFill="1" applyBorder="1" applyAlignment="1">
      <alignment horizontal="center" vertical="center" wrapText="1"/>
    </xf>
    <xf numFmtId="0" fontId="0" fillId="10" borderId="15" xfId="0" applyFill="1" applyBorder="1"/>
    <xf numFmtId="0" fontId="0" fillId="10" borderId="16" xfId="0" applyFill="1" applyBorder="1"/>
    <xf numFmtId="164" fontId="25" fillId="11" borderId="48" xfId="1" applyNumberFormat="1" applyFont="1" applyFill="1" applyBorder="1" applyAlignment="1">
      <alignment horizontal="center" vertical="center" wrapText="1"/>
    </xf>
    <xf numFmtId="0" fontId="19" fillId="10" borderId="5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19" fillId="10" borderId="14" xfId="0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10" borderId="29" xfId="0" applyFill="1" applyBorder="1"/>
    <xf numFmtId="164" fontId="25" fillId="11" borderId="47" xfId="1" applyNumberFormat="1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 wrapText="1"/>
    </xf>
    <xf numFmtId="0" fontId="19" fillId="10" borderId="16" xfId="0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 wrapText="1"/>
    </xf>
    <xf numFmtId="0" fontId="19" fillId="10" borderId="29" xfId="0" applyFont="1" applyFill="1" applyBorder="1" applyAlignment="1">
      <alignment horizontal="center" vertical="center" wrapText="1"/>
    </xf>
    <xf numFmtId="164" fontId="25" fillId="11" borderId="14" xfId="1" applyNumberFormat="1" applyFont="1" applyFill="1" applyBorder="1" applyAlignment="1">
      <alignment horizontal="center" vertical="center" wrapText="1"/>
    </xf>
    <xf numFmtId="164" fontId="25" fillId="11" borderId="34" xfId="1" applyNumberFormat="1" applyFont="1" applyFill="1" applyBorder="1" applyAlignment="1">
      <alignment horizontal="center" vertical="center" wrapText="1"/>
    </xf>
    <xf numFmtId="164" fontId="25" fillId="11" borderId="45" xfId="1" applyNumberFormat="1" applyFont="1" applyFill="1" applyBorder="1" applyAlignment="1">
      <alignment horizontal="center" vertical="center" wrapText="1"/>
    </xf>
    <xf numFmtId="164" fontId="25" fillId="11" borderId="22" xfId="1" applyNumberFormat="1" applyFont="1" applyFill="1" applyBorder="1" applyAlignment="1">
      <alignment horizontal="center" vertical="center" wrapText="1"/>
    </xf>
    <xf numFmtId="164" fontId="25" fillId="11" borderId="18" xfId="1" applyNumberFormat="1" applyFont="1" applyFill="1" applyBorder="1" applyAlignment="1">
      <alignment horizontal="center" vertical="center" wrapText="1"/>
    </xf>
    <xf numFmtId="164" fontId="25" fillId="11" borderId="24" xfId="1" applyNumberFormat="1" applyFont="1" applyFill="1" applyBorder="1" applyAlignment="1">
      <alignment horizontal="center" vertical="center" wrapText="1"/>
    </xf>
    <xf numFmtId="164" fontId="25" fillId="11" borderId="17" xfId="1" applyNumberFormat="1" applyFont="1" applyFill="1" applyBorder="1" applyAlignment="1">
      <alignment horizontal="center" vertical="center" wrapText="1"/>
    </xf>
    <xf numFmtId="164" fontId="25" fillId="11" borderId="43" xfId="1" applyNumberFormat="1" applyFont="1" applyFill="1" applyBorder="1" applyAlignment="1">
      <alignment horizontal="center" vertical="center" wrapText="1"/>
    </xf>
    <xf numFmtId="164" fontId="25" fillId="11" borderId="20" xfId="1" applyNumberFormat="1" applyFont="1" applyFill="1" applyBorder="1" applyAlignment="1">
      <alignment horizontal="center" vertical="center" wrapText="1"/>
    </xf>
    <xf numFmtId="164" fontId="25" fillId="11" borderId="39" xfId="1" applyNumberFormat="1" applyFont="1" applyFill="1" applyBorder="1" applyAlignment="1">
      <alignment horizontal="center" vertical="center" wrapText="1"/>
    </xf>
    <xf numFmtId="0" fontId="19" fillId="10" borderId="45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38" xfId="0" applyFont="1" applyFill="1" applyBorder="1" applyAlignment="1">
      <alignment horizontal="center" vertical="center" wrapText="1"/>
    </xf>
    <xf numFmtId="0" fontId="19" fillId="10" borderId="17" xfId="0" applyFont="1" applyFill="1" applyBorder="1" applyAlignment="1">
      <alignment horizontal="center" vertical="center" wrapText="1"/>
    </xf>
    <xf numFmtId="0" fontId="19" fillId="10" borderId="24" xfId="0" applyFont="1" applyFill="1" applyBorder="1" applyAlignment="1">
      <alignment horizontal="center" vertical="center" wrapText="1"/>
    </xf>
    <xf numFmtId="0" fontId="19" fillId="10" borderId="54" xfId="0" applyFont="1" applyFill="1" applyBorder="1" applyAlignment="1">
      <alignment horizontal="center" vertical="center" wrapText="1"/>
    </xf>
    <xf numFmtId="0" fontId="19" fillId="10" borderId="26" xfId="0" applyFont="1" applyFill="1" applyBorder="1" applyAlignment="1">
      <alignment horizontal="center" vertical="center" wrapText="1"/>
    </xf>
    <xf numFmtId="0" fontId="19" fillId="10" borderId="35" xfId="0" applyFont="1" applyFill="1" applyBorder="1" applyAlignment="1">
      <alignment horizontal="center" vertical="center" wrapText="1"/>
    </xf>
    <xf numFmtId="164" fontId="25" fillId="11" borderId="44" xfId="1" applyNumberFormat="1" applyFont="1" applyFill="1" applyBorder="1" applyAlignment="1">
      <alignment horizontal="center" vertical="center" wrapText="1"/>
    </xf>
    <xf numFmtId="164" fontId="25" fillId="11" borderId="21" xfId="1" applyNumberFormat="1" applyFont="1" applyFill="1" applyBorder="1" applyAlignment="1">
      <alignment horizontal="center" vertical="center" wrapText="1"/>
    </xf>
    <xf numFmtId="164" fontId="25" fillId="11" borderId="15" xfId="1" applyNumberFormat="1" applyFont="1" applyFill="1" applyBorder="1" applyAlignment="1">
      <alignment horizontal="center" vertical="center" wrapText="1"/>
    </xf>
    <xf numFmtId="164" fontId="25" fillId="11" borderId="36" xfId="1" applyNumberFormat="1" applyFont="1" applyFill="1" applyBorder="1" applyAlignment="1">
      <alignment horizontal="center" vertical="center" wrapText="1"/>
    </xf>
    <xf numFmtId="164" fontId="25" fillId="11" borderId="52" xfId="1" applyNumberFormat="1" applyFont="1" applyFill="1" applyBorder="1" applyAlignment="1">
      <alignment horizontal="center" vertical="center" wrapText="1"/>
    </xf>
    <xf numFmtId="164" fontId="36" fillId="11" borderId="39" xfId="1" applyNumberFormat="1" applyFont="1" applyFill="1" applyBorder="1" applyAlignment="1">
      <alignment horizontal="center" vertical="center" wrapText="1"/>
    </xf>
    <xf numFmtId="164" fontId="36" fillId="11" borderId="34" xfId="1" applyNumberFormat="1" applyFont="1" applyFill="1" applyBorder="1" applyAlignment="1">
      <alignment horizontal="center" vertical="center" wrapText="1"/>
    </xf>
    <xf numFmtId="164" fontId="36" fillId="11" borderId="17" xfId="1" applyNumberFormat="1" applyFont="1" applyFill="1" applyBorder="1" applyAlignment="1">
      <alignment horizontal="center" vertical="center" wrapText="1"/>
    </xf>
    <xf numFmtId="164" fontId="36" fillId="11" borderId="24" xfId="1" applyNumberFormat="1" applyFont="1" applyFill="1" applyBorder="1" applyAlignment="1">
      <alignment horizontal="center" vertical="center" wrapText="1"/>
    </xf>
    <xf numFmtId="0" fontId="19" fillId="10" borderId="63" xfId="0" applyFont="1" applyFill="1" applyBorder="1" applyAlignment="1">
      <alignment horizontal="center" vertical="center" wrapText="1"/>
    </xf>
    <xf numFmtId="164" fontId="36" fillId="11" borderId="52" xfId="1" applyNumberFormat="1" applyFont="1" applyFill="1" applyBorder="1" applyAlignment="1">
      <alignment horizontal="center" vertical="center" wrapText="1"/>
    </xf>
    <xf numFmtId="164" fontId="36" fillId="11" borderId="36" xfId="1" applyNumberFormat="1" applyFont="1" applyFill="1" applyBorder="1" applyAlignment="1">
      <alignment horizontal="center" vertical="center" wrapText="1"/>
    </xf>
    <xf numFmtId="0" fontId="19" fillId="10" borderId="52" xfId="0" applyFont="1" applyFill="1" applyBorder="1" applyAlignment="1">
      <alignment horizontal="center" vertical="center" wrapText="1"/>
    </xf>
    <xf numFmtId="0" fontId="19" fillId="10" borderId="39" xfId="0" applyFont="1" applyFill="1" applyBorder="1" applyAlignment="1">
      <alignment horizontal="center" vertical="center" wrapText="1"/>
    </xf>
    <xf numFmtId="0" fontId="19" fillId="10" borderId="36" xfId="0" applyFont="1" applyFill="1" applyBorder="1" applyAlignment="1">
      <alignment horizontal="center" vertical="center" wrapText="1"/>
    </xf>
    <xf numFmtId="0" fontId="19" fillId="10" borderId="34" xfId="0" applyFont="1" applyFill="1" applyBorder="1" applyAlignment="1">
      <alignment horizontal="center" vertical="center" wrapText="1"/>
    </xf>
    <xf numFmtId="166" fontId="25" fillId="11" borderId="46" xfId="1" applyNumberFormat="1" applyFont="1" applyFill="1" applyBorder="1" applyAlignment="1">
      <alignment horizontal="center" vertical="center" wrapText="1"/>
    </xf>
    <xf numFmtId="166" fontId="25" fillId="11" borderId="47" xfId="1" applyNumberFormat="1" applyFont="1" applyFill="1" applyBorder="1" applyAlignment="1">
      <alignment horizontal="center" vertical="center" wrapText="1"/>
    </xf>
    <xf numFmtId="166" fontId="19" fillId="8" borderId="57" xfId="1" applyNumberFormat="1" applyFont="1" applyFill="1" applyBorder="1" applyAlignment="1">
      <alignment horizontal="center" vertical="center" wrapText="1"/>
    </xf>
    <xf numFmtId="166" fontId="25" fillId="11" borderId="48" xfId="1" applyNumberFormat="1" applyFont="1" applyFill="1" applyBorder="1" applyAlignment="1">
      <alignment horizontal="center" vertical="center" wrapText="1"/>
    </xf>
    <xf numFmtId="0" fontId="19" fillId="10" borderId="47" xfId="0" applyFont="1" applyFill="1" applyBorder="1" applyAlignment="1">
      <alignment horizontal="center" vertical="center" wrapText="1"/>
    </xf>
    <xf numFmtId="0" fontId="19" fillId="10" borderId="40" xfId="0" applyFont="1" applyFill="1" applyBorder="1" applyAlignment="1">
      <alignment horizontal="center" vertical="center" wrapText="1"/>
    </xf>
    <xf numFmtId="0" fontId="19" fillId="10" borderId="33" xfId="0" applyFont="1" applyFill="1" applyBorder="1" applyAlignment="1">
      <alignment horizontal="center" vertical="center" wrapText="1"/>
    </xf>
    <xf numFmtId="0" fontId="19" fillId="10" borderId="32" xfId="0" applyFont="1" applyFill="1" applyBorder="1" applyAlignment="1">
      <alignment horizontal="center" vertical="center" wrapText="1"/>
    </xf>
    <xf numFmtId="0" fontId="19" fillId="10" borderId="58" xfId="0" applyFont="1" applyFill="1" applyBorder="1" applyAlignment="1">
      <alignment horizontal="center" vertical="center" wrapText="1"/>
    </xf>
    <xf numFmtId="0" fontId="19" fillId="10" borderId="55" xfId="0" applyFont="1" applyFill="1" applyBorder="1" applyAlignment="1">
      <alignment horizontal="center" vertical="center" wrapText="1"/>
    </xf>
    <xf numFmtId="0" fontId="19" fillId="10" borderId="53" xfId="0" applyFont="1" applyFill="1" applyBorder="1" applyAlignment="1">
      <alignment horizontal="center" vertical="center" wrapText="1"/>
    </xf>
    <xf numFmtId="164" fontId="25" fillId="11" borderId="29" xfId="1" applyNumberFormat="1" applyFont="1" applyFill="1" applyBorder="1" applyAlignment="1">
      <alignment horizontal="center" vertical="center" wrapText="1"/>
    </xf>
    <xf numFmtId="164" fontId="25" fillId="11" borderId="41" xfId="1" applyNumberFormat="1" applyFont="1" applyFill="1" applyBorder="1" applyAlignment="1">
      <alignment horizontal="center" vertical="center" wrapText="1"/>
    </xf>
    <xf numFmtId="164" fontId="25" fillId="11" borderId="19" xfId="1" applyNumberFormat="1" applyFont="1" applyFill="1" applyBorder="1" applyAlignment="1">
      <alignment horizontal="center" vertical="center" wrapText="1"/>
    </xf>
    <xf numFmtId="164" fontId="25" fillId="11" borderId="38" xfId="1" applyNumberFormat="1" applyFont="1" applyFill="1" applyBorder="1" applyAlignment="1">
      <alignment horizontal="center" vertical="center" wrapText="1"/>
    </xf>
    <xf numFmtId="0" fontId="19" fillId="10" borderId="41" xfId="0" applyFont="1" applyFill="1" applyBorder="1" applyAlignment="1">
      <alignment horizontal="center" vertical="center" wrapText="1"/>
    </xf>
    <xf numFmtId="0" fontId="19" fillId="10" borderId="21" xfId="0" applyFont="1" applyFill="1" applyBorder="1" applyAlignment="1">
      <alignment horizontal="center" vertical="center" wrapText="1"/>
    </xf>
    <xf numFmtId="0" fontId="19" fillId="10" borderId="22" xfId="0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 wrapText="1"/>
    </xf>
    <xf numFmtId="0" fontId="19" fillId="10" borderId="62" xfId="0" applyFont="1" applyFill="1" applyBorder="1" applyAlignment="1">
      <alignment horizontal="center" vertical="center"/>
    </xf>
    <xf numFmtId="0" fontId="19" fillId="10" borderId="50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center" vertical="center"/>
    </xf>
    <xf numFmtId="0" fontId="19" fillId="10" borderId="49" xfId="0" applyFont="1" applyFill="1" applyBorder="1" applyAlignment="1">
      <alignment horizontal="center" vertical="center"/>
    </xf>
    <xf numFmtId="0" fontId="19" fillId="10" borderId="67" xfId="0" applyFont="1" applyFill="1" applyBorder="1" applyAlignment="1">
      <alignment horizontal="center" vertical="center"/>
    </xf>
    <xf numFmtId="0" fontId="19" fillId="10" borderId="37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9" fillId="10" borderId="43" xfId="0" applyFont="1" applyFill="1" applyBorder="1" applyAlignment="1">
      <alignment horizontal="center" vertical="center" wrapText="1"/>
    </xf>
    <xf numFmtId="164" fontId="19" fillId="8" borderId="1" xfId="1" applyNumberFormat="1" applyFont="1" applyFill="1" applyBorder="1" applyAlignment="1">
      <alignment horizontal="center" vertical="center" wrapText="1"/>
    </xf>
    <xf numFmtId="164" fontId="19" fillId="8" borderId="59" xfId="1" applyNumberFormat="1" applyFont="1" applyFill="1" applyBorder="1" applyAlignment="1">
      <alignment horizontal="center" vertical="center" wrapText="1"/>
    </xf>
    <xf numFmtId="164" fontId="25" fillId="11" borderId="16" xfId="1" applyNumberFormat="1" applyFont="1" applyFill="1" applyBorder="1" applyAlignment="1">
      <alignment horizontal="center" vertical="center" wrapText="1"/>
    </xf>
    <xf numFmtId="164" fontId="25" fillId="11" borderId="42" xfId="1" applyNumberFormat="1" applyFont="1" applyFill="1" applyBorder="1" applyAlignment="1">
      <alignment horizontal="center" vertical="center" wrapText="1"/>
    </xf>
    <xf numFmtId="164" fontId="19" fillId="8" borderId="56" xfId="1" applyNumberFormat="1" applyFont="1" applyFill="1" applyBorder="1" applyAlignment="1">
      <alignment horizontal="center" vertical="center" wrapText="1"/>
    </xf>
    <xf numFmtId="164" fontId="19" fillId="8" borderId="3" xfId="1" applyNumberFormat="1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164" fontId="19" fillId="8" borderId="58" xfId="1" applyNumberFormat="1" applyFont="1" applyFill="1" applyBorder="1" applyAlignment="1">
      <alignment horizontal="center" vertical="center" wrapText="1"/>
    </xf>
    <xf numFmtId="164" fontId="19" fillId="8" borderId="55" xfId="1" applyNumberFormat="1" applyFont="1" applyFill="1" applyBorder="1" applyAlignment="1">
      <alignment horizontal="center" vertical="center" wrapText="1"/>
    </xf>
    <xf numFmtId="164" fontId="19" fillId="8" borderId="53" xfId="1" applyNumberFormat="1" applyFont="1" applyFill="1" applyBorder="1" applyAlignment="1">
      <alignment horizontal="center" vertical="center" wrapText="1"/>
    </xf>
    <xf numFmtId="164" fontId="25" fillId="11" borderId="40" xfId="1" applyNumberFormat="1" applyFont="1" applyFill="1" applyBorder="1" applyAlignment="1">
      <alignment horizontal="center" vertical="center" wrapText="1"/>
    </xf>
    <xf numFmtId="164" fontId="25" fillId="11" borderId="33" xfId="1" applyNumberFormat="1" applyFont="1" applyFill="1" applyBorder="1" applyAlignment="1">
      <alignment horizontal="center" vertical="center" wrapText="1"/>
    </xf>
    <xf numFmtId="164" fontId="25" fillId="11" borderId="32" xfId="1" applyNumberFormat="1" applyFont="1" applyFill="1" applyBorder="1" applyAlignment="1">
      <alignment horizontal="center" vertical="center" wrapText="1"/>
    </xf>
    <xf numFmtId="164" fontId="25" fillId="11" borderId="23" xfId="1" applyNumberFormat="1" applyFont="1" applyFill="1" applyBorder="1" applyAlignment="1">
      <alignment horizontal="center" vertical="center" wrapText="1"/>
    </xf>
    <xf numFmtId="0" fontId="19" fillId="10" borderId="59" xfId="0" applyFont="1" applyFill="1" applyBorder="1" applyAlignment="1">
      <alignment horizontal="center" vertical="center" wrapText="1"/>
    </xf>
    <xf numFmtId="166" fontId="19" fillId="8" borderId="52" xfId="1" applyNumberFormat="1" applyFont="1" applyFill="1" applyBorder="1" applyAlignment="1">
      <alignment horizontal="center" vertical="center" wrapText="1"/>
    </xf>
    <xf numFmtId="166" fontId="19" fillId="8" borderId="36" xfId="1" applyNumberFormat="1" applyFont="1" applyFill="1" applyBorder="1" applyAlignment="1">
      <alignment horizontal="center" vertical="center" wrapText="1"/>
    </xf>
    <xf numFmtId="166" fontId="36" fillId="11" borderId="52" xfId="1" applyNumberFormat="1" applyFont="1" applyFill="1" applyBorder="1" applyAlignment="1">
      <alignment horizontal="center" vertical="center" wrapText="1"/>
    </xf>
    <xf numFmtId="166" fontId="36" fillId="11" borderId="36" xfId="1" applyNumberFormat="1" applyFont="1" applyFill="1" applyBorder="1" applyAlignment="1">
      <alignment horizontal="center" vertical="center" wrapText="1"/>
    </xf>
    <xf numFmtId="166" fontId="19" fillId="8" borderId="17" xfId="1" applyNumberFormat="1" applyFont="1" applyFill="1" applyBorder="1" applyAlignment="1">
      <alignment horizontal="center" vertical="center" wrapText="1"/>
    </xf>
    <xf numFmtId="166" fontId="19" fillId="8" borderId="24" xfId="1" applyNumberFormat="1" applyFont="1" applyFill="1" applyBorder="1" applyAlignment="1">
      <alignment horizontal="center" vertical="center" wrapText="1"/>
    </xf>
    <xf numFmtId="166" fontId="36" fillId="11" borderId="17" xfId="1" applyNumberFormat="1" applyFont="1" applyFill="1" applyBorder="1" applyAlignment="1">
      <alignment horizontal="center" vertical="center" wrapText="1"/>
    </xf>
    <xf numFmtId="166" fontId="36" fillId="11" borderId="24" xfId="1" applyNumberFormat="1" applyFont="1" applyFill="1" applyBorder="1" applyAlignment="1">
      <alignment horizontal="center" vertical="center" wrapText="1"/>
    </xf>
    <xf numFmtId="166" fontId="19" fillId="8" borderId="39" xfId="1" applyNumberFormat="1" applyFont="1" applyFill="1" applyBorder="1" applyAlignment="1">
      <alignment horizontal="center" vertical="center" wrapText="1"/>
    </xf>
    <xf numFmtId="166" fontId="19" fillId="8" borderId="34" xfId="1" applyNumberFormat="1" applyFont="1" applyFill="1" applyBorder="1" applyAlignment="1">
      <alignment horizontal="center" vertical="center" wrapText="1"/>
    </xf>
    <xf numFmtId="166" fontId="36" fillId="11" borderId="39" xfId="1" applyNumberFormat="1" applyFont="1" applyFill="1" applyBorder="1" applyAlignment="1">
      <alignment horizontal="center" vertical="center" wrapText="1"/>
    </xf>
    <xf numFmtId="166" fontId="36" fillId="11" borderId="34" xfId="1" applyNumberFormat="1" applyFont="1" applyFill="1" applyBorder="1" applyAlignment="1">
      <alignment horizontal="center" vertical="center" wrapText="1"/>
    </xf>
    <xf numFmtId="166" fontId="36" fillId="11" borderId="15" xfId="1" applyNumberFormat="1" applyFont="1" applyFill="1" applyBorder="1" applyAlignment="1">
      <alignment horizontal="center" vertical="center" wrapText="1"/>
    </xf>
    <xf numFmtId="166" fontId="36" fillId="11" borderId="18" xfId="1" applyNumberFormat="1" applyFont="1" applyFill="1" applyBorder="1" applyAlignment="1">
      <alignment horizontal="center" vertical="center" wrapText="1"/>
    </xf>
    <xf numFmtId="166" fontId="36" fillId="11" borderId="14" xfId="1" applyNumberFormat="1" applyFont="1" applyFill="1" applyBorder="1" applyAlignment="1">
      <alignment horizontal="center" vertical="center" wrapText="1"/>
    </xf>
    <xf numFmtId="166" fontId="19" fillId="8" borderId="55" xfId="1" applyNumberFormat="1" applyFont="1" applyFill="1" applyBorder="1" applyAlignment="1">
      <alignment horizontal="center" vertical="center" wrapText="1"/>
    </xf>
    <xf numFmtId="166" fontId="19" fillId="8" borderId="53" xfId="1" applyNumberFormat="1" applyFont="1" applyFill="1" applyBorder="1" applyAlignment="1">
      <alignment horizontal="center" vertical="center" wrapText="1"/>
    </xf>
    <xf numFmtId="166" fontId="19" fillId="8" borderId="58" xfId="1" applyNumberFormat="1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166" fontId="36" fillId="11" borderId="22" xfId="1" applyNumberFormat="1" applyFont="1" applyFill="1" applyBorder="1" applyAlignment="1">
      <alignment horizontal="center" vertical="center" wrapText="1"/>
    </xf>
    <xf numFmtId="166" fontId="36" fillId="11" borderId="20" xfId="1" applyNumberFormat="1" applyFont="1" applyFill="1" applyBorder="1" applyAlignment="1">
      <alignment horizontal="center" vertical="center" wrapText="1"/>
    </xf>
    <xf numFmtId="166" fontId="36" fillId="11" borderId="21" xfId="1" applyNumberFormat="1" applyFont="1" applyFill="1" applyBorder="1" applyAlignment="1">
      <alignment horizontal="center" vertical="center" wrapText="1"/>
    </xf>
    <xf numFmtId="164" fontId="36" fillId="11" borderId="14" xfId="1" applyNumberFormat="1" applyFont="1" applyFill="1" applyBorder="1" applyAlignment="1">
      <alignment horizontal="center" vertical="center" wrapText="1"/>
    </xf>
    <xf numFmtId="164" fontId="36" fillId="11" borderId="40" xfId="1" applyNumberFormat="1" applyFont="1" applyFill="1" applyBorder="1" applyAlignment="1">
      <alignment horizontal="center" vertical="center" wrapText="1"/>
    </xf>
    <xf numFmtId="164" fontId="36" fillId="11" borderId="33" xfId="1" applyNumberFormat="1" applyFont="1" applyFill="1" applyBorder="1" applyAlignment="1">
      <alignment horizontal="center" vertical="center" wrapText="1"/>
    </xf>
    <xf numFmtId="164" fontId="36" fillId="11" borderId="18" xfId="1" applyNumberFormat="1" applyFont="1" applyFill="1" applyBorder="1" applyAlignment="1">
      <alignment horizontal="center" vertical="center" wrapText="1"/>
    </xf>
    <xf numFmtId="164" fontId="36" fillId="11" borderId="32" xfId="1" applyNumberFormat="1" applyFont="1" applyFill="1" applyBorder="1" applyAlignment="1">
      <alignment horizontal="center" vertical="center" wrapText="1"/>
    </xf>
    <xf numFmtId="165" fontId="36" fillId="11" borderId="27" xfId="1" applyNumberFormat="1" applyFont="1" applyFill="1" applyBorder="1" applyAlignment="1">
      <alignment horizontal="center" vertical="center" wrapText="1"/>
    </xf>
    <xf numFmtId="165" fontId="36" fillId="11" borderId="23" xfId="1" applyNumberFormat="1" applyFont="1" applyFill="1" applyBorder="1" applyAlignment="1">
      <alignment horizontal="center" vertical="center" wrapText="1"/>
    </xf>
    <xf numFmtId="165" fontId="36" fillId="11" borderId="60" xfId="1" applyNumberFormat="1" applyFont="1" applyFill="1" applyBorder="1" applyAlignment="1">
      <alignment horizontal="center" vertical="center" wrapText="1"/>
    </xf>
    <xf numFmtId="165" fontId="36" fillId="11" borderId="61" xfId="1" applyNumberFormat="1" applyFont="1" applyFill="1" applyBorder="1" applyAlignment="1">
      <alignment horizontal="center" vertical="center" wrapText="1"/>
    </xf>
    <xf numFmtId="0" fontId="19" fillId="10" borderId="62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68" xfId="0" applyFont="1" applyFill="1" applyBorder="1" applyAlignment="1">
      <alignment horizontal="center" vertical="center" wrapText="1"/>
    </xf>
    <xf numFmtId="0" fontId="19" fillId="10" borderId="67" xfId="0" applyFont="1" applyFill="1" applyBorder="1" applyAlignment="1">
      <alignment horizontal="center" vertical="center" wrapText="1"/>
    </xf>
    <xf numFmtId="0" fontId="19" fillId="10" borderId="70" xfId="0" applyFont="1" applyFill="1" applyBorder="1" applyAlignment="1">
      <alignment horizontal="center" vertical="center" wrapText="1"/>
    </xf>
    <xf numFmtId="0" fontId="19" fillId="10" borderId="69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165" fontId="36" fillId="11" borderId="29" xfId="1" applyNumberFormat="1" applyFont="1" applyFill="1" applyBorder="1" applyAlignment="1">
      <alignment horizontal="center" vertical="center" wrapText="1"/>
    </xf>
    <xf numFmtId="165" fontId="36" fillId="11" borderId="20" xfId="1" applyNumberFormat="1" applyFont="1" applyFill="1" applyBorder="1" applyAlignment="1">
      <alignment horizontal="center" vertical="center" wrapText="1"/>
    </xf>
    <xf numFmtId="165" fontId="36" fillId="11" borderId="41" xfId="1" applyNumberFormat="1" applyFont="1" applyFill="1" applyBorder="1" applyAlignment="1">
      <alignment horizontal="center" vertical="center" wrapText="1"/>
    </xf>
    <xf numFmtId="165" fontId="36" fillId="11" borderId="19" xfId="1" applyNumberFormat="1" applyFont="1" applyFill="1" applyBorder="1" applyAlignment="1">
      <alignment horizontal="center" vertical="center" wrapText="1"/>
    </xf>
    <xf numFmtId="165" fontId="36" fillId="11" borderId="22" xfId="1" applyNumberFormat="1" applyFont="1" applyFill="1" applyBorder="1" applyAlignment="1">
      <alignment horizontal="center" vertical="center" wrapText="1"/>
    </xf>
    <xf numFmtId="165" fontId="36" fillId="11" borderId="38" xfId="1" applyNumberFormat="1" applyFont="1" applyFill="1" applyBorder="1" applyAlignment="1">
      <alignment horizontal="center" vertical="center" wrapText="1"/>
    </xf>
    <xf numFmtId="165" fontId="36" fillId="11" borderId="45" xfId="1" applyNumberFormat="1" applyFont="1" applyFill="1" applyBorder="1" applyAlignment="1">
      <alignment horizontal="center" vertical="center" wrapText="1"/>
    </xf>
    <xf numFmtId="165" fontId="36" fillId="11" borderId="43" xfId="1" applyNumberFormat="1" applyFont="1" applyFill="1" applyBorder="1" applyAlignment="1">
      <alignment horizontal="center" vertical="center" wrapText="1"/>
    </xf>
    <xf numFmtId="0" fontId="19" fillId="10" borderId="56" xfId="0" applyFont="1" applyFill="1" applyBorder="1" applyAlignment="1">
      <alignment horizontal="center" vertical="center" wrapText="1"/>
    </xf>
    <xf numFmtId="164" fontId="36" fillId="11" borderId="20" xfId="1" applyNumberFormat="1" applyFont="1" applyFill="1" applyBorder="1" applyAlignment="1">
      <alignment horizontal="center" vertical="center" wrapText="1"/>
    </xf>
    <xf numFmtId="164" fontId="36" fillId="11" borderId="22" xfId="1" applyNumberFormat="1" applyFont="1" applyFill="1" applyBorder="1" applyAlignment="1">
      <alignment horizontal="center" vertical="center" wrapText="1"/>
    </xf>
    <xf numFmtId="0" fontId="19" fillId="10" borderId="31" xfId="0" applyFont="1" applyFill="1" applyBorder="1" applyAlignment="1">
      <alignment horizontal="center" vertical="center" wrapText="1"/>
    </xf>
    <xf numFmtId="0" fontId="19" fillId="10" borderId="30" xfId="0" applyFont="1" applyFill="1" applyBorder="1" applyAlignment="1">
      <alignment horizontal="center" vertical="center" wrapText="1"/>
    </xf>
    <xf numFmtId="0" fontId="19" fillId="10" borderId="50" xfId="0" applyFont="1" applyFill="1" applyBorder="1" applyAlignment="1">
      <alignment horizontal="center" vertical="center" wrapText="1"/>
    </xf>
    <xf numFmtId="0" fontId="19" fillId="10" borderId="37" xfId="0" applyFont="1" applyFill="1" applyBorder="1" applyAlignment="1">
      <alignment horizontal="center" vertical="center" wrapText="1"/>
    </xf>
    <xf numFmtId="164" fontId="36" fillId="11" borderId="15" xfId="1" applyNumberFormat="1" applyFont="1" applyFill="1" applyBorder="1" applyAlignment="1">
      <alignment horizontal="center" vertical="center" wrapText="1"/>
    </xf>
    <xf numFmtId="164" fontId="19" fillId="8" borderId="39" xfId="1" applyNumberFormat="1" applyFont="1" applyFill="1" applyBorder="1" applyAlignment="1">
      <alignment horizontal="center" vertical="center" wrapText="1"/>
    </xf>
    <xf numFmtId="164" fontId="19" fillId="8" borderId="34" xfId="1" applyNumberFormat="1" applyFont="1" applyFill="1" applyBorder="1" applyAlignment="1">
      <alignment horizontal="center" vertical="center" wrapText="1"/>
    </xf>
    <xf numFmtId="164" fontId="19" fillId="8" borderId="14" xfId="1" applyNumberFormat="1" applyFont="1" applyFill="1" applyBorder="1" applyAlignment="1">
      <alignment horizontal="center" vertical="center" wrapText="1"/>
    </xf>
    <xf numFmtId="0" fontId="19" fillId="10" borderId="64" xfId="0" applyFont="1" applyFill="1" applyBorder="1" applyAlignment="1">
      <alignment horizontal="center" vertical="center" wrapText="1"/>
    </xf>
    <xf numFmtId="0" fontId="19" fillId="10" borderId="66" xfId="0" applyFont="1" applyFill="1" applyBorder="1" applyAlignment="1">
      <alignment horizontal="center" vertical="center" wrapText="1"/>
    </xf>
    <xf numFmtId="0" fontId="19" fillId="10" borderId="65" xfId="0" applyFont="1" applyFill="1" applyBorder="1" applyAlignment="1">
      <alignment horizontal="center" vertical="center" wrapText="1"/>
    </xf>
    <xf numFmtId="164" fontId="19" fillId="8" borderId="52" xfId="1" applyNumberFormat="1" applyFont="1" applyFill="1" applyBorder="1" applyAlignment="1">
      <alignment horizontal="center" vertical="center" wrapText="1"/>
    </xf>
    <xf numFmtId="164" fontId="19" fillId="8" borderId="36" xfId="1" applyNumberFormat="1" applyFont="1" applyFill="1" applyBorder="1" applyAlignment="1">
      <alignment horizontal="center" vertical="center" wrapText="1"/>
    </xf>
    <xf numFmtId="164" fontId="19" fillId="8" borderId="15" xfId="1" applyNumberFormat="1" applyFont="1" applyFill="1" applyBorder="1" applyAlignment="1">
      <alignment horizontal="center" vertical="center" wrapText="1"/>
    </xf>
    <xf numFmtId="0" fontId="19" fillId="10" borderId="44" xfId="0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center" vertical="center" wrapText="1"/>
    </xf>
    <xf numFmtId="0" fontId="19" fillId="10" borderId="42" xfId="0" applyFont="1" applyFill="1" applyBorder="1" applyAlignment="1">
      <alignment horizontal="center" vertical="center" wrapText="1"/>
    </xf>
    <xf numFmtId="164" fontId="36" fillId="11" borderId="19" xfId="1" applyNumberFormat="1" applyFont="1" applyFill="1" applyBorder="1" applyAlignment="1">
      <alignment horizontal="center" vertical="center" wrapText="1"/>
    </xf>
    <xf numFmtId="164" fontId="36" fillId="11" borderId="38" xfId="1" applyNumberFormat="1" applyFont="1" applyFill="1" applyBorder="1" applyAlignment="1">
      <alignment horizontal="center" vertical="center" wrapText="1"/>
    </xf>
    <xf numFmtId="164" fontId="19" fillId="8" borderId="45" xfId="1" applyNumberFormat="1" applyFont="1" applyFill="1" applyBorder="1" applyAlignment="1">
      <alignment horizontal="center" vertical="center" wrapText="1"/>
    </xf>
    <xf numFmtId="164" fontId="19" fillId="8" borderId="38" xfId="1" applyNumberFormat="1" applyFont="1" applyFill="1" applyBorder="1" applyAlignment="1">
      <alignment horizontal="center" vertical="center" wrapText="1"/>
    </xf>
    <xf numFmtId="164" fontId="36" fillId="11" borderId="45" xfId="1" applyNumberFormat="1" applyFont="1" applyFill="1" applyBorder="1" applyAlignment="1">
      <alignment horizontal="center" vertical="center" wrapText="1"/>
    </xf>
    <xf numFmtId="164" fontId="19" fillId="8" borderId="17" xfId="1" applyNumberFormat="1" applyFont="1" applyFill="1" applyBorder="1" applyAlignment="1">
      <alignment horizontal="center" vertical="center" wrapText="1"/>
    </xf>
    <xf numFmtId="164" fontId="19" fillId="8" borderId="24" xfId="1" applyNumberFormat="1" applyFont="1" applyFill="1" applyBorder="1" applyAlignment="1">
      <alignment horizontal="center" vertical="center" wrapText="1"/>
    </xf>
    <xf numFmtId="3" fontId="36" fillId="11" borderId="39" xfId="1" applyNumberFormat="1" applyFont="1" applyFill="1" applyBorder="1" applyAlignment="1">
      <alignment horizontal="center" vertical="center" wrapText="1"/>
    </xf>
    <xf numFmtId="3" fontId="36" fillId="11" borderId="14" xfId="1" applyNumberFormat="1" applyFont="1" applyFill="1" applyBorder="1" applyAlignment="1">
      <alignment horizontal="center" vertical="center" wrapText="1"/>
    </xf>
    <xf numFmtId="3" fontId="36" fillId="11" borderId="34" xfId="1" applyNumberFormat="1" applyFont="1" applyFill="1" applyBorder="1" applyAlignment="1">
      <alignment horizontal="center" vertical="center" wrapText="1"/>
    </xf>
    <xf numFmtId="3" fontId="36" fillId="11" borderId="17" xfId="1" applyNumberFormat="1" applyFont="1" applyFill="1" applyBorder="1" applyAlignment="1">
      <alignment horizontal="center" vertical="center" wrapText="1"/>
    </xf>
    <xf numFmtId="3" fontId="36" fillId="11" borderId="18" xfId="1" applyNumberFormat="1" applyFont="1" applyFill="1" applyBorder="1" applyAlignment="1">
      <alignment horizontal="center" vertical="center" wrapText="1"/>
    </xf>
    <xf numFmtId="3" fontId="36" fillId="11" borderId="24" xfId="1" applyNumberFormat="1" applyFont="1" applyFill="1" applyBorder="1" applyAlignment="1">
      <alignment horizontal="center" vertical="center" wrapText="1"/>
    </xf>
    <xf numFmtId="3" fontId="36" fillId="11" borderId="40" xfId="1" applyNumberFormat="1" applyFont="1" applyFill="1" applyBorder="1" applyAlignment="1">
      <alignment horizontal="center" vertical="center" wrapText="1"/>
    </xf>
    <xf numFmtId="3" fontId="36" fillId="11" borderId="33" xfId="1" applyNumberFormat="1" applyFont="1" applyFill="1" applyBorder="1" applyAlignment="1">
      <alignment horizontal="center" vertical="center" wrapText="1"/>
    </xf>
    <xf numFmtId="3" fontId="36" fillId="11" borderId="32" xfId="1" applyNumberFormat="1" applyFont="1" applyFill="1" applyBorder="1" applyAlignment="1">
      <alignment horizontal="center" vertical="center" wrapText="1"/>
    </xf>
    <xf numFmtId="3" fontId="19" fillId="8" borderId="58" xfId="1" applyNumberFormat="1" applyFont="1" applyFill="1" applyBorder="1" applyAlignment="1">
      <alignment horizontal="center" vertical="center" wrapText="1"/>
    </xf>
    <xf numFmtId="3" fontId="19" fillId="8" borderId="55" xfId="1" applyNumberFormat="1" applyFont="1" applyFill="1" applyBorder="1" applyAlignment="1">
      <alignment horizontal="center" vertical="center" wrapText="1"/>
    </xf>
    <xf numFmtId="3" fontId="19" fillId="8" borderId="53" xfId="1" applyNumberFormat="1" applyFont="1" applyFill="1" applyBorder="1" applyAlignment="1">
      <alignment horizontal="center" vertical="center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C0CFD6"/>
      <color rgb="FF416F84"/>
      <color rgb="FF819FAD"/>
      <color rgb="FF730020"/>
      <color rgb="FFCFA2A0"/>
      <color rgb="FF011F2C"/>
      <color rgb="FFA45652"/>
      <color rgb="FFC9B895"/>
      <color rgb="FFC38A87"/>
      <color rgb="FF72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DAS EMPRESAS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PRIVADAS PRESTADORAS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DE CUIDADOS DE SAÚDE</a:t>
          </a:r>
        </a:p>
      </xdr:txBody>
    </xdr:sp>
    <xdr:clientData/>
  </xdr:twoCellAnchor>
  <xdr:twoCellAnchor>
    <xdr:from>
      <xdr:col>0</xdr:col>
      <xdr:colOff>427892</xdr:colOff>
      <xdr:row>3</xdr:row>
      <xdr:rowOff>11722</xdr:rowOff>
    </xdr:from>
    <xdr:to>
      <xdr:col>4</xdr:col>
      <xdr:colOff>82754</xdr:colOff>
      <xdr:row>11</xdr:row>
      <xdr:rowOff>170579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892" y="539260"/>
          <a:ext cx="2163600" cy="1565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75881</xdr:colOff>
      <xdr:row>0</xdr:row>
      <xdr:rowOff>76200</xdr:rowOff>
    </xdr:from>
    <xdr:to>
      <xdr:col>9</xdr:col>
      <xdr:colOff>247649</xdr:colOff>
      <xdr:row>1</xdr:row>
      <xdr:rowOff>0</xdr:rowOff>
    </xdr:to>
    <xdr:sp macro="" textlink="">
      <xdr:nvSpPr>
        <xdr:cNvPr id="2" name="TextBox 1"/>
        <xdr:cNvSpPr txBox="1"/>
      </xdr:nvSpPr>
      <xdr:spPr>
        <a:xfrm>
          <a:off x="1630361" y="76200"/>
          <a:ext cx="2777808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PT" sz="1400" b="0">
              <a:solidFill>
                <a:schemeClr val="bg1"/>
              </a:solidFill>
            </a:rPr>
            <a:t>ANÁLISE DAS EMPRESAS</a:t>
          </a:r>
        </a:p>
        <a:p>
          <a:r>
            <a:rPr lang="pt-PT" sz="1400" b="0">
              <a:solidFill>
                <a:schemeClr val="bg1"/>
              </a:solidFill>
            </a:rPr>
            <a:t>PRIVADAS PRESTADORAS</a:t>
          </a:r>
        </a:p>
        <a:p>
          <a:r>
            <a:rPr lang="pt-PT" sz="1400" b="0">
              <a:solidFill>
                <a:schemeClr val="bg1"/>
              </a:solidFill>
            </a:rPr>
            <a:t>DE CUIDADOS DE SAÚDE</a:t>
          </a:r>
        </a:p>
      </xdr:txBody>
    </xdr:sp>
    <xdr:clientData/>
  </xdr:twoCellAnchor>
  <xdr:twoCellAnchor editAs="oneCell">
    <xdr:from>
      <xdr:col>0</xdr:col>
      <xdr:colOff>266700</xdr:colOff>
      <xdr:row>0</xdr:row>
      <xdr:rowOff>57243</xdr:rowOff>
    </xdr:from>
    <xdr:to>
      <xdr:col>3</xdr:col>
      <xdr:colOff>78105</xdr:colOff>
      <xdr:row>0</xdr:row>
      <xdr:rowOff>832224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243"/>
          <a:ext cx="1168137" cy="7749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85" workbookViewId="0"/>
  </sheetViews>
  <sheetFormatPr defaultColWidth="9.140625" defaultRowHeight="12.75" x14ac:dyDescent="0.2"/>
  <cols>
    <col min="1" max="16384" width="9.140625" style="2"/>
  </cols>
  <sheetData>
    <row r="1" spans="1:15" x14ac:dyDescent="0.2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5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5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5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5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 x14ac:dyDescent="0.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1:15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5" x14ac:dyDescent="0.2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1:15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</row>
    <row r="16" spans="1:15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1:15" ht="13.5" thickBot="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ht="19.5" customHeight="1" x14ac:dyDescent="0.2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5" ht="21" customHeight="1" x14ac:dyDescent="0.2">
      <c r="A19" s="58"/>
      <c r="B19" s="59" t="s">
        <v>14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5" ht="22.5" customHeight="1" x14ac:dyDescent="0.2">
      <c r="A20" s="58"/>
      <c r="B20" s="94" t="s">
        <v>175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58"/>
    </row>
    <row r="21" spans="1:15" ht="48.75" customHeight="1" x14ac:dyDescent="0.2">
      <c r="A21" s="58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58"/>
    </row>
    <row r="22" spans="1:15" ht="31.5" customHeight="1" x14ac:dyDescent="0.2">
      <c r="A22" s="58"/>
      <c r="B22" s="60"/>
      <c r="C22" s="60"/>
      <c r="D22" s="60"/>
      <c r="E22" s="60"/>
      <c r="F22" s="60"/>
      <c r="G22" s="60"/>
      <c r="H22" s="60"/>
      <c r="I22" s="60"/>
      <c r="J22" s="60"/>
      <c r="K22" s="58"/>
      <c r="L22" s="93" t="s">
        <v>189</v>
      </c>
      <c r="M22" s="93"/>
      <c r="N22" s="93"/>
      <c r="O22" s="58"/>
    </row>
    <row r="23" spans="1:15" ht="19.5" customHeight="1" thickBot="1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</row>
    <row r="24" spans="1:15" ht="19.5" customHeight="1" thickBot="1" x14ac:dyDescent="0.25">
      <c r="A24" s="92" t="s">
        <v>176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</row>
    <row r="25" spans="1:15" ht="19.5" customHeight="1" x14ac:dyDescent="0.2"/>
    <row r="26" spans="1:15" ht="19.5" customHeight="1" x14ac:dyDescent="0.2"/>
    <row r="27" spans="1:15" ht="19.5" customHeight="1" x14ac:dyDescent="0.2"/>
    <row r="28" spans="1:15" ht="19.5" customHeight="1" x14ac:dyDescent="0.2"/>
  </sheetData>
  <sheetProtection algorithmName="SHA-512" hashValue="2TtxkAP92ty6GdesEef7skZVf5FkwW4Noc/iPPNe2LTwlT9+apndEfmFX49zMGBBcvlC9rqZDqsNusw5HQBndA==" saltValue="yKriEeiGohtJeQSaRVERjw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W19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3" ht="69" customHeight="1" x14ac:dyDescent="0.25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3" ht="15" customHeight="1" x14ac:dyDescent="0.25"/>
    <row r="3" spans="1:23" s="7" customFormat="1" ht="15" customHeight="1" thickBot="1" x14ac:dyDescent="0.3">
      <c r="A3" s="72" t="str">
        <f>Índice!F13</f>
        <v>G I.2.8</v>
      </c>
      <c r="B3" s="61" t="str">
        <f>Índice!G13</f>
        <v>Estruturas | Por classes de maturidade (volume de negócios – 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</row>
    <row r="4" spans="1:23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3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23" s="9" customFormat="1" ht="24.95" customHeight="1" thickBot="1" x14ac:dyDescent="0.3">
      <c r="A6" s="8"/>
      <c r="E6" s="14"/>
      <c r="G6" s="76"/>
      <c r="H6" s="76"/>
      <c r="I6" s="77"/>
      <c r="J6" s="178" t="s">
        <v>10</v>
      </c>
      <c r="K6" s="179"/>
      <c r="L6" s="179" t="s">
        <v>43</v>
      </c>
      <c r="M6" s="179"/>
      <c r="N6" s="179" t="s">
        <v>44</v>
      </c>
      <c r="O6" s="179"/>
      <c r="P6" s="179" t="s">
        <v>17</v>
      </c>
      <c r="Q6" s="180"/>
      <c r="R6" s="47"/>
    </row>
    <row r="7" spans="1:23" s="14" customFormat="1" ht="24.95" customHeight="1" thickBot="1" x14ac:dyDescent="0.3">
      <c r="A7" s="20"/>
      <c r="E7" s="204" t="s">
        <v>25</v>
      </c>
      <c r="F7" s="195"/>
      <c r="G7" s="195"/>
      <c r="H7" s="195"/>
      <c r="I7" s="196"/>
      <c r="J7" s="205">
        <v>0.10100000000000001</v>
      </c>
      <c r="K7" s="206"/>
      <c r="L7" s="206">
        <v>9.7000000000000003E-2</v>
      </c>
      <c r="M7" s="206"/>
      <c r="N7" s="206">
        <v>0.246</v>
      </c>
      <c r="O7" s="206"/>
      <c r="P7" s="206">
        <v>0.55600000000000005</v>
      </c>
      <c r="Q7" s="207"/>
      <c r="R7" s="47"/>
      <c r="W7" s="9"/>
    </row>
    <row r="8" spans="1:23" s="14" customFormat="1" ht="24.95" customHeight="1" x14ac:dyDescent="0.25">
      <c r="A8" s="20"/>
      <c r="E8" s="166" t="s">
        <v>178</v>
      </c>
      <c r="F8" s="122"/>
      <c r="G8" s="122"/>
      <c r="H8" s="122"/>
      <c r="I8" s="168"/>
      <c r="J8" s="158">
        <v>0.113</v>
      </c>
      <c r="K8" s="156"/>
      <c r="L8" s="156">
        <v>0.23</v>
      </c>
      <c r="M8" s="156"/>
      <c r="N8" s="156">
        <v>0.33100000000000002</v>
      </c>
      <c r="O8" s="156"/>
      <c r="P8" s="156">
        <v>0.32700000000000001</v>
      </c>
      <c r="Q8" s="157"/>
      <c r="R8" s="47"/>
    </row>
    <row r="9" spans="1:23" s="14" customFormat="1" ht="24.95" customHeight="1" x14ac:dyDescent="0.25">
      <c r="A9" s="20"/>
      <c r="E9" s="149" t="s">
        <v>123</v>
      </c>
      <c r="F9" s="117"/>
      <c r="G9" s="117" t="s">
        <v>162</v>
      </c>
      <c r="H9" s="117"/>
      <c r="I9" s="150"/>
      <c r="J9" s="142">
        <v>3.9E-2</v>
      </c>
      <c r="K9" s="140"/>
      <c r="L9" s="140">
        <v>0.32200000000000001</v>
      </c>
      <c r="M9" s="140"/>
      <c r="N9" s="140">
        <v>0.39300000000000002</v>
      </c>
      <c r="O9" s="140"/>
      <c r="P9" s="140">
        <v>0.246</v>
      </c>
      <c r="Q9" s="141"/>
      <c r="R9" s="47"/>
    </row>
    <row r="10" spans="1:23" s="14" customFormat="1" ht="24.95" customHeight="1" x14ac:dyDescent="0.25">
      <c r="A10" s="20"/>
      <c r="E10" s="149"/>
      <c r="F10" s="117"/>
      <c r="G10" s="117" t="s">
        <v>163</v>
      </c>
      <c r="H10" s="117"/>
      <c r="I10" s="150"/>
      <c r="J10" s="142">
        <v>0.16200000000000001</v>
      </c>
      <c r="K10" s="140"/>
      <c r="L10" s="140">
        <v>0.19500000000000001</v>
      </c>
      <c r="M10" s="140"/>
      <c r="N10" s="140">
        <v>0.32700000000000001</v>
      </c>
      <c r="O10" s="140"/>
      <c r="P10" s="140">
        <v>0.315</v>
      </c>
      <c r="Q10" s="141"/>
      <c r="R10" s="47"/>
    </row>
    <row r="11" spans="1:23" s="14" customFormat="1" ht="24.95" customHeight="1" thickBot="1" x14ac:dyDescent="0.3">
      <c r="A11" s="20"/>
      <c r="E11" s="167"/>
      <c r="F11" s="128"/>
      <c r="G11" s="128" t="s">
        <v>164</v>
      </c>
      <c r="H11" s="128"/>
      <c r="I11" s="169"/>
      <c r="J11" s="145">
        <v>0.11700000000000001</v>
      </c>
      <c r="K11" s="136"/>
      <c r="L11" s="136">
        <v>0.17599999999999999</v>
      </c>
      <c r="M11" s="136"/>
      <c r="N11" s="136">
        <v>0.25800000000000001</v>
      </c>
      <c r="O11" s="136"/>
      <c r="P11" s="136">
        <v>0.45</v>
      </c>
      <c r="Q11" s="137"/>
      <c r="R11" s="47"/>
    </row>
    <row r="12" spans="1:23" s="14" customFormat="1" ht="15" customHeight="1" x14ac:dyDescent="0.25">
      <c r="A12" s="20"/>
    </row>
    <row r="13" spans="1:23" s="14" customFormat="1" ht="15" customHeight="1" x14ac:dyDescent="0.25">
      <c r="A13" s="20"/>
    </row>
    <row r="14" spans="1:23" ht="19.5" customHeight="1" x14ac:dyDescent="0.25">
      <c r="A14" s="132" t="str">
        <f>Índice!$A$71</f>
        <v>ESTUDO 37 | ANÁLISE DAS EMPRESAS PRIVADAS PRESTADORAS DE CUIDADOS DE SAÚDE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</row>
    <row r="15" spans="1:23" x14ac:dyDescent="0.25">
      <c r="U15" s="71" t="s">
        <v>29</v>
      </c>
    </row>
    <row r="18" ht="17.25" customHeight="1" x14ac:dyDescent="0.25"/>
    <row r="19" ht="17.25" customHeight="1" x14ac:dyDescent="0.25"/>
  </sheetData>
  <sheetProtection algorithmName="SHA-512" hashValue="SrJXnDv4fksaCUgi3D92sXXs2aa26ka66mb44IOh1Xfxe6xn96aZcjBDZ9XHgknegjk4mF+jQlSPhkFzyLGVYQ==" saltValue="hXYE29DgFeH5rxtrRCkA7g==" spinCount="100000" sheet="1" objects="1" scenarios="1"/>
  <mergeCells count="32">
    <mergeCell ref="A14:U14"/>
    <mergeCell ref="E9:F11"/>
    <mergeCell ref="E8:I8"/>
    <mergeCell ref="E7:I7"/>
    <mergeCell ref="P11:Q11"/>
    <mergeCell ref="P10:Q10"/>
    <mergeCell ref="P9:Q9"/>
    <mergeCell ref="J7:K7"/>
    <mergeCell ref="L7:M7"/>
    <mergeCell ref="N7:O7"/>
    <mergeCell ref="P7:Q7"/>
    <mergeCell ref="J8:K8"/>
    <mergeCell ref="L8:M8"/>
    <mergeCell ref="N8:O8"/>
    <mergeCell ref="P8:Q8"/>
    <mergeCell ref="G9:I9"/>
    <mergeCell ref="A1:U1"/>
    <mergeCell ref="J6:K6"/>
    <mergeCell ref="L6:M6"/>
    <mergeCell ref="N6:O6"/>
    <mergeCell ref="P6:Q6"/>
    <mergeCell ref="J9:K9"/>
    <mergeCell ref="L9:M9"/>
    <mergeCell ref="N9:O9"/>
    <mergeCell ref="G11:I11"/>
    <mergeCell ref="J11:K11"/>
    <mergeCell ref="L11:M11"/>
    <mergeCell ref="N11:O11"/>
    <mergeCell ref="G10:I10"/>
    <mergeCell ref="J10:K10"/>
    <mergeCell ref="L10:M10"/>
    <mergeCell ref="N10:O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</sheetPr>
  <dimension ref="A1:AF15"/>
  <sheetViews>
    <sheetView showGridLines="0" zoomScaleNormal="100" zoomScaleSheetLayoutView="85" workbookViewId="0">
      <selection sqref="A1:U1"/>
    </sheetView>
  </sheetViews>
  <sheetFormatPr defaultColWidth="9.140625" defaultRowHeight="15" x14ac:dyDescent="0.25"/>
  <cols>
    <col min="1" max="23" width="7.28515625" style="6" customWidth="1"/>
    <col min="24" max="16384" width="9.140625" style="6"/>
  </cols>
  <sheetData>
    <row r="1" spans="1:32" ht="69" customHeight="1" x14ac:dyDescent="0.25">
      <c r="A1" s="121" t="s">
        <v>105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32" ht="15" customHeight="1" x14ac:dyDescent="0.25"/>
    <row r="3" spans="1:32" s="7" customFormat="1" ht="15" customHeight="1" thickBot="1" x14ac:dyDescent="0.3">
      <c r="A3" s="72" t="str">
        <f>Índice!F16</f>
        <v>G I.2.9</v>
      </c>
      <c r="B3" s="61" t="str">
        <f>Índice!G16</f>
        <v>Distribuição do volume de negócios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</row>
    <row r="4" spans="1:32" s="9" customFormat="1" ht="15" customHeight="1" x14ac:dyDescent="0.2">
      <c r="A4" s="8" t="s">
        <v>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32" s="9" customFormat="1" ht="15" customHeight="1" thickBot="1" x14ac:dyDescent="0.25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32" s="11" customFormat="1" ht="24.95" customHeight="1" thickBot="1" x14ac:dyDescent="0.3">
      <c r="K6" s="178" t="s">
        <v>121</v>
      </c>
      <c r="L6" s="179"/>
      <c r="M6" s="180"/>
      <c r="N6" s="212" t="s">
        <v>122</v>
      </c>
      <c r="O6" s="179"/>
      <c r="P6" s="180"/>
      <c r="W6" s="12"/>
    </row>
    <row r="7" spans="1:32" ht="24.95" customHeight="1" thickBot="1" x14ac:dyDescent="0.3">
      <c r="F7" s="204" t="s">
        <v>25</v>
      </c>
      <c r="G7" s="195"/>
      <c r="H7" s="195"/>
      <c r="I7" s="195"/>
      <c r="J7" s="196"/>
      <c r="K7" s="205">
        <v>0.88</v>
      </c>
      <c r="L7" s="206"/>
      <c r="M7" s="207"/>
      <c r="N7" s="199">
        <v>0.627</v>
      </c>
      <c r="O7" s="206"/>
      <c r="P7" s="207"/>
      <c r="W7" s="13"/>
      <c r="X7" s="11"/>
      <c r="Y7" s="11"/>
      <c r="Z7" s="11"/>
      <c r="AA7" s="11"/>
      <c r="AB7" s="11"/>
      <c r="AC7" s="11"/>
      <c r="AD7" s="11"/>
      <c r="AE7" s="11"/>
      <c r="AF7" s="11"/>
    </row>
    <row r="8" spans="1:32" ht="24.95" customHeight="1" x14ac:dyDescent="0.25">
      <c r="F8" s="166" t="s">
        <v>178</v>
      </c>
      <c r="G8" s="122"/>
      <c r="H8" s="122"/>
      <c r="I8" s="122"/>
      <c r="J8" s="168"/>
      <c r="K8" s="208">
        <v>0.74199999999999999</v>
      </c>
      <c r="L8" s="209"/>
      <c r="M8" s="210"/>
      <c r="N8" s="211">
        <v>0.52300000000000002</v>
      </c>
      <c r="O8" s="209"/>
      <c r="P8" s="210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4.95" customHeight="1" x14ac:dyDescent="0.25">
      <c r="F9" s="149" t="s">
        <v>123</v>
      </c>
      <c r="G9" s="117"/>
      <c r="H9" s="117" t="s">
        <v>162</v>
      </c>
      <c r="I9" s="117"/>
      <c r="J9" s="150"/>
      <c r="K9" s="142">
        <v>0.89100000000000001</v>
      </c>
      <c r="L9" s="140"/>
      <c r="M9" s="141"/>
      <c r="N9" s="139">
        <v>0.27400000000000002</v>
      </c>
      <c r="O9" s="140"/>
      <c r="P9" s="141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4.95" customHeight="1" x14ac:dyDescent="0.25">
      <c r="F10" s="149"/>
      <c r="G10" s="117"/>
      <c r="H10" s="117" t="s">
        <v>163</v>
      </c>
      <c r="I10" s="117"/>
      <c r="J10" s="150"/>
      <c r="K10" s="142">
        <v>0.59199999999999997</v>
      </c>
      <c r="L10" s="140"/>
      <c r="M10" s="141"/>
      <c r="N10" s="139">
        <v>0.32400000000000001</v>
      </c>
      <c r="O10" s="140"/>
      <c r="P10" s="141"/>
      <c r="W10" s="26"/>
      <c r="Y10" s="11"/>
      <c r="Z10" s="11"/>
      <c r="AA10" s="11"/>
      <c r="AB10" s="11"/>
      <c r="AC10" s="11"/>
      <c r="AD10" s="11"/>
      <c r="AE10" s="11"/>
      <c r="AF10" s="11"/>
    </row>
    <row r="11" spans="1:32" ht="24.95" customHeight="1" thickBot="1" x14ac:dyDescent="0.3">
      <c r="F11" s="167"/>
      <c r="G11" s="128"/>
      <c r="H11" s="128" t="s">
        <v>164</v>
      </c>
      <c r="I11" s="128"/>
      <c r="J11" s="169"/>
      <c r="K11" s="145">
        <v>0.70399999999999996</v>
      </c>
      <c r="L11" s="136"/>
      <c r="M11" s="137"/>
      <c r="N11" s="144">
        <v>0.36899999999999999</v>
      </c>
      <c r="O11" s="136"/>
      <c r="P11" s="137"/>
      <c r="W11" s="13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15" customHeight="1" x14ac:dyDescent="0.25"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Y12" s="11"/>
      <c r="Z12" s="11"/>
      <c r="AA12" s="11"/>
      <c r="AB12" s="11"/>
      <c r="AC12" s="11"/>
      <c r="AD12" s="11"/>
      <c r="AE12" s="11"/>
      <c r="AF12" s="11"/>
    </row>
    <row r="13" spans="1:32" ht="15" customHeight="1" x14ac:dyDescent="0.25"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Y13" s="11"/>
      <c r="Z13" s="11"/>
      <c r="AA13" s="11"/>
      <c r="AB13" s="11"/>
      <c r="AC13" s="11"/>
      <c r="AD13" s="11"/>
      <c r="AE13" s="11"/>
      <c r="AF13" s="11"/>
    </row>
    <row r="14" spans="1:32" ht="19.5" customHeight="1" x14ac:dyDescent="0.25">
      <c r="A14" s="109" t="str">
        <f>NOTA!$A$24</f>
        <v>ESTUDO 37 | ANÁLISE DAS EMPRESAS PRIVADAS PRESTADORAS DE CUIDADOS DE SAÚDE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Y14" s="11"/>
      <c r="Z14" s="11"/>
      <c r="AA14" s="11"/>
      <c r="AB14" s="11"/>
      <c r="AC14" s="11"/>
      <c r="AD14" s="11"/>
      <c r="AE14" s="11"/>
      <c r="AF14" s="11"/>
    </row>
    <row r="15" spans="1:32" x14ac:dyDescent="0.25">
      <c r="U15" s="71" t="s">
        <v>29</v>
      </c>
    </row>
  </sheetData>
  <sheetProtection algorithmName="SHA-512" hashValue="83zmAdb7DE6+/AkodqcsqOvO9Hn2bi/PX87GTNNKxX004Wl8J62jGZv1UNMFUss5EIKD+1GdPNffD6Nhpqo36A==" saltValue="oqeLNFguyRqys3i1EiwGxA==" spinCount="100000" sheet="1" objects="1" scenarios="1"/>
  <mergeCells count="20">
    <mergeCell ref="A1:U1"/>
    <mergeCell ref="F7:J7"/>
    <mergeCell ref="K6:M6"/>
    <mergeCell ref="N6:P6"/>
    <mergeCell ref="K7:M7"/>
    <mergeCell ref="N7:P7"/>
    <mergeCell ref="A14:U14"/>
    <mergeCell ref="K10:M10"/>
    <mergeCell ref="K8:M8"/>
    <mergeCell ref="K9:M9"/>
    <mergeCell ref="F8:J8"/>
    <mergeCell ref="F9:G11"/>
    <mergeCell ref="H9:J9"/>
    <mergeCell ref="H10:J10"/>
    <mergeCell ref="H11:J11"/>
    <mergeCell ref="K11:M11"/>
    <mergeCell ref="N8:P8"/>
    <mergeCell ref="N9:P9"/>
    <mergeCell ref="N10:P10"/>
    <mergeCell ref="N11:P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</sheetPr>
  <dimension ref="A1:U19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37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Índice!F19</f>
        <v>G I.2.10</v>
      </c>
      <c r="B3" s="61" t="str">
        <f>Índice!G19</f>
        <v>Número de empresas | Contributos (em pp) para a taxa de variação (em percentagem)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1" s="9" customFormat="1" ht="15" customHeight="1" thickBot="1" x14ac:dyDescent="0.25">
      <c r="A5" s="8"/>
      <c r="C5" s="10"/>
      <c r="D5" s="26"/>
      <c r="E5" s="26"/>
      <c r="F5" s="10"/>
      <c r="G5" s="10"/>
      <c r="H5" s="10"/>
      <c r="I5" s="26"/>
      <c r="J5" s="26"/>
      <c r="K5" s="10"/>
      <c r="L5" s="26"/>
      <c r="M5" s="10"/>
      <c r="N5" s="26"/>
      <c r="O5" s="10"/>
      <c r="P5" s="10"/>
      <c r="Q5" s="10"/>
    </row>
    <row r="6" spans="1:21" s="14" customFormat="1" ht="24.95" customHeight="1" x14ac:dyDescent="0.25">
      <c r="A6" s="20"/>
      <c r="G6" s="166" t="s">
        <v>127</v>
      </c>
      <c r="H6" s="122"/>
      <c r="I6" s="122"/>
      <c r="J6" s="168"/>
      <c r="K6" s="166" t="s">
        <v>180</v>
      </c>
      <c r="L6" s="122"/>
      <c r="M6" s="122"/>
      <c r="N6" s="122"/>
      <c r="O6" s="122"/>
      <c r="P6" s="122"/>
      <c r="Q6" s="122"/>
      <c r="R6" s="168"/>
    </row>
    <row r="7" spans="1:21" s="14" customFormat="1" ht="24.95" customHeight="1" thickBot="1" x14ac:dyDescent="0.3">
      <c r="A7" s="20"/>
      <c r="D7" s="16"/>
      <c r="E7" s="16"/>
      <c r="F7" s="82"/>
      <c r="G7" s="167" t="s">
        <v>25</v>
      </c>
      <c r="H7" s="169"/>
      <c r="I7" s="188" t="s">
        <v>179</v>
      </c>
      <c r="J7" s="169"/>
      <c r="K7" s="167" t="s">
        <v>128</v>
      </c>
      <c r="L7" s="128"/>
      <c r="M7" s="128" t="s">
        <v>124</v>
      </c>
      <c r="N7" s="128"/>
      <c r="O7" s="128" t="s">
        <v>125</v>
      </c>
      <c r="P7" s="128"/>
      <c r="Q7" s="128" t="s">
        <v>126</v>
      </c>
      <c r="R7" s="169"/>
    </row>
    <row r="8" spans="1:21" s="14" customFormat="1" ht="24.95" customHeight="1" x14ac:dyDescent="0.25">
      <c r="A8" s="20"/>
      <c r="D8" s="166">
        <v>2013</v>
      </c>
      <c r="E8" s="122"/>
      <c r="F8" s="168"/>
      <c r="G8" s="213">
        <v>0.9</v>
      </c>
      <c r="H8" s="214"/>
      <c r="I8" s="215">
        <v>5</v>
      </c>
      <c r="J8" s="216"/>
      <c r="K8" s="215">
        <v>8.6</v>
      </c>
      <c r="L8" s="225"/>
      <c r="M8" s="225">
        <v>-3.8</v>
      </c>
      <c r="N8" s="225"/>
      <c r="O8" s="225">
        <v>0.6</v>
      </c>
      <c r="P8" s="225"/>
      <c r="Q8" s="225">
        <v>-0.3</v>
      </c>
      <c r="R8" s="216"/>
    </row>
    <row r="9" spans="1:21" s="14" customFormat="1" ht="24.95" customHeight="1" x14ac:dyDescent="0.25">
      <c r="A9" s="20"/>
      <c r="D9" s="149">
        <v>2014</v>
      </c>
      <c r="E9" s="117"/>
      <c r="F9" s="150"/>
      <c r="G9" s="217">
        <v>1.3</v>
      </c>
      <c r="H9" s="218"/>
      <c r="I9" s="219">
        <v>2.9</v>
      </c>
      <c r="J9" s="220"/>
      <c r="K9" s="219">
        <v>6.4</v>
      </c>
      <c r="L9" s="226"/>
      <c r="M9" s="226">
        <v>-3.7</v>
      </c>
      <c r="N9" s="226"/>
      <c r="O9" s="226">
        <v>0.5</v>
      </c>
      <c r="P9" s="226"/>
      <c r="Q9" s="226">
        <v>-0.3</v>
      </c>
      <c r="R9" s="220"/>
    </row>
    <row r="10" spans="1:21" s="14" customFormat="1" ht="24.95" customHeight="1" x14ac:dyDescent="0.25">
      <c r="A10" s="20"/>
      <c r="D10" s="149">
        <v>2015</v>
      </c>
      <c r="E10" s="117"/>
      <c r="F10" s="150"/>
      <c r="G10" s="217">
        <v>2.2000000000000002</v>
      </c>
      <c r="H10" s="218"/>
      <c r="I10" s="219">
        <v>2.8</v>
      </c>
      <c r="J10" s="220"/>
      <c r="K10" s="219">
        <v>6.4</v>
      </c>
      <c r="L10" s="226"/>
      <c r="M10" s="226">
        <v>-3.8</v>
      </c>
      <c r="N10" s="226"/>
      <c r="O10" s="226">
        <v>0.7</v>
      </c>
      <c r="P10" s="226"/>
      <c r="Q10" s="226">
        <v>-0.5</v>
      </c>
      <c r="R10" s="220"/>
    </row>
    <row r="11" spans="1:21" s="14" customFormat="1" ht="24.95" customHeight="1" x14ac:dyDescent="0.25">
      <c r="A11" s="20"/>
      <c r="D11" s="149">
        <v>2016</v>
      </c>
      <c r="E11" s="117"/>
      <c r="F11" s="150"/>
      <c r="G11" s="217">
        <v>1.5</v>
      </c>
      <c r="H11" s="218"/>
      <c r="I11" s="219">
        <v>2.4</v>
      </c>
      <c r="J11" s="220"/>
      <c r="K11" s="219">
        <v>6.1</v>
      </c>
      <c r="L11" s="226"/>
      <c r="M11" s="226">
        <v>-3.7</v>
      </c>
      <c r="N11" s="226"/>
      <c r="O11" s="226">
        <v>0.4</v>
      </c>
      <c r="P11" s="226"/>
      <c r="Q11" s="226">
        <v>-0.3</v>
      </c>
      <c r="R11" s="220"/>
    </row>
    <row r="12" spans="1:21" s="14" customFormat="1" ht="24.95" customHeight="1" thickBot="1" x14ac:dyDescent="0.3">
      <c r="A12" s="20"/>
      <c r="D12" s="167">
        <v>2017</v>
      </c>
      <c r="E12" s="128"/>
      <c r="F12" s="169"/>
      <c r="G12" s="221">
        <v>1.7</v>
      </c>
      <c r="H12" s="222"/>
      <c r="I12" s="223">
        <v>1.5</v>
      </c>
      <c r="J12" s="224"/>
      <c r="K12" s="223">
        <v>6.7</v>
      </c>
      <c r="L12" s="227"/>
      <c r="M12" s="227">
        <v>-5.0999999999999996</v>
      </c>
      <c r="N12" s="227"/>
      <c r="O12" s="227">
        <v>0.2</v>
      </c>
      <c r="P12" s="227"/>
      <c r="Q12" s="227">
        <v>-0.3</v>
      </c>
      <c r="R12" s="224"/>
    </row>
    <row r="13" spans="1:21" s="9" customFormat="1" ht="15" customHeight="1" x14ac:dyDescent="0.2">
      <c r="A13" s="8"/>
      <c r="C13" s="26"/>
      <c r="D13" s="26"/>
      <c r="E13" s="26"/>
      <c r="P13" s="26"/>
      <c r="Q13" s="26"/>
    </row>
    <row r="14" spans="1:21" s="9" customFormat="1" ht="15" customHeight="1" x14ac:dyDescent="0.2">
      <c r="A14" s="8"/>
      <c r="C14" s="26"/>
      <c r="D14" s="26"/>
      <c r="E14" s="26"/>
      <c r="P14" s="26"/>
      <c r="Q14" s="26"/>
    </row>
    <row r="15" spans="1:21" ht="19.5" customHeight="1" x14ac:dyDescent="0.25">
      <c r="A15" s="132" t="str">
        <f>Índice!$A$71</f>
        <v>ESTUDO 37 | ANÁLISE DAS EMPRESAS PRIVADAS PRESTADORAS DE CUIDADOS DE SAÚDE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</row>
    <row r="16" spans="1:21" x14ac:dyDescent="0.25">
      <c r="U16" s="71" t="s">
        <v>29</v>
      </c>
    </row>
    <row r="19" ht="17.25" customHeight="1" x14ac:dyDescent="0.25"/>
  </sheetData>
  <sheetProtection algorithmName="SHA-512" hashValue="OihcsuWgzKfqjQ9rZDXnkuuCe/JmVr911xnrPoz48GROA5CV/0GhDy5kq4cWvLWkNXEB7huivm6DNt4ZUO35JA==" saltValue="EHedSyHqQM5SmVJ5TZ04MA==" spinCount="100000" sheet="1" objects="1" scenarios="1"/>
  <mergeCells count="45">
    <mergeCell ref="Q8:R8"/>
    <mergeCell ref="Q9:R9"/>
    <mergeCell ref="Q10:R10"/>
    <mergeCell ref="Q11:R11"/>
    <mergeCell ref="Q12:R12"/>
    <mergeCell ref="M10:N10"/>
    <mergeCell ref="M11:N11"/>
    <mergeCell ref="M12:N12"/>
    <mergeCell ref="O8:P8"/>
    <mergeCell ref="O9:P9"/>
    <mergeCell ref="O10:P10"/>
    <mergeCell ref="O11:P11"/>
    <mergeCell ref="O12:P12"/>
    <mergeCell ref="G12:H12"/>
    <mergeCell ref="I12:J12"/>
    <mergeCell ref="A1:U1"/>
    <mergeCell ref="K7:L7"/>
    <mergeCell ref="M7:N7"/>
    <mergeCell ref="O7:P7"/>
    <mergeCell ref="Q7:R7"/>
    <mergeCell ref="G6:J6"/>
    <mergeCell ref="K6:R6"/>
    <mergeCell ref="K8:L8"/>
    <mergeCell ref="K9:L9"/>
    <mergeCell ref="K10:L10"/>
    <mergeCell ref="K11:L11"/>
    <mergeCell ref="K12:L12"/>
    <mergeCell ref="M8:N8"/>
    <mergeCell ref="M9:N9"/>
    <mergeCell ref="A15:U15"/>
    <mergeCell ref="G7:H7"/>
    <mergeCell ref="I7:J7"/>
    <mergeCell ref="G8:H8"/>
    <mergeCell ref="I8:J8"/>
    <mergeCell ref="D9:F9"/>
    <mergeCell ref="G9:H9"/>
    <mergeCell ref="I9:J9"/>
    <mergeCell ref="D10:F10"/>
    <mergeCell ref="G10:H10"/>
    <mergeCell ref="I10:J10"/>
    <mergeCell ref="G11:H11"/>
    <mergeCell ref="I11:J11"/>
    <mergeCell ref="D12:F12"/>
    <mergeCell ref="D8:F8"/>
    <mergeCell ref="D11:F11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/>
  </sheetPr>
  <dimension ref="A1:U21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37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Índice!F20</f>
        <v>G I.2.11</v>
      </c>
      <c r="B3" s="61" t="str">
        <f>Índice!G20</f>
        <v>Rácio natalidade/mortalidade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21" s="14" customFormat="1" ht="24.95" customHeight="1" thickBot="1" x14ac:dyDescent="0.3">
      <c r="A6" s="20"/>
      <c r="G6" s="16"/>
      <c r="H6" s="16"/>
      <c r="I6" s="16"/>
      <c r="J6" s="16"/>
      <c r="K6" s="82"/>
      <c r="L6" s="179">
        <v>2017</v>
      </c>
      <c r="M6" s="180"/>
      <c r="N6" s="178">
        <v>2016</v>
      </c>
      <c r="O6" s="179"/>
    </row>
    <row r="7" spans="1:21" s="14" customFormat="1" ht="24.95" customHeight="1" thickBot="1" x14ac:dyDescent="0.3">
      <c r="A7" s="20"/>
      <c r="G7" s="204" t="s">
        <v>25</v>
      </c>
      <c r="H7" s="195"/>
      <c r="I7" s="195"/>
      <c r="J7" s="195"/>
      <c r="K7" s="195"/>
      <c r="L7" s="228">
        <v>1.3</v>
      </c>
      <c r="M7" s="229"/>
      <c r="N7" s="230">
        <v>1.2</v>
      </c>
      <c r="O7" s="228"/>
    </row>
    <row r="8" spans="1:21" s="14" customFormat="1" ht="24.95" customHeight="1" x14ac:dyDescent="0.25">
      <c r="A8" s="20"/>
      <c r="G8" s="166" t="s">
        <v>178</v>
      </c>
      <c r="H8" s="122"/>
      <c r="I8" s="122"/>
      <c r="J8" s="122"/>
      <c r="K8" s="168"/>
      <c r="L8" s="225">
        <v>1.3</v>
      </c>
      <c r="M8" s="216"/>
      <c r="N8" s="215">
        <v>1.6</v>
      </c>
      <c r="O8" s="225"/>
    </row>
    <row r="9" spans="1:21" s="14" customFormat="1" ht="24.95" customHeight="1" x14ac:dyDescent="0.25">
      <c r="A9" s="20"/>
      <c r="G9" s="149" t="s">
        <v>12</v>
      </c>
      <c r="H9" s="117"/>
      <c r="I9" s="117" t="s">
        <v>0</v>
      </c>
      <c r="J9" s="117"/>
      <c r="K9" s="150"/>
      <c r="L9" s="226">
        <v>1.3</v>
      </c>
      <c r="M9" s="220"/>
      <c r="N9" s="219">
        <v>1.6</v>
      </c>
      <c r="O9" s="226"/>
    </row>
    <row r="10" spans="1:21" s="14" customFormat="1" ht="24.95" customHeight="1" x14ac:dyDescent="0.25">
      <c r="A10" s="20"/>
      <c r="G10" s="149"/>
      <c r="H10" s="117"/>
      <c r="I10" s="117" t="s">
        <v>11</v>
      </c>
      <c r="J10" s="117"/>
      <c r="K10" s="150"/>
      <c r="L10" s="226">
        <v>0.3</v>
      </c>
      <c r="M10" s="220"/>
      <c r="N10" s="219">
        <v>0.3</v>
      </c>
      <c r="O10" s="226"/>
    </row>
    <row r="11" spans="1:21" s="14" customFormat="1" ht="24.95" customHeight="1" x14ac:dyDescent="0.25">
      <c r="A11" s="20"/>
      <c r="G11" s="149"/>
      <c r="H11" s="117"/>
      <c r="I11" s="117" t="s">
        <v>1</v>
      </c>
      <c r="J11" s="117"/>
      <c r="K11" s="150"/>
      <c r="L11" s="226" t="s">
        <v>165</v>
      </c>
      <c r="M11" s="220"/>
      <c r="N11" s="219" t="s">
        <v>165</v>
      </c>
      <c r="O11" s="226"/>
    </row>
    <row r="12" spans="1:21" s="14" customFormat="1" ht="24.95" customHeight="1" x14ac:dyDescent="0.25">
      <c r="A12" s="20"/>
      <c r="G12" s="149" t="s">
        <v>123</v>
      </c>
      <c r="H12" s="117"/>
      <c r="I12" s="117" t="s">
        <v>162</v>
      </c>
      <c r="J12" s="117"/>
      <c r="K12" s="150"/>
      <c r="L12" s="226">
        <v>3.7</v>
      </c>
      <c r="M12" s="220"/>
      <c r="N12" s="219">
        <v>3.6</v>
      </c>
      <c r="O12" s="226"/>
    </row>
    <row r="13" spans="1:21" s="14" customFormat="1" ht="24.95" customHeight="1" x14ac:dyDescent="0.25">
      <c r="A13" s="20"/>
      <c r="G13" s="149"/>
      <c r="H13" s="117"/>
      <c r="I13" s="117" t="s">
        <v>163</v>
      </c>
      <c r="J13" s="117"/>
      <c r="K13" s="150"/>
      <c r="L13" s="226">
        <v>1.5</v>
      </c>
      <c r="M13" s="220"/>
      <c r="N13" s="219">
        <v>1.9</v>
      </c>
      <c r="O13" s="226"/>
    </row>
    <row r="14" spans="1:21" s="14" customFormat="1" ht="24.95" customHeight="1" thickBot="1" x14ac:dyDescent="0.3">
      <c r="A14" s="20"/>
      <c r="G14" s="167"/>
      <c r="H14" s="128"/>
      <c r="I14" s="128" t="s">
        <v>164</v>
      </c>
      <c r="J14" s="128"/>
      <c r="K14" s="169"/>
      <c r="L14" s="227">
        <v>1</v>
      </c>
      <c r="M14" s="224"/>
      <c r="N14" s="223">
        <v>1.2</v>
      </c>
      <c r="O14" s="227"/>
    </row>
    <row r="15" spans="1:21" s="9" customFormat="1" ht="15" customHeight="1" x14ac:dyDescent="0.2">
      <c r="A15" s="8"/>
      <c r="C15" s="26"/>
      <c r="D15" s="26"/>
      <c r="E15" s="26"/>
      <c r="P15" s="26"/>
      <c r="Q15" s="26"/>
    </row>
    <row r="16" spans="1:21" s="9" customFormat="1" ht="15" customHeight="1" x14ac:dyDescent="0.2">
      <c r="A16" s="8"/>
      <c r="C16" s="26"/>
      <c r="D16" s="26"/>
      <c r="E16" s="26"/>
      <c r="P16" s="26"/>
      <c r="Q16" s="26"/>
    </row>
    <row r="17" spans="1:21" ht="19.5" customHeight="1" x14ac:dyDescent="0.25">
      <c r="A17" s="132" t="str">
        <f>Índice!$A$71</f>
        <v>ESTUDO 37 | ANÁLISE DAS EMPRESAS PRIVADAS PRESTADORAS DE CUIDADOS DE SAÚDE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</row>
    <row r="18" spans="1:21" x14ac:dyDescent="0.25">
      <c r="U18" s="71" t="s">
        <v>29</v>
      </c>
    </row>
    <row r="21" spans="1:21" ht="17.25" customHeight="1" x14ac:dyDescent="0.25"/>
  </sheetData>
  <sheetProtection algorithmName="SHA-512" hashValue="xatBwfw3gF0yRo2bWZ9fbz40VNmp4LSnlVY2xqs9apNW/rdhvowMyR+wveOcaDzSNK+wc4MeqhgE2MMNzVrCBQ==" saltValue="3d6ZbWH9OVTP3o0pFdyVdQ==" spinCount="100000" sheet="1" objects="1" scenarios="1"/>
  <mergeCells count="30">
    <mergeCell ref="L8:M8"/>
    <mergeCell ref="N8:O8"/>
    <mergeCell ref="G8:K8"/>
    <mergeCell ref="A1:U1"/>
    <mergeCell ref="L6:M6"/>
    <mergeCell ref="N6:O6"/>
    <mergeCell ref="G7:K7"/>
    <mergeCell ref="L7:M7"/>
    <mergeCell ref="N7:O7"/>
    <mergeCell ref="G9:H11"/>
    <mergeCell ref="I9:K9"/>
    <mergeCell ref="L9:M9"/>
    <mergeCell ref="N9:O9"/>
    <mergeCell ref="I10:K10"/>
    <mergeCell ref="L10:M10"/>
    <mergeCell ref="N10:O10"/>
    <mergeCell ref="I11:K11"/>
    <mergeCell ref="L11:M11"/>
    <mergeCell ref="N11:O11"/>
    <mergeCell ref="A17:U17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  <mergeCell ref="G12:H14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CFD6"/>
  </sheetPr>
  <dimension ref="A1:AA24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7" ht="69" customHeight="1" x14ac:dyDescent="0.25">
      <c r="A1" s="121" t="s">
        <v>16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7"/>
      <c r="W1" s="7"/>
      <c r="X1" s="7"/>
      <c r="Y1" s="7"/>
      <c r="Z1" s="7"/>
      <c r="AA1" s="7"/>
    </row>
    <row r="2" spans="1:27" ht="15" customHeight="1" x14ac:dyDescent="0.25">
      <c r="X2" s="7"/>
      <c r="Y2" s="7"/>
      <c r="Z2" s="7"/>
      <c r="AA2" s="7"/>
    </row>
    <row r="3" spans="1:27" s="7" customFormat="1" ht="15" customHeight="1" thickBot="1" x14ac:dyDescent="0.3">
      <c r="A3" s="72" t="str">
        <f>Índice!F26</f>
        <v>G I.3.1</v>
      </c>
      <c r="B3" s="61" t="str">
        <f>Índice!G26</f>
        <v>Volume de negócios | Contributos (em pp) para a taxa de crescimento anual (em percentagem)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7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7" s="9" customFormat="1" ht="15" customHeight="1" thickBot="1" x14ac:dyDescent="0.3">
      <c r="A5" s="8"/>
      <c r="C5" s="26"/>
      <c r="D5" s="26"/>
      <c r="E5" s="6"/>
      <c r="F5" s="6"/>
      <c r="G5" s="6"/>
      <c r="H5" s="83">
        <v>6</v>
      </c>
      <c r="I5" s="83"/>
      <c r="J5" s="83">
        <f>+H5-1</f>
        <v>5</v>
      </c>
      <c r="K5" s="83"/>
      <c r="L5" s="83">
        <f>N5-1</f>
        <v>2</v>
      </c>
      <c r="M5" s="83"/>
      <c r="N5" s="83">
        <f>P5-1</f>
        <v>3</v>
      </c>
      <c r="O5" s="83"/>
      <c r="P5" s="83">
        <f>J5-1</f>
        <v>4</v>
      </c>
      <c r="Q5" s="83"/>
      <c r="R5" s="26"/>
      <c r="S5" s="26"/>
      <c r="T5" s="26"/>
      <c r="U5" s="26"/>
      <c r="V5" s="26"/>
    </row>
    <row r="6" spans="1:27" s="14" customFormat="1" ht="24.95" customHeight="1" x14ac:dyDescent="0.25">
      <c r="H6" s="166" t="s">
        <v>129</v>
      </c>
      <c r="I6" s="122"/>
      <c r="J6" s="122"/>
      <c r="K6" s="168"/>
      <c r="L6" s="166" t="s">
        <v>182</v>
      </c>
      <c r="M6" s="122"/>
      <c r="N6" s="122"/>
      <c r="O6" s="122"/>
      <c r="P6" s="122"/>
      <c r="Q6" s="168"/>
    </row>
    <row r="7" spans="1:27" s="14" customFormat="1" ht="24.95" customHeight="1" x14ac:dyDescent="0.25">
      <c r="H7" s="149"/>
      <c r="I7" s="117"/>
      <c r="J7" s="117"/>
      <c r="K7" s="150"/>
      <c r="L7" s="149"/>
      <c r="M7" s="117"/>
      <c r="N7" s="117"/>
      <c r="O7" s="117"/>
      <c r="P7" s="117"/>
      <c r="Q7" s="150"/>
    </row>
    <row r="8" spans="1:27" s="14" customFormat="1" ht="24.95" customHeight="1" x14ac:dyDescent="0.25">
      <c r="E8" s="16"/>
      <c r="F8" s="16"/>
      <c r="G8" s="82"/>
      <c r="H8" s="149" t="s">
        <v>25</v>
      </c>
      <c r="I8" s="150"/>
      <c r="J8" s="187" t="s">
        <v>179</v>
      </c>
      <c r="K8" s="150"/>
      <c r="L8" s="149" t="s">
        <v>162</v>
      </c>
      <c r="M8" s="117"/>
      <c r="N8" s="117" t="s">
        <v>163</v>
      </c>
      <c r="O8" s="117"/>
      <c r="P8" s="117" t="s">
        <v>164</v>
      </c>
      <c r="Q8" s="150"/>
    </row>
    <row r="9" spans="1:27" s="14" customFormat="1" ht="24.95" customHeight="1" thickBot="1" x14ac:dyDescent="0.3">
      <c r="E9" s="16"/>
      <c r="F9" s="16"/>
      <c r="G9" s="66"/>
      <c r="H9" s="167"/>
      <c r="I9" s="169"/>
      <c r="J9" s="188"/>
      <c r="K9" s="169"/>
      <c r="L9" s="167"/>
      <c r="M9" s="128"/>
      <c r="N9" s="128"/>
      <c r="O9" s="128"/>
      <c r="P9" s="128"/>
      <c r="Q9" s="169"/>
    </row>
    <row r="10" spans="1:27" s="14" customFormat="1" ht="24.95" customHeight="1" x14ac:dyDescent="0.25">
      <c r="E10" s="166">
        <f>+E11-1</f>
        <v>2013</v>
      </c>
      <c r="F10" s="122"/>
      <c r="G10" s="168"/>
      <c r="H10" s="213">
        <v>-0.5</v>
      </c>
      <c r="I10" s="214"/>
      <c r="J10" s="234">
        <v>3.4</v>
      </c>
      <c r="K10" s="216"/>
      <c r="L10" s="215">
        <v>1.8</v>
      </c>
      <c r="M10" s="225"/>
      <c r="N10" s="225">
        <v>0.7</v>
      </c>
      <c r="O10" s="225"/>
      <c r="P10" s="225">
        <v>0.9</v>
      </c>
      <c r="Q10" s="216"/>
    </row>
    <row r="11" spans="1:27" s="14" customFormat="1" ht="24.95" customHeight="1" x14ac:dyDescent="0.25">
      <c r="E11" s="149">
        <f>+E12-1</f>
        <v>2014</v>
      </c>
      <c r="F11" s="117"/>
      <c r="G11" s="150"/>
      <c r="H11" s="217">
        <v>2</v>
      </c>
      <c r="I11" s="218"/>
      <c r="J11" s="232">
        <v>4.2</v>
      </c>
      <c r="K11" s="220"/>
      <c r="L11" s="219">
        <v>2.2000000000000002</v>
      </c>
      <c r="M11" s="226"/>
      <c r="N11" s="226">
        <v>1.8</v>
      </c>
      <c r="O11" s="226"/>
      <c r="P11" s="226">
        <v>0.2</v>
      </c>
      <c r="Q11" s="220"/>
    </row>
    <row r="12" spans="1:27" s="14" customFormat="1" ht="24.95" customHeight="1" x14ac:dyDescent="0.25">
      <c r="E12" s="149">
        <f>+E13-1</f>
        <v>2015</v>
      </c>
      <c r="F12" s="117"/>
      <c r="G12" s="150"/>
      <c r="H12" s="217">
        <v>2.5</v>
      </c>
      <c r="I12" s="218"/>
      <c r="J12" s="232">
        <v>6.3</v>
      </c>
      <c r="K12" s="220"/>
      <c r="L12" s="219">
        <v>2.5</v>
      </c>
      <c r="M12" s="226"/>
      <c r="N12" s="226">
        <v>3</v>
      </c>
      <c r="O12" s="226"/>
      <c r="P12" s="226">
        <v>0.8</v>
      </c>
      <c r="Q12" s="220"/>
    </row>
    <row r="13" spans="1:27" s="14" customFormat="1" ht="24.95" customHeight="1" x14ac:dyDescent="0.25">
      <c r="E13" s="149">
        <f>+E14-1</f>
        <v>2016</v>
      </c>
      <c r="F13" s="117"/>
      <c r="G13" s="150"/>
      <c r="H13" s="217">
        <v>2.2000000000000002</v>
      </c>
      <c r="I13" s="218"/>
      <c r="J13" s="232">
        <v>4.9000000000000004</v>
      </c>
      <c r="K13" s="220"/>
      <c r="L13" s="219">
        <v>1.6</v>
      </c>
      <c r="M13" s="226"/>
      <c r="N13" s="226">
        <v>2</v>
      </c>
      <c r="O13" s="226"/>
      <c r="P13" s="226">
        <v>1.3</v>
      </c>
      <c r="Q13" s="220"/>
    </row>
    <row r="14" spans="1:27" s="14" customFormat="1" ht="24.95" customHeight="1" thickBot="1" x14ac:dyDescent="0.3">
      <c r="E14" s="167">
        <v>2017</v>
      </c>
      <c r="F14" s="128"/>
      <c r="G14" s="169"/>
      <c r="H14" s="221">
        <v>9.1</v>
      </c>
      <c r="I14" s="222"/>
      <c r="J14" s="233">
        <v>4.9000000000000004</v>
      </c>
      <c r="K14" s="224"/>
      <c r="L14" s="223">
        <v>2.2000000000000002</v>
      </c>
      <c r="M14" s="227"/>
      <c r="N14" s="227">
        <v>1.7</v>
      </c>
      <c r="O14" s="227"/>
      <c r="P14" s="227">
        <v>0.9</v>
      </c>
      <c r="Q14" s="224"/>
    </row>
    <row r="15" spans="1:27" s="9" customFormat="1" ht="15" customHeight="1" x14ac:dyDescent="0.2">
      <c r="A15" s="8"/>
      <c r="C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7" s="9" customFormat="1" ht="15" customHeight="1" thickBot="1" x14ac:dyDescent="0.25">
      <c r="A16" s="8"/>
      <c r="C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1:27" ht="19.5" customHeight="1" thickBot="1" x14ac:dyDescent="0.3">
      <c r="A17" s="231" t="str">
        <f>Índice!$A$71</f>
        <v>ESTUDO 37 | ANÁLISE DAS EMPRESAS PRIVADAS PRESTADORAS DE CUIDADOS DE SAÚDE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9"/>
      <c r="W17" s="9"/>
      <c r="X17" s="9"/>
      <c r="AA17" s="9"/>
    </row>
    <row r="18" spans="1:27" x14ac:dyDescent="0.25">
      <c r="U18" s="71" t="s">
        <v>29</v>
      </c>
      <c r="X18" s="9"/>
      <c r="Y18" s="9"/>
      <c r="Z18" s="9"/>
      <c r="AA18" s="9"/>
    </row>
    <row r="19" spans="1:27" x14ac:dyDescent="0.25">
      <c r="X19" s="9"/>
      <c r="Y19" s="9"/>
      <c r="Z19" s="9"/>
      <c r="AA19" s="9"/>
    </row>
    <row r="20" spans="1:27" x14ac:dyDescent="0.25">
      <c r="X20" s="9"/>
      <c r="Y20" s="9"/>
      <c r="Z20" s="9"/>
      <c r="AA20" s="9"/>
    </row>
    <row r="21" spans="1:27" ht="17.25" customHeight="1" x14ac:dyDescent="0.25"/>
    <row r="22" spans="1:27" ht="17.25" customHeight="1" x14ac:dyDescent="0.25"/>
    <row r="23" spans="1:27" ht="15" customHeight="1" x14ac:dyDescent="0.25"/>
    <row r="24" spans="1:27" ht="15" customHeight="1" x14ac:dyDescent="0.25"/>
  </sheetData>
  <sheetProtection algorithmName="SHA-512" hashValue="I28GwZoGRxA8TRTeqS4z68TrbF1dS3f1rxf8W6ICmY6TVABgGv0l1e6CEaj3yvE2GkjD5SRLiXWyCa1064ihMA==" saltValue="4vsKJcOUJYYdzuH61Nn2Bg==" spinCount="100000" sheet="1" objects="1" scenarios="1"/>
  <mergeCells count="39">
    <mergeCell ref="P14:Q14"/>
    <mergeCell ref="E12:G12"/>
    <mergeCell ref="H12:I12"/>
    <mergeCell ref="J12:K12"/>
    <mergeCell ref="L12:M12"/>
    <mergeCell ref="N12:O12"/>
    <mergeCell ref="P12:Q12"/>
    <mergeCell ref="E14:G14"/>
    <mergeCell ref="L13:M13"/>
    <mergeCell ref="N13:O13"/>
    <mergeCell ref="H10:I10"/>
    <mergeCell ref="J10:K10"/>
    <mergeCell ref="L10:M10"/>
    <mergeCell ref="N10:O10"/>
    <mergeCell ref="P10:Q10"/>
    <mergeCell ref="A17:U17"/>
    <mergeCell ref="P13:Q13"/>
    <mergeCell ref="E10:G10"/>
    <mergeCell ref="E11:G11"/>
    <mergeCell ref="H11:I11"/>
    <mergeCell ref="J11:K11"/>
    <mergeCell ref="L11:M11"/>
    <mergeCell ref="N11:O11"/>
    <mergeCell ref="P11:Q11"/>
    <mergeCell ref="H14:I14"/>
    <mergeCell ref="J14:K14"/>
    <mergeCell ref="L14:M14"/>
    <mergeCell ref="N14:O14"/>
    <mergeCell ref="E13:G13"/>
    <mergeCell ref="H13:I13"/>
    <mergeCell ref="J13:K13"/>
    <mergeCell ref="A1:U1"/>
    <mergeCell ref="L8:M9"/>
    <mergeCell ref="N8:O9"/>
    <mergeCell ref="H6:K7"/>
    <mergeCell ref="L6:Q7"/>
    <mergeCell ref="P8:Q9"/>
    <mergeCell ref="H8:I9"/>
    <mergeCell ref="J8:K9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CFD6"/>
  </sheetPr>
  <dimension ref="A1:U2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16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Índice!F27</f>
        <v>G I.3.2</v>
      </c>
      <c r="B3" s="61" t="str">
        <f>Índice!G27</f>
        <v>Volume de negócios | Média ponderada e mediana da taxa de crescimento anual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21" s="9" customFormat="1" ht="24.95" customHeight="1" thickBot="1" x14ac:dyDescent="0.3">
      <c r="A6" s="8"/>
      <c r="B6" s="44"/>
      <c r="C6" s="21"/>
      <c r="D6" s="14"/>
      <c r="G6" s="84"/>
      <c r="H6" s="85"/>
      <c r="I6" s="85"/>
      <c r="J6" s="85"/>
      <c r="K6" s="85"/>
      <c r="L6" s="178" t="s">
        <v>130</v>
      </c>
      <c r="M6" s="179"/>
      <c r="N6" s="179" t="s">
        <v>131</v>
      </c>
      <c r="O6" s="180"/>
    </row>
    <row r="7" spans="1:21" s="14" customFormat="1" ht="24.95" customHeight="1" thickBot="1" x14ac:dyDescent="0.3">
      <c r="A7" s="20"/>
      <c r="B7" s="46"/>
      <c r="G7" s="178" t="s">
        <v>25</v>
      </c>
      <c r="H7" s="179"/>
      <c r="I7" s="179"/>
      <c r="J7" s="179"/>
      <c r="K7" s="180"/>
      <c r="L7" s="205">
        <v>9.0999999999999998E-2</v>
      </c>
      <c r="M7" s="206"/>
      <c r="N7" s="206">
        <v>5.5E-2</v>
      </c>
      <c r="O7" s="207"/>
    </row>
    <row r="8" spans="1:21" s="14" customFormat="1" ht="24.95" customHeight="1" x14ac:dyDescent="0.25">
      <c r="A8" s="20"/>
      <c r="G8" s="175" t="s">
        <v>178</v>
      </c>
      <c r="H8" s="176"/>
      <c r="I8" s="176"/>
      <c r="J8" s="176"/>
      <c r="K8" s="177"/>
      <c r="L8" s="236">
        <v>4.9000000000000002E-2</v>
      </c>
      <c r="M8" s="237"/>
      <c r="N8" s="237">
        <v>1.9E-2</v>
      </c>
      <c r="O8" s="239"/>
    </row>
    <row r="9" spans="1:21" s="14" customFormat="1" ht="24.95" customHeight="1" x14ac:dyDescent="0.25">
      <c r="A9" s="20"/>
      <c r="G9" s="149" t="s">
        <v>123</v>
      </c>
      <c r="H9" s="117"/>
      <c r="I9" s="117" t="s">
        <v>162</v>
      </c>
      <c r="J9" s="117"/>
      <c r="K9" s="150"/>
      <c r="L9" s="161">
        <v>7.1999999999999995E-2</v>
      </c>
      <c r="M9" s="238"/>
      <c r="N9" s="238">
        <v>6.5000000000000002E-2</v>
      </c>
      <c r="O9" s="162"/>
    </row>
    <row r="10" spans="1:21" s="14" customFormat="1" ht="24.95" customHeight="1" x14ac:dyDescent="0.25">
      <c r="A10" s="20"/>
      <c r="G10" s="149"/>
      <c r="H10" s="117"/>
      <c r="I10" s="117" t="s">
        <v>163</v>
      </c>
      <c r="J10" s="117"/>
      <c r="K10" s="150"/>
      <c r="L10" s="161">
        <v>3.9E-2</v>
      </c>
      <c r="M10" s="238"/>
      <c r="N10" s="238">
        <v>2.1000000000000001E-2</v>
      </c>
      <c r="O10" s="162"/>
    </row>
    <row r="11" spans="1:21" s="14" customFormat="1" ht="24.95" customHeight="1" thickBot="1" x14ac:dyDescent="0.3">
      <c r="A11" s="20"/>
      <c r="G11" s="167"/>
      <c r="H11" s="128"/>
      <c r="I11" s="128" t="s">
        <v>164</v>
      </c>
      <c r="J11" s="128"/>
      <c r="K11" s="169"/>
      <c r="L11" s="159">
        <v>3.7999999999999999E-2</v>
      </c>
      <c r="M11" s="235"/>
      <c r="N11" s="235">
        <v>1.2E-2</v>
      </c>
      <c r="O11" s="160"/>
    </row>
    <row r="12" spans="1:21" s="9" customFormat="1" ht="15" customHeight="1" x14ac:dyDescent="0.2">
      <c r="A12" s="8"/>
      <c r="C12" s="26"/>
      <c r="D12" s="26"/>
      <c r="E12" s="26"/>
      <c r="P12" s="26"/>
      <c r="Q12" s="26"/>
    </row>
    <row r="13" spans="1:21" s="9" customFormat="1" ht="15" customHeight="1" x14ac:dyDescent="0.2">
      <c r="A13" s="8"/>
      <c r="C13" s="26"/>
      <c r="D13" s="26"/>
      <c r="E13" s="26"/>
      <c r="P13" s="26"/>
      <c r="Q13" s="26"/>
    </row>
    <row r="14" spans="1:21" ht="19.5" customHeight="1" x14ac:dyDescent="0.25">
      <c r="A14" s="132" t="str">
        <f>Índice!$A$71</f>
        <v>ESTUDO 37 | ANÁLISE DAS EMPRESAS PRIVADAS PRESTADORAS DE CUIDADOS DE SAÚDE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</row>
    <row r="15" spans="1:21" x14ac:dyDescent="0.25">
      <c r="U15" s="71" t="s">
        <v>29</v>
      </c>
    </row>
    <row r="18" spans="15:17" ht="17.25" customHeight="1" x14ac:dyDescent="0.25">
      <c r="O18" s="42"/>
      <c r="P18" s="42"/>
      <c r="Q18" s="42"/>
    </row>
    <row r="19" spans="15:17" x14ac:dyDescent="0.25">
      <c r="O19" s="42"/>
      <c r="P19" s="42"/>
      <c r="Q19" s="42"/>
    </row>
    <row r="20" spans="15:17" x14ac:dyDescent="0.25">
      <c r="O20" s="42"/>
      <c r="P20" s="42"/>
      <c r="Q20" s="42"/>
    </row>
  </sheetData>
  <sheetProtection algorithmName="SHA-512" hashValue="B8m3106DApffORD3VuFMMdM38nA0xXsPFC65sv8unXDwrAUiweK8bmVou4NCUxXR88YO0s6MlUII8p94aTtHjA==" saltValue="Xd9s8pcmvoQAh/geSL2JnA==" spinCount="100000" sheet="1" objects="1" scenarios="1"/>
  <mergeCells count="20">
    <mergeCell ref="L6:M6"/>
    <mergeCell ref="A1:U1"/>
    <mergeCell ref="N6:O6"/>
    <mergeCell ref="A14:U14"/>
    <mergeCell ref="L7:M7"/>
    <mergeCell ref="N7:O7"/>
    <mergeCell ref="L8:M8"/>
    <mergeCell ref="L9:M9"/>
    <mergeCell ref="L10:M10"/>
    <mergeCell ref="N8:O8"/>
    <mergeCell ref="N9:O9"/>
    <mergeCell ref="N10:O10"/>
    <mergeCell ref="G7:K7"/>
    <mergeCell ref="I11:K11"/>
    <mergeCell ref="L11:M11"/>
    <mergeCell ref="N11:O11"/>
    <mergeCell ref="G9:H11"/>
    <mergeCell ref="G8:K8"/>
    <mergeCell ref="I9:K9"/>
    <mergeCell ref="I10:K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CFD6"/>
  </sheetPr>
  <dimension ref="A1:AF16"/>
  <sheetViews>
    <sheetView showGridLines="0"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32" ht="69" customHeight="1" x14ac:dyDescent="0.25">
      <c r="A1" s="121" t="s">
        <v>16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32" ht="15" customHeight="1" x14ac:dyDescent="0.25"/>
    <row r="3" spans="1:32" s="7" customFormat="1" ht="15" customHeight="1" thickBot="1" x14ac:dyDescent="0.3">
      <c r="A3" s="72" t="str">
        <f>Índice!F28</f>
        <v>G I.3.3</v>
      </c>
      <c r="B3" s="61" t="str">
        <f>Índice!G28</f>
        <v>Componente exportada do volume de negócios e componente importada das compras e FSE | Em percentagem do volume de negócios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32" s="9" customFormat="1" ht="15" customHeight="1" x14ac:dyDescent="0.25">
      <c r="A4" s="8" t="s">
        <v>8</v>
      </c>
      <c r="C4" s="17"/>
      <c r="D4" s="18"/>
      <c r="E4" s="18"/>
      <c r="F4" s="18"/>
      <c r="G4" s="18"/>
      <c r="H4" s="43"/>
      <c r="I4" s="43"/>
      <c r="J4" s="43"/>
      <c r="K4" s="18"/>
      <c r="L4" s="18"/>
      <c r="M4" s="18"/>
    </row>
    <row r="5" spans="1:32" s="9" customFormat="1" ht="15" customHeight="1" thickBot="1" x14ac:dyDescent="0.25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32" s="11" customFormat="1" ht="24.95" customHeight="1" thickBot="1" x14ac:dyDescent="0.3">
      <c r="B6" s="44"/>
      <c r="C6" s="21"/>
      <c r="D6" s="14"/>
      <c r="F6" s="67"/>
      <c r="G6" s="68"/>
      <c r="H6" s="68"/>
      <c r="I6" s="68"/>
      <c r="J6" s="68"/>
      <c r="K6" s="166" t="s">
        <v>140</v>
      </c>
      <c r="L6" s="122"/>
      <c r="M6" s="122" t="s">
        <v>139</v>
      </c>
      <c r="N6" s="122"/>
      <c r="O6" s="122" t="s">
        <v>132</v>
      </c>
      <c r="P6" s="168"/>
      <c r="Q6" s="9"/>
      <c r="R6" s="9"/>
      <c r="S6" s="9"/>
      <c r="T6" s="9"/>
      <c r="U6" s="14"/>
      <c r="V6" s="12"/>
    </row>
    <row r="7" spans="1:32" s="11" customFormat="1" ht="24.95" customHeight="1" thickBot="1" x14ac:dyDescent="0.3">
      <c r="B7" s="44"/>
      <c r="C7" s="21"/>
      <c r="D7" s="14"/>
      <c r="F7" s="16"/>
      <c r="G7" s="16"/>
      <c r="H7" s="16"/>
      <c r="I7" s="16"/>
      <c r="J7" s="16"/>
      <c r="K7" s="167"/>
      <c r="L7" s="128"/>
      <c r="M7" s="128"/>
      <c r="N7" s="128"/>
      <c r="O7" s="128"/>
      <c r="P7" s="169"/>
      <c r="Q7" s="9"/>
      <c r="R7" s="9"/>
      <c r="S7" s="9"/>
      <c r="T7" s="9"/>
      <c r="U7" s="14"/>
      <c r="V7" s="12"/>
    </row>
    <row r="8" spans="1:32" ht="24.95" customHeight="1" thickBot="1" x14ac:dyDescent="0.3">
      <c r="B8" s="46"/>
      <c r="C8" s="14"/>
      <c r="D8" s="14"/>
      <c r="F8" s="178" t="s">
        <v>25</v>
      </c>
      <c r="G8" s="179"/>
      <c r="H8" s="179"/>
      <c r="I8" s="179"/>
      <c r="J8" s="180"/>
      <c r="K8" s="205">
        <v>0.218</v>
      </c>
      <c r="L8" s="206"/>
      <c r="M8" s="206">
        <v>0.21099999999999999</v>
      </c>
      <c r="N8" s="206"/>
      <c r="O8" s="206">
        <v>7.0000000000000001E-3</v>
      </c>
      <c r="P8" s="207"/>
      <c r="Q8" s="14"/>
      <c r="R8" s="14"/>
      <c r="S8" s="14"/>
      <c r="T8" s="14"/>
      <c r="U8" s="14"/>
      <c r="V8" s="26"/>
      <c r="W8" s="26"/>
      <c r="X8" s="26"/>
      <c r="Y8" s="26"/>
      <c r="Z8" s="26"/>
      <c r="AA8" s="26"/>
      <c r="AB8" s="26"/>
      <c r="AC8" s="26"/>
      <c r="AD8" s="11"/>
      <c r="AE8" s="11"/>
      <c r="AF8" s="11"/>
    </row>
    <row r="9" spans="1:32" ht="24.95" customHeight="1" x14ac:dyDescent="0.25">
      <c r="B9" s="14"/>
      <c r="C9" s="14"/>
      <c r="D9" s="14"/>
      <c r="F9" s="149" t="s">
        <v>178</v>
      </c>
      <c r="G9" s="117"/>
      <c r="H9" s="117"/>
      <c r="I9" s="117"/>
      <c r="J9" s="150"/>
      <c r="K9" s="161">
        <v>7.0000000000000001E-3</v>
      </c>
      <c r="L9" s="238"/>
      <c r="M9" s="238">
        <v>0.01</v>
      </c>
      <c r="N9" s="238"/>
      <c r="O9" s="238">
        <v>-3.0000000000000001E-3</v>
      </c>
      <c r="P9" s="162"/>
      <c r="Q9" s="14"/>
      <c r="R9" s="14"/>
      <c r="S9" s="14"/>
      <c r="T9" s="14"/>
      <c r="U9" s="14"/>
      <c r="V9" s="26"/>
      <c r="W9" s="26"/>
      <c r="X9" s="26"/>
      <c r="Y9" s="26"/>
      <c r="Z9" s="26"/>
      <c r="AA9" s="26"/>
      <c r="AB9" s="26"/>
      <c r="AC9" s="26"/>
      <c r="AD9" s="11"/>
      <c r="AE9" s="11"/>
      <c r="AF9" s="11"/>
    </row>
    <row r="10" spans="1:32" ht="24.95" customHeight="1" x14ac:dyDescent="0.25">
      <c r="B10" s="14"/>
      <c r="C10" s="14"/>
      <c r="D10" s="14"/>
      <c r="F10" s="149" t="s">
        <v>123</v>
      </c>
      <c r="G10" s="117"/>
      <c r="H10" s="117" t="s">
        <v>162</v>
      </c>
      <c r="I10" s="117"/>
      <c r="J10" s="150"/>
      <c r="K10" s="161">
        <v>3.0000000000000001E-3</v>
      </c>
      <c r="L10" s="238"/>
      <c r="M10" s="238">
        <v>1E-3</v>
      </c>
      <c r="N10" s="238"/>
      <c r="O10" s="238">
        <v>2E-3</v>
      </c>
      <c r="P10" s="162"/>
      <c r="Q10" s="14"/>
      <c r="R10" s="14"/>
      <c r="S10" s="14"/>
      <c r="T10" s="14"/>
      <c r="U10" s="14"/>
      <c r="V10" s="26"/>
      <c r="W10" s="26"/>
      <c r="X10" s="26"/>
      <c r="Y10" s="26"/>
      <c r="Z10" s="26"/>
      <c r="AA10" s="26"/>
      <c r="AB10" s="26"/>
      <c r="AC10" s="26"/>
      <c r="AD10" s="11"/>
      <c r="AE10" s="11"/>
      <c r="AF10" s="11"/>
    </row>
    <row r="11" spans="1:32" ht="24.95" customHeight="1" x14ac:dyDescent="0.25">
      <c r="B11" s="14"/>
      <c r="C11" s="14"/>
      <c r="D11" s="14"/>
      <c r="F11" s="149"/>
      <c r="G11" s="117"/>
      <c r="H11" s="117" t="s">
        <v>163</v>
      </c>
      <c r="I11" s="117"/>
      <c r="J11" s="150"/>
      <c r="K11" s="161">
        <v>8.0000000000000002E-3</v>
      </c>
      <c r="L11" s="238"/>
      <c r="M11" s="238">
        <v>0.01</v>
      </c>
      <c r="N11" s="238"/>
      <c r="O11" s="238">
        <v>-2E-3</v>
      </c>
      <c r="P11" s="162"/>
      <c r="Q11" s="14"/>
      <c r="R11" s="14"/>
      <c r="S11" s="14"/>
      <c r="T11" s="14"/>
      <c r="U11" s="14"/>
      <c r="V11" s="26"/>
      <c r="W11" s="26"/>
      <c r="X11" s="26"/>
      <c r="Y11" s="26"/>
      <c r="Z11" s="26"/>
      <c r="AA11" s="26"/>
      <c r="AB11" s="26"/>
      <c r="AC11" s="26"/>
      <c r="AD11" s="11"/>
      <c r="AE11" s="11"/>
      <c r="AF11" s="11"/>
    </row>
    <row r="12" spans="1:32" ht="24.95" customHeight="1" thickBot="1" x14ac:dyDescent="0.3">
      <c r="B12" s="14"/>
      <c r="C12" s="14"/>
      <c r="D12" s="14"/>
      <c r="F12" s="167"/>
      <c r="G12" s="128"/>
      <c r="H12" s="128" t="s">
        <v>164</v>
      </c>
      <c r="I12" s="128"/>
      <c r="J12" s="169"/>
      <c r="K12" s="159">
        <v>8.9999999999999993E-3</v>
      </c>
      <c r="L12" s="235"/>
      <c r="M12" s="235">
        <v>2.3E-2</v>
      </c>
      <c r="N12" s="235"/>
      <c r="O12" s="235">
        <v>-1.2999999999999999E-2</v>
      </c>
      <c r="P12" s="160"/>
      <c r="Q12" s="14"/>
      <c r="R12" s="14"/>
      <c r="S12" s="14"/>
      <c r="T12" s="14"/>
      <c r="U12" s="14"/>
      <c r="V12" s="26"/>
      <c r="W12" s="26"/>
      <c r="X12" s="26"/>
      <c r="Y12" s="26"/>
      <c r="Z12" s="26"/>
      <c r="AA12" s="26"/>
      <c r="AB12" s="26"/>
      <c r="AC12" s="26"/>
      <c r="AD12" s="11"/>
      <c r="AE12" s="11"/>
      <c r="AF12" s="11"/>
    </row>
    <row r="13" spans="1:32" ht="15" customHeight="1" x14ac:dyDescent="0.25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X13" s="11"/>
      <c r="Y13" s="11"/>
      <c r="Z13" s="11"/>
      <c r="AA13" s="11"/>
      <c r="AB13" s="11"/>
      <c r="AC13" s="11"/>
      <c r="AD13" s="11"/>
      <c r="AE13" s="11"/>
    </row>
    <row r="14" spans="1:32" ht="15" customHeight="1" thickBot="1" x14ac:dyDescent="0.3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X14" s="11"/>
      <c r="Y14" s="11"/>
      <c r="Z14" s="11"/>
      <c r="AA14" s="11"/>
      <c r="AB14" s="11"/>
      <c r="AC14" s="11"/>
      <c r="AD14" s="11"/>
      <c r="AE14" s="11"/>
    </row>
    <row r="15" spans="1:32" ht="19.5" customHeight="1" thickBot="1" x14ac:dyDescent="0.3">
      <c r="A15" s="92" t="str">
        <f>NOTA!$A$24</f>
        <v>ESTUDO 37 | ANÁLISE DAS EMPRESAS PRIVADAS PRESTADORAS DE CUIDADOS DE SAÚDE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X15" s="11"/>
      <c r="Y15" s="11"/>
      <c r="Z15" s="11"/>
      <c r="AA15" s="11"/>
      <c r="AB15" s="11"/>
      <c r="AC15" s="11"/>
      <c r="AD15" s="11"/>
      <c r="AE15" s="11"/>
    </row>
    <row r="16" spans="1:32" x14ac:dyDescent="0.25">
      <c r="U16" s="71" t="s">
        <v>29</v>
      </c>
    </row>
  </sheetData>
  <sheetProtection algorithmName="SHA-512" hashValue="hjTPz/wHffXPsOtpY6UlfCJknlPXaBE16WwqYo8fAMvppBlydoMka8uXZAlNgxhh3jmjfiCYhuBOLvFwTzc9mg==" saltValue="ob+tJj0ImMXUnfUJwbkqMQ==" spinCount="100000" sheet="1" objects="1" scenarios="1"/>
  <mergeCells count="26">
    <mergeCell ref="A1:U1"/>
    <mergeCell ref="K6:L7"/>
    <mergeCell ref="M6:N7"/>
    <mergeCell ref="F9:J9"/>
    <mergeCell ref="F10:G12"/>
    <mergeCell ref="O6:P7"/>
    <mergeCell ref="K9:L9"/>
    <mergeCell ref="M9:N9"/>
    <mergeCell ref="O9:P9"/>
    <mergeCell ref="H10:J10"/>
    <mergeCell ref="K10:L10"/>
    <mergeCell ref="M10:N10"/>
    <mergeCell ref="O10:P10"/>
    <mergeCell ref="H11:J11"/>
    <mergeCell ref="K11:L11"/>
    <mergeCell ref="M11:N11"/>
    <mergeCell ref="A15:U15"/>
    <mergeCell ref="F8:J8"/>
    <mergeCell ref="K8:L8"/>
    <mergeCell ref="M8:N8"/>
    <mergeCell ref="O8:P8"/>
    <mergeCell ref="H12:J12"/>
    <mergeCell ref="K12:L12"/>
    <mergeCell ref="M12:N12"/>
    <mergeCell ref="O12:P12"/>
    <mergeCell ref="O11:P11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CFD6"/>
  </sheetPr>
  <dimension ref="A1:AD72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30" ht="69" customHeight="1" x14ac:dyDescent="0.25">
      <c r="A1" s="121" t="s">
        <v>16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30" ht="15" customHeight="1" x14ac:dyDescent="0.25"/>
    <row r="3" spans="1:30" s="7" customFormat="1" ht="15" customHeight="1" thickBot="1" x14ac:dyDescent="0.3">
      <c r="A3" s="72" t="str">
        <f>+Índice!F31</f>
        <v>G I.3.4</v>
      </c>
      <c r="B3" s="61" t="str">
        <f>+Índice!G31</f>
        <v>Gastos da atividade operacional | Estrutura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30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30" ht="15" customHeight="1" thickBot="1" x14ac:dyDescent="0.3"/>
    <row r="6" spans="1:30" s="14" customFormat="1" ht="24.95" customHeight="1" thickBot="1" x14ac:dyDescent="0.3">
      <c r="A6" s="19"/>
      <c r="F6" s="16"/>
      <c r="G6" s="16"/>
      <c r="H6" s="16"/>
      <c r="I6" s="16"/>
      <c r="J6" s="16"/>
      <c r="K6" s="178" t="s">
        <v>6</v>
      </c>
      <c r="L6" s="179"/>
      <c r="M6" s="179" t="s">
        <v>7</v>
      </c>
      <c r="N6" s="179"/>
      <c r="O6" s="179" t="s">
        <v>23</v>
      </c>
      <c r="P6" s="180"/>
      <c r="W6" s="52"/>
      <c r="X6" s="52"/>
      <c r="Y6" s="19"/>
      <c r="Z6" s="19"/>
      <c r="AA6" s="19"/>
      <c r="AB6" s="19"/>
      <c r="AC6" s="19"/>
      <c r="AD6" s="19"/>
    </row>
    <row r="7" spans="1:30" s="14" customFormat="1" ht="24.95" customHeight="1" thickBot="1" x14ac:dyDescent="0.3">
      <c r="A7" s="19"/>
      <c r="F7" s="178" t="s">
        <v>25</v>
      </c>
      <c r="G7" s="179"/>
      <c r="H7" s="179"/>
      <c r="I7" s="179"/>
      <c r="J7" s="179"/>
      <c r="K7" s="206">
        <v>0.58899999999999997</v>
      </c>
      <c r="L7" s="206"/>
      <c r="M7" s="206">
        <v>0.253</v>
      </c>
      <c r="N7" s="206"/>
      <c r="O7" s="206">
        <v>0.158</v>
      </c>
      <c r="P7" s="207"/>
      <c r="W7" s="52"/>
      <c r="X7" s="52"/>
      <c r="Y7" s="19"/>
      <c r="Z7" s="19"/>
      <c r="AA7" s="19"/>
      <c r="AB7" s="19"/>
      <c r="AC7" s="19"/>
      <c r="AD7" s="19"/>
    </row>
    <row r="8" spans="1:30" s="14" customFormat="1" ht="24.95" customHeight="1" x14ac:dyDescent="0.25">
      <c r="A8" s="19"/>
      <c r="F8" s="149" t="s">
        <v>178</v>
      </c>
      <c r="G8" s="117"/>
      <c r="H8" s="117"/>
      <c r="I8" s="117"/>
      <c r="J8" s="150"/>
      <c r="K8" s="161">
        <v>0.123</v>
      </c>
      <c r="L8" s="238"/>
      <c r="M8" s="238">
        <v>0.58299999999999996</v>
      </c>
      <c r="N8" s="238"/>
      <c r="O8" s="238">
        <v>0.29499999999999998</v>
      </c>
      <c r="P8" s="162"/>
      <c r="W8" s="52"/>
      <c r="X8" s="52"/>
      <c r="Y8" s="19"/>
      <c r="Z8" s="19"/>
      <c r="AA8" s="19"/>
      <c r="AB8" s="19"/>
      <c r="AC8" s="19"/>
      <c r="AD8" s="19"/>
    </row>
    <row r="9" spans="1:30" s="14" customFormat="1" ht="24.95" customHeight="1" x14ac:dyDescent="0.25">
      <c r="A9" s="19"/>
      <c r="F9" s="149" t="s">
        <v>123</v>
      </c>
      <c r="G9" s="117"/>
      <c r="H9" s="117" t="s">
        <v>162</v>
      </c>
      <c r="I9" s="117"/>
      <c r="J9" s="150"/>
      <c r="K9" s="161">
        <v>0.183</v>
      </c>
      <c r="L9" s="238"/>
      <c r="M9" s="238">
        <v>0.53600000000000003</v>
      </c>
      <c r="N9" s="238"/>
      <c r="O9" s="238">
        <v>0.28100000000000003</v>
      </c>
      <c r="P9" s="162"/>
      <c r="W9" s="52"/>
      <c r="X9" s="52"/>
      <c r="Y9" s="19"/>
      <c r="Z9" s="19"/>
      <c r="AA9" s="19"/>
      <c r="AB9" s="19"/>
      <c r="AC9" s="19"/>
      <c r="AD9" s="19"/>
    </row>
    <row r="10" spans="1:30" s="14" customFormat="1" ht="24.95" customHeight="1" x14ac:dyDescent="0.25">
      <c r="A10" s="19"/>
      <c r="F10" s="149"/>
      <c r="G10" s="117"/>
      <c r="H10" s="117" t="s">
        <v>163</v>
      </c>
      <c r="I10" s="117"/>
      <c r="J10" s="150"/>
      <c r="K10" s="161">
        <v>0.09</v>
      </c>
      <c r="L10" s="238"/>
      <c r="M10" s="238">
        <v>0.63300000000000001</v>
      </c>
      <c r="N10" s="238"/>
      <c r="O10" s="238">
        <v>0.27800000000000002</v>
      </c>
      <c r="P10" s="162"/>
      <c r="W10" s="52"/>
      <c r="X10" s="52"/>
      <c r="Y10" s="19"/>
      <c r="Z10" s="19"/>
      <c r="AA10" s="19"/>
      <c r="AB10" s="19"/>
      <c r="AC10" s="19"/>
      <c r="AD10" s="19"/>
    </row>
    <row r="11" spans="1:30" s="14" customFormat="1" ht="24.95" customHeight="1" thickBot="1" x14ac:dyDescent="0.3">
      <c r="A11" s="19"/>
      <c r="F11" s="167"/>
      <c r="G11" s="128"/>
      <c r="H11" s="128" t="s">
        <v>164</v>
      </c>
      <c r="I11" s="128"/>
      <c r="J11" s="169"/>
      <c r="K11" s="159">
        <v>9.7000000000000003E-2</v>
      </c>
      <c r="L11" s="235"/>
      <c r="M11" s="235">
        <v>0.56100000000000005</v>
      </c>
      <c r="N11" s="235"/>
      <c r="O11" s="235">
        <v>0.34200000000000003</v>
      </c>
      <c r="P11" s="160"/>
      <c r="W11" s="52"/>
      <c r="X11" s="52"/>
      <c r="Y11" s="19"/>
      <c r="Z11" s="19"/>
      <c r="AA11" s="19"/>
      <c r="AB11" s="19"/>
      <c r="AC11" s="19"/>
      <c r="AD11" s="19"/>
    </row>
    <row r="12" spans="1:30" ht="15" customHeight="1" x14ac:dyDescent="0.25">
      <c r="W12" s="19"/>
      <c r="X12" s="19"/>
      <c r="Y12" s="19"/>
      <c r="Z12" s="19"/>
      <c r="AA12" s="19"/>
      <c r="AB12" s="19"/>
      <c r="AC12" s="19"/>
      <c r="AD12" s="19"/>
    </row>
    <row r="13" spans="1:30" ht="15" customHeight="1" thickBot="1" x14ac:dyDescent="0.3">
      <c r="W13" s="19"/>
      <c r="X13" s="19"/>
      <c r="Y13" s="19"/>
      <c r="Z13" s="19"/>
      <c r="AA13" s="19"/>
      <c r="AB13" s="19"/>
      <c r="AC13" s="19"/>
      <c r="AD13" s="19"/>
    </row>
    <row r="14" spans="1:30" ht="19.5" customHeight="1" thickBot="1" x14ac:dyDescent="0.3">
      <c r="A14" s="92" t="str">
        <f>NOTA!$A$24</f>
        <v>ESTUDO 37 | ANÁLISE DAS EMPRESAS PRIVADAS PRESTADORAS DE CUIDADOS DE SAÚDE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</row>
    <row r="15" spans="1:30" ht="19.5" customHeight="1" x14ac:dyDescent="0.25">
      <c r="U15" s="71" t="s">
        <v>29</v>
      </c>
    </row>
    <row r="16" spans="1:30" ht="19.5" customHeight="1" x14ac:dyDescent="0.25"/>
    <row r="17" spans="16:16" ht="19.5" customHeight="1" x14ac:dyDescent="0.25"/>
    <row r="18" spans="16:16" ht="19.5" customHeight="1" x14ac:dyDescent="0.25"/>
    <row r="19" spans="16:16" ht="19.5" customHeight="1" x14ac:dyDescent="0.25">
      <c r="P19" s="15"/>
    </row>
    <row r="20" spans="16:16" ht="19.5" customHeight="1" x14ac:dyDescent="0.25"/>
    <row r="21" spans="16:16" ht="19.5" customHeight="1" x14ac:dyDescent="0.25"/>
    <row r="22" spans="16:16" ht="19.5" customHeight="1" x14ac:dyDescent="0.25"/>
    <row r="23" spans="16:16" ht="19.5" customHeight="1" x14ac:dyDescent="0.25"/>
    <row r="24" spans="16:16" ht="19.5" customHeight="1" x14ac:dyDescent="0.25"/>
    <row r="25" spans="16:16" ht="19.5" customHeight="1" x14ac:dyDescent="0.25"/>
    <row r="26" spans="16:16" ht="19.5" customHeight="1" x14ac:dyDescent="0.25"/>
    <row r="27" spans="16:16" ht="19.5" customHeight="1" x14ac:dyDescent="0.25"/>
    <row r="28" spans="16:16" ht="19.5" customHeight="1" x14ac:dyDescent="0.25"/>
    <row r="29" spans="16:16" ht="19.5" customHeight="1" x14ac:dyDescent="0.25"/>
    <row r="30" spans="16:16" ht="19.5" customHeight="1" x14ac:dyDescent="0.25"/>
    <row r="31" spans="16:16" ht="19.5" customHeight="1" x14ac:dyDescent="0.25"/>
    <row r="32" spans="16:1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</sheetData>
  <sheetProtection algorithmName="SHA-512" hashValue="UAsWQvpY87l0y5ZmDVn7MuprCn2UFNO1k3Rff7+n2RUdvJf0ZEHN3LqlCQUeonWNcQTQrcpKKGPtbbCG7c9oOg==" saltValue="Smox+tRXWID62HECeNJbig==" spinCount="100000" sheet="1" objects="1" scenarios="1"/>
  <mergeCells count="26">
    <mergeCell ref="O11:P11"/>
    <mergeCell ref="A14:U14"/>
    <mergeCell ref="K8:L8"/>
    <mergeCell ref="M8:N8"/>
    <mergeCell ref="O8:P8"/>
    <mergeCell ref="H9:J9"/>
    <mergeCell ref="K9:L9"/>
    <mergeCell ref="M9:N9"/>
    <mergeCell ref="O9:P9"/>
    <mergeCell ref="H10:J10"/>
    <mergeCell ref="F8:J8"/>
    <mergeCell ref="F9:G11"/>
    <mergeCell ref="K10:L10"/>
    <mergeCell ref="M10:N10"/>
    <mergeCell ref="O10:P10"/>
    <mergeCell ref="H11:J11"/>
    <mergeCell ref="K11:L11"/>
    <mergeCell ref="F7:J7"/>
    <mergeCell ref="K7:L7"/>
    <mergeCell ref="M7:N7"/>
    <mergeCell ref="M11:N11"/>
    <mergeCell ref="O7:P7"/>
    <mergeCell ref="A1:U1"/>
    <mergeCell ref="K6:L6"/>
    <mergeCell ref="M6:N6"/>
    <mergeCell ref="O6:P6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CFD6"/>
  </sheetPr>
  <dimension ref="A1:AC2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1" t="s">
        <v>16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7"/>
      <c r="W1" s="7"/>
      <c r="X1" s="7"/>
      <c r="Y1" s="7"/>
      <c r="Z1" s="7"/>
      <c r="AA1" s="7"/>
    </row>
    <row r="2" spans="1:29" ht="15" customHeight="1" x14ac:dyDescent="0.25">
      <c r="X2" s="7"/>
      <c r="Y2" s="7"/>
      <c r="Z2" s="7"/>
      <c r="AA2" s="7"/>
    </row>
    <row r="3" spans="1:29" s="7" customFormat="1" ht="15" customHeight="1" thickBot="1" x14ac:dyDescent="0.3">
      <c r="A3" s="72" t="str">
        <f>+Índice!F32</f>
        <v>G I.3.5</v>
      </c>
      <c r="B3" s="61" t="str">
        <f>+Índice!G32</f>
        <v>Gastos da atividade operacional do setor privado da saúde | Contributos (em pp) para a taxa de crescimento anual (em percentagem)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9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9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9" s="14" customFormat="1" ht="24.95" customHeight="1" x14ac:dyDescent="0.25">
      <c r="J6" s="244" t="s">
        <v>190</v>
      </c>
      <c r="K6" s="245"/>
      <c r="L6" s="245"/>
      <c r="M6" s="245"/>
      <c r="N6" s="245"/>
      <c r="O6" s="246"/>
      <c r="P6" s="244" t="s">
        <v>191</v>
      </c>
      <c r="Q6" s="246"/>
    </row>
    <row r="7" spans="1:29" s="14" customFormat="1" ht="24.95" customHeight="1" thickBot="1" x14ac:dyDescent="0.3">
      <c r="J7" s="247"/>
      <c r="K7" s="248"/>
      <c r="L7" s="248"/>
      <c r="M7" s="248"/>
      <c r="N7" s="248"/>
      <c r="O7" s="249"/>
      <c r="P7" s="250"/>
      <c r="Q7" s="251"/>
    </row>
    <row r="8" spans="1:29" s="14" customFormat="1" ht="24.95" customHeight="1" thickBot="1" x14ac:dyDescent="0.3">
      <c r="A8" s="20"/>
      <c r="E8" s="66"/>
      <c r="F8" s="16"/>
      <c r="G8" s="16"/>
      <c r="H8" s="16"/>
      <c r="I8" s="16"/>
      <c r="J8" s="178" t="s">
        <v>6</v>
      </c>
      <c r="K8" s="179"/>
      <c r="L8" s="179" t="s">
        <v>7</v>
      </c>
      <c r="M8" s="179"/>
      <c r="N8" s="179" t="s">
        <v>23</v>
      </c>
      <c r="O8" s="180"/>
      <c r="P8" s="247"/>
      <c r="Q8" s="249"/>
      <c r="Z8" s="9"/>
      <c r="AA8" s="9"/>
      <c r="AC8"/>
    </row>
    <row r="9" spans="1:29" s="14" customFormat="1" ht="24.95" customHeight="1" x14ac:dyDescent="0.25">
      <c r="A9" s="20"/>
      <c r="G9" s="166">
        <f>+G10-1</f>
        <v>2013</v>
      </c>
      <c r="H9" s="122"/>
      <c r="I9" s="133"/>
      <c r="J9" s="243">
        <v>0.4</v>
      </c>
      <c r="K9" s="241"/>
      <c r="L9" s="240">
        <v>1.1000000000000001</v>
      </c>
      <c r="M9" s="241"/>
      <c r="N9" s="240">
        <v>0.6</v>
      </c>
      <c r="O9" s="242"/>
      <c r="P9" s="243">
        <v>2.2000000000000002</v>
      </c>
      <c r="Q9" s="242"/>
      <c r="Z9" s="9"/>
      <c r="AA9" s="9"/>
    </row>
    <row r="10" spans="1:29" s="14" customFormat="1" ht="24.95" customHeight="1" x14ac:dyDescent="0.25">
      <c r="A10" s="20"/>
      <c r="G10" s="149">
        <f>+G11-1</f>
        <v>2014</v>
      </c>
      <c r="H10" s="117"/>
      <c r="I10" s="134"/>
      <c r="J10" s="258">
        <v>0.6</v>
      </c>
      <c r="K10" s="256"/>
      <c r="L10" s="255">
        <v>2.7</v>
      </c>
      <c r="M10" s="256"/>
      <c r="N10" s="255">
        <v>0.8</v>
      </c>
      <c r="O10" s="257"/>
      <c r="P10" s="258">
        <v>4.0999999999999996</v>
      </c>
      <c r="Q10" s="257"/>
      <c r="Z10" s="9"/>
      <c r="AA10" s="9"/>
    </row>
    <row r="11" spans="1:29" s="14" customFormat="1" ht="24.95" customHeight="1" x14ac:dyDescent="0.25">
      <c r="A11" s="20"/>
      <c r="G11" s="149">
        <f>+G12-1</f>
        <v>2015</v>
      </c>
      <c r="H11" s="117"/>
      <c r="I11" s="134"/>
      <c r="J11" s="258">
        <v>0.9</v>
      </c>
      <c r="K11" s="256"/>
      <c r="L11" s="255">
        <v>3.6</v>
      </c>
      <c r="M11" s="256"/>
      <c r="N11" s="255">
        <v>1.9</v>
      </c>
      <c r="O11" s="257"/>
      <c r="P11" s="258">
        <v>6.4</v>
      </c>
      <c r="Q11" s="257"/>
      <c r="Z11" s="9"/>
      <c r="AA11" s="9"/>
    </row>
    <row r="12" spans="1:29" s="14" customFormat="1" ht="24.95" customHeight="1" x14ac:dyDescent="0.25">
      <c r="A12" s="20"/>
      <c r="G12" s="149">
        <f>+G13-1</f>
        <v>2016</v>
      </c>
      <c r="H12" s="117"/>
      <c r="I12" s="134"/>
      <c r="J12" s="258">
        <v>0.8</v>
      </c>
      <c r="K12" s="256"/>
      <c r="L12" s="255">
        <v>2.6</v>
      </c>
      <c r="M12" s="256"/>
      <c r="N12" s="255">
        <v>2.4</v>
      </c>
      <c r="O12" s="257"/>
      <c r="P12" s="258">
        <v>5.8</v>
      </c>
      <c r="Q12" s="257"/>
      <c r="Z12" s="9"/>
      <c r="AA12" s="9"/>
    </row>
    <row r="13" spans="1:29" s="14" customFormat="1" ht="24.95" customHeight="1" thickBot="1" x14ac:dyDescent="0.3">
      <c r="A13" s="20"/>
      <c r="G13" s="167">
        <v>2017</v>
      </c>
      <c r="H13" s="128"/>
      <c r="I13" s="135"/>
      <c r="J13" s="259">
        <v>0.7</v>
      </c>
      <c r="K13" s="253"/>
      <c r="L13" s="252">
        <v>2.4</v>
      </c>
      <c r="M13" s="253"/>
      <c r="N13" s="252">
        <v>2.2999999999999998</v>
      </c>
      <c r="O13" s="254"/>
      <c r="P13" s="259">
        <v>5.4</v>
      </c>
      <c r="Q13" s="254"/>
      <c r="Z13" s="9"/>
      <c r="AA13" s="9"/>
    </row>
    <row r="14" spans="1:29" s="9" customFormat="1" ht="15" customHeight="1" x14ac:dyDescent="0.2">
      <c r="A14" s="8"/>
      <c r="C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9" s="9" customFormat="1" ht="15" customHeight="1" thickBot="1" x14ac:dyDescent="0.25">
      <c r="A15" s="8"/>
      <c r="C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9" ht="19.5" customHeight="1" thickBot="1" x14ac:dyDescent="0.3">
      <c r="A16" s="231" t="str">
        <f>Índice!$A$71</f>
        <v>ESTUDO 37 | ANÁLISE DAS EMPRESAS PRIVADAS PRESTADORAS DE CUIDADOS DE SAÚDE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9"/>
      <c r="W16" s="9"/>
      <c r="X16" s="9"/>
      <c r="AA16" s="9"/>
    </row>
    <row r="17" spans="21:27" x14ac:dyDescent="0.25">
      <c r="U17" s="71" t="s">
        <v>29</v>
      </c>
      <c r="X17" s="9"/>
      <c r="Y17" s="9"/>
      <c r="Z17" s="9"/>
      <c r="AA17" s="9"/>
    </row>
    <row r="18" spans="21:27" x14ac:dyDescent="0.25">
      <c r="X18" s="9"/>
      <c r="Y18" s="9"/>
      <c r="Z18" s="9"/>
      <c r="AA18" s="9"/>
    </row>
    <row r="19" spans="21:27" x14ac:dyDescent="0.25">
      <c r="X19" s="9"/>
      <c r="Y19" s="9"/>
      <c r="Z19" s="9"/>
      <c r="AA19" s="9"/>
    </row>
    <row r="20" spans="21:27" ht="17.25" customHeight="1" x14ac:dyDescent="0.25"/>
  </sheetData>
  <sheetProtection algorithmName="SHA-512" hashValue="zr+jEQ+Bjc1rZNAkkEWAmFtF40ENUqK5NlC4z6W90HgLiPyK/D3eP3dVPorgy3pnEcMvePIPz1FnQJ9C7eHYcQ==" saltValue="/hWT7L5LzNE89I6b3PBnBg==" spinCount="100000" sheet="1" objects="1" scenarios="1"/>
  <mergeCells count="32">
    <mergeCell ref="J10:K10"/>
    <mergeCell ref="P10:Q10"/>
    <mergeCell ref="G11:I11"/>
    <mergeCell ref="J11:K11"/>
    <mergeCell ref="P11:Q11"/>
    <mergeCell ref="A16:U16"/>
    <mergeCell ref="L13:M13"/>
    <mergeCell ref="N13:O13"/>
    <mergeCell ref="L10:M10"/>
    <mergeCell ref="N10:O10"/>
    <mergeCell ref="L11:M11"/>
    <mergeCell ref="N11:O11"/>
    <mergeCell ref="L12:M12"/>
    <mergeCell ref="N12:O12"/>
    <mergeCell ref="G12:I12"/>
    <mergeCell ref="J12:K12"/>
    <mergeCell ref="P12:Q12"/>
    <mergeCell ref="G13:I13"/>
    <mergeCell ref="J13:K13"/>
    <mergeCell ref="P13:Q13"/>
    <mergeCell ref="G10:I10"/>
    <mergeCell ref="A1:U1"/>
    <mergeCell ref="L8:M8"/>
    <mergeCell ref="N8:O8"/>
    <mergeCell ref="L9:M9"/>
    <mergeCell ref="N9:O9"/>
    <mergeCell ref="J8:K8"/>
    <mergeCell ref="J9:K9"/>
    <mergeCell ref="P9:Q9"/>
    <mergeCell ref="G9:I9"/>
    <mergeCell ref="J6:O7"/>
    <mergeCell ref="P6:Q8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AD75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30" ht="69" customHeight="1" x14ac:dyDescent="0.25">
      <c r="A1" s="121" t="s">
        <v>16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30" ht="15" customHeight="1" x14ac:dyDescent="0.25"/>
    <row r="3" spans="1:30" s="7" customFormat="1" ht="15" customHeight="1" thickBot="1" x14ac:dyDescent="0.3">
      <c r="A3" s="72" t="str">
        <f>+Índice!F35</f>
        <v>G I.3.6</v>
      </c>
      <c r="B3" s="61" t="str">
        <f>+Índice!G35</f>
        <v>EBITDA | Contributos (em pp) para a taxa de crescimento anual (em percentagem)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30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30" ht="15" customHeight="1" thickBot="1" x14ac:dyDescent="0.3"/>
    <row r="6" spans="1:30" s="19" customFormat="1" ht="24.95" customHeight="1" x14ac:dyDescent="0.25">
      <c r="D6" s="14"/>
      <c r="E6" s="14"/>
      <c r="F6" s="14"/>
      <c r="G6" s="14"/>
      <c r="H6" s="166" t="s">
        <v>133</v>
      </c>
      <c r="I6" s="122"/>
      <c r="J6" s="122"/>
      <c r="K6" s="168"/>
      <c r="L6" s="166" t="s">
        <v>184</v>
      </c>
      <c r="M6" s="122"/>
      <c r="N6" s="122"/>
      <c r="O6" s="122"/>
      <c r="P6" s="122"/>
      <c r="Q6" s="168"/>
      <c r="R6" s="14"/>
      <c r="S6" s="14"/>
    </row>
    <row r="7" spans="1:30" s="14" customFormat="1" ht="24.95" customHeight="1" x14ac:dyDescent="0.25">
      <c r="A7" s="19"/>
      <c r="H7" s="149"/>
      <c r="I7" s="117"/>
      <c r="J7" s="117"/>
      <c r="K7" s="150"/>
      <c r="L7" s="149"/>
      <c r="M7" s="117"/>
      <c r="N7" s="117"/>
      <c r="O7" s="117"/>
      <c r="P7" s="117"/>
      <c r="Q7" s="150"/>
      <c r="W7" s="52"/>
      <c r="X7" s="52"/>
      <c r="Y7" s="19"/>
      <c r="Z7" s="19"/>
      <c r="AA7" s="19"/>
      <c r="AB7" s="19"/>
      <c r="AC7" s="19"/>
      <c r="AD7" s="19"/>
    </row>
    <row r="8" spans="1:30" s="14" customFormat="1" ht="24.95" customHeight="1" x14ac:dyDescent="0.25">
      <c r="A8" s="19"/>
      <c r="E8" s="16"/>
      <c r="F8" s="16"/>
      <c r="G8" s="82"/>
      <c r="H8" s="149" t="s">
        <v>25</v>
      </c>
      <c r="I8" s="150"/>
      <c r="J8" s="187" t="s">
        <v>179</v>
      </c>
      <c r="K8" s="150"/>
      <c r="L8" s="149" t="s">
        <v>162</v>
      </c>
      <c r="M8" s="117"/>
      <c r="N8" s="117" t="s">
        <v>163</v>
      </c>
      <c r="O8" s="117"/>
      <c r="P8" s="117" t="s">
        <v>164</v>
      </c>
      <c r="Q8" s="150"/>
      <c r="W8" s="52"/>
      <c r="X8" s="52"/>
      <c r="Y8" s="19"/>
      <c r="Z8" s="19"/>
      <c r="AA8" s="19"/>
      <c r="AB8" s="19"/>
      <c r="AC8" s="19"/>
      <c r="AD8" s="19"/>
    </row>
    <row r="9" spans="1:30" s="14" customFormat="1" ht="24.95" customHeight="1" thickBot="1" x14ac:dyDescent="0.3">
      <c r="A9" s="19"/>
      <c r="E9" s="16"/>
      <c r="F9" s="16"/>
      <c r="G9" s="66"/>
      <c r="H9" s="167"/>
      <c r="I9" s="169"/>
      <c r="J9" s="188"/>
      <c r="K9" s="169"/>
      <c r="L9" s="167"/>
      <c r="M9" s="128"/>
      <c r="N9" s="128"/>
      <c r="O9" s="128"/>
      <c r="P9" s="128"/>
      <c r="Q9" s="169"/>
      <c r="W9" s="52"/>
      <c r="X9" s="52"/>
      <c r="Y9" s="19"/>
      <c r="Z9" s="19"/>
      <c r="AA9" s="19"/>
      <c r="AB9" s="19"/>
      <c r="AC9" s="19"/>
      <c r="AD9" s="19"/>
    </row>
    <row r="10" spans="1:30" s="14" customFormat="1" ht="24.95" customHeight="1" x14ac:dyDescent="0.25">
      <c r="A10" s="19"/>
      <c r="E10" s="166">
        <f>+E11-1</f>
        <v>2013</v>
      </c>
      <c r="F10" s="122"/>
      <c r="G10" s="168"/>
      <c r="H10" s="213">
        <v>15.8</v>
      </c>
      <c r="I10" s="214"/>
      <c r="J10" s="234">
        <v>16.5</v>
      </c>
      <c r="K10" s="216"/>
      <c r="L10" s="215">
        <v>5.3</v>
      </c>
      <c r="M10" s="225"/>
      <c r="N10" s="225">
        <v>1.2</v>
      </c>
      <c r="O10" s="225"/>
      <c r="P10" s="225">
        <v>10</v>
      </c>
      <c r="Q10" s="216"/>
      <c r="W10" s="52"/>
      <c r="X10" s="52"/>
      <c r="Y10" s="19"/>
      <c r="Z10" s="19"/>
      <c r="AA10" s="19"/>
      <c r="AB10" s="19"/>
      <c r="AC10" s="19"/>
      <c r="AD10" s="19"/>
    </row>
    <row r="11" spans="1:30" s="14" customFormat="1" ht="24.95" customHeight="1" x14ac:dyDescent="0.25">
      <c r="A11" s="19"/>
      <c r="E11" s="149">
        <f>+E12-1</f>
        <v>2014</v>
      </c>
      <c r="F11" s="117"/>
      <c r="G11" s="150"/>
      <c r="H11" s="217">
        <v>0.3</v>
      </c>
      <c r="I11" s="218"/>
      <c r="J11" s="232">
        <v>4.5</v>
      </c>
      <c r="K11" s="220"/>
      <c r="L11" s="219">
        <v>3.3</v>
      </c>
      <c r="M11" s="226"/>
      <c r="N11" s="226">
        <v>2</v>
      </c>
      <c r="O11" s="226"/>
      <c r="P11" s="226">
        <v>-0.8</v>
      </c>
      <c r="Q11" s="220"/>
      <c r="W11" s="52"/>
      <c r="X11" s="52"/>
      <c r="Y11" s="19"/>
      <c r="Z11" s="19"/>
      <c r="AA11" s="19"/>
      <c r="AB11" s="19"/>
      <c r="AC11" s="19"/>
      <c r="AD11" s="19"/>
    </row>
    <row r="12" spans="1:30" s="14" customFormat="1" ht="24.95" customHeight="1" x14ac:dyDescent="0.25">
      <c r="A12" s="19"/>
      <c r="E12" s="149">
        <f>+E13-1</f>
        <v>2015</v>
      </c>
      <c r="F12" s="117"/>
      <c r="G12" s="150"/>
      <c r="H12" s="217">
        <v>23.3</v>
      </c>
      <c r="I12" s="218"/>
      <c r="J12" s="232">
        <v>7.9</v>
      </c>
      <c r="K12" s="220"/>
      <c r="L12" s="219">
        <v>0</v>
      </c>
      <c r="M12" s="226"/>
      <c r="N12" s="226">
        <v>4.0999999999999996</v>
      </c>
      <c r="O12" s="226"/>
      <c r="P12" s="226">
        <v>3.8</v>
      </c>
      <c r="Q12" s="220"/>
      <c r="W12" s="52"/>
      <c r="X12" s="52"/>
      <c r="Y12" s="19"/>
      <c r="Z12" s="19"/>
      <c r="AA12" s="19"/>
      <c r="AB12" s="19"/>
      <c r="AC12" s="19"/>
      <c r="AD12" s="19"/>
    </row>
    <row r="13" spans="1:30" s="14" customFormat="1" ht="24.95" customHeight="1" x14ac:dyDescent="0.25">
      <c r="A13" s="19"/>
      <c r="E13" s="149">
        <f>+E14-1</f>
        <v>2016</v>
      </c>
      <c r="F13" s="117"/>
      <c r="G13" s="150"/>
      <c r="H13" s="217">
        <v>2.9</v>
      </c>
      <c r="I13" s="218"/>
      <c r="J13" s="232">
        <v>-0.1</v>
      </c>
      <c r="K13" s="220"/>
      <c r="L13" s="219">
        <v>-0.5</v>
      </c>
      <c r="M13" s="226"/>
      <c r="N13" s="226">
        <v>1.2</v>
      </c>
      <c r="O13" s="226"/>
      <c r="P13" s="226">
        <v>-0.8</v>
      </c>
      <c r="Q13" s="220"/>
      <c r="W13" s="52"/>
      <c r="X13" s="52"/>
      <c r="Y13" s="19"/>
      <c r="Z13" s="19"/>
      <c r="AA13" s="19"/>
      <c r="AB13" s="19"/>
      <c r="AC13" s="19"/>
      <c r="AD13" s="19"/>
    </row>
    <row r="14" spans="1:30" s="14" customFormat="1" ht="24.95" customHeight="1" thickBot="1" x14ac:dyDescent="0.3">
      <c r="A14" s="19"/>
      <c r="E14" s="167">
        <v>2017</v>
      </c>
      <c r="F14" s="128"/>
      <c r="G14" s="169"/>
      <c r="H14" s="221">
        <v>14.6</v>
      </c>
      <c r="I14" s="222"/>
      <c r="J14" s="233">
        <v>6.3</v>
      </c>
      <c r="K14" s="224"/>
      <c r="L14" s="223">
        <v>2.2999999999999998</v>
      </c>
      <c r="M14" s="227"/>
      <c r="N14" s="227">
        <v>2.9</v>
      </c>
      <c r="O14" s="227"/>
      <c r="P14" s="227">
        <v>1.2</v>
      </c>
      <c r="Q14" s="224"/>
      <c r="W14" s="52"/>
      <c r="X14" s="52"/>
      <c r="Y14" s="19"/>
      <c r="Z14" s="19"/>
      <c r="AA14" s="19"/>
      <c r="AB14" s="19"/>
      <c r="AC14" s="19"/>
      <c r="AD14" s="19"/>
    </row>
    <row r="15" spans="1:30" ht="15" customHeight="1" x14ac:dyDescent="0.25">
      <c r="W15" s="19"/>
      <c r="X15" s="19"/>
      <c r="Y15" s="19"/>
      <c r="Z15" s="19"/>
      <c r="AA15" s="19"/>
      <c r="AB15" s="19"/>
      <c r="AC15" s="19"/>
      <c r="AD15" s="19"/>
    </row>
    <row r="16" spans="1:30" ht="15" customHeight="1" thickBot="1" x14ac:dyDescent="0.3">
      <c r="W16" s="19"/>
      <c r="X16" s="19"/>
      <c r="Y16" s="19"/>
      <c r="Z16" s="19"/>
      <c r="AA16" s="19"/>
      <c r="AB16" s="19"/>
      <c r="AC16" s="19"/>
      <c r="AD16" s="19"/>
    </row>
    <row r="17" spans="1:21" ht="19.5" customHeight="1" thickBot="1" x14ac:dyDescent="0.3">
      <c r="A17" s="92" t="str">
        <f>NOTA!$A$24</f>
        <v>ESTUDO 37 | ANÁLISE DAS EMPRESAS PRIVADAS PRESTADORAS DE CUIDADOS DE SAÚDE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</row>
    <row r="18" spans="1:21" ht="19.5" customHeight="1" x14ac:dyDescent="0.25">
      <c r="U18" s="71" t="s">
        <v>29</v>
      </c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</sheetData>
  <sheetProtection algorithmName="SHA-512" hashValue="C7FzabY1Y0OG5q0O5nlxywbVrIdj+rNsWwaBQA0M2lskxkckancYiO8zDKTfgUv+BiPSScjg+tX6NoF0bsvGww==" saltValue="CNfClWidWWJMuy9fJcJ+Bg==" spinCount="100000" sheet="1" objects="1" scenarios="1"/>
  <mergeCells count="39">
    <mergeCell ref="H6:K7"/>
    <mergeCell ref="L6:Q7"/>
    <mergeCell ref="H8:I9"/>
    <mergeCell ref="J8:K9"/>
    <mergeCell ref="L8:M9"/>
    <mergeCell ref="N8:O9"/>
    <mergeCell ref="P8:Q9"/>
    <mergeCell ref="A1:U1"/>
    <mergeCell ref="N12:O12"/>
    <mergeCell ref="P12:Q12"/>
    <mergeCell ref="E13:G13"/>
    <mergeCell ref="H13:I13"/>
    <mergeCell ref="J13:K13"/>
    <mergeCell ref="H11:I11"/>
    <mergeCell ref="J11:K11"/>
    <mergeCell ref="L11:M11"/>
    <mergeCell ref="E12:G12"/>
    <mergeCell ref="H12:I12"/>
    <mergeCell ref="J12:K12"/>
    <mergeCell ref="L12:M12"/>
    <mergeCell ref="H10:I10"/>
    <mergeCell ref="J10:K10"/>
    <mergeCell ref="L10:M10"/>
    <mergeCell ref="A17:U17"/>
    <mergeCell ref="E10:G10"/>
    <mergeCell ref="E11:G11"/>
    <mergeCell ref="N11:O11"/>
    <mergeCell ref="P11:Q11"/>
    <mergeCell ref="N10:O10"/>
    <mergeCell ref="P10:Q10"/>
    <mergeCell ref="L13:M13"/>
    <mergeCell ref="N13:O13"/>
    <mergeCell ref="P13:Q13"/>
    <mergeCell ref="E14:G14"/>
    <mergeCell ref="H14:I14"/>
    <mergeCell ref="J14:K14"/>
    <mergeCell ref="L14:M14"/>
    <mergeCell ref="N14:O14"/>
    <mergeCell ref="P14:Q14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U72"/>
  <sheetViews>
    <sheetView showGridLines="0" zoomScaleNormal="100" zoomScaleSheetLayoutView="115" workbookViewId="0"/>
  </sheetViews>
  <sheetFormatPr defaultColWidth="9.140625" defaultRowHeight="12.75" x14ac:dyDescent="0.2"/>
  <cols>
    <col min="1" max="2" width="9.140625" style="2"/>
    <col min="3" max="3" width="1.5703125" style="2" customWidth="1"/>
    <col min="4" max="4" width="2.85546875" style="2" customWidth="1"/>
    <col min="5" max="5" width="3" style="2" customWidth="1"/>
    <col min="6" max="6" width="7.7109375" style="34" customWidth="1"/>
    <col min="7" max="17" width="9.140625" style="2"/>
    <col min="18" max="18" width="43.5703125" style="2" customWidth="1"/>
    <col min="19" max="19" width="9.140625" style="2" customWidth="1"/>
    <col min="20" max="16384" width="9.140625" style="2"/>
  </cols>
  <sheetData>
    <row r="1" spans="1:21" s="1" customFormat="1" ht="69" customHeight="1" thickBot="1" x14ac:dyDescent="0.25">
      <c r="A1" s="56"/>
      <c r="B1" s="56"/>
      <c r="C1" s="56"/>
      <c r="D1" s="57"/>
      <c r="E1" s="56"/>
      <c r="F1" s="57"/>
      <c r="G1" s="56"/>
      <c r="H1" s="56"/>
      <c r="I1" s="56"/>
      <c r="J1" s="56"/>
      <c r="K1" s="110" t="s">
        <v>4</v>
      </c>
      <c r="L1" s="110"/>
      <c r="M1" s="110"/>
      <c r="N1" s="110"/>
      <c r="O1" s="110"/>
      <c r="P1" s="110"/>
      <c r="Q1" s="110"/>
      <c r="R1" s="110"/>
      <c r="S1" s="56"/>
      <c r="T1" s="56"/>
      <c r="U1" s="56"/>
    </row>
    <row r="2" spans="1:21" ht="15.75" thickBot="1" x14ac:dyDescent="0.3">
      <c r="S2"/>
      <c r="T2"/>
      <c r="U2"/>
    </row>
    <row r="3" spans="1:21" s="3" customFormat="1" ht="30.75" customHeight="1" thickBot="1" x14ac:dyDescent="0.3">
      <c r="C3" s="111" t="s">
        <v>31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3"/>
      <c r="S3"/>
      <c r="T3"/>
      <c r="U3"/>
    </row>
    <row r="4" spans="1:21" s="4" customFormat="1" ht="6" customHeight="1" thickBot="1" x14ac:dyDescent="0.3">
      <c r="C4" s="23"/>
      <c r="D4" s="23"/>
      <c r="E4" s="23"/>
      <c r="F4" s="3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/>
      <c r="T4"/>
      <c r="U4"/>
    </row>
    <row r="5" spans="1:21" s="4" customFormat="1" ht="21" customHeight="1" thickBot="1" x14ac:dyDescent="0.3">
      <c r="C5" s="35"/>
      <c r="D5" s="23"/>
      <c r="E5" s="36"/>
      <c r="F5" s="106" t="s">
        <v>22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8"/>
      <c r="S5"/>
      <c r="T5"/>
      <c r="U5"/>
    </row>
    <row r="6" spans="1:21" s="4" customFormat="1" ht="18" customHeight="1" thickBot="1" x14ac:dyDescent="0.3">
      <c r="C6" s="23"/>
      <c r="D6" s="23"/>
      <c r="E6" s="23"/>
      <c r="F6" s="38" t="s">
        <v>45</v>
      </c>
      <c r="G6" s="103" t="s">
        <v>177</v>
      </c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4"/>
      <c r="S6"/>
      <c r="T6"/>
      <c r="U6"/>
    </row>
    <row r="7" spans="1:21" s="4" customFormat="1" ht="18" customHeight="1" thickBot="1" x14ac:dyDescent="0.3">
      <c r="C7" s="23"/>
      <c r="D7" s="23"/>
      <c r="E7" s="23"/>
      <c r="F7" s="38" t="s">
        <v>46</v>
      </c>
      <c r="G7" s="103" t="s">
        <v>69</v>
      </c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S7"/>
      <c r="T7"/>
      <c r="U7"/>
    </row>
    <row r="8" spans="1:21" s="4" customFormat="1" ht="18" customHeight="1" thickBot="1" x14ac:dyDescent="0.3">
      <c r="C8" s="23"/>
      <c r="D8" s="23"/>
      <c r="E8" s="23"/>
      <c r="F8" s="38" t="s">
        <v>47</v>
      </c>
      <c r="G8" s="105" t="s">
        <v>30</v>
      </c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  <c r="S8"/>
      <c r="T8"/>
      <c r="U8"/>
    </row>
    <row r="9" spans="1:21" s="4" customFormat="1" ht="18" customHeight="1" thickBot="1" x14ac:dyDescent="0.3">
      <c r="C9" s="23"/>
      <c r="D9" s="23"/>
      <c r="E9" s="23"/>
      <c r="F9" s="38" t="s">
        <v>48</v>
      </c>
      <c r="G9" s="103" t="s">
        <v>70</v>
      </c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4"/>
      <c r="S9"/>
      <c r="T9"/>
      <c r="U9"/>
    </row>
    <row r="10" spans="1:21" s="4" customFormat="1" ht="18" customHeight="1" thickBot="1" x14ac:dyDescent="0.3">
      <c r="C10" s="23"/>
      <c r="D10" s="23"/>
      <c r="E10" s="23"/>
      <c r="F10" s="69" t="s">
        <v>49</v>
      </c>
      <c r="G10" s="103" t="s">
        <v>71</v>
      </c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4"/>
      <c r="S10"/>
      <c r="T10"/>
      <c r="U10"/>
    </row>
    <row r="11" spans="1:21" s="4" customFormat="1" ht="18" customHeight="1" thickBot="1" x14ac:dyDescent="0.3">
      <c r="C11" s="23"/>
      <c r="D11" s="23"/>
      <c r="E11" s="23"/>
      <c r="F11" s="38" t="s">
        <v>50</v>
      </c>
      <c r="G11" s="103" t="s">
        <v>72</v>
      </c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4"/>
      <c r="S11"/>
      <c r="T11"/>
      <c r="U11"/>
    </row>
    <row r="12" spans="1:21" s="4" customFormat="1" ht="18" customHeight="1" thickBot="1" x14ac:dyDescent="0.3">
      <c r="C12" s="23"/>
      <c r="D12" s="23"/>
      <c r="E12" s="23"/>
      <c r="F12" s="38" t="s">
        <v>51</v>
      </c>
      <c r="G12" s="105" t="s">
        <v>73</v>
      </c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/>
      <c r="T12"/>
      <c r="U12"/>
    </row>
    <row r="13" spans="1:21" s="4" customFormat="1" ht="18" customHeight="1" thickBot="1" x14ac:dyDescent="0.3">
      <c r="C13" s="23"/>
      <c r="D13" s="23"/>
      <c r="E13" s="23"/>
      <c r="F13" s="38" t="s">
        <v>74</v>
      </c>
      <c r="G13" s="103" t="s">
        <v>75</v>
      </c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4"/>
      <c r="S13"/>
      <c r="T13"/>
      <c r="U13"/>
    </row>
    <row r="14" spans="1:21" s="5" customFormat="1" ht="6" customHeight="1" thickBot="1" x14ac:dyDescent="0.3">
      <c r="C14" s="25"/>
      <c r="D14" s="25"/>
      <c r="E14" s="25"/>
      <c r="F14" s="33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1"/>
      <c r="S14"/>
      <c r="T14"/>
      <c r="U14"/>
    </row>
    <row r="15" spans="1:21" s="4" customFormat="1" ht="18" customHeight="1" thickBot="1" x14ac:dyDescent="0.3">
      <c r="C15" s="23"/>
      <c r="D15" s="23"/>
      <c r="E15" s="36"/>
      <c r="F15" s="106" t="s">
        <v>76</v>
      </c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8"/>
      <c r="S15"/>
      <c r="T15"/>
      <c r="U15"/>
    </row>
    <row r="16" spans="1:21" s="4" customFormat="1" ht="18" customHeight="1" thickBot="1" x14ac:dyDescent="0.3">
      <c r="C16" s="23"/>
      <c r="D16" s="23"/>
      <c r="E16" s="23"/>
      <c r="F16" s="38" t="s">
        <v>77</v>
      </c>
      <c r="G16" s="103" t="s">
        <v>78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4"/>
      <c r="S16"/>
      <c r="T16"/>
      <c r="U16"/>
    </row>
    <row r="17" spans="3:21" s="5" customFormat="1" ht="6" customHeight="1" thickBot="1" x14ac:dyDescent="0.3">
      <c r="C17" s="25"/>
      <c r="D17" s="25"/>
      <c r="E17" s="25"/>
      <c r="F17" s="33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1"/>
      <c r="S17"/>
      <c r="T17"/>
      <c r="U17"/>
    </row>
    <row r="18" spans="3:21" s="4" customFormat="1" ht="18" customHeight="1" thickBot="1" x14ac:dyDescent="0.3">
      <c r="C18" s="23"/>
      <c r="D18" s="23"/>
      <c r="E18" s="36"/>
      <c r="F18" s="106" t="s">
        <v>26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8"/>
      <c r="S18"/>
      <c r="T18"/>
      <c r="U18"/>
    </row>
    <row r="19" spans="3:21" s="4" customFormat="1" ht="18" customHeight="1" thickBot="1" x14ac:dyDescent="0.3">
      <c r="C19" s="23"/>
      <c r="D19" s="23"/>
      <c r="E19" s="23"/>
      <c r="F19" s="38" t="s">
        <v>79</v>
      </c>
      <c r="G19" s="103" t="s">
        <v>80</v>
      </c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4"/>
      <c r="S19"/>
      <c r="T19"/>
      <c r="U19"/>
    </row>
    <row r="20" spans="3:21" s="4" customFormat="1" ht="18" customHeight="1" thickBot="1" x14ac:dyDescent="0.3">
      <c r="C20" s="23"/>
      <c r="D20" s="23"/>
      <c r="E20" s="23"/>
      <c r="F20" s="38" t="s">
        <v>81</v>
      </c>
      <c r="G20" s="103" t="s">
        <v>181</v>
      </c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4"/>
      <c r="S20"/>
      <c r="T20"/>
      <c r="U20"/>
    </row>
    <row r="21" spans="3:21" s="5" customFormat="1" ht="6" customHeight="1" thickBot="1" x14ac:dyDescent="0.3">
      <c r="C21" s="25"/>
      <c r="D21" s="25"/>
      <c r="E21" s="25"/>
      <c r="F21" s="33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1"/>
      <c r="S21"/>
      <c r="T21"/>
      <c r="U21"/>
    </row>
    <row r="22" spans="3:21" s="3" customFormat="1" ht="30.75" customHeight="1" thickBot="1" x14ac:dyDescent="0.3">
      <c r="C22" s="111" t="s">
        <v>18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3"/>
      <c r="S22"/>
      <c r="T22"/>
      <c r="U22"/>
    </row>
    <row r="23" spans="3:21" s="5" customFormat="1" ht="6" customHeight="1" thickBot="1" x14ac:dyDescent="0.3">
      <c r="C23" s="25"/>
      <c r="D23" s="25"/>
      <c r="E23" s="25"/>
      <c r="F23" s="33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1"/>
      <c r="S23"/>
      <c r="T23"/>
      <c r="U23"/>
    </row>
    <row r="24" spans="3:21" s="5" customFormat="1" ht="21.75" customHeight="1" thickBot="1" x14ac:dyDescent="0.3">
      <c r="C24" s="27"/>
      <c r="D24" s="28"/>
      <c r="E24" s="29"/>
      <c r="F24" s="101" t="s">
        <v>5</v>
      </c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2"/>
      <c r="S24"/>
      <c r="T24"/>
      <c r="U24"/>
    </row>
    <row r="25" spans="3:21" s="5" customFormat="1" ht="21.75" customHeight="1" thickBot="1" x14ac:dyDescent="0.3">
      <c r="C25" s="27"/>
      <c r="D25" s="28"/>
      <c r="E25" s="25"/>
      <c r="F25" s="95" t="s">
        <v>19</v>
      </c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7"/>
      <c r="S25"/>
      <c r="T25"/>
      <c r="U25"/>
    </row>
    <row r="26" spans="3:21" s="5" customFormat="1" ht="18" customHeight="1" thickBot="1" x14ac:dyDescent="0.3">
      <c r="C26" s="25"/>
      <c r="D26" s="25"/>
      <c r="E26" s="25"/>
      <c r="F26" s="39" t="s">
        <v>52</v>
      </c>
      <c r="G26" s="99" t="s">
        <v>82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100"/>
      <c r="S26"/>
      <c r="T26"/>
      <c r="U26"/>
    </row>
    <row r="27" spans="3:21" s="5" customFormat="1" ht="18" customHeight="1" thickBot="1" x14ac:dyDescent="0.3">
      <c r="C27" s="25"/>
      <c r="D27" s="25"/>
      <c r="E27" s="25"/>
      <c r="F27" s="39" t="s">
        <v>53</v>
      </c>
      <c r="G27" s="99" t="s">
        <v>83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100"/>
      <c r="S27"/>
      <c r="T27"/>
      <c r="U27"/>
    </row>
    <row r="28" spans="3:21" s="5" customFormat="1" ht="18" customHeight="1" thickBot="1" x14ac:dyDescent="0.3">
      <c r="C28" s="25"/>
      <c r="D28" s="25"/>
      <c r="E28" s="25"/>
      <c r="F28" s="39" t="s">
        <v>54</v>
      </c>
      <c r="G28" s="99" t="s">
        <v>84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100"/>
      <c r="S28"/>
      <c r="T28"/>
      <c r="U28"/>
    </row>
    <row r="29" spans="3:21" s="5" customFormat="1" ht="6" customHeight="1" thickBot="1" x14ac:dyDescent="0.3">
      <c r="C29" s="25"/>
      <c r="D29" s="25"/>
      <c r="E29" s="25"/>
      <c r="F29" s="33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1"/>
      <c r="S29"/>
      <c r="T29"/>
      <c r="U29"/>
    </row>
    <row r="30" spans="3:21" s="5" customFormat="1" ht="21.75" customHeight="1" thickBot="1" x14ac:dyDescent="0.3">
      <c r="C30" s="27"/>
      <c r="D30" s="28"/>
      <c r="E30" s="25"/>
      <c r="F30" s="95" t="s">
        <v>24</v>
      </c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7"/>
      <c r="S30"/>
      <c r="T30"/>
      <c r="U30"/>
    </row>
    <row r="31" spans="3:21" s="5" customFormat="1" ht="18" customHeight="1" thickBot="1" x14ac:dyDescent="0.3">
      <c r="C31" s="25"/>
      <c r="D31" s="25"/>
      <c r="E31" s="25"/>
      <c r="F31" s="39" t="s">
        <v>56</v>
      </c>
      <c r="G31" s="98" t="s">
        <v>32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100"/>
      <c r="S31"/>
      <c r="T31"/>
      <c r="U31"/>
    </row>
    <row r="32" spans="3:21" s="5" customFormat="1" ht="18" customHeight="1" thickBot="1" x14ac:dyDescent="0.3">
      <c r="C32" s="25"/>
      <c r="D32" s="25"/>
      <c r="E32" s="25"/>
      <c r="F32" s="39" t="s">
        <v>57</v>
      </c>
      <c r="G32" s="99" t="s">
        <v>183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100"/>
      <c r="S32"/>
      <c r="T32"/>
      <c r="U32"/>
    </row>
    <row r="33" spans="3:21" s="5" customFormat="1" ht="6" customHeight="1" thickBot="1" x14ac:dyDescent="0.3">
      <c r="C33" s="25"/>
      <c r="D33" s="25"/>
      <c r="E33" s="25"/>
      <c r="F33" s="33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1"/>
      <c r="S33"/>
      <c r="T33"/>
      <c r="U33"/>
    </row>
    <row r="34" spans="3:21" s="5" customFormat="1" ht="21.75" customHeight="1" thickBot="1" x14ac:dyDescent="0.3">
      <c r="C34" s="27"/>
      <c r="D34" s="28"/>
      <c r="E34" s="25"/>
      <c r="F34" s="95" t="s">
        <v>2</v>
      </c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7"/>
      <c r="S34"/>
      <c r="T34"/>
      <c r="U34"/>
    </row>
    <row r="35" spans="3:21" s="5" customFormat="1" ht="18" customHeight="1" thickBot="1" x14ac:dyDescent="0.3">
      <c r="C35" s="25"/>
      <c r="D35" s="25"/>
      <c r="E35" s="25"/>
      <c r="F35" s="39" t="s">
        <v>58</v>
      </c>
      <c r="G35" s="99" t="s">
        <v>85</v>
      </c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100"/>
      <c r="S35"/>
      <c r="T35"/>
      <c r="U35"/>
    </row>
    <row r="36" spans="3:21" s="5" customFormat="1" ht="18" customHeight="1" thickBot="1" x14ac:dyDescent="0.3">
      <c r="C36" s="25"/>
      <c r="D36" s="25"/>
      <c r="E36" s="25"/>
      <c r="F36" s="39" t="s">
        <v>59</v>
      </c>
      <c r="G36" s="99" t="s">
        <v>86</v>
      </c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00"/>
      <c r="S36"/>
      <c r="T36"/>
      <c r="U36"/>
    </row>
    <row r="37" spans="3:21" s="5" customFormat="1" ht="6" customHeight="1" thickBot="1" x14ac:dyDescent="0.3">
      <c r="C37" s="25"/>
      <c r="D37" s="25"/>
      <c r="E37" s="25"/>
      <c r="F37" s="33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1"/>
      <c r="S37"/>
      <c r="T37"/>
      <c r="U37"/>
    </row>
    <row r="38" spans="3:21" s="5" customFormat="1" ht="21.75" customHeight="1" thickBot="1" x14ac:dyDescent="0.3">
      <c r="C38" s="27"/>
      <c r="D38" s="28"/>
      <c r="E38" s="25"/>
      <c r="F38" s="95" t="s">
        <v>20</v>
      </c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7"/>
      <c r="S38"/>
      <c r="T38"/>
      <c r="U38"/>
    </row>
    <row r="39" spans="3:21" s="5" customFormat="1" ht="18" customHeight="1" thickBot="1" x14ac:dyDescent="0.3">
      <c r="C39" s="25"/>
      <c r="D39" s="25"/>
      <c r="E39" s="25"/>
      <c r="F39" s="39" t="s">
        <v>60</v>
      </c>
      <c r="G39" s="98" t="s">
        <v>33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100"/>
      <c r="S39"/>
      <c r="T39"/>
      <c r="U39"/>
    </row>
    <row r="40" spans="3:21" s="5" customFormat="1" ht="18" customHeight="1" thickBot="1" x14ac:dyDescent="0.3">
      <c r="C40" s="25"/>
      <c r="D40" s="25"/>
      <c r="E40" s="25"/>
      <c r="F40" s="39" t="s">
        <v>61</v>
      </c>
      <c r="G40" s="98" t="s">
        <v>87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100"/>
      <c r="S40"/>
      <c r="T40"/>
      <c r="U40"/>
    </row>
    <row r="41" spans="3:21" s="5" customFormat="1" ht="6" customHeight="1" thickBot="1" x14ac:dyDescent="0.3">
      <c r="C41" s="25"/>
      <c r="D41" s="25"/>
      <c r="E41" s="25"/>
      <c r="F41" s="33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1"/>
      <c r="S41"/>
      <c r="T41"/>
      <c r="U41"/>
    </row>
    <row r="42" spans="3:21" s="5" customFormat="1" ht="21.75" customHeight="1" thickBot="1" x14ac:dyDescent="0.3">
      <c r="C42" s="27"/>
      <c r="D42" s="28"/>
      <c r="E42" s="29"/>
      <c r="F42" s="101" t="s">
        <v>3</v>
      </c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2"/>
      <c r="S42"/>
      <c r="T42"/>
      <c r="U42"/>
    </row>
    <row r="43" spans="3:21" s="5" customFormat="1" ht="21.75" customHeight="1" thickBot="1" x14ac:dyDescent="0.3">
      <c r="C43" s="27"/>
      <c r="D43" s="28"/>
      <c r="E43" s="25"/>
      <c r="F43" s="95" t="s">
        <v>102</v>
      </c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7"/>
      <c r="S43"/>
      <c r="T43"/>
      <c r="U43"/>
    </row>
    <row r="44" spans="3:21" s="5" customFormat="1" ht="18" customHeight="1" thickBot="1" x14ac:dyDescent="0.3">
      <c r="C44" s="25"/>
      <c r="D44" s="25"/>
      <c r="E44" s="25"/>
      <c r="F44" s="39" t="s">
        <v>62</v>
      </c>
      <c r="G44" s="98" t="s">
        <v>88</v>
      </c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100"/>
      <c r="S44"/>
      <c r="T44"/>
      <c r="U44"/>
    </row>
    <row r="45" spans="3:21" s="5" customFormat="1" ht="18" customHeight="1" thickBot="1" x14ac:dyDescent="0.3">
      <c r="C45" s="25"/>
      <c r="D45" s="25"/>
      <c r="E45" s="25"/>
      <c r="F45" s="39" t="s">
        <v>90</v>
      </c>
      <c r="G45" s="98" t="s">
        <v>89</v>
      </c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100"/>
      <c r="S45"/>
      <c r="T45"/>
      <c r="U45"/>
    </row>
    <row r="46" spans="3:21" s="5" customFormat="1" ht="6" customHeight="1" thickBot="1" x14ac:dyDescent="0.3">
      <c r="C46" s="25"/>
      <c r="D46" s="25"/>
      <c r="E46" s="25"/>
      <c r="F46" s="33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/>
      <c r="T46"/>
      <c r="U46"/>
    </row>
    <row r="47" spans="3:21" s="5" customFormat="1" ht="21.75" customHeight="1" thickBot="1" x14ac:dyDescent="0.3">
      <c r="C47" s="27"/>
      <c r="D47" s="28"/>
      <c r="E47" s="25"/>
      <c r="F47" s="95" t="s">
        <v>103</v>
      </c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/>
      <c r="T47"/>
      <c r="U47"/>
    </row>
    <row r="48" spans="3:21" s="5" customFormat="1" ht="18" customHeight="1" thickBot="1" x14ac:dyDescent="0.3">
      <c r="C48" s="25"/>
      <c r="D48" s="25"/>
      <c r="E48" s="25"/>
      <c r="F48" s="39" t="s">
        <v>91</v>
      </c>
      <c r="G48" s="98" t="s">
        <v>92</v>
      </c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100"/>
      <c r="S48"/>
      <c r="T48"/>
      <c r="U48"/>
    </row>
    <row r="49" spans="1:21" s="5" customFormat="1" ht="18" customHeight="1" thickBot="1" x14ac:dyDescent="0.3">
      <c r="C49" s="25"/>
      <c r="D49" s="25"/>
      <c r="E49" s="25"/>
      <c r="F49" s="39" t="s">
        <v>55</v>
      </c>
      <c r="G49" s="98" t="s">
        <v>34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100"/>
      <c r="S49"/>
      <c r="T49"/>
      <c r="U49"/>
    </row>
    <row r="50" spans="1:21" s="5" customFormat="1" ht="6" customHeight="1" thickBot="1" x14ac:dyDescent="0.3">
      <c r="C50" s="25"/>
      <c r="D50" s="25"/>
      <c r="E50" s="25"/>
      <c r="F50" s="33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1"/>
      <c r="S50"/>
      <c r="T50"/>
      <c r="U50"/>
    </row>
    <row r="51" spans="1:21" s="5" customFormat="1" ht="21.75" customHeight="1" thickBot="1" x14ac:dyDescent="0.3">
      <c r="C51" s="27"/>
      <c r="D51" s="28"/>
      <c r="E51" s="25"/>
      <c r="F51" s="114" t="s">
        <v>35</v>
      </c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6"/>
      <c r="S51"/>
      <c r="T51"/>
      <c r="U51"/>
    </row>
    <row r="52" spans="1:21" s="4" customFormat="1" ht="18" customHeight="1" thickBot="1" x14ac:dyDescent="0.3">
      <c r="A52" s="23"/>
      <c r="B52" s="5"/>
      <c r="C52" s="23"/>
      <c r="D52" s="23"/>
      <c r="E52" s="25"/>
      <c r="F52" s="39" t="s">
        <v>63</v>
      </c>
      <c r="G52" s="98" t="s">
        <v>186</v>
      </c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100"/>
      <c r="S52"/>
      <c r="T52"/>
      <c r="U52"/>
    </row>
    <row r="53" spans="1:21" s="4" customFormat="1" ht="18" customHeight="1" thickBot="1" x14ac:dyDescent="0.3">
      <c r="A53" s="23"/>
      <c r="B53" s="5"/>
      <c r="C53" s="23"/>
      <c r="D53" s="23"/>
      <c r="E53" s="48"/>
      <c r="F53" s="39" t="s">
        <v>64</v>
      </c>
      <c r="G53" s="98" t="s">
        <v>100</v>
      </c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100"/>
      <c r="S53"/>
      <c r="T53"/>
      <c r="U53"/>
    </row>
    <row r="54" spans="1:21" s="4" customFormat="1" ht="18" customHeight="1" thickBot="1" x14ac:dyDescent="0.3">
      <c r="A54" s="62"/>
      <c r="B54" s="63"/>
      <c r="C54" s="62"/>
      <c r="D54" s="62"/>
      <c r="E54" s="48"/>
      <c r="F54" s="39" t="s">
        <v>68</v>
      </c>
      <c r="G54" s="98" t="s">
        <v>101</v>
      </c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100"/>
      <c r="S54"/>
      <c r="T54"/>
      <c r="U54"/>
    </row>
    <row r="55" spans="1:21" s="5" customFormat="1" ht="6" customHeight="1" thickBot="1" x14ac:dyDescent="0.3">
      <c r="C55" s="25"/>
      <c r="D55" s="25"/>
      <c r="E55" s="25"/>
      <c r="F55" s="33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1"/>
      <c r="S55"/>
      <c r="T55"/>
      <c r="U55"/>
    </row>
    <row r="56" spans="1:21" s="5" customFormat="1" ht="21.75" customHeight="1" thickBot="1" x14ac:dyDescent="0.3">
      <c r="C56" s="27"/>
      <c r="D56" s="28"/>
      <c r="E56" s="25"/>
      <c r="F56" s="95" t="s">
        <v>27</v>
      </c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7"/>
      <c r="S56"/>
      <c r="T56"/>
      <c r="U56"/>
    </row>
    <row r="57" spans="1:21" s="5" customFormat="1" ht="18" customHeight="1" thickBot="1" x14ac:dyDescent="0.3">
      <c r="C57" s="25"/>
      <c r="D57" s="25"/>
      <c r="E57" s="25"/>
      <c r="F57" s="39" t="s">
        <v>93</v>
      </c>
      <c r="G57" s="98" t="s">
        <v>94</v>
      </c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100"/>
      <c r="S57"/>
      <c r="T57"/>
      <c r="U57"/>
    </row>
    <row r="58" spans="1:21" s="5" customFormat="1" ht="18" customHeight="1" thickBot="1" x14ac:dyDescent="0.3">
      <c r="C58" s="25"/>
      <c r="D58" s="25"/>
      <c r="E58" s="25"/>
      <c r="F58" s="39" t="s">
        <v>95</v>
      </c>
      <c r="G58" s="98" t="s">
        <v>96</v>
      </c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100"/>
      <c r="S58"/>
      <c r="T58"/>
      <c r="U58"/>
    </row>
    <row r="59" spans="1:21" s="5" customFormat="1" ht="18" customHeight="1" thickBot="1" x14ac:dyDescent="0.3">
      <c r="C59" s="25"/>
      <c r="D59" s="25"/>
      <c r="E59" s="25"/>
      <c r="F59" s="39" t="s">
        <v>97</v>
      </c>
      <c r="G59" s="98" t="s">
        <v>98</v>
      </c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100"/>
      <c r="S59"/>
      <c r="T59"/>
      <c r="U59"/>
    </row>
    <row r="60" spans="1:21" s="5" customFormat="1" ht="6" customHeight="1" thickBot="1" x14ac:dyDescent="0.3">
      <c r="C60" s="25"/>
      <c r="D60" s="25"/>
      <c r="E60" s="25"/>
      <c r="F60" s="33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1"/>
      <c r="S60"/>
      <c r="T60"/>
      <c r="U60"/>
    </row>
    <row r="61" spans="1:21" s="5" customFormat="1" ht="21.75" customHeight="1" thickBot="1" x14ac:dyDescent="0.3">
      <c r="C61" s="27"/>
      <c r="D61" s="28"/>
      <c r="E61" s="25"/>
      <c r="F61" s="95" t="s">
        <v>21</v>
      </c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7"/>
      <c r="S61"/>
      <c r="T61"/>
      <c r="U61"/>
    </row>
    <row r="62" spans="1:21" s="4" customFormat="1" ht="18" customHeight="1" thickBot="1" x14ac:dyDescent="0.3">
      <c r="A62" s="62"/>
      <c r="B62" s="63"/>
      <c r="C62" s="62"/>
      <c r="D62" s="62"/>
      <c r="E62" s="48"/>
      <c r="F62" s="39" t="s">
        <v>99</v>
      </c>
      <c r="G62" s="98" t="s">
        <v>185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100"/>
      <c r="S62"/>
      <c r="T62"/>
      <c r="U62"/>
    </row>
    <row r="63" spans="1:21" s="5" customFormat="1" ht="6" customHeight="1" thickBot="1" x14ac:dyDescent="0.3">
      <c r="C63" s="25"/>
      <c r="D63" s="25"/>
      <c r="E63" s="25"/>
      <c r="F63" s="33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1"/>
      <c r="S63"/>
      <c r="T63"/>
      <c r="U63"/>
    </row>
    <row r="64" spans="1:21" s="4" customFormat="1" ht="18" customHeight="1" thickBot="1" x14ac:dyDescent="0.3">
      <c r="A64" s="62"/>
      <c r="B64" s="63"/>
      <c r="C64" s="62"/>
      <c r="D64" s="62"/>
      <c r="E64" s="48"/>
      <c r="F64" s="114" t="s">
        <v>187</v>
      </c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6"/>
      <c r="S64"/>
      <c r="T64"/>
      <c r="U64"/>
    </row>
    <row r="65" spans="1:21" s="4" customFormat="1" ht="18" customHeight="1" thickBot="1" x14ac:dyDescent="0.3">
      <c r="A65" s="62"/>
      <c r="B65" s="63"/>
      <c r="C65" s="62"/>
      <c r="D65" s="62"/>
      <c r="E65" s="48"/>
      <c r="F65" s="39" t="s">
        <v>174</v>
      </c>
      <c r="G65" s="98" t="s">
        <v>112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100"/>
      <c r="S65" s="86"/>
      <c r="T65"/>
      <c r="U65"/>
    </row>
    <row r="66" spans="1:21" s="4" customFormat="1" ht="18" customHeight="1" thickBot="1" x14ac:dyDescent="0.3">
      <c r="A66" s="62"/>
      <c r="B66" s="63"/>
      <c r="C66" s="62"/>
      <c r="D66" s="62"/>
      <c r="E66" s="48"/>
      <c r="F66" s="39" t="s">
        <v>65</v>
      </c>
      <c r="G66" s="98" t="s">
        <v>113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100"/>
      <c r="S66" s="86"/>
      <c r="T66"/>
      <c r="U66"/>
    </row>
    <row r="67" spans="1:21" s="4" customFormat="1" ht="18" customHeight="1" thickBot="1" x14ac:dyDescent="0.3">
      <c r="A67" s="62"/>
      <c r="B67" s="63"/>
      <c r="C67" s="62"/>
      <c r="D67" s="62"/>
      <c r="E67" s="48"/>
      <c r="F67" s="39" t="s">
        <v>66</v>
      </c>
      <c r="G67" s="98" t="s">
        <v>114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100"/>
      <c r="S67" s="86"/>
      <c r="T67"/>
      <c r="U67"/>
    </row>
    <row r="68" spans="1:21" s="4" customFormat="1" ht="18" customHeight="1" thickBot="1" x14ac:dyDescent="0.3">
      <c r="A68" s="62"/>
      <c r="B68" s="63"/>
      <c r="C68" s="62"/>
      <c r="D68" s="62"/>
      <c r="E68" s="48"/>
      <c r="F68" s="39" t="s">
        <v>67</v>
      </c>
      <c r="G68" s="98" t="s">
        <v>115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100"/>
      <c r="S68" s="86"/>
      <c r="T68"/>
      <c r="U68"/>
    </row>
    <row r="69" spans="1:21" s="5" customFormat="1" ht="15" customHeight="1" x14ac:dyDescent="0.25">
      <c r="C69" s="25"/>
      <c r="D69" s="25"/>
      <c r="E69" s="25"/>
      <c r="F69" s="33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1"/>
      <c r="S69"/>
      <c r="T69"/>
      <c r="U69"/>
    </row>
    <row r="70" spans="1:21" s="4" customFormat="1" ht="15" customHeight="1" x14ac:dyDescent="0.25">
      <c r="F70" s="37"/>
      <c r="S70"/>
      <c r="T70"/>
      <c r="U70"/>
    </row>
    <row r="71" spans="1:21" ht="30" customHeight="1" x14ac:dyDescent="0.2">
      <c r="A71" s="109" t="str">
        <f>NOTA!$A$24</f>
        <v>ESTUDO 37 | ANÁLISE DAS EMPRESAS PRIVADAS PRESTADORAS DE CUIDADOS DE SAÚDE</v>
      </c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</row>
    <row r="72" spans="1:21" ht="30" customHeight="1" x14ac:dyDescent="0.2"/>
  </sheetData>
  <sheetProtection algorithmName="SHA-512" hashValue="zYcxr0svPyvRkhiSGaoBwXal4X0urbgsEj/zRKWmsFF+VQ9dgwnQA/4nxVjJsh59nV5z3n63yBvpb6aoIMgpig==" saltValue="wdEVsXLqt0Ps4yGpHBtroQ==" spinCount="100000" sheet="1" objects="1" scenarios="1"/>
  <mergeCells count="54">
    <mergeCell ref="G67:R67"/>
    <mergeCell ref="G68:R68"/>
    <mergeCell ref="G53:R53"/>
    <mergeCell ref="G52:R52"/>
    <mergeCell ref="G62:R62"/>
    <mergeCell ref="F64:R64"/>
    <mergeCell ref="G65:R65"/>
    <mergeCell ref="G66:R66"/>
    <mergeCell ref="G54:R54"/>
    <mergeCell ref="F61:R61"/>
    <mergeCell ref="A71:U71"/>
    <mergeCell ref="K1:R1"/>
    <mergeCell ref="C3:R3"/>
    <mergeCell ref="G6:R6"/>
    <mergeCell ref="G8:R8"/>
    <mergeCell ref="G26:R26"/>
    <mergeCell ref="F24:R24"/>
    <mergeCell ref="F25:R25"/>
    <mergeCell ref="C22:R22"/>
    <mergeCell ref="F5:R5"/>
    <mergeCell ref="G7:R7"/>
    <mergeCell ref="F15:R15"/>
    <mergeCell ref="G27:R27"/>
    <mergeCell ref="G31:R31"/>
    <mergeCell ref="F30:R30"/>
    <mergeCell ref="G9:R9"/>
    <mergeCell ref="G16:R16"/>
    <mergeCell ref="G13:R13"/>
    <mergeCell ref="F34:R34"/>
    <mergeCell ref="F38:R38"/>
    <mergeCell ref="G11:R11"/>
    <mergeCell ref="G12:R12"/>
    <mergeCell ref="G32:R32"/>
    <mergeCell ref="G36:R36"/>
    <mergeCell ref="G10:R10"/>
    <mergeCell ref="F18:R18"/>
    <mergeCell ref="G19:R19"/>
    <mergeCell ref="G20:R20"/>
    <mergeCell ref="G28:R28"/>
    <mergeCell ref="G40:R40"/>
    <mergeCell ref="F42:R42"/>
    <mergeCell ref="G35:R35"/>
    <mergeCell ref="G44:R44"/>
    <mergeCell ref="G39:R39"/>
    <mergeCell ref="F56:R56"/>
    <mergeCell ref="G59:R59"/>
    <mergeCell ref="G45:R45"/>
    <mergeCell ref="F43:R43"/>
    <mergeCell ref="G49:R49"/>
    <mergeCell ref="F47:R47"/>
    <mergeCell ref="G48:R48"/>
    <mergeCell ref="G57:R57"/>
    <mergeCell ref="G58:R58"/>
    <mergeCell ref="F51:R51"/>
  </mergeCells>
  <hyperlinks>
    <hyperlink ref="F6" location="'G I.2.1'!A1" display="G I.2.1"/>
    <hyperlink ref="F8" location="'G I.2.3'!A1" display="G I.2.3"/>
    <hyperlink ref="F52" location="'G C1.1'!A1" display="G C1.1"/>
    <hyperlink ref="F53" location="'G C1.2'!A1" display="G C1.2"/>
    <hyperlink ref="F54" location="'G C1.3'!A1" display="G C1.3"/>
    <hyperlink ref="F7" location="'G I.2.2'!A1" display="G I.2.2"/>
    <hyperlink ref="F13" location="'G I.2.8'!A1" display="G I.2.8"/>
    <hyperlink ref="F45" location="'G I.3.11'!A1" display="G I.3.11"/>
    <hyperlink ref="F16" location="'G I.2.9'!A1" display="G I.2.9"/>
    <hyperlink ref="F26" location="'G I.3.1'!A1" display="G I.3.1"/>
    <hyperlink ref="F27" location="'G I.3.2'!A1" display="G I.3.2"/>
    <hyperlink ref="F31" location="'G I.3.4'!A1" display="G I.3.4"/>
    <hyperlink ref="F35" location="'G I.3.6'!A1" display="G I.3.6"/>
    <hyperlink ref="F44" location="'G I.3.10'!A1" display="G I.3.10"/>
    <hyperlink ref="F39" location="'G I.3.8'!A1" display="G I.3.8"/>
    <hyperlink ref="F9" location="'G I.2.4'!A1" display="G I.2.4"/>
    <hyperlink ref="F59" location="'G I.3.15'!A1" display="G I.3.15"/>
    <hyperlink ref="F65" location="'G C2.1'!A1" display="G C2.1"/>
    <hyperlink ref="F10" location="'G I.2.5'!A1" display="G I.2.5"/>
    <hyperlink ref="F62" location="'G I.3.16'!A1" display="G I.3.16"/>
    <hyperlink ref="F66" location="'G C2.2'!A1" display="G C2.2"/>
    <hyperlink ref="F67" location="'G C2.3'!A1" display="G C2.3"/>
    <hyperlink ref="F68" location="'G C2.4'!A1" display="G C2.4"/>
    <hyperlink ref="F11" location="'G I.2.6'!A1" display="G I.2.6"/>
    <hyperlink ref="F12" location="'G I.2.7'!A1" display="G I.2.7"/>
    <hyperlink ref="F32" location="'G I.3.5'!A1" display="G I.3.5"/>
    <hyperlink ref="F36" location="'G I.3.7'!A1" display="G I.3.7"/>
    <hyperlink ref="F40" location="'G I.3.9'!A1" display="G I.3.9"/>
    <hyperlink ref="F49" location="'Q I.3.1'!A1" display="Q I.3.1"/>
    <hyperlink ref="F19" location="'G I.2.10'!A1" display="G I.2.10"/>
    <hyperlink ref="F20" location="'G I.2.11'!A1" display="G I.2.11"/>
    <hyperlink ref="F28" location="'G I.3.3'!A1" display="G I.3.3"/>
    <hyperlink ref="F48" location="'G I.3.12'!A1" display="G I.3.12"/>
    <hyperlink ref="F57" location="'G I.3.13'!A1" display="G I.3.13"/>
    <hyperlink ref="F58" location="'G I.3.14'!A1" display="G I.3.14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48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AC18"/>
  <sheetViews>
    <sheetView showGridLines="0"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1" t="s">
        <v>16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7"/>
      <c r="W1" s="7"/>
      <c r="X1" s="7"/>
    </row>
    <row r="2" spans="1:29" ht="15" customHeight="1" x14ac:dyDescent="0.25">
      <c r="W2" s="7"/>
      <c r="X2" s="7"/>
    </row>
    <row r="3" spans="1:29" s="7" customFormat="1" ht="15" customHeight="1" thickBot="1" x14ac:dyDescent="0.3">
      <c r="A3" s="72" t="str">
        <f>Índice!F36</f>
        <v>G I.3.7</v>
      </c>
      <c r="B3" s="61" t="str">
        <f>Índice!G36</f>
        <v>EBITDA | Proporção de empresas com taxa de crescimento do EBITDA positiva e com EBITDA negativo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9" s="9" customFormat="1" ht="15" customHeight="1" x14ac:dyDescent="0.25">
      <c r="A4" s="8" t="s">
        <v>8</v>
      </c>
      <c r="D4" s="17"/>
      <c r="E4" s="17"/>
      <c r="F4" s="1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8"/>
      <c r="S4" s="18"/>
      <c r="T4" s="18"/>
      <c r="U4" s="18"/>
    </row>
    <row r="5" spans="1:29" s="9" customFormat="1" ht="15" customHeight="1" thickBot="1" x14ac:dyDescent="0.25">
      <c r="A5" s="8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U5" s="26"/>
    </row>
    <row r="6" spans="1:29" s="9" customFormat="1" ht="24.95" customHeight="1" thickBot="1" x14ac:dyDescent="0.3">
      <c r="A6" s="26"/>
      <c r="B6" s="26"/>
      <c r="C6" s="26"/>
      <c r="D6" s="26"/>
      <c r="F6" s="64"/>
      <c r="G6" s="65"/>
      <c r="H6" s="65"/>
      <c r="I6" s="65"/>
      <c r="J6" s="65"/>
      <c r="K6" s="178" t="s">
        <v>134</v>
      </c>
      <c r="L6" s="179"/>
      <c r="M6" s="180"/>
      <c r="N6" s="212" t="s">
        <v>135</v>
      </c>
      <c r="O6" s="179"/>
      <c r="P6" s="180"/>
      <c r="Q6" s="14"/>
      <c r="R6" s="14"/>
      <c r="S6" s="14"/>
      <c r="T6" s="14"/>
      <c r="U6" s="14"/>
      <c r="V6" s="14"/>
    </row>
    <row r="7" spans="1:29" s="14" customFormat="1" ht="24.95" customHeight="1" thickBot="1" x14ac:dyDescent="0.3">
      <c r="A7" s="20"/>
      <c r="B7" s="9"/>
      <c r="C7" s="9"/>
      <c r="D7" s="9"/>
      <c r="F7" s="178" t="s">
        <v>25</v>
      </c>
      <c r="G7" s="179"/>
      <c r="H7" s="179"/>
      <c r="I7" s="179"/>
      <c r="J7" s="260"/>
      <c r="K7" s="205">
        <v>0.434</v>
      </c>
      <c r="L7" s="206"/>
      <c r="M7" s="207"/>
      <c r="N7" s="199">
        <v>0.30199999999999999</v>
      </c>
      <c r="O7" s="206"/>
      <c r="P7" s="207"/>
      <c r="Z7" s="9"/>
      <c r="AA7" s="9"/>
      <c r="AB7" s="9"/>
      <c r="AC7" s="9"/>
    </row>
    <row r="8" spans="1:29" s="14" customFormat="1" ht="24.95" customHeight="1" x14ac:dyDescent="0.25">
      <c r="A8" s="20"/>
      <c r="B8" s="9"/>
      <c r="C8" s="9"/>
      <c r="D8" s="9"/>
      <c r="F8" s="149" t="s">
        <v>178</v>
      </c>
      <c r="G8" s="117"/>
      <c r="H8" s="117"/>
      <c r="I8" s="117"/>
      <c r="J8" s="134"/>
      <c r="K8" s="161">
        <v>0.433</v>
      </c>
      <c r="L8" s="238"/>
      <c r="M8" s="162"/>
      <c r="N8" s="262">
        <v>0.154</v>
      </c>
      <c r="O8" s="238"/>
      <c r="P8" s="162"/>
      <c r="Z8" s="9"/>
      <c r="AA8" s="9"/>
      <c r="AB8" s="9"/>
      <c r="AC8" s="9"/>
    </row>
    <row r="9" spans="1:29" s="14" customFormat="1" ht="24.95" customHeight="1" x14ac:dyDescent="0.25">
      <c r="A9" s="20"/>
      <c r="B9" s="9"/>
      <c r="C9" s="9"/>
      <c r="D9" s="9"/>
      <c r="F9" s="149" t="s">
        <v>123</v>
      </c>
      <c r="G9" s="117"/>
      <c r="H9" s="117" t="s">
        <v>162</v>
      </c>
      <c r="I9" s="117"/>
      <c r="J9" s="134"/>
      <c r="K9" s="161">
        <v>0.439</v>
      </c>
      <c r="L9" s="238"/>
      <c r="M9" s="162"/>
      <c r="N9" s="262">
        <v>0.156</v>
      </c>
      <c r="O9" s="238"/>
      <c r="P9" s="162"/>
      <c r="Z9" s="9"/>
      <c r="AA9" s="9"/>
      <c r="AB9" s="9"/>
      <c r="AC9" s="9"/>
    </row>
    <row r="10" spans="1:29" s="14" customFormat="1" ht="24.95" customHeight="1" x14ac:dyDescent="0.25">
      <c r="A10" s="20"/>
      <c r="B10" s="9"/>
      <c r="C10" s="9"/>
      <c r="D10" s="9"/>
      <c r="F10" s="149"/>
      <c r="G10" s="117"/>
      <c r="H10" s="117" t="s">
        <v>163</v>
      </c>
      <c r="I10" s="117"/>
      <c r="J10" s="134"/>
      <c r="K10" s="161">
        <v>0.438</v>
      </c>
      <c r="L10" s="238"/>
      <c r="M10" s="162"/>
      <c r="N10" s="262">
        <v>0.129</v>
      </c>
      <c r="O10" s="238"/>
      <c r="P10" s="162"/>
      <c r="Z10" s="9"/>
      <c r="AA10" s="9"/>
      <c r="AB10" s="9"/>
      <c r="AC10" s="9"/>
    </row>
    <row r="11" spans="1:29" s="14" customFormat="1" ht="24.95" customHeight="1" thickBot="1" x14ac:dyDescent="0.3">
      <c r="A11" s="20"/>
      <c r="B11" s="9"/>
      <c r="C11" s="9"/>
      <c r="D11" s="9"/>
      <c r="F11" s="167"/>
      <c r="G11" s="128"/>
      <c r="H11" s="128" t="s">
        <v>164</v>
      </c>
      <c r="I11" s="128"/>
      <c r="J11" s="135"/>
      <c r="K11" s="159">
        <v>0.42199999999999999</v>
      </c>
      <c r="L11" s="235"/>
      <c r="M11" s="160"/>
      <c r="N11" s="261">
        <v>0.21</v>
      </c>
      <c r="O11" s="235"/>
      <c r="P11" s="160"/>
      <c r="Z11" s="9"/>
      <c r="AA11" s="9"/>
      <c r="AB11" s="9"/>
      <c r="AC11" s="9"/>
    </row>
    <row r="12" spans="1:29" s="9" customFormat="1" ht="15" customHeight="1" x14ac:dyDescent="0.2">
      <c r="A12" s="8"/>
      <c r="D12" s="26"/>
      <c r="O12" s="26"/>
      <c r="P12" s="26"/>
      <c r="Q12" s="26"/>
      <c r="R12" s="26"/>
      <c r="S12" s="26"/>
      <c r="T12" s="26"/>
      <c r="U12" s="26"/>
    </row>
    <row r="13" spans="1:29" s="9" customFormat="1" ht="15" customHeight="1" x14ac:dyDescent="0.2">
      <c r="A13" s="8"/>
      <c r="D13" s="26"/>
      <c r="O13" s="26"/>
      <c r="P13" s="26"/>
      <c r="Q13" s="26"/>
      <c r="R13" s="26"/>
      <c r="S13" s="26"/>
      <c r="T13" s="26"/>
      <c r="U13" s="26"/>
    </row>
    <row r="14" spans="1:29" ht="19.5" customHeight="1" x14ac:dyDescent="0.25">
      <c r="A14" s="132" t="str">
        <f>Índice!$A$71</f>
        <v>ESTUDO 37 | ANÁLISE DAS EMPRESAS PRIVADAS PRESTADORAS DE CUIDADOS DE SAÚDE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9"/>
      <c r="W14" s="9"/>
      <c r="X14" s="9"/>
    </row>
    <row r="15" spans="1:29" x14ac:dyDescent="0.25">
      <c r="U15" s="71" t="s">
        <v>29</v>
      </c>
      <c r="W15" s="9"/>
      <c r="X15" s="9"/>
    </row>
    <row r="16" spans="1:29" x14ac:dyDescent="0.25">
      <c r="W16" s="9"/>
      <c r="X16" s="9"/>
    </row>
    <row r="17" spans="23:24" x14ac:dyDescent="0.25">
      <c r="W17" s="9"/>
      <c r="X17" s="9"/>
    </row>
    <row r="18" spans="23:24" ht="17.25" customHeight="1" x14ac:dyDescent="0.25"/>
  </sheetData>
  <sheetProtection algorithmName="SHA-512" hashValue="m47IJXyoR+i5bXzlWoTrXF9ACIZE/RtXeasMXB7tCwIOp4FYd73iba3fZuePG2jPy7rLsRRpRAecIzecKXiYIg==" saltValue="hSiSZ+G5BHzex+e32jzWGA==" spinCount="100000" sheet="1" objects="1" scenarios="1"/>
  <mergeCells count="20">
    <mergeCell ref="K8:M8"/>
    <mergeCell ref="K9:M9"/>
    <mergeCell ref="K10:M10"/>
    <mergeCell ref="K11:M11"/>
    <mergeCell ref="A1:U1"/>
    <mergeCell ref="A14:U14"/>
    <mergeCell ref="K6:M6"/>
    <mergeCell ref="N6:P6"/>
    <mergeCell ref="K7:M7"/>
    <mergeCell ref="F7:J7"/>
    <mergeCell ref="H9:J9"/>
    <mergeCell ref="H10:J10"/>
    <mergeCell ref="H11:J11"/>
    <mergeCell ref="N11:P11"/>
    <mergeCell ref="N10:P10"/>
    <mergeCell ref="N9:P9"/>
    <mergeCell ref="N8:P8"/>
    <mergeCell ref="N7:P7"/>
    <mergeCell ref="F8:J8"/>
    <mergeCell ref="F9:G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CFD6"/>
  </sheetPr>
  <dimension ref="A1:U15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16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+Índice!F39</f>
        <v>G I.3.8</v>
      </c>
      <c r="B3" s="61" t="str">
        <f>+Índice!G39</f>
        <v>Rendibilidade dos capitais próprios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">
      <c r="A4" s="8" t="s">
        <v>8</v>
      </c>
      <c r="C4" s="17"/>
      <c r="D4" s="18"/>
      <c r="E4" s="18"/>
      <c r="F4" s="18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21" s="9" customFormat="1" ht="24.95" customHeight="1" thickBot="1" x14ac:dyDescent="0.3">
      <c r="A6" s="8"/>
      <c r="B6" s="44"/>
      <c r="C6" s="21"/>
      <c r="D6" s="14"/>
      <c r="E6" s="84"/>
      <c r="F6" s="85"/>
      <c r="G6" s="85"/>
      <c r="H6" s="85"/>
      <c r="I6" s="85"/>
      <c r="J6" s="166">
        <f>+L6-1</f>
        <v>2013</v>
      </c>
      <c r="K6" s="122"/>
      <c r="L6" s="122">
        <f>+N6-1</f>
        <v>2014</v>
      </c>
      <c r="M6" s="122"/>
      <c r="N6" s="122">
        <f>+P6-1</f>
        <v>2015</v>
      </c>
      <c r="O6" s="122"/>
      <c r="P6" s="122">
        <f>+R6-1</f>
        <v>2016</v>
      </c>
      <c r="Q6" s="122"/>
      <c r="R6" s="122">
        <v>2017</v>
      </c>
      <c r="S6" s="168"/>
    </row>
    <row r="7" spans="1:21" s="14" customFormat="1" ht="24.95" customHeight="1" thickBot="1" x14ac:dyDescent="0.3">
      <c r="A7" s="20"/>
      <c r="B7" s="46"/>
      <c r="E7" s="178" t="s">
        <v>25</v>
      </c>
      <c r="F7" s="179"/>
      <c r="G7" s="179"/>
      <c r="H7" s="179"/>
      <c r="I7" s="260"/>
      <c r="J7" s="205">
        <v>1.7999999999999999E-2</v>
      </c>
      <c r="K7" s="206"/>
      <c r="L7" s="206">
        <v>1.9E-2</v>
      </c>
      <c r="M7" s="206"/>
      <c r="N7" s="206">
        <v>6.3E-2</v>
      </c>
      <c r="O7" s="206"/>
      <c r="P7" s="206">
        <v>6.7000000000000004E-2</v>
      </c>
      <c r="Q7" s="206"/>
      <c r="R7" s="206">
        <v>8.7999999999999995E-2</v>
      </c>
      <c r="S7" s="207"/>
    </row>
    <row r="8" spans="1:21" s="14" customFormat="1" ht="24.95" customHeight="1" x14ac:dyDescent="0.25">
      <c r="A8" s="20"/>
      <c r="E8" s="149" t="s">
        <v>178</v>
      </c>
      <c r="F8" s="117"/>
      <c r="G8" s="117"/>
      <c r="H8" s="117"/>
      <c r="I8" s="134"/>
      <c r="J8" s="161">
        <v>9.7000000000000003E-2</v>
      </c>
      <c r="K8" s="238"/>
      <c r="L8" s="238">
        <v>0.113</v>
      </c>
      <c r="M8" s="238"/>
      <c r="N8" s="238">
        <v>0.13300000000000001</v>
      </c>
      <c r="O8" s="238"/>
      <c r="P8" s="238">
        <v>0.12</v>
      </c>
      <c r="Q8" s="238"/>
      <c r="R8" s="238">
        <v>0.127</v>
      </c>
      <c r="S8" s="162"/>
    </row>
    <row r="9" spans="1:21" s="14" customFormat="1" ht="24.95" customHeight="1" x14ac:dyDescent="0.25">
      <c r="A9" s="20"/>
      <c r="E9" s="149" t="s">
        <v>123</v>
      </c>
      <c r="F9" s="117"/>
      <c r="G9" s="117" t="s">
        <v>162</v>
      </c>
      <c r="H9" s="117"/>
      <c r="I9" s="134"/>
      <c r="J9" s="161">
        <v>0.105</v>
      </c>
      <c r="K9" s="238"/>
      <c r="L9" s="238">
        <v>0.14699999999999999</v>
      </c>
      <c r="M9" s="238"/>
      <c r="N9" s="238">
        <v>0.13700000000000001</v>
      </c>
      <c r="O9" s="238"/>
      <c r="P9" s="238">
        <v>0.129</v>
      </c>
      <c r="Q9" s="238"/>
      <c r="R9" s="238">
        <v>0.151</v>
      </c>
      <c r="S9" s="162"/>
    </row>
    <row r="10" spans="1:21" s="14" customFormat="1" ht="24.95" customHeight="1" x14ac:dyDescent="0.25">
      <c r="A10" s="20"/>
      <c r="E10" s="149"/>
      <c r="F10" s="117"/>
      <c r="G10" s="117" t="s">
        <v>163</v>
      </c>
      <c r="H10" s="117"/>
      <c r="I10" s="134"/>
      <c r="J10" s="161">
        <v>9.8000000000000004E-2</v>
      </c>
      <c r="K10" s="238"/>
      <c r="L10" s="238">
        <v>0.114</v>
      </c>
      <c r="M10" s="238"/>
      <c r="N10" s="238">
        <v>0.128</v>
      </c>
      <c r="O10" s="238"/>
      <c r="P10" s="238">
        <v>0.122</v>
      </c>
      <c r="Q10" s="238"/>
      <c r="R10" s="238">
        <v>0.129</v>
      </c>
      <c r="S10" s="162"/>
    </row>
    <row r="11" spans="1:21" s="14" customFormat="1" ht="24.95" customHeight="1" thickBot="1" x14ac:dyDescent="0.3">
      <c r="A11" s="20"/>
      <c r="E11" s="167"/>
      <c r="F11" s="128"/>
      <c r="G11" s="128" t="s">
        <v>164</v>
      </c>
      <c r="H11" s="128"/>
      <c r="I11" s="135"/>
      <c r="J11" s="159">
        <v>9.2999999999999999E-2</v>
      </c>
      <c r="K11" s="235"/>
      <c r="L11" s="235">
        <v>9.7000000000000003E-2</v>
      </c>
      <c r="M11" s="235"/>
      <c r="N11" s="235">
        <v>0.14099999999999999</v>
      </c>
      <c r="O11" s="235"/>
      <c r="P11" s="235">
        <v>0.114</v>
      </c>
      <c r="Q11" s="235"/>
      <c r="R11" s="235">
        <v>0.113</v>
      </c>
      <c r="S11" s="160"/>
    </row>
    <row r="12" spans="1:21" s="9" customFormat="1" ht="15" customHeight="1" x14ac:dyDescent="0.2">
      <c r="A12" s="8"/>
      <c r="C12" s="26"/>
      <c r="D12" s="26"/>
      <c r="E12" s="26"/>
      <c r="P12" s="26"/>
      <c r="Q12" s="26"/>
    </row>
    <row r="13" spans="1:21" s="9" customFormat="1" ht="15" customHeight="1" x14ac:dyDescent="0.2">
      <c r="A13" s="8"/>
      <c r="C13" s="26"/>
      <c r="D13" s="26"/>
      <c r="E13" s="26"/>
      <c r="P13" s="26"/>
      <c r="Q13" s="26"/>
    </row>
    <row r="14" spans="1:21" ht="19.5" customHeight="1" x14ac:dyDescent="0.25">
      <c r="A14" s="132" t="str">
        <f>Índice!$A$71</f>
        <v>ESTUDO 37 | ANÁLISE DAS EMPRESAS PRIVADAS PRESTADORAS DE CUIDADOS DE SAÚDE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</row>
    <row r="15" spans="1:21" x14ac:dyDescent="0.25">
      <c r="U15" s="71" t="s">
        <v>29</v>
      </c>
    </row>
  </sheetData>
  <sheetProtection algorithmName="SHA-512" hashValue="59+Kl6O28T9vV86YHfSZZdvOoL7ocRbxClIipOSJsasD74Bjt0vYj/J2FIxJq0c7I4bXDRtcM5UatJx72b0J9w==" saltValue="M+f+ktNHf0ex2uICnvxTVw==" spinCount="100000" sheet="1" objects="1" scenarios="1"/>
  <mergeCells count="38">
    <mergeCell ref="A14:U14"/>
    <mergeCell ref="P10:Q10"/>
    <mergeCell ref="P11:Q11"/>
    <mergeCell ref="G11:I11"/>
    <mergeCell ref="J11:K11"/>
    <mergeCell ref="L11:M11"/>
    <mergeCell ref="N11:O11"/>
    <mergeCell ref="G10:I10"/>
    <mergeCell ref="J10:K10"/>
    <mergeCell ref="L10:M10"/>
    <mergeCell ref="N10:O10"/>
    <mergeCell ref="P8:Q8"/>
    <mergeCell ref="G9:I9"/>
    <mergeCell ref="J9:K9"/>
    <mergeCell ref="L9:M9"/>
    <mergeCell ref="N9:O9"/>
    <mergeCell ref="P9:Q9"/>
    <mergeCell ref="J8:K8"/>
    <mergeCell ref="L8:M8"/>
    <mergeCell ref="N8:O8"/>
    <mergeCell ref="E8:I8"/>
    <mergeCell ref="E9:F11"/>
    <mergeCell ref="E7:I7"/>
    <mergeCell ref="J7:K7"/>
    <mergeCell ref="L7:M7"/>
    <mergeCell ref="N7:O7"/>
    <mergeCell ref="P7:Q7"/>
    <mergeCell ref="A1:U1"/>
    <mergeCell ref="J6:K6"/>
    <mergeCell ref="L6:M6"/>
    <mergeCell ref="N6:O6"/>
    <mergeCell ref="P6:Q6"/>
    <mergeCell ref="R6:S6"/>
    <mergeCell ref="R7:S7"/>
    <mergeCell ref="R8:S8"/>
    <mergeCell ref="R9:S9"/>
    <mergeCell ref="R10:S10"/>
    <mergeCell ref="R11:S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</sheetPr>
  <dimension ref="A1:U2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16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Índice!F40</f>
        <v>G I.3.9</v>
      </c>
      <c r="B3" s="61" t="str">
        <f>Índice!G40</f>
        <v>Resultados | Peso face aos rendimentos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5">
      <c r="A4" s="8" t="s">
        <v>8</v>
      </c>
      <c r="C4" s="17"/>
      <c r="D4" s="18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1" s="16" customFormat="1" ht="24.95" customHeight="1" x14ac:dyDescent="0.25">
      <c r="L6" s="244" t="s">
        <v>141</v>
      </c>
      <c r="M6" s="265"/>
      <c r="N6" s="263" t="s">
        <v>142</v>
      </c>
      <c r="O6" s="246"/>
      <c r="P6" s="14"/>
      <c r="Q6" s="14"/>
    </row>
    <row r="7" spans="1:21" s="16" customFormat="1" ht="24.95" customHeight="1" thickBot="1" x14ac:dyDescent="0.3">
      <c r="L7" s="247"/>
      <c r="M7" s="266"/>
      <c r="N7" s="264"/>
      <c r="O7" s="249"/>
      <c r="P7" s="14"/>
      <c r="Q7" s="14"/>
    </row>
    <row r="8" spans="1:21" s="14" customFormat="1" ht="24.95" customHeight="1" thickBot="1" x14ac:dyDescent="0.3">
      <c r="G8" s="178" t="s">
        <v>25</v>
      </c>
      <c r="H8" s="179"/>
      <c r="I8" s="179"/>
      <c r="J8" s="179"/>
      <c r="K8" s="179"/>
      <c r="L8" s="205">
        <v>0.111</v>
      </c>
      <c r="M8" s="206"/>
      <c r="N8" s="206">
        <v>0.04</v>
      </c>
      <c r="O8" s="207"/>
    </row>
    <row r="9" spans="1:21" s="14" customFormat="1" ht="24.95" customHeight="1" x14ac:dyDescent="0.25">
      <c r="G9" s="166" t="s">
        <v>178</v>
      </c>
      <c r="H9" s="122"/>
      <c r="I9" s="122"/>
      <c r="J9" s="122"/>
      <c r="K9" s="122"/>
      <c r="L9" s="164">
        <v>0.17599999999999999</v>
      </c>
      <c r="M9" s="267"/>
      <c r="N9" s="267">
        <v>8.2000000000000003E-2</v>
      </c>
      <c r="O9" s="165"/>
    </row>
    <row r="10" spans="1:21" s="14" customFormat="1" ht="24.95" customHeight="1" x14ac:dyDescent="0.25">
      <c r="G10" s="149" t="s">
        <v>123</v>
      </c>
      <c r="H10" s="117"/>
      <c r="I10" s="117" t="s">
        <v>162</v>
      </c>
      <c r="J10" s="117"/>
      <c r="K10" s="117"/>
      <c r="L10" s="161">
        <v>0.107</v>
      </c>
      <c r="M10" s="238"/>
      <c r="N10" s="238">
        <v>3.5999999999999997E-2</v>
      </c>
      <c r="O10" s="162"/>
    </row>
    <row r="11" spans="1:21" s="14" customFormat="1" ht="24.95" customHeight="1" x14ac:dyDescent="0.25">
      <c r="G11" s="149"/>
      <c r="H11" s="117"/>
      <c r="I11" s="117" t="s">
        <v>163</v>
      </c>
      <c r="J11" s="117"/>
      <c r="K11" s="117"/>
      <c r="L11" s="161">
        <v>0.215</v>
      </c>
      <c r="M11" s="238"/>
      <c r="N11" s="238">
        <v>0.111</v>
      </c>
      <c r="O11" s="162"/>
    </row>
    <row r="12" spans="1:21" s="14" customFormat="1" ht="24.95" customHeight="1" thickBot="1" x14ac:dyDescent="0.3">
      <c r="G12" s="167"/>
      <c r="H12" s="128"/>
      <c r="I12" s="128" t="s">
        <v>164</v>
      </c>
      <c r="J12" s="128"/>
      <c r="K12" s="128"/>
      <c r="L12" s="159">
        <v>0.193</v>
      </c>
      <c r="M12" s="235"/>
      <c r="N12" s="235">
        <v>8.5000000000000006E-2</v>
      </c>
      <c r="O12" s="160"/>
    </row>
    <row r="13" spans="1:21" s="9" customFormat="1" ht="15" customHeight="1" x14ac:dyDescent="0.2">
      <c r="A13" s="8"/>
      <c r="C13" s="26"/>
      <c r="D13" s="26"/>
      <c r="E13" s="26"/>
      <c r="N13" s="26"/>
      <c r="O13" s="26"/>
      <c r="P13" s="26"/>
    </row>
    <row r="14" spans="1:21" s="9" customFormat="1" ht="15" customHeight="1" x14ac:dyDescent="0.2">
      <c r="A14" s="8"/>
      <c r="C14" s="26"/>
      <c r="D14" s="26"/>
      <c r="E14" s="26"/>
      <c r="N14" s="26"/>
      <c r="O14" s="26"/>
      <c r="P14" s="26"/>
    </row>
    <row r="15" spans="1:21" ht="19.5" customHeight="1" x14ac:dyDescent="0.25">
      <c r="A15" s="132" t="str">
        <f>Índice!$A$71</f>
        <v>ESTUDO 37 | ANÁLISE DAS EMPRESAS PRIVADAS PRESTADORAS DE CUIDADOS DE SAÚDE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</row>
    <row r="16" spans="1:21" x14ac:dyDescent="0.25">
      <c r="U16" s="71" t="s">
        <v>29</v>
      </c>
    </row>
    <row r="19" ht="17.25" customHeight="1" x14ac:dyDescent="0.25"/>
    <row r="20" ht="17.25" customHeight="1" x14ac:dyDescent="0.25"/>
  </sheetData>
  <sheetProtection algorithmName="SHA-512" hashValue="q5weKQul/p3QuFD6P5t/4IJ0MTjQMuQNCBUlfgICShlsux06/zyTyVuKfAXsXxt86Ydl/ISGshQOI4klH13wXw==" saltValue="D6n1mt9xrdiNxoiGumSjyw==" spinCount="100000" sheet="1" objects="1" scenarios="1"/>
  <mergeCells count="20">
    <mergeCell ref="A15:U15"/>
    <mergeCell ref="G8:K8"/>
    <mergeCell ref="L8:M8"/>
    <mergeCell ref="N8:O8"/>
    <mergeCell ref="L9:M9"/>
    <mergeCell ref="N9:O9"/>
    <mergeCell ref="I10:K10"/>
    <mergeCell ref="L10:M10"/>
    <mergeCell ref="G9:K9"/>
    <mergeCell ref="G10:H12"/>
    <mergeCell ref="I12:K12"/>
    <mergeCell ref="L12:M12"/>
    <mergeCell ref="N12:O12"/>
    <mergeCell ref="A1:U1"/>
    <mergeCell ref="N6:O7"/>
    <mergeCell ref="L6:M7"/>
    <mergeCell ref="N10:O10"/>
    <mergeCell ref="I11:K11"/>
    <mergeCell ref="L11:M11"/>
    <mergeCell ref="N11:O11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U2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Índice!F44</f>
        <v>G I.3.10</v>
      </c>
      <c r="B3" s="61" t="str">
        <f>Índice!G44</f>
        <v>Autonomia financeira | Média ponderada e mediana da distribuição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5">
      <c r="A4" s="8" t="s">
        <v>8</v>
      </c>
      <c r="C4" s="17"/>
      <c r="D4" s="18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21" s="16" customFormat="1" ht="24.95" customHeight="1" thickBot="1" x14ac:dyDescent="0.3">
      <c r="M6" s="271" t="s">
        <v>130</v>
      </c>
      <c r="N6" s="272"/>
      <c r="O6" s="273" t="s">
        <v>131</v>
      </c>
      <c r="P6" s="272"/>
      <c r="Q6" s="14"/>
    </row>
    <row r="7" spans="1:21" s="14" customFormat="1" ht="24.95" customHeight="1" x14ac:dyDescent="0.25">
      <c r="F7" s="166" t="s">
        <v>25</v>
      </c>
      <c r="G7" s="122"/>
      <c r="H7" s="122"/>
      <c r="I7" s="122"/>
      <c r="J7" s="122"/>
      <c r="K7" s="122">
        <v>2017</v>
      </c>
      <c r="L7" s="168"/>
      <c r="M7" s="274">
        <v>0.33300000000000002</v>
      </c>
      <c r="N7" s="275"/>
      <c r="O7" s="276">
        <v>0.31900000000000001</v>
      </c>
      <c r="P7" s="275"/>
    </row>
    <row r="8" spans="1:21" s="14" customFormat="1" ht="24.95" customHeight="1" thickBot="1" x14ac:dyDescent="0.3">
      <c r="F8" s="167"/>
      <c r="G8" s="128"/>
      <c r="H8" s="128"/>
      <c r="I8" s="128"/>
      <c r="J8" s="128"/>
      <c r="K8" s="128">
        <v>2013</v>
      </c>
      <c r="L8" s="169"/>
      <c r="M8" s="268">
        <v>0.29399999999999998</v>
      </c>
      <c r="N8" s="269"/>
      <c r="O8" s="270">
        <v>0.247</v>
      </c>
      <c r="P8" s="269"/>
    </row>
    <row r="9" spans="1:21" s="14" customFormat="1" ht="24.95" customHeight="1" x14ac:dyDescent="0.25">
      <c r="F9" s="175" t="s">
        <v>178</v>
      </c>
      <c r="G9" s="176"/>
      <c r="H9" s="176"/>
      <c r="I9" s="176"/>
      <c r="J9" s="176"/>
      <c r="K9" s="176">
        <v>2017</v>
      </c>
      <c r="L9" s="177"/>
      <c r="M9" s="236">
        <v>0.47899999999999998</v>
      </c>
      <c r="N9" s="239"/>
      <c r="O9" s="237">
        <v>0.70599999999999996</v>
      </c>
      <c r="P9" s="239"/>
    </row>
    <row r="10" spans="1:21" s="14" customFormat="1" ht="24.95" customHeight="1" x14ac:dyDescent="0.25">
      <c r="F10" s="149"/>
      <c r="G10" s="117"/>
      <c r="H10" s="117"/>
      <c r="I10" s="117"/>
      <c r="J10" s="117"/>
      <c r="K10" s="117">
        <v>2013</v>
      </c>
      <c r="L10" s="150"/>
      <c r="M10" s="161">
        <v>0.44600000000000001</v>
      </c>
      <c r="N10" s="162"/>
      <c r="O10" s="238">
        <v>0.64500000000000002</v>
      </c>
      <c r="P10" s="162"/>
    </row>
    <row r="11" spans="1:21" s="14" customFormat="1" ht="24.95" customHeight="1" x14ac:dyDescent="0.25">
      <c r="F11" s="149" t="s">
        <v>136</v>
      </c>
      <c r="G11" s="117"/>
      <c r="H11" s="117"/>
      <c r="I11" s="117" t="s">
        <v>162</v>
      </c>
      <c r="J11" s="117"/>
      <c r="K11" s="117"/>
      <c r="L11" s="150"/>
      <c r="M11" s="161">
        <v>0.25600000000000001</v>
      </c>
      <c r="N11" s="162"/>
      <c r="O11" s="238">
        <v>0.58399999999999996</v>
      </c>
      <c r="P11" s="162"/>
    </row>
    <row r="12" spans="1:21" s="14" customFormat="1" ht="24.95" customHeight="1" x14ac:dyDescent="0.25">
      <c r="F12" s="149"/>
      <c r="G12" s="117"/>
      <c r="H12" s="117"/>
      <c r="I12" s="117" t="s">
        <v>163</v>
      </c>
      <c r="J12" s="117"/>
      <c r="K12" s="117"/>
      <c r="L12" s="150"/>
      <c r="M12" s="161">
        <v>0.59</v>
      </c>
      <c r="N12" s="162"/>
      <c r="O12" s="238">
        <v>0.72399999999999998</v>
      </c>
      <c r="P12" s="162"/>
    </row>
    <row r="13" spans="1:21" s="14" customFormat="1" ht="24.95" customHeight="1" thickBot="1" x14ac:dyDescent="0.3">
      <c r="F13" s="167"/>
      <c r="G13" s="128"/>
      <c r="H13" s="128"/>
      <c r="I13" s="128" t="s">
        <v>164</v>
      </c>
      <c r="J13" s="128"/>
      <c r="K13" s="128"/>
      <c r="L13" s="169"/>
      <c r="M13" s="159">
        <v>0.45700000000000002</v>
      </c>
      <c r="N13" s="160"/>
      <c r="O13" s="235">
        <v>0.65600000000000003</v>
      </c>
      <c r="P13" s="160"/>
    </row>
    <row r="14" spans="1:21" s="9" customFormat="1" ht="15" customHeight="1" x14ac:dyDescent="0.2">
      <c r="A14" s="8"/>
      <c r="C14" s="26"/>
      <c r="D14" s="26"/>
      <c r="E14" s="26"/>
      <c r="O14" s="26"/>
      <c r="P14" s="26"/>
      <c r="Q14" s="26"/>
    </row>
    <row r="15" spans="1:21" s="9" customFormat="1" ht="15" customHeight="1" x14ac:dyDescent="0.2">
      <c r="A15" s="8"/>
      <c r="C15" s="26"/>
      <c r="D15" s="26"/>
      <c r="E15" s="26"/>
      <c r="O15" s="26"/>
      <c r="P15" s="26"/>
      <c r="Q15" s="26"/>
    </row>
    <row r="16" spans="1:21" ht="19.5" customHeight="1" x14ac:dyDescent="0.25">
      <c r="A16" s="132" t="str">
        <f>Índice!$A$71</f>
        <v>ESTUDO 37 | ANÁLISE DAS EMPRESAS PRIVADAS PRESTADORAS DE CUIDADOS DE SAÚDE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</row>
    <row r="17" spans="12:21" x14ac:dyDescent="0.25">
      <c r="U17" s="71" t="s">
        <v>29</v>
      </c>
    </row>
    <row r="20" spans="12:21" ht="17.25" customHeight="1" x14ac:dyDescent="0.25">
      <c r="L20" s="26"/>
      <c r="M20" s="26"/>
      <c r="N20" s="26"/>
    </row>
  </sheetData>
  <sheetProtection algorithmName="SHA-512" hashValue="5+uxfeplzRbBchKm01dgC5Fpngls1H6vj3ffmfgvvnnAB1mQ65sHvQ2j6wdosdAry+Lkys0cxICDtgHv/cuPHw==" saltValue="kjVObEUuyvOllVpA4rWH7A==" spinCount="100000" sheet="1" objects="1" scenarios="1"/>
  <mergeCells count="28">
    <mergeCell ref="A16:U16"/>
    <mergeCell ref="O9:P9"/>
    <mergeCell ref="M11:N11"/>
    <mergeCell ref="O11:P11"/>
    <mergeCell ref="M12:N12"/>
    <mergeCell ref="O12:P12"/>
    <mergeCell ref="M13:N13"/>
    <mergeCell ref="O13:P13"/>
    <mergeCell ref="A1:U1"/>
    <mergeCell ref="M6:N6"/>
    <mergeCell ref="O6:P6"/>
    <mergeCell ref="M7:N7"/>
    <mergeCell ref="O7:P7"/>
    <mergeCell ref="M8:N8"/>
    <mergeCell ref="O8:P8"/>
    <mergeCell ref="M10:N10"/>
    <mergeCell ref="O10:P10"/>
    <mergeCell ref="I13:L13"/>
    <mergeCell ref="I12:L12"/>
    <mergeCell ref="I11:L11"/>
    <mergeCell ref="F9:J10"/>
    <mergeCell ref="F7:J8"/>
    <mergeCell ref="K7:L7"/>
    <mergeCell ref="K8:L8"/>
    <mergeCell ref="K9:L9"/>
    <mergeCell ref="K10:L10"/>
    <mergeCell ref="F11:H13"/>
    <mergeCell ref="M9:N9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U18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Índice!F45</f>
        <v>G I.3.11</v>
      </c>
      <c r="B3" s="61" t="str">
        <f>Índice!G45</f>
        <v>Autonomia financeira | Proporção de empresas com capitais próprios negativos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5">
      <c r="A4" s="8" t="s">
        <v>8</v>
      </c>
      <c r="C4" s="17"/>
      <c r="D4" s="18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21" s="16" customFormat="1" ht="24.95" customHeight="1" thickBot="1" x14ac:dyDescent="0.3">
      <c r="G6" s="84"/>
      <c r="H6" s="85"/>
      <c r="I6" s="85"/>
      <c r="J6" s="85"/>
      <c r="K6" s="85"/>
      <c r="L6" s="271">
        <v>2017</v>
      </c>
      <c r="M6" s="273"/>
      <c r="N6" s="273">
        <v>2013</v>
      </c>
      <c r="O6" s="272"/>
      <c r="P6" s="14"/>
      <c r="Q6" s="14"/>
    </row>
    <row r="7" spans="1:21" s="16" customFormat="1" ht="24.95" customHeight="1" thickBot="1" x14ac:dyDescent="0.3">
      <c r="G7" s="178" t="s">
        <v>25</v>
      </c>
      <c r="H7" s="179"/>
      <c r="I7" s="179"/>
      <c r="J7" s="179"/>
      <c r="K7" s="180"/>
      <c r="L7" s="205">
        <v>0.26500000000000001</v>
      </c>
      <c r="M7" s="206"/>
      <c r="N7" s="206">
        <v>0.28399999999999997</v>
      </c>
      <c r="O7" s="207"/>
      <c r="P7" s="14"/>
      <c r="Q7" s="14"/>
    </row>
    <row r="8" spans="1:21" s="14" customFormat="1" ht="24.95" customHeight="1" x14ac:dyDescent="0.25">
      <c r="G8" s="175" t="s">
        <v>178</v>
      </c>
      <c r="H8" s="176"/>
      <c r="I8" s="176"/>
      <c r="J8" s="176"/>
      <c r="K8" s="177"/>
      <c r="L8" s="236">
        <v>0.11899999999999999</v>
      </c>
      <c r="M8" s="237"/>
      <c r="N8" s="237">
        <v>0.129</v>
      </c>
      <c r="O8" s="239"/>
    </row>
    <row r="9" spans="1:21" s="14" customFormat="1" ht="24.95" customHeight="1" x14ac:dyDescent="0.25">
      <c r="G9" s="149" t="s">
        <v>123</v>
      </c>
      <c r="H9" s="117"/>
      <c r="I9" s="117" t="s">
        <v>162</v>
      </c>
      <c r="J9" s="117"/>
      <c r="K9" s="150"/>
      <c r="L9" s="161">
        <v>9.2999999999999999E-2</v>
      </c>
      <c r="M9" s="238"/>
      <c r="N9" s="238">
        <v>0.16200000000000001</v>
      </c>
      <c r="O9" s="162"/>
    </row>
    <row r="10" spans="1:21" s="14" customFormat="1" ht="24.95" customHeight="1" x14ac:dyDescent="0.25">
      <c r="G10" s="149"/>
      <c r="H10" s="117"/>
      <c r="I10" s="117" t="s">
        <v>163</v>
      </c>
      <c r="J10" s="117"/>
      <c r="K10" s="150"/>
      <c r="L10" s="161">
        <v>9.5000000000000001E-2</v>
      </c>
      <c r="M10" s="238"/>
      <c r="N10" s="238">
        <v>0.109</v>
      </c>
      <c r="O10" s="162"/>
    </row>
    <row r="11" spans="1:21" s="14" customFormat="1" ht="24.95" customHeight="1" thickBot="1" x14ac:dyDescent="0.3">
      <c r="G11" s="167"/>
      <c r="H11" s="128"/>
      <c r="I11" s="128" t="s">
        <v>164</v>
      </c>
      <c r="J11" s="128"/>
      <c r="K11" s="169"/>
      <c r="L11" s="159">
        <v>0.17299999999999999</v>
      </c>
      <c r="M11" s="235"/>
      <c r="N11" s="235">
        <v>0.17</v>
      </c>
      <c r="O11" s="160"/>
    </row>
    <row r="12" spans="1:21" s="9" customFormat="1" ht="15" customHeight="1" x14ac:dyDescent="0.2">
      <c r="A12" s="8"/>
      <c r="C12" s="26"/>
      <c r="D12" s="26"/>
      <c r="E12" s="26"/>
      <c r="O12" s="26"/>
      <c r="P12" s="26"/>
      <c r="Q12" s="26"/>
    </row>
    <row r="13" spans="1:21" s="9" customFormat="1" ht="15" customHeight="1" x14ac:dyDescent="0.2">
      <c r="A13" s="8"/>
      <c r="C13" s="26"/>
      <c r="D13" s="26"/>
      <c r="E13" s="26"/>
      <c r="O13" s="26"/>
      <c r="P13" s="26"/>
      <c r="Q13" s="26"/>
    </row>
    <row r="14" spans="1:21" ht="19.5" customHeight="1" x14ac:dyDescent="0.25">
      <c r="A14" s="132" t="str">
        <f>Índice!$A$71</f>
        <v>ESTUDO 37 | ANÁLISE DAS EMPRESAS PRIVADAS PRESTADORAS DE CUIDADOS DE SAÚDE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</row>
    <row r="15" spans="1:21" x14ac:dyDescent="0.25">
      <c r="U15" s="71" t="s">
        <v>29</v>
      </c>
    </row>
    <row r="18" ht="17.25" customHeight="1" x14ac:dyDescent="0.25"/>
  </sheetData>
  <sheetProtection algorithmName="SHA-512" hashValue="KWAp1E0AV+GykbTWeZFkJC+XnnaUFCcaUN3KrnThz1oRiuCt8gBaI1d/DKS1W8seuxk8+zFUYHNlpReKfigcew==" saltValue="TbT76fDzPWp5X6+klTSnuA==" spinCount="100000" sheet="1" objects="1" scenarios="1"/>
  <mergeCells count="20">
    <mergeCell ref="A14:U14"/>
    <mergeCell ref="G8:K8"/>
    <mergeCell ref="L8:M8"/>
    <mergeCell ref="N8:O8"/>
    <mergeCell ref="G9:H11"/>
    <mergeCell ref="I9:K9"/>
    <mergeCell ref="L9:M9"/>
    <mergeCell ref="N9:O9"/>
    <mergeCell ref="I10:K10"/>
    <mergeCell ref="L10:M10"/>
    <mergeCell ref="N10:O10"/>
    <mergeCell ref="I11:K11"/>
    <mergeCell ref="L11:M11"/>
    <mergeCell ref="N11:O11"/>
    <mergeCell ref="N6:O6"/>
    <mergeCell ref="G7:K7"/>
    <mergeCell ref="L7:M7"/>
    <mergeCell ref="N7:O7"/>
    <mergeCell ref="A1:U1"/>
    <mergeCell ref="L6:M6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U29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Índice!F48</f>
        <v>G I.3.12</v>
      </c>
      <c r="B3" s="61" t="str">
        <f>Índice!G48</f>
        <v>Passivo | Estrutura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5">
      <c r="A4" s="8" t="s">
        <v>8</v>
      </c>
      <c r="C4" s="17"/>
      <c r="D4" s="18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21" s="16" customFormat="1" ht="24.95" customHeight="1" thickBot="1" x14ac:dyDescent="0.3">
      <c r="F6" s="166" t="s">
        <v>28</v>
      </c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68"/>
    </row>
    <row r="7" spans="1:21" s="16" customFormat="1" ht="24.95" customHeight="1" x14ac:dyDescent="0.25">
      <c r="F7" s="166">
        <v>2017</v>
      </c>
      <c r="G7" s="122"/>
      <c r="H7" s="122"/>
      <c r="I7" s="122"/>
      <c r="J7" s="122"/>
      <c r="K7" s="168"/>
      <c r="L7" s="166" t="s">
        <v>143</v>
      </c>
      <c r="M7" s="122"/>
      <c r="N7" s="122"/>
      <c r="O7" s="122"/>
      <c r="P7" s="122"/>
      <c r="Q7" s="168"/>
    </row>
    <row r="8" spans="1:21" s="16" customFormat="1" ht="24.95" customHeight="1" thickBot="1" x14ac:dyDescent="0.3">
      <c r="F8" s="149" t="s">
        <v>40</v>
      </c>
      <c r="G8" s="117"/>
      <c r="H8" s="117" t="s">
        <v>150</v>
      </c>
      <c r="I8" s="117"/>
      <c r="J8" s="117" t="s">
        <v>151</v>
      </c>
      <c r="K8" s="150"/>
      <c r="L8" s="149" t="s">
        <v>40</v>
      </c>
      <c r="M8" s="117"/>
      <c r="N8" s="117" t="s">
        <v>150</v>
      </c>
      <c r="O8" s="117"/>
      <c r="P8" s="117" t="s">
        <v>151</v>
      </c>
      <c r="Q8" s="150"/>
    </row>
    <row r="9" spans="1:21" s="14" customFormat="1" ht="24.95" customHeight="1" thickBot="1" x14ac:dyDescent="0.3">
      <c r="B9" s="178" t="s">
        <v>25</v>
      </c>
      <c r="C9" s="179"/>
      <c r="D9" s="179"/>
      <c r="E9" s="260"/>
      <c r="F9" s="205">
        <v>0.54</v>
      </c>
      <c r="G9" s="206"/>
      <c r="H9" s="206">
        <v>0.16200000000000001</v>
      </c>
      <c r="I9" s="206"/>
      <c r="J9" s="206">
        <v>0.29799999999999999</v>
      </c>
      <c r="K9" s="207"/>
      <c r="L9" s="205">
        <v>0.55400000000000005</v>
      </c>
      <c r="M9" s="206"/>
      <c r="N9" s="206">
        <v>0.155</v>
      </c>
      <c r="O9" s="206"/>
      <c r="P9" s="206">
        <v>0.29199999999999998</v>
      </c>
      <c r="Q9" s="207"/>
    </row>
    <row r="10" spans="1:21" s="14" customFormat="1" ht="24.95" customHeight="1" x14ac:dyDescent="0.25">
      <c r="B10" s="149" t="s">
        <v>178</v>
      </c>
      <c r="C10" s="117"/>
      <c r="D10" s="117"/>
      <c r="E10" s="134"/>
      <c r="F10" s="161">
        <v>0.54800000000000004</v>
      </c>
      <c r="G10" s="238"/>
      <c r="H10" s="238">
        <v>0.124</v>
      </c>
      <c r="I10" s="238"/>
      <c r="J10" s="238">
        <v>0.32800000000000001</v>
      </c>
      <c r="K10" s="162"/>
      <c r="L10" s="161">
        <v>0.53</v>
      </c>
      <c r="M10" s="238"/>
      <c r="N10" s="238">
        <v>0.13400000000000001</v>
      </c>
      <c r="O10" s="238"/>
      <c r="P10" s="238">
        <v>0.33600000000000002</v>
      </c>
      <c r="Q10" s="162"/>
    </row>
    <row r="11" spans="1:21" s="14" customFormat="1" ht="24.95" customHeight="1" x14ac:dyDescent="0.25">
      <c r="B11" s="149" t="s">
        <v>123</v>
      </c>
      <c r="C11" s="117"/>
      <c r="D11" s="117" t="s">
        <v>162</v>
      </c>
      <c r="E11" s="134"/>
      <c r="F11" s="161">
        <v>0.49</v>
      </c>
      <c r="G11" s="238"/>
      <c r="H11" s="238">
        <v>0.17</v>
      </c>
      <c r="I11" s="238"/>
      <c r="J11" s="238">
        <v>0.34</v>
      </c>
      <c r="K11" s="162"/>
      <c r="L11" s="161">
        <v>0.503</v>
      </c>
      <c r="M11" s="238"/>
      <c r="N11" s="238">
        <v>0.185</v>
      </c>
      <c r="O11" s="238"/>
      <c r="P11" s="238">
        <v>0.312</v>
      </c>
      <c r="Q11" s="162"/>
    </row>
    <row r="12" spans="1:21" s="14" customFormat="1" ht="24.95" customHeight="1" x14ac:dyDescent="0.25">
      <c r="B12" s="149"/>
      <c r="C12" s="117"/>
      <c r="D12" s="117" t="s">
        <v>163</v>
      </c>
      <c r="E12" s="134"/>
      <c r="F12" s="161">
        <v>0.53900000000000003</v>
      </c>
      <c r="G12" s="238"/>
      <c r="H12" s="238">
        <v>0.109</v>
      </c>
      <c r="I12" s="238"/>
      <c r="J12" s="238">
        <v>0.35199999999999998</v>
      </c>
      <c r="K12" s="162"/>
      <c r="L12" s="161">
        <v>0.53400000000000003</v>
      </c>
      <c r="M12" s="238"/>
      <c r="N12" s="238">
        <v>0.109</v>
      </c>
      <c r="O12" s="238"/>
      <c r="P12" s="238">
        <v>0.35799999999999998</v>
      </c>
      <c r="Q12" s="162"/>
    </row>
    <row r="13" spans="1:21" s="14" customFormat="1" ht="24.95" customHeight="1" thickBot="1" x14ac:dyDescent="0.3">
      <c r="B13" s="167"/>
      <c r="C13" s="128"/>
      <c r="D13" s="128" t="s">
        <v>164</v>
      </c>
      <c r="E13" s="135"/>
      <c r="F13" s="159">
        <v>0.61199999999999999</v>
      </c>
      <c r="G13" s="235"/>
      <c r="H13" s="235">
        <v>9.8000000000000004E-2</v>
      </c>
      <c r="I13" s="235"/>
      <c r="J13" s="235">
        <v>0.28999999999999998</v>
      </c>
      <c r="K13" s="160"/>
      <c r="L13" s="159">
        <v>0.55200000000000005</v>
      </c>
      <c r="M13" s="235"/>
      <c r="N13" s="235">
        <v>0.11899999999999999</v>
      </c>
      <c r="O13" s="235"/>
      <c r="P13" s="235">
        <v>0.32900000000000001</v>
      </c>
      <c r="Q13" s="160"/>
    </row>
    <row r="14" spans="1:21" s="9" customFormat="1" ht="15" customHeight="1" thickBot="1" x14ac:dyDescent="0.25">
      <c r="A14" s="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21" s="16" customFormat="1" ht="24.95" customHeight="1" thickBot="1" x14ac:dyDescent="0.3">
      <c r="F15" s="271" t="s">
        <v>40</v>
      </c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2"/>
    </row>
    <row r="16" spans="1:21" s="16" customFormat="1" ht="24.95" customHeight="1" x14ac:dyDescent="0.25">
      <c r="F16" s="166">
        <v>2017</v>
      </c>
      <c r="G16" s="122"/>
      <c r="H16" s="122"/>
      <c r="I16" s="122"/>
      <c r="J16" s="122"/>
      <c r="K16" s="122"/>
      <c r="L16" s="122"/>
      <c r="M16" s="168"/>
      <c r="N16" s="166" t="s">
        <v>143</v>
      </c>
      <c r="O16" s="122"/>
      <c r="P16" s="122"/>
      <c r="Q16" s="122"/>
      <c r="R16" s="122"/>
      <c r="S16" s="122"/>
      <c r="T16" s="122"/>
      <c r="U16" s="168"/>
    </row>
    <row r="17" spans="1:21" s="16" customFormat="1" ht="24.95" customHeight="1" thickBot="1" x14ac:dyDescent="0.3">
      <c r="F17" s="151" t="s">
        <v>146</v>
      </c>
      <c r="G17" s="152"/>
      <c r="H17" s="152" t="s">
        <v>166</v>
      </c>
      <c r="I17" s="152"/>
      <c r="J17" s="152" t="s">
        <v>167</v>
      </c>
      <c r="K17" s="152"/>
      <c r="L17" s="152" t="s">
        <v>168</v>
      </c>
      <c r="M17" s="153"/>
      <c r="N17" s="151" t="s">
        <v>146</v>
      </c>
      <c r="O17" s="152"/>
      <c r="P17" s="152" t="s">
        <v>166</v>
      </c>
      <c r="Q17" s="152"/>
      <c r="R17" s="152" t="s">
        <v>167</v>
      </c>
      <c r="S17" s="152"/>
      <c r="T17" s="152" t="s">
        <v>168</v>
      </c>
      <c r="U17" s="153"/>
    </row>
    <row r="18" spans="1:21" s="14" customFormat="1" ht="24.95" customHeight="1" thickBot="1" x14ac:dyDescent="0.3">
      <c r="B18" s="204" t="s">
        <v>25</v>
      </c>
      <c r="C18" s="195"/>
      <c r="D18" s="195"/>
      <c r="E18" s="196"/>
      <c r="F18" s="205">
        <v>0.13500000000000001</v>
      </c>
      <c r="G18" s="206"/>
      <c r="H18" s="206">
        <v>0.40300000000000002</v>
      </c>
      <c r="I18" s="206"/>
      <c r="J18" s="206">
        <v>0.39100000000000001</v>
      </c>
      <c r="K18" s="206"/>
      <c r="L18" s="206">
        <v>7.0999999999999994E-2</v>
      </c>
      <c r="M18" s="207"/>
      <c r="N18" s="205">
        <v>0.114</v>
      </c>
      <c r="O18" s="206"/>
      <c r="P18" s="206">
        <v>0.45200000000000001</v>
      </c>
      <c r="Q18" s="206"/>
      <c r="R18" s="206">
        <v>0.37</v>
      </c>
      <c r="S18" s="206"/>
      <c r="T18" s="206">
        <v>6.4000000000000001E-2</v>
      </c>
      <c r="U18" s="207"/>
    </row>
    <row r="19" spans="1:21" s="14" customFormat="1" ht="24.95" customHeight="1" x14ac:dyDescent="0.25">
      <c r="B19" s="277" t="s">
        <v>178</v>
      </c>
      <c r="C19" s="278"/>
      <c r="D19" s="278"/>
      <c r="E19" s="279"/>
      <c r="F19" s="161">
        <v>1.9E-2</v>
      </c>
      <c r="G19" s="238"/>
      <c r="H19" s="238">
        <v>0.443</v>
      </c>
      <c r="I19" s="238"/>
      <c r="J19" s="238">
        <v>0.47699999999999998</v>
      </c>
      <c r="K19" s="238"/>
      <c r="L19" s="238">
        <v>6.0999999999999999E-2</v>
      </c>
      <c r="M19" s="162"/>
      <c r="N19" s="161">
        <v>5.8999999999999997E-2</v>
      </c>
      <c r="O19" s="238"/>
      <c r="P19" s="238">
        <v>0.53</v>
      </c>
      <c r="Q19" s="238"/>
      <c r="R19" s="238">
        <v>0.32600000000000001</v>
      </c>
      <c r="S19" s="238"/>
      <c r="T19" s="238">
        <v>8.5000000000000006E-2</v>
      </c>
      <c r="U19" s="162"/>
    </row>
    <row r="20" spans="1:21" s="14" customFormat="1" ht="24.95" customHeight="1" x14ac:dyDescent="0.25">
      <c r="B20" s="149" t="s">
        <v>123</v>
      </c>
      <c r="C20" s="117"/>
      <c r="D20" s="134" t="s">
        <v>162</v>
      </c>
      <c r="E20" s="148"/>
      <c r="F20" s="161">
        <v>4.2999999999999997E-2</v>
      </c>
      <c r="G20" s="238"/>
      <c r="H20" s="238">
        <v>0.435</v>
      </c>
      <c r="I20" s="238"/>
      <c r="J20" s="238">
        <v>0.48799999999999999</v>
      </c>
      <c r="K20" s="238"/>
      <c r="L20" s="238">
        <v>3.4000000000000002E-2</v>
      </c>
      <c r="M20" s="162"/>
      <c r="N20" s="161">
        <v>8.5000000000000006E-2</v>
      </c>
      <c r="O20" s="238"/>
      <c r="P20" s="238">
        <v>0.53800000000000003</v>
      </c>
      <c r="Q20" s="238"/>
      <c r="R20" s="238">
        <v>0.312</v>
      </c>
      <c r="S20" s="238"/>
      <c r="T20" s="238">
        <v>6.5000000000000002E-2</v>
      </c>
      <c r="U20" s="162"/>
    </row>
    <row r="21" spans="1:21" s="14" customFormat="1" ht="24.95" customHeight="1" x14ac:dyDescent="0.25">
      <c r="B21" s="149"/>
      <c r="C21" s="117"/>
      <c r="D21" s="134" t="s">
        <v>163</v>
      </c>
      <c r="E21" s="148"/>
      <c r="F21" s="161">
        <v>1.4999999999999999E-2</v>
      </c>
      <c r="G21" s="238"/>
      <c r="H21" s="238">
        <v>0.56799999999999995</v>
      </c>
      <c r="I21" s="238"/>
      <c r="J21" s="238">
        <v>0.32500000000000001</v>
      </c>
      <c r="K21" s="238"/>
      <c r="L21" s="238">
        <v>9.2999999999999999E-2</v>
      </c>
      <c r="M21" s="162"/>
      <c r="N21" s="161">
        <v>8.3000000000000004E-2</v>
      </c>
      <c r="O21" s="238"/>
      <c r="P21" s="238">
        <v>0.59</v>
      </c>
      <c r="Q21" s="238"/>
      <c r="R21" s="238">
        <v>0.23899999999999999</v>
      </c>
      <c r="S21" s="238"/>
      <c r="T21" s="238">
        <v>8.7999999999999995E-2</v>
      </c>
      <c r="U21" s="162"/>
    </row>
    <row r="22" spans="1:21" s="14" customFormat="1" ht="24.95" customHeight="1" thickBot="1" x14ac:dyDescent="0.3">
      <c r="B22" s="167"/>
      <c r="C22" s="128"/>
      <c r="D22" s="135" t="s">
        <v>164</v>
      </c>
      <c r="E22" s="185"/>
      <c r="F22" s="159">
        <v>6.0000000000000001E-3</v>
      </c>
      <c r="G22" s="235"/>
      <c r="H22" s="235">
        <v>0.31900000000000001</v>
      </c>
      <c r="I22" s="235"/>
      <c r="J22" s="235">
        <v>0.626</v>
      </c>
      <c r="K22" s="235"/>
      <c r="L22" s="235">
        <v>4.9000000000000002E-2</v>
      </c>
      <c r="M22" s="160"/>
      <c r="N22" s="159">
        <v>7.0000000000000001E-3</v>
      </c>
      <c r="O22" s="235"/>
      <c r="P22" s="235">
        <v>0.44800000000000001</v>
      </c>
      <c r="Q22" s="235"/>
      <c r="R22" s="235">
        <v>0.44800000000000001</v>
      </c>
      <c r="S22" s="235"/>
      <c r="T22" s="235">
        <v>9.6000000000000002E-2</v>
      </c>
      <c r="U22" s="160"/>
    </row>
    <row r="23" spans="1:21" s="9" customFormat="1" ht="15" customHeight="1" x14ac:dyDescent="0.2">
      <c r="A23" s="8"/>
      <c r="C23" s="26"/>
      <c r="D23" s="26"/>
      <c r="E23" s="26"/>
      <c r="O23" s="26"/>
      <c r="P23" s="26"/>
      <c r="Q23" s="26"/>
    </row>
    <row r="24" spans="1:21" s="9" customFormat="1" ht="15" customHeight="1" x14ac:dyDescent="0.2">
      <c r="A24" s="8"/>
      <c r="C24" s="26"/>
      <c r="D24" s="26"/>
      <c r="E24" s="26"/>
      <c r="O24" s="26"/>
      <c r="P24" s="26"/>
      <c r="Q24" s="26"/>
    </row>
    <row r="25" spans="1:21" ht="19.5" customHeight="1" x14ac:dyDescent="0.25">
      <c r="A25" s="132" t="str">
        <f>Índice!$A$71</f>
        <v>ESTUDO 37 | ANÁLISE DAS EMPRESAS PRIVADAS PRESTADORAS DE CUIDADOS DE SAÚDE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</row>
    <row r="26" spans="1:21" x14ac:dyDescent="0.25">
      <c r="U26" s="71" t="s">
        <v>29</v>
      </c>
    </row>
    <row r="29" spans="1:21" ht="17.25" customHeight="1" x14ac:dyDescent="0.25"/>
  </sheetData>
  <sheetProtection algorithmName="SHA-512" hashValue="+Zb4ixvGeN2uYcwh38zJeuyLPiDnL2bek+OUq6kR5ZzeXEjKcj6lZoYkn3xuTAqbOy7VM8lGPcbSLWsO5/nMqg==" saltValue="wOR9Ym5UEoctcymiBWv5ug==" spinCount="100000" sheet="1" objects="1" scenarios="1"/>
  <mergeCells count="104">
    <mergeCell ref="A25:U25"/>
    <mergeCell ref="B18:E18"/>
    <mergeCell ref="F18:G18"/>
    <mergeCell ref="H18:I18"/>
    <mergeCell ref="J18:K18"/>
    <mergeCell ref="B19:E19"/>
    <mergeCell ref="F19:G19"/>
    <mergeCell ref="H19:I19"/>
    <mergeCell ref="L7:Q7"/>
    <mergeCell ref="N9:O9"/>
    <mergeCell ref="P9:Q9"/>
    <mergeCell ref="N10:O10"/>
    <mergeCell ref="P10:Q10"/>
    <mergeCell ref="N13:O13"/>
    <mergeCell ref="P13:Q13"/>
    <mergeCell ref="R17:S17"/>
    <mergeCell ref="N18:O18"/>
    <mergeCell ref="P18:Q18"/>
    <mergeCell ref="R18:S18"/>
    <mergeCell ref="F15:U15"/>
    <mergeCell ref="F16:M16"/>
    <mergeCell ref="F17:G17"/>
    <mergeCell ref="H17:I17"/>
    <mergeCell ref="J17:K17"/>
    <mergeCell ref="A1:U1"/>
    <mergeCell ref="F11:G11"/>
    <mergeCell ref="H11:I11"/>
    <mergeCell ref="J11:K11"/>
    <mergeCell ref="F9:G9"/>
    <mergeCell ref="H9:I9"/>
    <mergeCell ref="B11:C13"/>
    <mergeCell ref="F7:K7"/>
    <mergeCell ref="F6:Q6"/>
    <mergeCell ref="J9:K9"/>
    <mergeCell ref="F10:G10"/>
    <mergeCell ref="H10:I10"/>
    <mergeCell ref="J10:K10"/>
    <mergeCell ref="F12:G12"/>
    <mergeCell ref="H12:I12"/>
    <mergeCell ref="J12:K12"/>
    <mergeCell ref="F13:G13"/>
    <mergeCell ref="H13:I13"/>
    <mergeCell ref="J13:K13"/>
    <mergeCell ref="F8:G8"/>
    <mergeCell ref="H8:I8"/>
    <mergeCell ref="J8:K8"/>
    <mergeCell ref="L8:M8"/>
    <mergeCell ref="N8:O8"/>
    <mergeCell ref="P8:Q8"/>
    <mergeCell ref="D11:E11"/>
    <mergeCell ref="D12:E12"/>
    <mergeCell ref="D13:E13"/>
    <mergeCell ref="B9:E9"/>
    <mergeCell ref="B10:E10"/>
    <mergeCell ref="N11:O11"/>
    <mergeCell ref="P11:Q11"/>
    <mergeCell ref="N12:O12"/>
    <mergeCell ref="P12:Q12"/>
    <mergeCell ref="L9:M9"/>
    <mergeCell ref="L10:M10"/>
    <mergeCell ref="L11:M11"/>
    <mergeCell ref="L12:M12"/>
    <mergeCell ref="L13:M13"/>
    <mergeCell ref="J19:K19"/>
    <mergeCell ref="N19:O19"/>
    <mergeCell ref="P19:Q19"/>
    <mergeCell ref="R19:S19"/>
    <mergeCell ref="B20:C22"/>
    <mergeCell ref="D20:E20"/>
    <mergeCell ref="F20:G20"/>
    <mergeCell ref="H20:I20"/>
    <mergeCell ref="J20:K20"/>
    <mergeCell ref="N20:O20"/>
    <mergeCell ref="P20:Q20"/>
    <mergeCell ref="R20:S20"/>
    <mergeCell ref="D21:E21"/>
    <mergeCell ref="F21:G21"/>
    <mergeCell ref="H21:I21"/>
    <mergeCell ref="J21:K21"/>
    <mergeCell ref="N21:O21"/>
    <mergeCell ref="P21:Q21"/>
    <mergeCell ref="R21:S21"/>
    <mergeCell ref="D22:E22"/>
    <mergeCell ref="F22:G22"/>
    <mergeCell ref="H22:I22"/>
    <mergeCell ref="J22:K22"/>
    <mergeCell ref="N22:O22"/>
    <mergeCell ref="T21:U21"/>
    <mergeCell ref="T22:U22"/>
    <mergeCell ref="N16:U16"/>
    <mergeCell ref="L17:M17"/>
    <mergeCell ref="L18:M18"/>
    <mergeCell ref="L19:M19"/>
    <mergeCell ref="L20:M20"/>
    <mergeCell ref="T17:U17"/>
    <mergeCell ref="T18:U18"/>
    <mergeCell ref="T19:U19"/>
    <mergeCell ref="T20:U20"/>
    <mergeCell ref="P22:Q22"/>
    <mergeCell ref="R22:S22"/>
    <mergeCell ref="L21:M21"/>
    <mergeCell ref="L22:M22"/>
    <mergeCell ref="N17:O17"/>
    <mergeCell ref="P17:Q17"/>
  </mergeCells>
  <hyperlinks>
    <hyperlink ref="U2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416F84"/>
  </sheetPr>
  <dimension ref="A1:AC67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1" t="s">
        <v>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9" ht="15" customHeight="1" x14ac:dyDescent="0.25"/>
    <row r="3" spans="1:29" s="7" customFormat="1" ht="15" customHeight="1" thickBot="1" x14ac:dyDescent="0.3">
      <c r="A3" s="72" t="str">
        <f>Índice!F49</f>
        <v>Q I.3.1</v>
      </c>
      <c r="B3" s="61" t="str">
        <f>Índice!G49</f>
        <v>Passivo | Taxa de crescimento anual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9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</row>
    <row r="5" spans="1:29" ht="15" customHeight="1" thickBot="1" x14ac:dyDescent="0.3"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W5" s="9"/>
      <c r="X5" s="9"/>
      <c r="Y5" s="9"/>
      <c r="Z5" s="9"/>
      <c r="AA5" s="9"/>
      <c r="AB5" s="9"/>
      <c r="AC5" s="9"/>
    </row>
    <row r="6" spans="1:29" ht="24.95" customHeight="1" thickBot="1" x14ac:dyDescent="0.3">
      <c r="E6" s="16"/>
      <c r="F6" s="16"/>
      <c r="G6" s="16"/>
      <c r="H6" s="16"/>
      <c r="I6" s="16"/>
      <c r="J6" s="166" t="s">
        <v>40</v>
      </c>
      <c r="K6" s="122"/>
      <c r="L6" s="122" t="s">
        <v>150</v>
      </c>
      <c r="M6" s="122"/>
      <c r="N6" s="122" t="s">
        <v>151</v>
      </c>
      <c r="O6" s="168"/>
      <c r="P6" s="166" t="s">
        <v>28</v>
      </c>
      <c r="Q6" s="168"/>
      <c r="R6" s="14"/>
      <c r="S6" s="14"/>
      <c r="T6" s="14"/>
      <c r="U6" s="14"/>
      <c r="W6" s="9"/>
      <c r="X6" s="9"/>
      <c r="Y6" s="9"/>
      <c r="Z6" s="9"/>
      <c r="AA6" s="9"/>
      <c r="AB6" s="9"/>
      <c r="AC6" s="9"/>
    </row>
    <row r="7" spans="1:29" s="16" customFormat="1" ht="24.95" customHeight="1" thickBot="1" x14ac:dyDescent="0.3">
      <c r="E7" s="178" t="s">
        <v>25</v>
      </c>
      <c r="F7" s="179"/>
      <c r="G7" s="179"/>
      <c r="H7" s="179"/>
      <c r="I7" s="180"/>
      <c r="J7" s="205">
        <v>8.9999999999999993E-3</v>
      </c>
      <c r="K7" s="206"/>
      <c r="L7" s="206">
        <v>4.2000000000000003E-2</v>
      </c>
      <c r="M7" s="206"/>
      <c r="N7" s="206">
        <v>2.5999999999999999E-2</v>
      </c>
      <c r="O7" s="207"/>
      <c r="P7" s="205">
        <v>1.9E-2</v>
      </c>
      <c r="Q7" s="207"/>
      <c r="R7" s="14"/>
      <c r="S7" s="14"/>
      <c r="T7" s="14"/>
      <c r="U7" s="14"/>
      <c r="W7" s="9"/>
      <c r="X7" s="9"/>
      <c r="Y7" s="9"/>
      <c r="Z7" s="9"/>
      <c r="AA7" s="9"/>
      <c r="AB7" s="9"/>
      <c r="AC7" s="9"/>
    </row>
    <row r="8" spans="1:29" s="14" customFormat="1" ht="24.95" customHeight="1" x14ac:dyDescent="0.25">
      <c r="E8" s="175" t="s">
        <v>178</v>
      </c>
      <c r="F8" s="176"/>
      <c r="G8" s="176"/>
      <c r="H8" s="176"/>
      <c r="I8" s="177"/>
      <c r="J8" s="161">
        <v>0.156</v>
      </c>
      <c r="K8" s="238"/>
      <c r="L8" s="238">
        <v>-1.0999999999999999E-2</v>
      </c>
      <c r="M8" s="238"/>
      <c r="N8" s="238">
        <v>0.02</v>
      </c>
      <c r="O8" s="162"/>
      <c r="P8" s="161">
        <v>8.5000000000000006E-2</v>
      </c>
      <c r="Q8" s="162"/>
      <c r="V8" s="16"/>
      <c r="W8" s="9"/>
      <c r="X8" s="9"/>
      <c r="Y8" s="9"/>
      <c r="Z8" s="9"/>
      <c r="AA8" s="9"/>
      <c r="AB8" s="9"/>
      <c r="AC8" s="9"/>
    </row>
    <row r="9" spans="1:29" s="14" customFormat="1" ht="24.95" customHeight="1" x14ac:dyDescent="0.25">
      <c r="E9" s="149" t="s">
        <v>123</v>
      </c>
      <c r="F9" s="117"/>
      <c r="G9" s="117" t="s">
        <v>162</v>
      </c>
      <c r="H9" s="117"/>
      <c r="I9" s="150"/>
      <c r="J9" s="161">
        <v>8.7999999999999995E-2</v>
      </c>
      <c r="K9" s="238"/>
      <c r="L9" s="238">
        <v>2.4E-2</v>
      </c>
      <c r="M9" s="238"/>
      <c r="N9" s="238">
        <v>4.5999999999999999E-2</v>
      </c>
      <c r="O9" s="162"/>
      <c r="P9" s="161">
        <v>6.2E-2</v>
      </c>
      <c r="Q9" s="162"/>
      <c r="V9" s="16"/>
      <c r="W9" s="9"/>
      <c r="X9" s="9"/>
      <c r="Y9" s="9"/>
      <c r="Z9" s="9"/>
      <c r="AA9" s="9"/>
      <c r="AB9" s="9"/>
      <c r="AC9" s="9"/>
    </row>
    <row r="10" spans="1:29" s="14" customFormat="1" ht="24.95" customHeight="1" x14ac:dyDescent="0.25">
      <c r="E10" s="149"/>
      <c r="F10" s="117"/>
      <c r="G10" s="117" t="s">
        <v>163</v>
      </c>
      <c r="H10" s="117"/>
      <c r="I10" s="150"/>
      <c r="J10" s="161">
        <v>3.7999999999999999E-2</v>
      </c>
      <c r="K10" s="238"/>
      <c r="L10" s="238">
        <v>-8.9999999999999993E-3</v>
      </c>
      <c r="M10" s="238"/>
      <c r="N10" s="238">
        <v>0.02</v>
      </c>
      <c r="O10" s="162"/>
      <c r="P10" s="161">
        <v>2.5999999999999999E-2</v>
      </c>
      <c r="Q10" s="162"/>
      <c r="V10" s="16"/>
      <c r="W10" s="9"/>
      <c r="X10" s="9"/>
      <c r="Y10" s="9"/>
      <c r="Z10" s="9"/>
      <c r="AA10" s="9"/>
      <c r="AB10" s="9"/>
      <c r="AC10" s="9"/>
    </row>
    <row r="11" spans="1:29" s="14" customFormat="1" ht="24.95" customHeight="1" thickBot="1" x14ac:dyDescent="0.3">
      <c r="E11" s="167"/>
      <c r="F11" s="128"/>
      <c r="G11" s="128" t="s">
        <v>164</v>
      </c>
      <c r="H11" s="128"/>
      <c r="I11" s="169"/>
      <c r="J11" s="159">
        <v>0.38</v>
      </c>
      <c r="K11" s="235"/>
      <c r="L11" s="235">
        <v>-6.4000000000000001E-2</v>
      </c>
      <c r="M11" s="235"/>
      <c r="N11" s="235">
        <v>-8.0000000000000002E-3</v>
      </c>
      <c r="O11" s="160"/>
      <c r="P11" s="159">
        <v>0.19</v>
      </c>
      <c r="Q11" s="160"/>
      <c r="V11" s="16"/>
      <c r="W11" s="9"/>
      <c r="X11" s="9"/>
      <c r="Y11" s="9"/>
      <c r="Z11" s="9"/>
      <c r="AA11" s="9"/>
      <c r="AB11" s="9"/>
      <c r="AC11" s="9"/>
    </row>
    <row r="12" spans="1:29" ht="15" customHeight="1" x14ac:dyDescent="0.25"/>
    <row r="13" spans="1:29" ht="15" customHeight="1" thickBot="1" x14ac:dyDescent="0.3"/>
    <row r="14" spans="1:29" ht="19.5" customHeight="1" thickBot="1" x14ac:dyDescent="0.3">
      <c r="A14" s="92" t="str">
        <f>NOTA!$A$24</f>
        <v>ESTUDO 37 | ANÁLISE DAS EMPRESAS PRIVADAS PRESTADORAS DE CUIDADOS DE SAÚDE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</row>
    <row r="15" spans="1:29" ht="19.5" customHeight="1" x14ac:dyDescent="0.25">
      <c r="U15" s="71" t="s">
        <v>29</v>
      </c>
    </row>
    <row r="16" spans="1:29" ht="19.5" customHeight="1" x14ac:dyDescent="0.25"/>
    <row r="17" ht="19.5" customHeight="1" x14ac:dyDescent="0.25"/>
    <row r="18" ht="19.5" customHeight="1" x14ac:dyDescent="0.25"/>
    <row r="19" ht="19.5" customHeight="1" x14ac:dyDescent="0.25"/>
    <row r="20" ht="19.5" customHeight="1" x14ac:dyDescent="0.25"/>
    <row r="21" ht="19.5" customHeight="1" x14ac:dyDescent="0.25"/>
    <row r="22" ht="19.5" customHeight="1" x14ac:dyDescent="0.25"/>
    <row r="23" ht="19.5" customHeight="1" x14ac:dyDescent="0.25"/>
    <row r="24" ht="19.5" customHeight="1" x14ac:dyDescent="0.25"/>
    <row r="25" ht="19.5" customHeight="1" x14ac:dyDescent="0.25"/>
    <row r="26" ht="19.5" customHeight="1" x14ac:dyDescent="0.25"/>
    <row r="27" ht="19.5" customHeight="1" x14ac:dyDescent="0.25"/>
    <row r="28" ht="19.5" customHeight="1" x14ac:dyDescent="0.25"/>
    <row r="29" ht="19.5" customHeight="1" x14ac:dyDescent="0.25"/>
    <row r="30" ht="19.5" customHeight="1" x14ac:dyDescent="0.25"/>
    <row r="31" ht="19.5" customHeight="1" x14ac:dyDescent="0.25"/>
    <row r="3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</sheetData>
  <sheetProtection algorithmName="SHA-512" hashValue="B1TKIB9sX3qxXGvkQbe7McVmCK8RK8J7IKpR73LF2/3n+TBKuCaoBaEVoVbt15xwNvNm/CRHRTo/pqncR8xqIA==" saltValue="VQ3kdoiFF2xk6ymoFgA4vA==" spinCount="100000" sheet="1" objects="1" scenarios="1"/>
  <mergeCells count="32">
    <mergeCell ref="J10:K10"/>
    <mergeCell ref="L10:M10"/>
    <mergeCell ref="N10:O10"/>
    <mergeCell ref="J8:K8"/>
    <mergeCell ref="L8:M8"/>
    <mergeCell ref="N8:O8"/>
    <mergeCell ref="P8:Q8"/>
    <mergeCell ref="J9:K9"/>
    <mergeCell ref="L9:M9"/>
    <mergeCell ref="N9:O9"/>
    <mergeCell ref="P9:Q9"/>
    <mergeCell ref="G11:I11"/>
    <mergeCell ref="J11:K11"/>
    <mergeCell ref="L11:M11"/>
    <mergeCell ref="N11:O11"/>
    <mergeCell ref="P11:Q11"/>
    <mergeCell ref="A1:U1"/>
    <mergeCell ref="A14:U14"/>
    <mergeCell ref="J6:K6"/>
    <mergeCell ref="L6:M6"/>
    <mergeCell ref="N6:O6"/>
    <mergeCell ref="P6:Q6"/>
    <mergeCell ref="E7:I7"/>
    <mergeCell ref="J7:K7"/>
    <mergeCell ref="L7:M7"/>
    <mergeCell ref="N7:O7"/>
    <mergeCell ref="P7:Q7"/>
    <mergeCell ref="G9:I9"/>
    <mergeCell ref="G10:I10"/>
    <mergeCell ref="E8:I8"/>
    <mergeCell ref="E9:F11"/>
    <mergeCell ref="P10:Q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/>
  </sheetPr>
  <dimension ref="A1:U23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41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Índice!F52</f>
        <v>G C1.1</v>
      </c>
      <c r="B3" s="61" t="str">
        <f>Índice!G52</f>
        <v>Composição do financiamento obtido pelo setor privado da saúde junto do sistema financeiro residente (valores em fim de período)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5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1" s="9" customFormat="1" ht="24.95" customHeight="1" thickBot="1" x14ac:dyDescent="0.3">
      <c r="A6" s="8"/>
      <c r="D6" s="14"/>
      <c r="E6" s="14"/>
      <c r="G6" s="14"/>
      <c r="H6" s="88"/>
      <c r="I6" s="88"/>
      <c r="J6" s="88"/>
      <c r="L6" s="178" t="s">
        <v>152</v>
      </c>
      <c r="M6" s="179"/>
      <c r="N6" s="179" t="s">
        <v>153</v>
      </c>
      <c r="O6" s="180"/>
    </row>
    <row r="7" spans="1:21" s="14" customFormat="1" ht="24.95" customHeight="1" x14ac:dyDescent="0.25">
      <c r="A7" s="20"/>
      <c r="G7" s="166" t="s">
        <v>123</v>
      </c>
      <c r="H7" s="122"/>
      <c r="I7" s="122" t="s">
        <v>162</v>
      </c>
      <c r="J7" s="122"/>
      <c r="K7" s="168"/>
      <c r="L7" s="164">
        <v>0.26800000000000002</v>
      </c>
      <c r="M7" s="267"/>
      <c r="N7" s="267">
        <v>0.28100000000000003</v>
      </c>
      <c r="O7" s="165"/>
    </row>
    <row r="8" spans="1:21" s="14" customFormat="1" ht="24.95" customHeight="1" x14ac:dyDescent="0.25">
      <c r="A8" s="20"/>
      <c r="G8" s="149"/>
      <c r="H8" s="117"/>
      <c r="I8" s="117" t="s">
        <v>163</v>
      </c>
      <c r="J8" s="117"/>
      <c r="K8" s="150"/>
      <c r="L8" s="161">
        <v>0.499</v>
      </c>
      <c r="M8" s="238"/>
      <c r="N8" s="238">
        <v>0.44800000000000001</v>
      </c>
      <c r="O8" s="162"/>
    </row>
    <row r="9" spans="1:21" s="14" customFormat="1" ht="24.95" customHeight="1" thickBot="1" x14ac:dyDescent="0.3">
      <c r="A9" s="20"/>
      <c r="G9" s="167"/>
      <c r="H9" s="128"/>
      <c r="I9" s="128" t="s">
        <v>164</v>
      </c>
      <c r="J9" s="128"/>
      <c r="K9" s="169"/>
      <c r="L9" s="159">
        <v>0.23300000000000001</v>
      </c>
      <c r="M9" s="235"/>
      <c r="N9" s="235">
        <v>0.27100000000000002</v>
      </c>
      <c r="O9" s="160"/>
    </row>
    <row r="10" spans="1:21" s="9" customFormat="1" ht="15" customHeight="1" x14ac:dyDescent="0.2">
      <c r="A10" s="8"/>
      <c r="C10" s="26"/>
      <c r="N10" s="26"/>
      <c r="O10" s="26"/>
    </row>
    <row r="11" spans="1:21" s="9" customFormat="1" ht="15" customHeight="1" x14ac:dyDescent="0.2">
      <c r="A11" s="8"/>
      <c r="C11" s="26"/>
      <c r="N11" s="26"/>
      <c r="O11" s="26"/>
    </row>
    <row r="12" spans="1:21" ht="19.5" customHeight="1" x14ac:dyDescent="0.25">
      <c r="A12" s="132" t="str">
        <f>Índice!$A$71</f>
        <v>ESTUDO 37 | ANÁLISE DAS EMPRESAS PRIVADAS PRESTADORAS DE CUIDADOS DE SAÚDE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</row>
    <row r="13" spans="1:21" x14ac:dyDescent="0.25">
      <c r="U13" s="71" t="s">
        <v>29</v>
      </c>
    </row>
    <row r="16" spans="1:21" ht="17.25" customHeight="1" x14ac:dyDescent="0.25"/>
    <row r="17" spans="7:14" ht="17.25" customHeight="1" x14ac:dyDescent="0.25"/>
    <row r="19" spans="7:14" x14ac:dyDescent="0.25">
      <c r="G19" s="42"/>
      <c r="H19" s="42"/>
      <c r="I19" s="42"/>
      <c r="J19" s="42"/>
      <c r="K19" s="42"/>
      <c r="L19" s="42"/>
      <c r="M19" s="42"/>
      <c r="N19" s="42"/>
    </row>
    <row r="20" spans="7:14" x14ac:dyDescent="0.25">
      <c r="G20" s="42"/>
      <c r="H20" s="42"/>
      <c r="I20" s="42"/>
      <c r="J20" s="42"/>
      <c r="K20" s="42"/>
      <c r="L20" s="42"/>
      <c r="M20" s="42"/>
      <c r="N20" s="42"/>
    </row>
    <row r="21" spans="7:14" x14ac:dyDescent="0.25">
      <c r="G21" s="42"/>
      <c r="H21" s="42"/>
      <c r="I21" s="42"/>
      <c r="J21" s="42"/>
      <c r="K21" s="42"/>
      <c r="L21" s="42"/>
      <c r="M21" s="42"/>
      <c r="N21" s="42"/>
    </row>
    <row r="22" spans="7:14" x14ac:dyDescent="0.25">
      <c r="G22" s="42"/>
      <c r="H22" s="42"/>
      <c r="I22" s="42"/>
      <c r="J22" s="42"/>
      <c r="K22" s="42"/>
      <c r="L22" s="42"/>
      <c r="M22" s="42"/>
      <c r="N22" s="42"/>
    </row>
    <row r="23" spans="7:14" x14ac:dyDescent="0.25">
      <c r="G23" s="42"/>
      <c r="H23" s="42"/>
      <c r="I23" s="42"/>
      <c r="J23" s="42"/>
      <c r="K23" s="42"/>
      <c r="L23" s="42"/>
      <c r="M23" s="42"/>
      <c r="N23" s="42"/>
    </row>
  </sheetData>
  <sheetProtection algorithmName="SHA-512" hashValue="rCgrS9Qt/SD46NLrBGZBQljfVtAr/jY6pMe0a/Inl9HaRdNmz6U6+WIiz8bsmULcccEeqQQzNVQcmHMtSCRvRg==" saltValue="MCMn+uf7YjiH0LYjtzTeww==" spinCount="100000" sheet="1" objects="1" scenarios="1"/>
  <mergeCells count="14">
    <mergeCell ref="L6:M6"/>
    <mergeCell ref="N6:O6"/>
    <mergeCell ref="I9:K9"/>
    <mergeCell ref="L9:M9"/>
    <mergeCell ref="A1:U1"/>
    <mergeCell ref="G7:H9"/>
    <mergeCell ref="A12:U12"/>
    <mergeCell ref="I7:K7"/>
    <mergeCell ref="L7:M7"/>
    <mergeCell ref="N7:O7"/>
    <mergeCell ref="I8:K8"/>
    <mergeCell ref="L8:M8"/>
    <mergeCell ref="N8:O8"/>
    <mergeCell ref="N9:O9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4"/>
  </sheetPr>
  <dimension ref="A1:U26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41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Índice!F53</f>
        <v>G C1.2</v>
      </c>
      <c r="B3" s="61" t="str">
        <f>Índice!G53</f>
        <v>Rácio de crédito vencido (% do total, valores em fim de período)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1" s="9" customFormat="1" ht="15" customHeight="1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24.95" customHeight="1" x14ac:dyDescent="0.25">
      <c r="A6" s="14"/>
      <c r="B6" s="14"/>
      <c r="C6" s="14"/>
      <c r="D6" s="14"/>
      <c r="E6" s="16"/>
      <c r="F6" s="16"/>
      <c r="G6" s="82"/>
      <c r="H6" s="166" t="s">
        <v>25</v>
      </c>
      <c r="I6" s="168"/>
      <c r="J6" s="186" t="s">
        <v>179</v>
      </c>
      <c r="K6" s="122"/>
      <c r="L6" s="122" t="s">
        <v>162</v>
      </c>
      <c r="M6" s="122"/>
      <c r="N6" s="122" t="s">
        <v>163</v>
      </c>
      <c r="O6" s="122"/>
      <c r="P6" s="122" t="s">
        <v>164</v>
      </c>
      <c r="Q6" s="168"/>
    </row>
    <row r="7" spans="1:21" s="14" customFormat="1" ht="24.95" customHeight="1" thickBot="1" x14ac:dyDescent="0.3">
      <c r="E7" s="16"/>
      <c r="F7" s="16"/>
      <c r="G7" s="66"/>
      <c r="H7" s="149"/>
      <c r="I7" s="150"/>
      <c r="J7" s="187"/>
      <c r="K7" s="117"/>
      <c r="L7" s="117"/>
      <c r="M7" s="117"/>
      <c r="N7" s="117"/>
      <c r="O7" s="117"/>
      <c r="P7" s="117"/>
      <c r="Q7" s="150"/>
    </row>
    <row r="8" spans="1:21" s="14" customFormat="1" ht="24.95" customHeight="1" x14ac:dyDescent="0.25">
      <c r="E8" s="166" t="s">
        <v>154</v>
      </c>
      <c r="F8" s="122"/>
      <c r="G8" s="90" t="s">
        <v>155</v>
      </c>
      <c r="H8" s="282">
        <v>0.129</v>
      </c>
      <c r="I8" s="283"/>
      <c r="J8" s="284">
        <v>2.9000000000000001E-2</v>
      </c>
      <c r="K8" s="262"/>
      <c r="L8" s="280">
        <v>7.0000000000000001E-3</v>
      </c>
      <c r="M8" s="262"/>
      <c r="N8" s="280">
        <v>3.6999999999999998E-2</v>
      </c>
      <c r="O8" s="262"/>
      <c r="P8" s="280">
        <v>0.04</v>
      </c>
      <c r="Q8" s="281"/>
    </row>
    <row r="9" spans="1:21" s="14" customFormat="1" ht="24.95" customHeight="1" x14ac:dyDescent="0.25">
      <c r="E9" s="149"/>
      <c r="F9" s="117"/>
      <c r="G9" s="89" t="s">
        <v>156</v>
      </c>
      <c r="H9" s="282">
        <v>0.13800000000000001</v>
      </c>
      <c r="I9" s="283"/>
      <c r="J9" s="284">
        <v>3.5000000000000003E-2</v>
      </c>
      <c r="K9" s="262"/>
      <c r="L9" s="280">
        <v>8.0000000000000002E-3</v>
      </c>
      <c r="M9" s="262"/>
      <c r="N9" s="280">
        <v>4.2999999999999997E-2</v>
      </c>
      <c r="O9" s="262"/>
      <c r="P9" s="280">
        <v>4.7E-2</v>
      </c>
      <c r="Q9" s="281"/>
    </row>
    <row r="10" spans="1:21" s="14" customFormat="1" ht="24.95" customHeight="1" x14ac:dyDescent="0.25">
      <c r="E10" s="149" t="s">
        <v>157</v>
      </c>
      <c r="F10" s="117"/>
      <c r="G10" s="89" t="s">
        <v>155</v>
      </c>
      <c r="H10" s="282">
        <v>0.14799999999999999</v>
      </c>
      <c r="I10" s="283"/>
      <c r="J10" s="284">
        <v>4.1000000000000002E-2</v>
      </c>
      <c r="K10" s="262"/>
      <c r="L10" s="280">
        <v>8.9999999999999993E-3</v>
      </c>
      <c r="M10" s="262"/>
      <c r="N10" s="280">
        <v>4.5999999999999999E-2</v>
      </c>
      <c r="O10" s="262"/>
      <c r="P10" s="280">
        <v>6.8000000000000005E-2</v>
      </c>
      <c r="Q10" s="281"/>
    </row>
    <row r="11" spans="1:21" s="14" customFormat="1" ht="24.95" customHeight="1" x14ac:dyDescent="0.25">
      <c r="E11" s="149"/>
      <c r="F11" s="117"/>
      <c r="G11" s="89" t="s">
        <v>156</v>
      </c>
      <c r="H11" s="282">
        <v>0.154</v>
      </c>
      <c r="I11" s="283"/>
      <c r="J11" s="284">
        <v>4.5999999999999999E-2</v>
      </c>
      <c r="K11" s="262"/>
      <c r="L11" s="280">
        <v>0.01</v>
      </c>
      <c r="M11" s="262"/>
      <c r="N11" s="280">
        <v>4.9000000000000002E-2</v>
      </c>
      <c r="O11" s="262"/>
      <c r="P11" s="280">
        <v>8.2000000000000003E-2</v>
      </c>
      <c r="Q11" s="281"/>
    </row>
    <row r="12" spans="1:21" s="14" customFormat="1" ht="24.95" customHeight="1" x14ac:dyDescent="0.25">
      <c r="E12" s="149" t="s">
        <v>158</v>
      </c>
      <c r="F12" s="117"/>
      <c r="G12" s="89" t="s">
        <v>155</v>
      </c>
      <c r="H12" s="282">
        <v>0.16400000000000001</v>
      </c>
      <c r="I12" s="283"/>
      <c r="J12" s="284">
        <v>0.05</v>
      </c>
      <c r="K12" s="262"/>
      <c r="L12" s="280">
        <v>8.0000000000000002E-3</v>
      </c>
      <c r="M12" s="262"/>
      <c r="N12" s="280">
        <v>5.5E-2</v>
      </c>
      <c r="O12" s="262"/>
      <c r="P12" s="280">
        <v>8.3000000000000004E-2</v>
      </c>
      <c r="Q12" s="281"/>
    </row>
    <row r="13" spans="1:21" s="14" customFormat="1" ht="24.95" customHeight="1" x14ac:dyDescent="0.25">
      <c r="E13" s="149"/>
      <c r="F13" s="117"/>
      <c r="G13" s="89" t="s">
        <v>156</v>
      </c>
      <c r="H13" s="282">
        <v>0.159</v>
      </c>
      <c r="I13" s="283"/>
      <c r="J13" s="284">
        <v>4.8000000000000001E-2</v>
      </c>
      <c r="K13" s="262"/>
      <c r="L13" s="280">
        <v>7.0000000000000001E-3</v>
      </c>
      <c r="M13" s="262"/>
      <c r="N13" s="280">
        <v>5.6000000000000001E-2</v>
      </c>
      <c r="O13" s="262"/>
      <c r="P13" s="280">
        <v>7.8E-2</v>
      </c>
      <c r="Q13" s="281"/>
    </row>
    <row r="14" spans="1:21" s="14" customFormat="1" ht="24.95" customHeight="1" x14ac:dyDescent="0.25">
      <c r="E14" s="149" t="s">
        <v>159</v>
      </c>
      <c r="F14" s="117"/>
      <c r="G14" s="89" t="s">
        <v>155</v>
      </c>
      <c r="H14" s="282">
        <v>0.16400000000000001</v>
      </c>
      <c r="I14" s="283"/>
      <c r="J14" s="284">
        <v>4.4999999999999998E-2</v>
      </c>
      <c r="K14" s="262"/>
      <c r="L14" s="280">
        <v>1.4E-2</v>
      </c>
      <c r="M14" s="262"/>
      <c r="N14" s="280">
        <v>4.3999999999999997E-2</v>
      </c>
      <c r="O14" s="262"/>
      <c r="P14" s="280">
        <v>7.5999999999999998E-2</v>
      </c>
      <c r="Q14" s="281"/>
    </row>
    <row r="15" spans="1:21" s="14" customFormat="1" ht="24.95" customHeight="1" x14ac:dyDescent="0.25">
      <c r="E15" s="149"/>
      <c r="F15" s="117"/>
      <c r="G15" s="89" t="s">
        <v>156</v>
      </c>
      <c r="H15" s="282">
        <v>0.155</v>
      </c>
      <c r="I15" s="283"/>
      <c r="J15" s="284">
        <v>3.2000000000000001E-2</v>
      </c>
      <c r="K15" s="262"/>
      <c r="L15" s="280">
        <v>1.0999999999999999E-2</v>
      </c>
      <c r="M15" s="262"/>
      <c r="N15" s="280">
        <v>3.7999999999999999E-2</v>
      </c>
      <c r="O15" s="262"/>
      <c r="P15" s="280">
        <v>4.3999999999999997E-2</v>
      </c>
      <c r="Q15" s="281"/>
    </row>
    <row r="16" spans="1:21" s="14" customFormat="1" ht="24.95" customHeight="1" x14ac:dyDescent="0.25">
      <c r="E16" s="149" t="s">
        <v>160</v>
      </c>
      <c r="F16" s="117"/>
      <c r="G16" s="89" t="s">
        <v>155</v>
      </c>
      <c r="H16" s="282">
        <v>0.15</v>
      </c>
      <c r="I16" s="283"/>
      <c r="J16" s="284">
        <v>3.1E-2</v>
      </c>
      <c r="K16" s="262"/>
      <c r="L16" s="280">
        <v>7.0000000000000001E-3</v>
      </c>
      <c r="M16" s="262"/>
      <c r="N16" s="280">
        <v>3.6999999999999998E-2</v>
      </c>
      <c r="O16" s="262"/>
      <c r="P16" s="280">
        <v>4.7E-2</v>
      </c>
      <c r="Q16" s="281"/>
    </row>
    <row r="17" spans="1:21" s="14" customFormat="1" ht="24.95" customHeight="1" x14ac:dyDescent="0.25">
      <c r="E17" s="149"/>
      <c r="F17" s="117"/>
      <c r="G17" s="89" t="s">
        <v>156</v>
      </c>
      <c r="H17" s="282">
        <v>0.13500000000000001</v>
      </c>
      <c r="I17" s="283"/>
      <c r="J17" s="284">
        <v>2.7E-2</v>
      </c>
      <c r="K17" s="262"/>
      <c r="L17" s="280">
        <v>6.0000000000000001E-3</v>
      </c>
      <c r="M17" s="262"/>
      <c r="N17" s="280">
        <v>3.1E-2</v>
      </c>
      <c r="O17" s="262"/>
      <c r="P17" s="280">
        <v>4.4999999999999998E-2</v>
      </c>
      <c r="Q17" s="281"/>
    </row>
    <row r="18" spans="1:21" s="14" customFormat="1" ht="24.95" customHeight="1" x14ac:dyDescent="0.25">
      <c r="E18" s="149" t="s">
        <v>161</v>
      </c>
      <c r="F18" s="117"/>
      <c r="G18" s="89" t="s">
        <v>155</v>
      </c>
      <c r="H18" s="282">
        <v>0.126</v>
      </c>
      <c r="I18" s="283"/>
      <c r="J18" s="284">
        <v>2.5999999999999999E-2</v>
      </c>
      <c r="K18" s="262"/>
      <c r="L18" s="280">
        <v>5.0000000000000001E-3</v>
      </c>
      <c r="M18" s="262"/>
      <c r="N18" s="280">
        <v>2.7E-2</v>
      </c>
      <c r="O18" s="262"/>
      <c r="P18" s="280">
        <v>4.8000000000000001E-2</v>
      </c>
      <c r="Q18" s="281"/>
    </row>
    <row r="19" spans="1:21" s="14" customFormat="1" ht="24.95" customHeight="1" x14ac:dyDescent="0.25">
      <c r="E19" s="149"/>
      <c r="F19" s="117"/>
      <c r="G19" s="89" t="s">
        <v>156</v>
      </c>
      <c r="H19" s="282">
        <v>9.4E-2</v>
      </c>
      <c r="I19" s="283"/>
      <c r="J19" s="284">
        <v>2.5000000000000001E-2</v>
      </c>
      <c r="K19" s="262"/>
      <c r="L19" s="280">
        <v>2E-3</v>
      </c>
      <c r="M19" s="262"/>
      <c r="N19" s="280">
        <v>3.5000000000000003E-2</v>
      </c>
      <c r="O19" s="262"/>
      <c r="P19" s="280">
        <v>3.1E-2</v>
      </c>
      <c r="Q19" s="281"/>
    </row>
    <row r="20" spans="1:21" s="9" customFormat="1" ht="15" customHeight="1" x14ac:dyDescent="0.2">
      <c r="A20" s="8"/>
      <c r="C20" s="26"/>
      <c r="D20" s="26"/>
      <c r="E20" s="26"/>
      <c r="N20" s="26"/>
      <c r="O20" s="26"/>
      <c r="P20" s="26"/>
      <c r="Q20" s="26"/>
    </row>
    <row r="21" spans="1:21" s="9" customFormat="1" ht="15" customHeight="1" x14ac:dyDescent="0.2">
      <c r="A21" s="8"/>
      <c r="C21" s="26"/>
      <c r="D21" s="26"/>
      <c r="E21" s="26"/>
      <c r="N21" s="26"/>
      <c r="O21" s="26"/>
      <c r="P21" s="26"/>
      <c r="Q21" s="26"/>
    </row>
    <row r="22" spans="1:21" ht="19.5" customHeight="1" x14ac:dyDescent="0.25">
      <c r="A22" s="132" t="str">
        <f>Índice!$A$71</f>
        <v>ESTUDO 37 | ANÁLISE DAS EMPRESAS PRIVADAS PRESTADORAS DE CUIDADOS DE SAÚDE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</row>
    <row r="23" spans="1:21" x14ac:dyDescent="0.25">
      <c r="U23" s="71" t="s">
        <v>29</v>
      </c>
    </row>
    <row r="25" spans="1:21" ht="17.25" customHeight="1" x14ac:dyDescent="0.25"/>
    <row r="26" spans="1:21" ht="14.45" customHeight="1" x14ac:dyDescent="0.25"/>
  </sheetData>
  <sheetProtection algorithmName="SHA-512" hashValue="Ur2qWbGYsF12QrWrzGPIVoufBklEZ7C2vX/lef8SA6YyRy/zgasshgVMGrdL/38TOoHN2sbFI0HyaGaKC8YT9A==" saltValue="yDYpueOlyzDOZy71oCj82g==" spinCount="100000" sheet="1" objects="1" scenarios="1"/>
  <mergeCells count="73">
    <mergeCell ref="A1:U1"/>
    <mergeCell ref="A22:U22"/>
    <mergeCell ref="P11:Q11"/>
    <mergeCell ref="P15:Q15"/>
    <mergeCell ref="H17:I17"/>
    <mergeCell ref="J17:K17"/>
    <mergeCell ref="L17:M17"/>
    <mergeCell ref="N17:O17"/>
    <mergeCell ref="P17:Q17"/>
    <mergeCell ref="H6:I7"/>
    <mergeCell ref="J6:K7"/>
    <mergeCell ref="L6:M7"/>
    <mergeCell ref="N6:O7"/>
    <mergeCell ref="P6:Q7"/>
    <mergeCell ref="H11:I11"/>
    <mergeCell ref="J11:K11"/>
    <mergeCell ref="L11:M11"/>
    <mergeCell ref="N11:O11"/>
    <mergeCell ref="P8:Q8"/>
    <mergeCell ref="H10:I10"/>
    <mergeCell ref="J10:K10"/>
    <mergeCell ref="L10:M10"/>
    <mergeCell ref="N10:O10"/>
    <mergeCell ref="P10:Q10"/>
    <mergeCell ref="N9:O9"/>
    <mergeCell ref="P9:Q9"/>
    <mergeCell ref="H8:I8"/>
    <mergeCell ref="J8:K8"/>
    <mergeCell ref="L8:M8"/>
    <mergeCell ref="N8:O8"/>
    <mergeCell ref="P12:Q12"/>
    <mergeCell ref="H9:I9"/>
    <mergeCell ref="J9:K9"/>
    <mergeCell ref="L9:M9"/>
    <mergeCell ref="H14:I14"/>
    <mergeCell ref="J14:K14"/>
    <mergeCell ref="L14:M14"/>
    <mergeCell ref="N14:O14"/>
    <mergeCell ref="P14:Q14"/>
    <mergeCell ref="P13:Q13"/>
    <mergeCell ref="H12:I12"/>
    <mergeCell ref="J12:K12"/>
    <mergeCell ref="L12:M12"/>
    <mergeCell ref="N12:O12"/>
    <mergeCell ref="N13:O13"/>
    <mergeCell ref="H13:I13"/>
    <mergeCell ref="J13:K13"/>
    <mergeCell ref="L13:M13"/>
    <mergeCell ref="H15:I15"/>
    <mergeCell ref="J15:K15"/>
    <mergeCell ref="L15:M15"/>
    <mergeCell ref="N15:O15"/>
    <mergeCell ref="P16:Q16"/>
    <mergeCell ref="H16:I16"/>
    <mergeCell ref="J16:K16"/>
    <mergeCell ref="L16:M16"/>
    <mergeCell ref="N16:O16"/>
    <mergeCell ref="E8:F9"/>
    <mergeCell ref="E10:F11"/>
    <mergeCell ref="E12:F13"/>
    <mergeCell ref="E14:F15"/>
    <mergeCell ref="E16:F17"/>
    <mergeCell ref="E18:F19"/>
    <mergeCell ref="H18:I18"/>
    <mergeCell ref="J18:K18"/>
    <mergeCell ref="L18:M18"/>
    <mergeCell ref="N18:O18"/>
    <mergeCell ref="P18:Q18"/>
    <mergeCell ref="H19:I19"/>
    <mergeCell ref="J19:K19"/>
    <mergeCell ref="L19:M19"/>
    <mergeCell ref="N19:O19"/>
    <mergeCell ref="P19:Q19"/>
  </mergeCells>
  <hyperlinks>
    <hyperlink ref="U2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4"/>
  </sheetPr>
  <dimension ref="A1:U32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41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Índice!F54</f>
        <v>G C1.3</v>
      </c>
      <c r="B3" s="61" t="str">
        <f>Índice!G54</f>
        <v>Percentagem de devedores com crédito vencido (valores em fim de período)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21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21" s="14" customFormat="1" ht="24.95" customHeight="1" x14ac:dyDescent="0.25">
      <c r="A6" s="20"/>
      <c r="B6" s="20"/>
      <c r="C6" s="20"/>
      <c r="E6" s="16"/>
      <c r="F6" s="16"/>
      <c r="G6" s="82"/>
      <c r="H6" s="166" t="s">
        <v>25</v>
      </c>
      <c r="I6" s="168"/>
      <c r="J6" s="186" t="s">
        <v>179</v>
      </c>
      <c r="K6" s="122"/>
      <c r="L6" s="122" t="s">
        <v>162</v>
      </c>
      <c r="M6" s="122"/>
      <c r="N6" s="122" t="s">
        <v>163</v>
      </c>
      <c r="O6" s="122"/>
      <c r="P6" s="122" t="s">
        <v>164</v>
      </c>
      <c r="Q6" s="168"/>
      <c r="R6" s="47"/>
      <c r="S6" s="47"/>
      <c r="T6" s="47"/>
      <c r="U6" s="47"/>
    </row>
    <row r="7" spans="1:21" s="14" customFormat="1" ht="24.95" customHeight="1" thickBot="1" x14ac:dyDescent="0.3">
      <c r="A7" s="20"/>
      <c r="B7" s="20"/>
      <c r="C7" s="20"/>
      <c r="E7" s="16"/>
      <c r="F7" s="16"/>
      <c r="G7" s="66"/>
      <c r="H7" s="149"/>
      <c r="I7" s="150"/>
      <c r="J7" s="187"/>
      <c r="K7" s="117"/>
      <c r="L7" s="117"/>
      <c r="M7" s="117"/>
      <c r="N7" s="117"/>
      <c r="O7" s="117"/>
      <c r="P7" s="117"/>
      <c r="Q7" s="150"/>
      <c r="R7" s="70"/>
      <c r="S7" s="70"/>
      <c r="T7" s="70"/>
      <c r="U7" s="70"/>
    </row>
    <row r="8" spans="1:21" s="14" customFormat="1" ht="24.95" customHeight="1" x14ac:dyDescent="0.25">
      <c r="A8" s="20"/>
      <c r="B8" s="20"/>
      <c r="C8" s="20"/>
      <c r="E8" s="166" t="s">
        <v>154</v>
      </c>
      <c r="F8" s="122"/>
      <c r="G8" s="79" t="s">
        <v>155</v>
      </c>
      <c r="H8" s="285">
        <v>0.30599999999999999</v>
      </c>
      <c r="I8" s="286"/>
      <c r="J8" s="262">
        <v>9.2999999999999999E-2</v>
      </c>
      <c r="K8" s="238"/>
      <c r="L8" s="238">
        <v>0.14599999999999999</v>
      </c>
      <c r="M8" s="238"/>
      <c r="N8" s="238">
        <v>8.2000000000000003E-2</v>
      </c>
      <c r="O8" s="238"/>
      <c r="P8" s="238">
        <v>0.113</v>
      </c>
      <c r="Q8" s="162"/>
      <c r="R8" s="47"/>
      <c r="S8" s="47"/>
      <c r="T8" s="47"/>
      <c r="U8" s="47"/>
    </row>
    <row r="9" spans="1:21" s="14" customFormat="1" ht="24.95" customHeight="1" x14ac:dyDescent="0.25">
      <c r="A9" s="20"/>
      <c r="B9" s="20"/>
      <c r="C9" s="20"/>
      <c r="E9" s="149"/>
      <c r="F9" s="117"/>
      <c r="G9" s="78" t="s">
        <v>156</v>
      </c>
      <c r="H9" s="285">
        <v>0.30299999999999999</v>
      </c>
      <c r="I9" s="286"/>
      <c r="J9" s="262">
        <v>9.4E-2</v>
      </c>
      <c r="K9" s="238"/>
      <c r="L9" s="238">
        <v>0.13800000000000001</v>
      </c>
      <c r="M9" s="238"/>
      <c r="N9" s="238">
        <v>8.2000000000000003E-2</v>
      </c>
      <c r="O9" s="238"/>
      <c r="P9" s="238">
        <v>0.11899999999999999</v>
      </c>
      <c r="Q9" s="162"/>
      <c r="R9" s="47"/>
      <c r="S9" s="47"/>
      <c r="T9" s="47"/>
      <c r="U9" s="47"/>
    </row>
    <row r="10" spans="1:21" s="14" customFormat="1" ht="24.95" customHeight="1" x14ac:dyDescent="0.25">
      <c r="A10" s="20"/>
      <c r="B10" s="20"/>
      <c r="C10" s="20"/>
      <c r="E10" s="149" t="s">
        <v>157</v>
      </c>
      <c r="F10" s="117"/>
      <c r="G10" s="78" t="s">
        <v>155</v>
      </c>
      <c r="H10" s="285">
        <v>0.313</v>
      </c>
      <c r="I10" s="286"/>
      <c r="J10" s="262">
        <v>0.10299999999999999</v>
      </c>
      <c r="K10" s="238"/>
      <c r="L10" s="238">
        <v>0.14000000000000001</v>
      </c>
      <c r="M10" s="238"/>
      <c r="N10" s="238">
        <v>9.1999999999999998E-2</v>
      </c>
      <c r="O10" s="238"/>
      <c r="P10" s="238">
        <v>0.124</v>
      </c>
      <c r="Q10" s="162"/>
      <c r="R10" s="47"/>
      <c r="S10" s="47"/>
      <c r="T10" s="47"/>
      <c r="U10" s="47"/>
    </row>
    <row r="11" spans="1:21" s="14" customFormat="1" ht="24.95" customHeight="1" x14ac:dyDescent="0.25">
      <c r="A11" s="20"/>
      <c r="B11" s="20"/>
      <c r="C11" s="20"/>
      <c r="E11" s="149"/>
      <c r="F11" s="117"/>
      <c r="G11" s="78" t="s">
        <v>156</v>
      </c>
      <c r="H11" s="285">
        <v>0.308</v>
      </c>
      <c r="I11" s="286"/>
      <c r="J11" s="262">
        <v>9.9000000000000005E-2</v>
      </c>
      <c r="K11" s="238"/>
      <c r="L11" s="238">
        <v>0.13300000000000001</v>
      </c>
      <c r="M11" s="238"/>
      <c r="N11" s="238">
        <v>8.6999999999999994E-2</v>
      </c>
      <c r="O11" s="238"/>
      <c r="P11" s="238">
        <v>0.125</v>
      </c>
      <c r="Q11" s="162"/>
      <c r="R11" s="47"/>
      <c r="S11" s="47"/>
      <c r="T11" s="47"/>
      <c r="U11" s="47"/>
    </row>
    <row r="12" spans="1:21" s="14" customFormat="1" ht="24.95" customHeight="1" x14ac:dyDescent="0.25">
      <c r="A12" s="20"/>
      <c r="B12" s="20"/>
      <c r="C12" s="20"/>
      <c r="E12" s="149" t="s">
        <v>158</v>
      </c>
      <c r="F12" s="117"/>
      <c r="G12" s="78" t="s">
        <v>155</v>
      </c>
      <c r="H12" s="285">
        <v>0.307</v>
      </c>
      <c r="I12" s="286"/>
      <c r="J12" s="262">
        <v>0.10199999999999999</v>
      </c>
      <c r="K12" s="238"/>
      <c r="L12" s="238">
        <v>9.9000000000000005E-2</v>
      </c>
      <c r="M12" s="238"/>
      <c r="N12" s="238">
        <v>8.8999999999999996E-2</v>
      </c>
      <c r="O12" s="238"/>
      <c r="P12" s="238">
        <v>0.13100000000000001</v>
      </c>
      <c r="Q12" s="162"/>
      <c r="R12" s="47"/>
      <c r="S12" s="47"/>
      <c r="T12" s="47"/>
      <c r="U12" s="47"/>
    </row>
    <row r="13" spans="1:21" s="14" customFormat="1" ht="24.95" customHeight="1" x14ac:dyDescent="0.25">
      <c r="A13" s="20"/>
      <c r="B13" s="20"/>
      <c r="C13" s="20"/>
      <c r="E13" s="149"/>
      <c r="F13" s="117"/>
      <c r="G13" s="78" t="s">
        <v>156</v>
      </c>
      <c r="H13" s="285">
        <v>0.28599999999999998</v>
      </c>
      <c r="I13" s="286"/>
      <c r="J13" s="262">
        <v>9.5000000000000001E-2</v>
      </c>
      <c r="K13" s="238"/>
      <c r="L13" s="238">
        <v>0.106</v>
      </c>
      <c r="M13" s="238"/>
      <c r="N13" s="238">
        <v>8.1000000000000003E-2</v>
      </c>
      <c r="O13" s="238"/>
      <c r="P13" s="238">
        <v>0.123</v>
      </c>
      <c r="Q13" s="162"/>
      <c r="R13" s="47"/>
      <c r="S13" s="47"/>
      <c r="T13" s="47"/>
      <c r="U13" s="47"/>
    </row>
    <row r="14" spans="1:21" s="14" customFormat="1" ht="24.95" customHeight="1" x14ac:dyDescent="0.25">
      <c r="A14" s="20"/>
      <c r="B14" s="20"/>
      <c r="C14" s="20"/>
      <c r="E14" s="149" t="s">
        <v>159</v>
      </c>
      <c r="F14" s="117"/>
      <c r="G14" s="78" t="s">
        <v>155</v>
      </c>
      <c r="H14" s="285">
        <v>0.28299999999999997</v>
      </c>
      <c r="I14" s="286"/>
      <c r="J14" s="262">
        <v>9.6000000000000002E-2</v>
      </c>
      <c r="K14" s="238"/>
      <c r="L14" s="238">
        <v>0.114</v>
      </c>
      <c r="M14" s="238"/>
      <c r="N14" s="238">
        <v>8.1000000000000003E-2</v>
      </c>
      <c r="O14" s="238"/>
      <c r="P14" s="238">
        <v>0.127</v>
      </c>
      <c r="Q14" s="162"/>
      <c r="R14" s="47"/>
      <c r="S14" s="47"/>
      <c r="T14" s="47"/>
      <c r="U14" s="47"/>
    </row>
    <row r="15" spans="1:21" s="14" customFormat="1" ht="24.95" customHeight="1" x14ac:dyDescent="0.25">
      <c r="A15" s="20"/>
      <c r="B15" s="20"/>
      <c r="C15" s="20"/>
      <c r="E15" s="149"/>
      <c r="F15" s="117"/>
      <c r="G15" s="78" t="s">
        <v>156</v>
      </c>
      <c r="H15" s="285">
        <v>0.27200000000000002</v>
      </c>
      <c r="I15" s="286"/>
      <c r="J15" s="262">
        <v>0.09</v>
      </c>
      <c r="K15" s="238"/>
      <c r="L15" s="238">
        <v>9.7000000000000003E-2</v>
      </c>
      <c r="M15" s="238"/>
      <c r="N15" s="238">
        <v>7.4999999999999997E-2</v>
      </c>
      <c r="O15" s="238"/>
      <c r="P15" s="238">
        <v>0.126</v>
      </c>
      <c r="Q15" s="162"/>
      <c r="R15" s="47"/>
      <c r="S15" s="47"/>
      <c r="T15" s="47"/>
      <c r="U15" s="47"/>
    </row>
    <row r="16" spans="1:21" s="14" customFormat="1" ht="24.95" customHeight="1" x14ac:dyDescent="0.25">
      <c r="A16" s="20"/>
      <c r="B16" s="20"/>
      <c r="C16" s="20"/>
      <c r="E16" s="149" t="s">
        <v>160</v>
      </c>
      <c r="F16" s="117"/>
      <c r="G16" s="78" t="s">
        <v>155</v>
      </c>
      <c r="H16" s="285">
        <v>0.26400000000000001</v>
      </c>
      <c r="I16" s="286"/>
      <c r="J16" s="262">
        <v>8.6999999999999994E-2</v>
      </c>
      <c r="K16" s="238"/>
      <c r="L16" s="238">
        <v>9.1999999999999998E-2</v>
      </c>
      <c r="M16" s="238"/>
      <c r="N16" s="238">
        <v>7.1999999999999995E-2</v>
      </c>
      <c r="O16" s="238"/>
      <c r="P16" s="238">
        <v>0.122</v>
      </c>
      <c r="Q16" s="162"/>
      <c r="R16" s="47"/>
      <c r="S16" s="47"/>
      <c r="T16" s="47"/>
      <c r="U16" s="47"/>
    </row>
    <row r="17" spans="1:21" s="14" customFormat="1" ht="24.95" customHeight="1" x14ac:dyDescent="0.25">
      <c r="A17" s="20"/>
      <c r="B17" s="20"/>
      <c r="C17" s="20"/>
      <c r="E17" s="149"/>
      <c r="F17" s="117"/>
      <c r="G17" s="78" t="s">
        <v>156</v>
      </c>
      <c r="H17" s="285">
        <v>0.251</v>
      </c>
      <c r="I17" s="286"/>
      <c r="J17" s="262">
        <v>8.3000000000000004E-2</v>
      </c>
      <c r="K17" s="238"/>
      <c r="L17" s="238">
        <v>7.6999999999999999E-2</v>
      </c>
      <c r="M17" s="238"/>
      <c r="N17" s="238">
        <v>6.6000000000000003E-2</v>
      </c>
      <c r="O17" s="238"/>
      <c r="P17" s="238">
        <v>0.123</v>
      </c>
      <c r="Q17" s="162"/>
      <c r="R17" s="47"/>
      <c r="S17" s="47"/>
      <c r="T17" s="47"/>
      <c r="U17" s="47"/>
    </row>
    <row r="18" spans="1:21" s="14" customFormat="1" ht="24.95" customHeight="1" x14ac:dyDescent="0.25">
      <c r="A18" s="20"/>
      <c r="B18" s="20"/>
      <c r="C18" s="20"/>
      <c r="E18" s="149" t="s">
        <v>161</v>
      </c>
      <c r="F18" s="117"/>
      <c r="G18" s="89" t="s">
        <v>155</v>
      </c>
      <c r="H18" s="285">
        <v>0.224</v>
      </c>
      <c r="I18" s="286"/>
      <c r="J18" s="262">
        <v>6.9000000000000006E-2</v>
      </c>
      <c r="K18" s="238"/>
      <c r="L18" s="238">
        <v>5.1999999999999998E-2</v>
      </c>
      <c r="M18" s="238"/>
      <c r="N18" s="238">
        <v>5.6000000000000001E-2</v>
      </c>
      <c r="O18" s="238"/>
      <c r="P18" s="238">
        <v>9.7000000000000003E-2</v>
      </c>
      <c r="Q18" s="162"/>
      <c r="R18" s="47"/>
      <c r="S18" s="47"/>
      <c r="T18" s="47"/>
      <c r="U18" s="47"/>
    </row>
    <row r="19" spans="1:21" s="14" customFormat="1" ht="24.95" customHeight="1" x14ac:dyDescent="0.25">
      <c r="A19" s="20"/>
      <c r="B19" s="20"/>
      <c r="C19" s="20"/>
      <c r="E19" s="149"/>
      <c r="F19" s="117"/>
      <c r="G19" s="89" t="s">
        <v>156</v>
      </c>
      <c r="H19" s="285">
        <v>0.21099999999999999</v>
      </c>
      <c r="I19" s="286"/>
      <c r="J19" s="262">
        <v>6.9000000000000006E-2</v>
      </c>
      <c r="K19" s="238"/>
      <c r="L19" s="238">
        <v>4.2000000000000003E-2</v>
      </c>
      <c r="M19" s="238"/>
      <c r="N19" s="238">
        <v>5.8000000000000003E-2</v>
      </c>
      <c r="O19" s="238"/>
      <c r="P19" s="238">
        <v>9.8000000000000004E-2</v>
      </c>
      <c r="Q19" s="162"/>
      <c r="R19" s="47"/>
      <c r="S19" s="47"/>
      <c r="T19" s="47"/>
      <c r="U19" s="47"/>
    </row>
    <row r="20" spans="1:21" s="9" customFormat="1" ht="15" customHeight="1" x14ac:dyDescent="0.25">
      <c r="A20" s="8"/>
      <c r="C20" s="2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21" s="9" customFormat="1" ht="15" customHeight="1" thickBot="1" x14ac:dyDescent="0.3">
      <c r="A21" s="8"/>
      <c r="C21" s="2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21" ht="19.5" customHeight="1" thickBot="1" x14ac:dyDescent="0.3">
      <c r="A22" s="231" t="str">
        <f>Índice!$A$71</f>
        <v>ESTUDO 37 | ANÁLISE DAS EMPRESAS PRIVADAS PRESTADORAS DE CUIDADOS DE SAÚDE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</row>
    <row r="23" spans="1:21" x14ac:dyDescent="0.25">
      <c r="U23" s="71" t="s">
        <v>29</v>
      </c>
    </row>
    <row r="26" spans="1:21" ht="17.25" customHeight="1" x14ac:dyDescent="0.25"/>
    <row r="27" spans="1:21" ht="17.25" customHeight="1" x14ac:dyDescent="0.25"/>
    <row r="32" spans="1:21" x14ac:dyDescent="0.25">
      <c r="T32" s="51"/>
      <c r="U32" s="51"/>
    </row>
  </sheetData>
  <sheetProtection algorithmName="SHA-512" hashValue="sufrHSSiCfipfDrsiYslKXjc81qx4A751/xAGgSTdEWInzvgo8jqCC1xPpAYU+3gBgD8Du9V1ehvRhluFw52kQ==" saltValue="M1Xez9Npt/6FcE1tpjJtcg==" spinCount="100000" sheet="1" objects="1" scenarios="1"/>
  <mergeCells count="73">
    <mergeCell ref="A1:U1"/>
    <mergeCell ref="A22:U22"/>
    <mergeCell ref="P8:Q8"/>
    <mergeCell ref="P9:Q9"/>
    <mergeCell ref="P10:Q10"/>
    <mergeCell ref="P11:Q11"/>
    <mergeCell ref="P12:Q12"/>
    <mergeCell ref="P13:Q13"/>
    <mergeCell ref="P14:Q14"/>
    <mergeCell ref="H6:I7"/>
    <mergeCell ref="J6:K7"/>
    <mergeCell ref="L6:M7"/>
    <mergeCell ref="N6:O7"/>
    <mergeCell ref="P6:Q7"/>
    <mergeCell ref="E8:F9"/>
    <mergeCell ref="H8:I8"/>
    <mergeCell ref="J8:K8"/>
    <mergeCell ref="L8:M8"/>
    <mergeCell ref="N8:O8"/>
    <mergeCell ref="H9:I9"/>
    <mergeCell ref="J9:K9"/>
    <mergeCell ref="L9:M9"/>
    <mergeCell ref="N9:O9"/>
    <mergeCell ref="E10:F11"/>
    <mergeCell ref="H10:I10"/>
    <mergeCell ref="J10:K10"/>
    <mergeCell ref="L10:M10"/>
    <mergeCell ref="N10:O10"/>
    <mergeCell ref="H11:I11"/>
    <mergeCell ref="J11:K11"/>
    <mergeCell ref="L11:M11"/>
    <mergeCell ref="N11:O11"/>
    <mergeCell ref="E12:F13"/>
    <mergeCell ref="H12:I12"/>
    <mergeCell ref="J12:K12"/>
    <mergeCell ref="L12:M12"/>
    <mergeCell ref="N12:O12"/>
    <mergeCell ref="H13:I13"/>
    <mergeCell ref="J13:K13"/>
    <mergeCell ref="L13:M13"/>
    <mergeCell ref="N13:O13"/>
    <mergeCell ref="N14:O14"/>
    <mergeCell ref="H15:I15"/>
    <mergeCell ref="J15:K15"/>
    <mergeCell ref="L15:M15"/>
    <mergeCell ref="N15:O15"/>
    <mergeCell ref="P15:Q15"/>
    <mergeCell ref="E16:F17"/>
    <mergeCell ref="H16:I16"/>
    <mergeCell ref="J16:K16"/>
    <mergeCell ref="L16:M16"/>
    <mergeCell ref="N16:O16"/>
    <mergeCell ref="P16:Q16"/>
    <mergeCell ref="H17:I17"/>
    <mergeCell ref="J17:K17"/>
    <mergeCell ref="L17:M17"/>
    <mergeCell ref="N17:O17"/>
    <mergeCell ref="P17:Q17"/>
    <mergeCell ref="E14:F15"/>
    <mergeCell ref="H14:I14"/>
    <mergeCell ref="J14:K14"/>
    <mergeCell ref="L14:M14"/>
    <mergeCell ref="E18:F19"/>
    <mergeCell ref="H18:I18"/>
    <mergeCell ref="J18:K18"/>
    <mergeCell ref="L18:M18"/>
    <mergeCell ref="N18:O18"/>
    <mergeCell ref="P18:Q18"/>
    <mergeCell ref="H19:I19"/>
    <mergeCell ref="J19:K19"/>
    <mergeCell ref="L19:M19"/>
    <mergeCell ref="N19:O19"/>
    <mergeCell ref="P19:Q19"/>
  </mergeCells>
  <hyperlinks>
    <hyperlink ref="U2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U28"/>
  <sheetViews>
    <sheetView showGridLines="0"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Índice!F6</f>
        <v>G I.2.1</v>
      </c>
      <c r="B3" s="61" t="str">
        <f>Índice!G6</f>
        <v>Peso do setor privado da saúde no total das empresas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</row>
    <row r="4" spans="1:21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1" s="9" customFormat="1" ht="15" customHeight="1" x14ac:dyDescent="0.2">
      <c r="C5" s="26"/>
      <c r="D5" s="26"/>
      <c r="E5" s="26"/>
    </row>
    <row r="6" spans="1:21" ht="24.95" customHeight="1" thickBot="1" x14ac:dyDescent="0.3">
      <c r="G6" s="76"/>
      <c r="H6" s="76"/>
      <c r="I6" s="77"/>
      <c r="J6" s="126" t="s">
        <v>13</v>
      </c>
      <c r="K6" s="126"/>
      <c r="L6" s="126" t="s">
        <v>9</v>
      </c>
      <c r="M6" s="126"/>
      <c r="N6" s="126" t="s">
        <v>104</v>
      </c>
      <c r="O6" s="126"/>
      <c r="P6" s="9"/>
      <c r="Q6" s="9"/>
      <c r="R6" s="9"/>
      <c r="S6" s="9"/>
      <c r="T6" s="9"/>
    </row>
    <row r="7" spans="1:21" ht="24.95" customHeight="1" x14ac:dyDescent="0.25">
      <c r="G7" s="122">
        <v>2008</v>
      </c>
      <c r="H7" s="123"/>
      <c r="I7" s="124"/>
      <c r="J7" s="125">
        <v>3.7999999999999999E-2</v>
      </c>
      <c r="K7" s="125"/>
      <c r="L7" s="125">
        <v>1.2E-2</v>
      </c>
      <c r="M7" s="125"/>
      <c r="N7" s="125">
        <v>1.9E-2</v>
      </c>
      <c r="O7" s="125"/>
      <c r="P7" s="9"/>
      <c r="Q7" s="9"/>
      <c r="R7" s="9"/>
      <c r="S7" s="9"/>
      <c r="T7" s="9"/>
    </row>
    <row r="8" spans="1:21" ht="24.95" customHeight="1" x14ac:dyDescent="0.25">
      <c r="G8" s="117">
        <v>2009</v>
      </c>
      <c r="H8" s="118"/>
      <c r="I8" s="119"/>
      <c r="J8" s="120">
        <v>0.04</v>
      </c>
      <c r="K8" s="120"/>
      <c r="L8" s="120">
        <v>1.2999999999999999E-2</v>
      </c>
      <c r="M8" s="120"/>
      <c r="N8" s="120">
        <v>0.02</v>
      </c>
      <c r="O8" s="120"/>
      <c r="P8" s="9"/>
      <c r="Q8" s="9"/>
      <c r="R8" s="9"/>
      <c r="S8" s="9"/>
      <c r="T8" s="9"/>
    </row>
    <row r="9" spans="1:21" ht="24.95" customHeight="1" x14ac:dyDescent="0.25">
      <c r="G9" s="117">
        <v>2010</v>
      </c>
      <c r="H9" s="118"/>
      <c r="I9" s="119"/>
      <c r="J9" s="120">
        <v>4.2000000000000003E-2</v>
      </c>
      <c r="K9" s="120"/>
      <c r="L9" s="120">
        <v>1.2999999999999999E-2</v>
      </c>
      <c r="M9" s="120"/>
      <c r="N9" s="120">
        <v>2.1000000000000001E-2</v>
      </c>
      <c r="O9" s="120"/>
      <c r="P9" s="9"/>
      <c r="Q9" s="9"/>
      <c r="R9" s="9"/>
      <c r="S9" s="9"/>
      <c r="T9" s="9"/>
    </row>
    <row r="10" spans="1:21" ht="24.95" customHeight="1" x14ac:dyDescent="0.25">
      <c r="G10" s="117">
        <v>2011</v>
      </c>
      <c r="H10" s="118"/>
      <c r="I10" s="119"/>
      <c r="J10" s="120">
        <v>4.4999999999999998E-2</v>
      </c>
      <c r="K10" s="120"/>
      <c r="L10" s="120">
        <v>1.4E-2</v>
      </c>
      <c r="M10" s="120"/>
      <c r="N10" s="120">
        <v>2.3E-2</v>
      </c>
      <c r="O10" s="120"/>
      <c r="P10" s="9"/>
      <c r="Q10" s="9"/>
      <c r="R10" s="9"/>
      <c r="S10" s="9"/>
      <c r="T10" s="9"/>
    </row>
    <row r="11" spans="1:21" ht="24.95" customHeight="1" x14ac:dyDescent="0.25">
      <c r="G11" s="117">
        <v>2012</v>
      </c>
      <c r="H11" s="118"/>
      <c r="I11" s="119"/>
      <c r="J11" s="120">
        <v>4.4999999999999998E-2</v>
      </c>
      <c r="K11" s="120"/>
      <c r="L11" s="120">
        <v>1.4999999999999999E-2</v>
      </c>
      <c r="M11" s="120"/>
      <c r="N11" s="120">
        <v>2.4E-2</v>
      </c>
      <c r="O11" s="120"/>
      <c r="P11" s="9"/>
      <c r="Q11" s="9"/>
      <c r="R11" s="9"/>
      <c r="S11" s="9"/>
      <c r="T11" s="9"/>
    </row>
    <row r="12" spans="1:21" ht="24.95" customHeight="1" x14ac:dyDescent="0.25">
      <c r="G12" s="117">
        <v>2013</v>
      </c>
      <c r="H12" s="118"/>
      <c r="I12" s="119"/>
      <c r="J12" s="120">
        <v>4.7E-2</v>
      </c>
      <c r="K12" s="120"/>
      <c r="L12" s="120">
        <v>1.4999999999999999E-2</v>
      </c>
      <c r="M12" s="120"/>
      <c r="N12" s="120">
        <v>2.5999999999999999E-2</v>
      </c>
      <c r="O12" s="120"/>
      <c r="P12" s="9"/>
      <c r="Q12" s="9"/>
      <c r="R12" s="9"/>
      <c r="S12" s="9"/>
      <c r="T12" s="9"/>
    </row>
    <row r="13" spans="1:21" ht="24.95" customHeight="1" x14ac:dyDescent="0.25">
      <c r="G13" s="117">
        <v>2014</v>
      </c>
      <c r="H13" s="118"/>
      <c r="I13" s="119"/>
      <c r="J13" s="120">
        <v>4.8000000000000001E-2</v>
      </c>
      <c r="K13" s="120"/>
      <c r="L13" s="120">
        <v>1.6E-2</v>
      </c>
      <c r="M13" s="120"/>
      <c r="N13" s="120">
        <v>2.5999999999999999E-2</v>
      </c>
      <c r="O13" s="120"/>
      <c r="P13" s="9"/>
      <c r="Q13" s="9"/>
      <c r="R13" s="9"/>
      <c r="S13" s="9"/>
      <c r="T13" s="9"/>
    </row>
    <row r="14" spans="1:21" ht="24.95" customHeight="1" x14ac:dyDescent="0.25">
      <c r="G14" s="117">
        <v>2015</v>
      </c>
      <c r="H14" s="118"/>
      <c r="I14" s="119"/>
      <c r="J14" s="120">
        <v>4.8000000000000001E-2</v>
      </c>
      <c r="K14" s="120"/>
      <c r="L14" s="120">
        <v>1.6E-2</v>
      </c>
      <c r="M14" s="120"/>
      <c r="N14" s="120">
        <v>2.5999999999999999E-2</v>
      </c>
      <c r="O14" s="120"/>
      <c r="P14" s="9"/>
      <c r="Q14" s="9"/>
      <c r="R14" s="9"/>
      <c r="S14" s="9"/>
      <c r="T14" s="9"/>
    </row>
    <row r="15" spans="1:21" ht="24.95" customHeight="1" x14ac:dyDescent="0.25">
      <c r="G15" s="117">
        <v>2016</v>
      </c>
      <c r="H15" s="118"/>
      <c r="I15" s="119"/>
      <c r="J15" s="120">
        <v>4.8000000000000001E-2</v>
      </c>
      <c r="K15" s="120"/>
      <c r="L15" s="120">
        <v>1.7000000000000001E-2</v>
      </c>
      <c r="M15" s="120"/>
      <c r="N15" s="120">
        <v>2.7E-2</v>
      </c>
      <c r="O15" s="120"/>
      <c r="P15" s="9"/>
      <c r="Q15" s="9"/>
      <c r="R15" s="9"/>
      <c r="S15" s="9"/>
      <c r="T15" s="9"/>
    </row>
    <row r="16" spans="1:21" ht="24.95" customHeight="1" thickBot="1" x14ac:dyDescent="0.3">
      <c r="B16" s="26"/>
      <c r="C16" s="26"/>
      <c r="D16" s="26"/>
      <c r="E16" s="26"/>
      <c r="G16" s="128">
        <v>2017</v>
      </c>
      <c r="H16" s="129"/>
      <c r="I16" s="130"/>
      <c r="J16" s="131">
        <v>4.8000000000000001E-2</v>
      </c>
      <c r="K16" s="131"/>
      <c r="L16" s="131">
        <v>1.6E-2</v>
      </c>
      <c r="M16" s="131"/>
      <c r="N16" s="131">
        <v>2.7E-2</v>
      </c>
      <c r="O16" s="131"/>
      <c r="P16" s="9"/>
      <c r="Q16" s="9"/>
      <c r="R16" s="9"/>
      <c r="S16" s="9"/>
      <c r="T16" s="9"/>
    </row>
    <row r="17" spans="1:21" ht="15" customHeight="1" x14ac:dyDescent="0.25"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21" ht="15" customHeight="1" x14ac:dyDescent="0.25"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21" ht="19.5" customHeight="1" x14ac:dyDescent="0.25">
      <c r="A19" s="109" t="str">
        <f>NOTA!$A$24</f>
        <v>ESTUDO 37 | ANÁLISE DAS EMPRESAS PRIVADAS PRESTADORAS DE CUIDADOS DE SAÚDE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</row>
    <row r="20" spans="1:21" x14ac:dyDescent="0.25">
      <c r="U20" s="71" t="s">
        <v>29</v>
      </c>
    </row>
    <row r="26" spans="1:21" x14ac:dyDescent="0.25">
      <c r="I26" s="49"/>
      <c r="J26" s="49"/>
      <c r="K26" s="49"/>
    </row>
    <row r="27" spans="1:21" x14ac:dyDescent="0.25">
      <c r="I27" s="50"/>
      <c r="J27" s="50"/>
      <c r="K27" s="50"/>
    </row>
    <row r="28" spans="1:21" x14ac:dyDescent="0.25">
      <c r="I28" s="127"/>
      <c r="J28" s="127"/>
      <c r="K28" s="127"/>
    </row>
  </sheetData>
  <sheetProtection algorithmName="SHA-512" hashValue="PEc6+dkT/hcY+ZWUBNs/ahRdaKxKdIRxl67ZaZzEpKSA4G8dbAj8Q9flOSc6dP8qe4oNPCiw/DMmlW0N0duL2A==" saltValue="scobSbz7w9aMOv9BItBAUg==" spinCount="100000" sheet="1" objects="1" scenarios="1"/>
  <mergeCells count="46">
    <mergeCell ref="I28:K28"/>
    <mergeCell ref="G15:I15"/>
    <mergeCell ref="J15:K15"/>
    <mergeCell ref="L15:M15"/>
    <mergeCell ref="A19:U19"/>
    <mergeCell ref="G16:I16"/>
    <mergeCell ref="J16:K16"/>
    <mergeCell ref="L16:M16"/>
    <mergeCell ref="N15:O15"/>
    <mergeCell ref="N16:O16"/>
    <mergeCell ref="A1:U1"/>
    <mergeCell ref="G7:I7"/>
    <mergeCell ref="J7:K7"/>
    <mergeCell ref="L7:M7"/>
    <mergeCell ref="J6:K6"/>
    <mergeCell ref="L6:M6"/>
    <mergeCell ref="N6:O6"/>
    <mergeCell ref="N7:O7"/>
    <mergeCell ref="G8:I8"/>
    <mergeCell ref="J8:K8"/>
    <mergeCell ref="L8:M8"/>
    <mergeCell ref="N8:O8"/>
    <mergeCell ref="G11:I11"/>
    <mergeCell ref="J11:K11"/>
    <mergeCell ref="L11:M11"/>
    <mergeCell ref="N11:O11"/>
    <mergeCell ref="G10:I10"/>
    <mergeCell ref="J10:K10"/>
    <mergeCell ref="L10:M10"/>
    <mergeCell ref="N10:O10"/>
    <mergeCell ref="G14:I14"/>
    <mergeCell ref="J14:K14"/>
    <mergeCell ref="L14:M14"/>
    <mergeCell ref="N14:O14"/>
    <mergeCell ref="G9:I9"/>
    <mergeCell ref="J9:K9"/>
    <mergeCell ref="L9:M9"/>
    <mergeCell ref="N9:O9"/>
    <mergeCell ref="G13:I13"/>
    <mergeCell ref="J13:K13"/>
    <mergeCell ref="L13:M13"/>
    <mergeCell ref="N13:O13"/>
    <mergeCell ref="G12:I12"/>
    <mergeCell ref="J12:K12"/>
    <mergeCell ref="L12:M12"/>
    <mergeCell ref="N12:O12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</sheetPr>
  <dimension ref="A1:AC2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1" t="s">
        <v>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7"/>
      <c r="W1" s="7"/>
      <c r="X1" s="7"/>
      <c r="Y1" s="7"/>
      <c r="Z1" s="7"/>
      <c r="AA1" s="7"/>
    </row>
    <row r="2" spans="1:29" ht="15" customHeight="1" x14ac:dyDescent="0.25">
      <c r="X2" s="7"/>
      <c r="Y2" s="7"/>
      <c r="Z2" s="7"/>
      <c r="AA2" s="7"/>
    </row>
    <row r="3" spans="1:29" s="7" customFormat="1" ht="15" customHeight="1" thickBot="1" x14ac:dyDescent="0.3">
      <c r="A3" s="72" t="str">
        <f>+Índice!F57</f>
        <v>G I.3.13</v>
      </c>
      <c r="B3" s="61" t="str">
        <f>Índice!G57</f>
        <v>Gastos de financiamento | Média ponderada e mediana da taxa de crescimento anual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9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9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9" s="14" customFormat="1" ht="24.95" customHeight="1" thickBot="1" x14ac:dyDescent="0.3">
      <c r="A6" s="20"/>
      <c r="F6" s="16"/>
      <c r="G6" s="16"/>
      <c r="H6" s="16"/>
      <c r="I6" s="16"/>
      <c r="J6" s="16"/>
      <c r="K6" s="16"/>
      <c r="L6" s="16"/>
      <c r="M6" s="271" t="s">
        <v>130</v>
      </c>
      <c r="N6" s="272"/>
      <c r="O6" s="273" t="s">
        <v>131</v>
      </c>
      <c r="P6" s="272"/>
      <c r="Z6" s="9"/>
      <c r="AA6" s="9"/>
      <c r="AC6"/>
    </row>
    <row r="7" spans="1:29" s="14" customFormat="1" ht="24.95" customHeight="1" x14ac:dyDescent="0.25">
      <c r="A7" s="20"/>
      <c r="F7" s="166" t="s">
        <v>25</v>
      </c>
      <c r="G7" s="122"/>
      <c r="H7" s="122"/>
      <c r="I7" s="122"/>
      <c r="J7" s="122"/>
      <c r="K7" s="122">
        <v>2017</v>
      </c>
      <c r="L7" s="168"/>
      <c r="M7" s="274">
        <v>-6.2E-2</v>
      </c>
      <c r="N7" s="275"/>
      <c r="O7" s="276">
        <v>-4.7E-2</v>
      </c>
      <c r="P7" s="275"/>
      <c r="Z7" s="9"/>
      <c r="AA7" s="9"/>
    </row>
    <row r="8" spans="1:29" s="14" customFormat="1" ht="24.95" customHeight="1" thickBot="1" x14ac:dyDescent="0.3">
      <c r="A8" s="20"/>
      <c r="F8" s="167"/>
      <c r="G8" s="128"/>
      <c r="H8" s="128"/>
      <c r="I8" s="128"/>
      <c r="J8" s="128"/>
      <c r="K8" s="128">
        <v>2016</v>
      </c>
      <c r="L8" s="169"/>
      <c r="M8" s="268">
        <v>-0.111</v>
      </c>
      <c r="N8" s="269"/>
      <c r="O8" s="270">
        <v>-8.2000000000000003E-2</v>
      </c>
      <c r="P8" s="269"/>
      <c r="Z8" s="9"/>
      <c r="AA8" s="9"/>
    </row>
    <row r="9" spans="1:29" s="14" customFormat="1" ht="24.95" customHeight="1" x14ac:dyDescent="0.25">
      <c r="A9" s="20"/>
      <c r="F9" s="175" t="s">
        <v>178</v>
      </c>
      <c r="G9" s="176"/>
      <c r="H9" s="176"/>
      <c r="I9" s="176"/>
      <c r="J9" s="176"/>
      <c r="K9" s="176">
        <v>2017</v>
      </c>
      <c r="L9" s="177"/>
      <c r="M9" s="236">
        <v>0.02</v>
      </c>
      <c r="N9" s="239"/>
      <c r="O9" s="237">
        <v>-9.7000000000000003E-2</v>
      </c>
      <c r="P9" s="239"/>
      <c r="Z9" s="9"/>
      <c r="AA9" s="9"/>
    </row>
    <row r="10" spans="1:29" s="14" customFormat="1" ht="24.95" customHeight="1" x14ac:dyDescent="0.25">
      <c r="A10" s="20"/>
      <c r="F10" s="149"/>
      <c r="G10" s="117"/>
      <c r="H10" s="117"/>
      <c r="I10" s="117"/>
      <c r="J10" s="117"/>
      <c r="K10" s="117">
        <v>2016</v>
      </c>
      <c r="L10" s="150"/>
      <c r="M10" s="161">
        <v>-0.13700000000000001</v>
      </c>
      <c r="N10" s="162"/>
      <c r="O10" s="238">
        <v>-0.127</v>
      </c>
      <c r="P10" s="162"/>
      <c r="Z10" s="9"/>
      <c r="AA10" s="9"/>
    </row>
    <row r="11" spans="1:29" s="14" customFormat="1" ht="24.95" customHeight="1" x14ac:dyDescent="0.25">
      <c r="A11" s="20"/>
      <c r="F11" s="149" t="s">
        <v>136</v>
      </c>
      <c r="G11" s="117"/>
      <c r="H11" s="117"/>
      <c r="I11" s="117" t="s">
        <v>162</v>
      </c>
      <c r="J11" s="117"/>
      <c r="K11" s="117"/>
      <c r="L11" s="150"/>
      <c r="M11" s="161">
        <v>0.17</v>
      </c>
      <c r="N11" s="162"/>
      <c r="O11" s="238">
        <v>0</v>
      </c>
      <c r="P11" s="162"/>
      <c r="Z11" s="9"/>
      <c r="AA11" s="9"/>
    </row>
    <row r="12" spans="1:29" s="14" customFormat="1" ht="24.95" customHeight="1" x14ac:dyDescent="0.25">
      <c r="A12" s="20"/>
      <c r="F12" s="149"/>
      <c r="G12" s="117"/>
      <c r="H12" s="117"/>
      <c r="I12" s="117" t="s">
        <v>163</v>
      </c>
      <c r="J12" s="117"/>
      <c r="K12" s="117"/>
      <c r="L12" s="150"/>
      <c r="M12" s="161">
        <v>-6.8000000000000005E-2</v>
      </c>
      <c r="N12" s="162"/>
      <c r="O12" s="238">
        <v>-0.105</v>
      </c>
      <c r="P12" s="162"/>
      <c r="Z12" s="9"/>
      <c r="AA12" s="9"/>
    </row>
    <row r="13" spans="1:29" s="14" customFormat="1" ht="24.95" customHeight="1" thickBot="1" x14ac:dyDescent="0.3">
      <c r="A13" s="20"/>
      <c r="F13" s="167"/>
      <c r="G13" s="128"/>
      <c r="H13" s="128"/>
      <c r="I13" s="128" t="s">
        <v>164</v>
      </c>
      <c r="J13" s="128"/>
      <c r="K13" s="128"/>
      <c r="L13" s="169"/>
      <c r="M13" s="159">
        <v>2.8000000000000001E-2</v>
      </c>
      <c r="N13" s="160"/>
      <c r="O13" s="235">
        <v>-8.2000000000000003E-2</v>
      </c>
      <c r="P13" s="160"/>
      <c r="Z13" s="9"/>
      <c r="AA13" s="9"/>
    </row>
    <row r="14" spans="1:29" s="9" customFormat="1" ht="15" customHeight="1" x14ac:dyDescent="0.2">
      <c r="A14" s="8"/>
      <c r="C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9" s="9" customFormat="1" ht="15" customHeight="1" thickBot="1" x14ac:dyDescent="0.25">
      <c r="A15" s="8"/>
      <c r="C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9" ht="19.5" customHeight="1" thickBot="1" x14ac:dyDescent="0.3">
      <c r="A16" s="231" t="str">
        <f>Índice!$A$71</f>
        <v>ESTUDO 37 | ANÁLISE DAS EMPRESAS PRIVADAS PRESTADORAS DE CUIDADOS DE SAÚDE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9"/>
      <c r="W16" s="9"/>
      <c r="X16" s="9"/>
      <c r="AA16" s="9"/>
    </row>
    <row r="17" spans="21:27" x14ac:dyDescent="0.25">
      <c r="U17" s="71" t="s">
        <v>29</v>
      </c>
      <c r="X17" s="9"/>
      <c r="Y17" s="9"/>
      <c r="Z17" s="9"/>
      <c r="AA17" s="9"/>
    </row>
    <row r="18" spans="21:27" x14ac:dyDescent="0.25">
      <c r="X18" s="9"/>
      <c r="Y18" s="9"/>
      <c r="Z18" s="9"/>
      <c r="AA18" s="9"/>
    </row>
    <row r="19" spans="21:27" x14ac:dyDescent="0.25">
      <c r="X19" s="9"/>
      <c r="Y19" s="9"/>
      <c r="Z19" s="9"/>
      <c r="AA19" s="9"/>
    </row>
    <row r="20" spans="21:27" ht="17.25" customHeight="1" x14ac:dyDescent="0.25"/>
  </sheetData>
  <sheetProtection algorithmName="SHA-512" hashValue="IuYwa9mObyWt9BTlXqZp8c0FoeZB19GCXZvq/iou0cIg1r28PavGhWpayO/U4n3+sfxa2QUUI29VbKc+D4r2Uw==" saltValue="sPPgdjB27MRbxCiYcA/+Dw==" spinCount="100000" sheet="1" objects="1" scenarios="1"/>
  <mergeCells count="28">
    <mergeCell ref="A1:U1"/>
    <mergeCell ref="A16:U16"/>
    <mergeCell ref="M6:N6"/>
    <mergeCell ref="O6:P6"/>
    <mergeCell ref="F7:J8"/>
    <mergeCell ref="K7:L7"/>
    <mergeCell ref="M7:N7"/>
    <mergeCell ref="O7:P7"/>
    <mergeCell ref="K8:L8"/>
    <mergeCell ref="M8:N8"/>
    <mergeCell ref="O8:P8"/>
    <mergeCell ref="F9:J10"/>
    <mergeCell ref="K9:L9"/>
    <mergeCell ref="M9:N9"/>
    <mergeCell ref="O9:P9"/>
    <mergeCell ref="K10:L10"/>
    <mergeCell ref="M10:N10"/>
    <mergeCell ref="O10:P10"/>
    <mergeCell ref="F11:H13"/>
    <mergeCell ref="I11:L11"/>
    <mergeCell ref="M11:N11"/>
    <mergeCell ref="O11:P11"/>
    <mergeCell ref="I12:L12"/>
    <mergeCell ref="M12:N12"/>
    <mergeCell ref="O12:P12"/>
    <mergeCell ref="I13:L13"/>
    <mergeCell ref="M13:N13"/>
    <mergeCell ref="O13:P13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CFD6"/>
  </sheetPr>
  <dimension ref="A1:AC18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1" t="s">
        <v>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7"/>
      <c r="W1" s="7"/>
      <c r="X1" s="7"/>
      <c r="Y1" s="7"/>
      <c r="Z1" s="7"/>
      <c r="AA1" s="7"/>
    </row>
    <row r="2" spans="1:29" ht="15" customHeight="1" x14ac:dyDescent="0.25">
      <c r="X2" s="7"/>
      <c r="Y2" s="7"/>
      <c r="Z2" s="7"/>
      <c r="AA2" s="7"/>
    </row>
    <row r="3" spans="1:29" s="7" customFormat="1" ht="15" customHeight="1" thickBot="1" x14ac:dyDescent="0.3">
      <c r="A3" s="72" t="str">
        <f>+Índice!F58</f>
        <v>G I.3.14</v>
      </c>
      <c r="B3" s="61" t="str">
        <f>Índice!G58</f>
        <v>Peso dos gastos de financiamento no EBITDA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9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9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9" s="14" customFormat="1" ht="24.95" customHeight="1" thickBot="1" x14ac:dyDescent="0.3">
      <c r="A6" s="20"/>
      <c r="G6" s="84"/>
      <c r="H6" s="85"/>
      <c r="I6" s="85"/>
      <c r="J6" s="85"/>
      <c r="K6" s="85"/>
      <c r="L6" s="271">
        <v>2017</v>
      </c>
      <c r="M6" s="273"/>
      <c r="N6" s="273">
        <v>2016</v>
      </c>
      <c r="O6" s="272"/>
      <c r="Z6" s="9"/>
      <c r="AA6" s="9"/>
      <c r="AC6"/>
    </row>
    <row r="7" spans="1:29" s="14" customFormat="1" ht="24.95" customHeight="1" thickBot="1" x14ac:dyDescent="0.3">
      <c r="A7" s="20"/>
      <c r="G7" s="178" t="s">
        <v>25</v>
      </c>
      <c r="H7" s="179"/>
      <c r="I7" s="179"/>
      <c r="J7" s="179"/>
      <c r="K7" s="180"/>
      <c r="L7" s="205">
        <v>0.16400000000000001</v>
      </c>
      <c r="M7" s="206"/>
      <c r="N7" s="206">
        <v>0.20100000000000001</v>
      </c>
      <c r="O7" s="207"/>
      <c r="Z7" s="9"/>
      <c r="AA7" s="9"/>
    </row>
    <row r="8" spans="1:29" s="14" customFormat="1" ht="24.95" customHeight="1" x14ac:dyDescent="0.25">
      <c r="A8" s="20"/>
      <c r="G8" s="175" t="s">
        <v>178</v>
      </c>
      <c r="H8" s="176"/>
      <c r="I8" s="176"/>
      <c r="J8" s="176"/>
      <c r="K8" s="177"/>
      <c r="L8" s="236">
        <v>7.5999999999999998E-2</v>
      </c>
      <c r="M8" s="237"/>
      <c r="N8" s="237">
        <v>7.9000000000000001E-2</v>
      </c>
      <c r="O8" s="239"/>
      <c r="Z8" s="9"/>
      <c r="AA8" s="9"/>
    </row>
    <row r="9" spans="1:29" s="14" customFormat="1" ht="24.95" customHeight="1" x14ac:dyDescent="0.25">
      <c r="A9" s="20"/>
      <c r="G9" s="149" t="s">
        <v>123</v>
      </c>
      <c r="H9" s="117"/>
      <c r="I9" s="117" t="s">
        <v>162</v>
      </c>
      <c r="J9" s="117"/>
      <c r="K9" s="150"/>
      <c r="L9" s="161">
        <v>0.121</v>
      </c>
      <c r="M9" s="238"/>
      <c r="N9" s="238">
        <v>0.11700000000000001</v>
      </c>
      <c r="O9" s="162"/>
      <c r="Z9" s="9"/>
      <c r="AA9" s="9"/>
    </row>
    <row r="10" spans="1:29" s="14" customFormat="1" ht="24.95" customHeight="1" x14ac:dyDescent="0.25">
      <c r="A10" s="20"/>
      <c r="G10" s="149"/>
      <c r="H10" s="117"/>
      <c r="I10" s="117" t="s">
        <v>163</v>
      </c>
      <c r="J10" s="117"/>
      <c r="K10" s="150"/>
      <c r="L10" s="161">
        <v>5.8999999999999997E-2</v>
      </c>
      <c r="M10" s="238"/>
      <c r="N10" s="238">
        <v>6.7000000000000004E-2</v>
      </c>
      <c r="O10" s="162"/>
      <c r="Z10" s="9"/>
      <c r="AA10" s="9"/>
    </row>
    <row r="11" spans="1:29" s="14" customFormat="1" ht="24.95" customHeight="1" thickBot="1" x14ac:dyDescent="0.3">
      <c r="A11" s="20"/>
      <c r="G11" s="167"/>
      <c r="H11" s="128"/>
      <c r="I11" s="128" t="s">
        <v>164</v>
      </c>
      <c r="J11" s="128"/>
      <c r="K11" s="169"/>
      <c r="L11" s="159">
        <v>7.8E-2</v>
      </c>
      <c r="M11" s="235"/>
      <c r="N11" s="235">
        <v>7.9000000000000001E-2</v>
      </c>
      <c r="O11" s="160"/>
      <c r="Z11" s="9"/>
      <c r="AA11" s="9"/>
    </row>
    <row r="12" spans="1:29" s="9" customFormat="1" ht="15" customHeight="1" x14ac:dyDescent="0.2">
      <c r="A12" s="8"/>
      <c r="C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29" s="9" customFormat="1" ht="15" customHeight="1" thickBot="1" x14ac:dyDescent="0.25">
      <c r="A13" s="8"/>
      <c r="C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9" ht="19.5" customHeight="1" thickBot="1" x14ac:dyDescent="0.3">
      <c r="A14" s="231" t="str">
        <f>Índice!$A$71</f>
        <v>ESTUDO 37 | ANÁLISE DAS EMPRESAS PRIVADAS PRESTADORAS DE CUIDADOS DE SAÚDE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9"/>
      <c r="W14" s="9"/>
      <c r="X14" s="9"/>
      <c r="AA14" s="9"/>
    </row>
    <row r="15" spans="1:29" x14ac:dyDescent="0.25">
      <c r="U15" s="71" t="s">
        <v>29</v>
      </c>
      <c r="X15" s="9"/>
      <c r="Y15" s="9"/>
      <c r="Z15" s="9"/>
      <c r="AA15" s="9"/>
    </row>
    <row r="16" spans="1:29" x14ac:dyDescent="0.25">
      <c r="X16" s="9"/>
      <c r="Y16" s="9"/>
      <c r="Z16" s="9"/>
      <c r="AA16" s="9"/>
    </row>
    <row r="17" spans="24:27" x14ac:dyDescent="0.25">
      <c r="X17" s="9"/>
      <c r="Y17" s="9"/>
      <c r="Z17" s="9"/>
      <c r="AA17" s="9"/>
    </row>
    <row r="18" spans="24:27" ht="17.25" customHeight="1" x14ac:dyDescent="0.25"/>
  </sheetData>
  <sheetProtection algorithmName="SHA-512" hashValue="MTP3cZK/55iwioYC2GCI3x1aT1M75CDITJnScg+Q8W9N3EE9D44TR9ac+yNbyKCaBQL/vNDN7+Fi9eoY8QbsWg==" saltValue="a05ui/7y5n4cudYkpV0K+A==" spinCount="100000" sheet="1" objects="1" scenarios="1"/>
  <mergeCells count="20">
    <mergeCell ref="N10:O10"/>
    <mergeCell ref="I11:K11"/>
    <mergeCell ref="L11:M11"/>
    <mergeCell ref="N11:O11"/>
    <mergeCell ref="A14:U14"/>
    <mergeCell ref="A1:U1"/>
    <mergeCell ref="L6:M6"/>
    <mergeCell ref="N6:O6"/>
    <mergeCell ref="G7:K7"/>
    <mergeCell ref="L7:M7"/>
    <mergeCell ref="N7:O7"/>
    <mergeCell ref="G8:K8"/>
    <mergeCell ref="L8:M8"/>
    <mergeCell ref="N8:O8"/>
    <mergeCell ref="G9:H11"/>
    <mergeCell ref="I9:K9"/>
    <mergeCell ref="L9:M9"/>
    <mergeCell ref="N9:O9"/>
    <mergeCell ref="I10:K10"/>
    <mergeCell ref="L10:M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C0CFD6"/>
  </sheetPr>
  <dimension ref="A1:AC18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1" t="s">
        <v>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7"/>
      <c r="W1" s="7"/>
      <c r="X1" s="7"/>
      <c r="Y1" s="7"/>
      <c r="Z1" s="7"/>
      <c r="AA1" s="7"/>
    </row>
    <row r="2" spans="1:29" ht="15" customHeight="1" x14ac:dyDescent="0.25">
      <c r="X2" s="7"/>
      <c r="Y2" s="7"/>
      <c r="Z2" s="7"/>
      <c r="AA2" s="7"/>
    </row>
    <row r="3" spans="1:29" s="7" customFormat="1" ht="15" customHeight="1" thickBot="1" x14ac:dyDescent="0.3">
      <c r="A3" s="72" t="str">
        <f>+Índice!F59</f>
        <v>G I.3.15</v>
      </c>
      <c r="B3" s="61" t="str">
        <f>Índice!G59</f>
        <v>Pressão financeira | Distribuição das empresas por classes de desempenho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9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9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9" s="14" customFormat="1" ht="24.95" customHeight="1" thickBot="1" x14ac:dyDescent="0.3">
      <c r="A6" s="20"/>
      <c r="F6" s="84"/>
      <c r="G6" s="85"/>
      <c r="H6" s="85"/>
      <c r="I6" s="85"/>
      <c r="J6" s="85"/>
      <c r="K6" s="271" t="s">
        <v>169</v>
      </c>
      <c r="L6" s="273"/>
      <c r="M6" s="273" t="s">
        <v>170</v>
      </c>
      <c r="N6" s="272"/>
      <c r="O6" s="273" t="s">
        <v>171</v>
      </c>
      <c r="P6" s="272"/>
      <c r="Z6" s="9"/>
      <c r="AA6" s="9"/>
      <c r="AC6"/>
    </row>
    <row r="7" spans="1:29" s="14" customFormat="1" ht="24.95" customHeight="1" thickBot="1" x14ac:dyDescent="0.3">
      <c r="A7" s="20"/>
      <c r="F7" s="178" t="s">
        <v>25</v>
      </c>
      <c r="G7" s="179"/>
      <c r="H7" s="179"/>
      <c r="I7" s="179"/>
      <c r="J7" s="180"/>
      <c r="K7" s="205">
        <v>0.69099999999999995</v>
      </c>
      <c r="L7" s="206"/>
      <c r="M7" s="206">
        <v>3.4000000000000002E-2</v>
      </c>
      <c r="N7" s="207"/>
      <c r="O7" s="206">
        <v>0.27600000000000002</v>
      </c>
      <c r="P7" s="207"/>
      <c r="Z7" s="9"/>
      <c r="AA7" s="9"/>
    </row>
    <row r="8" spans="1:29" s="14" customFormat="1" ht="24.95" customHeight="1" x14ac:dyDescent="0.25">
      <c r="A8" s="20"/>
      <c r="F8" s="175" t="s">
        <v>178</v>
      </c>
      <c r="G8" s="176"/>
      <c r="H8" s="176"/>
      <c r="I8" s="176"/>
      <c r="J8" s="177"/>
      <c r="K8" s="236">
        <v>0.84599999999999997</v>
      </c>
      <c r="L8" s="237"/>
      <c r="M8" s="237">
        <v>1.6E-2</v>
      </c>
      <c r="N8" s="239"/>
      <c r="O8" s="237">
        <v>0.13800000000000001</v>
      </c>
      <c r="P8" s="239"/>
      <c r="Z8" s="9"/>
      <c r="AA8" s="9"/>
    </row>
    <row r="9" spans="1:29" s="14" customFormat="1" ht="24.95" customHeight="1" x14ac:dyDescent="0.25">
      <c r="A9" s="20"/>
      <c r="F9" s="149" t="s">
        <v>123</v>
      </c>
      <c r="G9" s="117"/>
      <c r="H9" s="117" t="s">
        <v>162</v>
      </c>
      <c r="I9" s="117"/>
      <c r="J9" s="150"/>
      <c r="K9" s="161">
        <v>0.80700000000000005</v>
      </c>
      <c r="L9" s="238"/>
      <c r="M9" s="238">
        <v>1.4999999999999999E-2</v>
      </c>
      <c r="N9" s="162"/>
      <c r="O9" s="238">
        <v>0.17799999999999999</v>
      </c>
      <c r="P9" s="162"/>
      <c r="Z9" s="9"/>
      <c r="AA9" s="9"/>
    </row>
    <row r="10" spans="1:29" s="14" customFormat="1" ht="24.95" customHeight="1" x14ac:dyDescent="0.25">
      <c r="A10" s="20"/>
      <c r="F10" s="149"/>
      <c r="G10" s="117"/>
      <c r="H10" s="117" t="s">
        <v>163</v>
      </c>
      <c r="I10" s="117"/>
      <c r="J10" s="150"/>
      <c r="K10" s="161">
        <v>0.86799999999999999</v>
      </c>
      <c r="L10" s="238"/>
      <c r="M10" s="238">
        <v>1.4E-2</v>
      </c>
      <c r="N10" s="162"/>
      <c r="O10" s="238">
        <v>0.11799999999999999</v>
      </c>
      <c r="P10" s="162"/>
      <c r="Z10" s="9"/>
      <c r="AA10" s="9"/>
    </row>
    <row r="11" spans="1:29" s="14" customFormat="1" ht="24.95" customHeight="1" thickBot="1" x14ac:dyDescent="0.3">
      <c r="A11" s="20"/>
      <c r="F11" s="167"/>
      <c r="G11" s="128"/>
      <c r="H11" s="128" t="s">
        <v>164</v>
      </c>
      <c r="I11" s="128"/>
      <c r="J11" s="169"/>
      <c r="K11" s="159">
        <v>0.79700000000000004</v>
      </c>
      <c r="L11" s="235"/>
      <c r="M11" s="235">
        <v>0.02</v>
      </c>
      <c r="N11" s="160"/>
      <c r="O11" s="235">
        <v>0.183</v>
      </c>
      <c r="P11" s="160"/>
      <c r="Z11" s="9"/>
      <c r="AA11" s="9"/>
    </row>
    <row r="12" spans="1:29" s="9" customFormat="1" ht="15" customHeight="1" x14ac:dyDescent="0.2">
      <c r="A12" s="8"/>
      <c r="C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29" s="9" customFormat="1" ht="15" customHeight="1" thickBot="1" x14ac:dyDescent="0.25">
      <c r="A13" s="8"/>
      <c r="C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9" ht="19.5" customHeight="1" thickBot="1" x14ac:dyDescent="0.3">
      <c r="A14" s="231" t="str">
        <f>Índice!$A$71</f>
        <v>ESTUDO 37 | ANÁLISE DAS EMPRESAS PRIVADAS PRESTADORAS DE CUIDADOS DE SAÚDE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9"/>
      <c r="W14" s="9"/>
      <c r="X14" s="9"/>
      <c r="AA14" s="9"/>
    </row>
    <row r="15" spans="1:29" x14ac:dyDescent="0.25">
      <c r="U15" s="71" t="s">
        <v>29</v>
      </c>
      <c r="X15" s="9"/>
      <c r="Y15" s="9"/>
      <c r="Z15" s="9"/>
      <c r="AA15" s="9"/>
    </row>
    <row r="16" spans="1:29" x14ac:dyDescent="0.25">
      <c r="X16" s="9"/>
      <c r="Y16" s="9"/>
      <c r="Z16" s="9"/>
      <c r="AA16" s="9"/>
    </row>
    <row r="17" spans="24:27" x14ac:dyDescent="0.25">
      <c r="X17" s="9"/>
      <c r="Y17" s="9"/>
      <c r="Z17" s="9"/>
      <c r="AA17" s="9"/>
    </row>
    <row r="18" spans="24:27" ht="17.25" customHeight="1" x14ac:dyDescent="0.25"/>
  </sheetData>
  <sheetProtection algorithmName="SHA-512" hashValue="0L1Ugbi9KF+dQ1pGMVhV3ud45Ny5pxo6QTfoFcb833oPtdv+E2E6e8kfB8sGbqeWZIQdqbgzJUoX9+5CeNszGg==" saltValue="9yAf/QXdIeGjft6z0ufZUg==" spinCount="100000" sheet="1" objects="1" scenarios="1"/>
  <mergeCells count="26">
    <mergeCell ref="A14:U14"/>
    <mergeCell ref="M10:N10"/>
    <mergeCell ref="A1:U1"/>
    <mergeCell ref="M8:N8"/>
    <mergeCell ref="F9:G11"/>
    <mergeCell ref="H9:J9"/>
    <mergeCell ref="K9:L9"/>
    <mergeCell ref="M9:N9"/>
    <mergeCell ref="H10:J10"/>
    <mergeCell ref="K10:L10"/>
    <mergeCell ref="H11:J11"/>
    <mergeCell ref="K11:L11"/>
    <mergeCell ref="M11:N11"/>
    <mergeCell ref="O6:P6"/>
    <mergeCell ref="O7:P7"/>
    <mergeCell ref="O8:P8"/>
    <mergeCell ref="O9:P9"/>
    <mergeCell ref="O10:P10"/>
    <mergeCell ref="O11:P11"/>
    <mergeCell ref="K6:L6"/>
    <mergeCell ref="M6:N6"/>
    <mergeCell ref="F7:J7"/>
    <mergeCell ref="K7:L7"/>
    <mergeCell ref="M7:N7"/>
    <mergeCell ref="F8:J8"/>
    <mergeCell ref="K8:L8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0CFD6"/>
  </sheetPr>
  <dimension ref="A1:AC18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1" t="s">
        <v>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7"/>
      <c r="W1" s="7"/>
      <c r="X1" s="7"/>
      <c r="Y1" s="7"/>
      <c r="Z1" s="7"/>
      <c r="AA1" s="7"/>
    </row>
    <row r="2" spans="1:29" ht="15" customHeight="1" x14ac:dyDescent="0.25">
      <c r="X2" s="7"/>
      <c r="Y2" s="7"/>
      <c r="Z2" s="7"/>
      <c r="AA2" s="7"/>
    </row>
    <row r="3" spans="1:29" s="7" customFormat="1" ht="15" customHeight="1" thickBot="1" x14ac:dyDescent="0.3">
      <c r="A3" s="72" t="str">
        <f>+Índice!F62</f>
        <v>G I.3.16</v>
      </c>
      <c r="B3" s="61" t="str">
        <f>Índice!G62</f>
        <v>Prazos médios de pagamentos e de recebimentos | Em dias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9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9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9" s="14" customFormat="1" ht="24.95" customHeight="1" thickBot="1" x14ac:dyDescent="0.3">
      <c r="A6" s="20"/>
      <c r="G6" s="16"/>
      <c r="H6" s="16"/>
      <c r="I6" s="16"/>
      <c r="J6" s="16"/>
      <c r="K6" s="87"/>
      <c r="L6" s="178" t="s">
        <v>172</v>
      </c>
      <c r="M6" s="179"/>
      <c r="N6" s="179" t="s">
        <v>173</v>
      </c>
      <c r="O6" s="180"/>
      <c r="Z6" s="9"/>
      <c r="AA6" s="9"/>
      <c r="AC6"/>
    </row>
    <row r="7" spans="1:29" s="14" customFormat="1" ht="24.95" customHeight="1" thickBot="1" x14ac:dyDescent="0.3">
      <c r="A7" s="20"/>
      <c r="G7" s="178" t="s">
        <v>25</v>
      </c>
      <c r="H7" s="179"/>
      <c r="I7" s="179"/>
      <c r="J7" s="179"/>
      <c r="K7" s="180"/>
      <c r="L7" s="296">
        <v>65</v>
      </c>
      <c r="M7" s="297"/>
      <c r="N7" s="297">
        <v>60</v>
      </c>
      <c r="O7" s="298"/>
      <c r="Z7" s="9"/>
      <c r="AA7" s="9"/>
    </row>
    <row r="8" spans="1:29" s="14" customFormat="1" ht="24.95" customHeight="1" x14ac:dyDescent="0.25">
      <c r="A8" s="20"/>
      <c r="G8" s="175" t="s">
        <v>178</v>
      </c>
      <c r="H8" s="176"/>
      <c r="I8" s="176"/>
      <c r="J8" s="176"/>
      <c r="K8" s="177"/>
      <c r="L8" s="293">
        <v>47</v>
      </c>
      <c r="M8" s="294"/>
      <c r="N8" s="294">
        <v>58</v>
      </c>
      <c r="O8" s="295"/>
      <c r="Z8" s="9"/>
      <c r="AA8" s="9"/>
    </row>
    <row r="9" spans="1:29" s="14" customFormat="1" ht="24.95" customHeight="1" x14ac:dyDescent="0.25">
      <c r="A9" s="20"/>
      <c r="G9" s="149" t="s">
        <v>123</v>
      </c>
      <c r="H9" s="117"/>
      <c r="I9" s="117" t="s">
        <v>162</v>
      </c>
      <c r="J9" s="117"/>
      <c r="K9" s="150"/>
      <c r="L9" s="290">
        <v>57</v>
      </c>
      <c r="M9" s="291"/>
      <c r="N9" s="291">
        <v>68</v>
      </c>
      <c r="O9" s="292"/>
      <c r="Z9" s="9"/>
      <c r="AA9" s="9"/>
    </row>
    <row r="10" spans="1:29" s="14" customFormat="1" ht="24.95" customHeight="1" x14ac:dyDescent="0.25">
      <c r="A10" s="20"/>
      <c r="G10" s="149"/>
      <c r="H10" s="117"/>
      <c r="I10" s="117" t="s">
        <v>163</v>
      </c>
      <c r="J10" s="117"/>
      <c r="K10" s="150"/>
      <c r="L10" s="290">
        <v>36</v>
      </c>
      <c r="M10" s="291"/>
      <c r="N10" s="291">
        <v>42</v>
      </c>
      <c r="O10" s="292"/>
      <c r="Z10" s="9"/>
      <c r="AA10" s="9"/>
    </row>
    <row r="11" spans="1:29" s="14" customFormat="1" ht="24.95" customHeight="1" thickBot="1" x14ac:dyDescent="0.3">
      <c r="A11" s="20"/>
      <c r="G11" s="167"/>
      <c r="H11" s="128"/>
      <c r="I11" s="128" t="s">
        <v>164</v>
      </c>
      <c r="J11" s="128"/>
      <c r="K11" s="169"/>
      <c r="L11" s="287">
        <v>53</v>
      </c>
      <c r="M11" s="288"/>
      <c r="N11" s="288">
        <v>73</v>
      </c>
      <c r="O11" s="289"/>
      <c r="Z11" s="9"/>
      <c r="AA11" s="9"/>
    </row>
    <row r="12" spans="1:29" s="9" customFormat="1" ht="15" customHeight="1" x14ac:dyDescent="0.2">
      <c r="A12" s="8"/>
      <c r="C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29" s="9" customFormat="1" ht="15" customHeight="1" thickBot="1" x14ac:dyDescent="0.25">
      <c r="A13" s="8"/>
      <c r="C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9" ht="19.5" customHeight="1" thickBot="1" x14ac:dyDescent="0.3">
      <c r="A14" s="231" t="str">
        <f>Índice!$A$71</f>
        <v>ESTUDO 37 | ANÁLISE DAS EMPRESAS PRIVADAS PRESTADORAS DE CUIDADOS DE SAÚDE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9"/>
      <c r="W14" s="9"/>
      <c r="X14" s="9"/>
      <c r="AA14" s="9"/>
    </row>
    <row r="15" spans="1:29" x14ac:dyDescent="0.25">
      <c r="U15" s="71" t="s">
        <v>29</v>
      </c>
      <c r="X15" s="9"/>
      <c r="Y15" s="9"/>
      <c r="Z15" s="9"/>
      <c r="AA15" s="9"/>
    </row>
    <row r="16" spans="1:29" x14ac:dyDescent="0.25">
      <c r="X16" s="9"/>
      <c r="Y16" s="9"/>
      <c r="Z16" s="9"/>
      <c r="AA16" s="9"/>
    </row>
    <row r="17" spans="24:27" x14ac:dyDescent="0.25">
      <c r="X17" s="9"/>
      <c r="Y17" s="9"/>
      <c r="Z17" s="9"/>
      <c r="AA17" s="9"/>
    </row>
    <row r="18" spans="24:27" ht="17.25" customHeight="1" x14ac:dyDescent="0.25"/>
  </sheetData>
  <sheetProtection algorithmName="SHA-512" hashValue="cpI1XyIZdVbb6q6vdxdVEW+gJaRXGwnrz6iESNkeAsVqtLWAoTD6VqLDwD5hfKE1WbOftEWareFqbulcg7U/SA==" saltValue="vvnf179nIPSnhmPzsRFioA==" spinCount="100000" sheet="1" objects="1" scenarios="1"/>
  <mergeCells count="20">
    <mergeCell ref="A1:U1"/>
    <mergeCell ref="L6:M6"/>
    <mergeCell ref="N6:O6"/>
    <mergeCell ref="G7:K7"/>
    <mergeCell ref="L7:M7"/>
    <mergeCell ref="N7:O7"/>
    <mergeCell ref="L8:M8"/>
    <mergeCell ref="N8:O8"/>
    <mergeCell ref="I9:K9"/>
    <mergeCell ref="L9:M9"/>
    <mergeCell ref="N9:O9"/>
    <mergeCell ref="G8:K8"/>
    <mergeCell ref="A14:U14"/>
    <mergeCell ref="I11:K11"/>
    <mergeCell ref="L11:M11"/>
    <mergeCell ref="N11:O11"/>
    <mergeCell ref="G9:H11"/>
    <mergeCell ref="I10:K10"/>
    <mergeCell ref="L10:M10"/>
    <mergeCell ref="N10:O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4"/>
  </sheetPr>
  <dimension ref="A1:U18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188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Índice!F65</f>
        <v>G C2.1</v>
      </c>
      <c r="B3" s="61" t="str">
        <f>Índice!G65</f>
        <v>Estruturas | Por setor institucional das empresas afetas às atividades com internamento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5">
      <c r="A4" s="8" t="s">
        <v>8</v>
      </c>
      <c r="C4" s="17"/>
      <c r="D4" s="18"/>
      <c r="E4" s="18"/>
      <c r="F4" s="18"/>
      <c r="G4" s="18"/>
      <c r="H4" s="18"/>
      <c r="I4" s="18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21" s="14" customFormat="1" ht="24.95" customHeight="1" x14ac:dyDescent="0.25">
      <c r="D6" s="45"/>
      <c r="E6" s="45"/>
      <c r="F6" s="75"/>
      <c r="G6" s="166" t="s">
        <v>13</v>
      </c>
      <c r="H6" s="122"/>
      <c r="I6" s="122"/>
      <c r="J6" s="168"/>
      <c r="K6" s="166" t="s">
        <v>9</v>
      </c>
      <c r="L6" s="122"/>
      <c r="M6" s="122"/>
      <c r="N6" s="168"/>
      <c r="O6" s="166" t="s">
        <v>42</v>
      </c>
      <c r="P6" s="122"/>
      <c r="Q6" s="122"/>
      <c r="R6" s="168"/>
    </row>
    <row r="7" spans="1:21" s="14" customFormat="1" ht="24.95" customHeight="1" thickBot="1" x14ac:dyDescent="0.3">
      <c r="D7" s="76"/>
      <c r="E7" s="76"/>
      <c r="F7" s="77"/>
      <c r="G7" s="151">
        <v>2017</v>
      </c>
      <c r="H7" s="152"/>
      <c r="I7" s="152">
        <v>2013</v>
      </c>
      <c r="J7" s="153"/>
      <c r="K7" s="151">
        <v>2017</v>
      </c>
      <c r="L7" s="152"/>
      <c r="M7" s="152">
        <v>2013</v>
      </c>
      <c r="N7" s="153"/>
      <c r="O7" s="151">
        <v>2017</v>
      </c>
      <c r="P7" s="152"/>
      <c r="Q7" s="152">
        <v>2013</v>
      </c>
      <c r="R7" s="153"/>
    </row>
    <row r="8" spans="1:21" s="14" customFormat="1" ht="24.95" customHeight="1" x14ac:dyDescent="0.25">
      <c r="D8" s="166" t="s">
        <v>144</v>
      </c>
      <c r="E8" s="122"/>
      <c r="F8" s="122"/>
      <c r="G8" s="158">
        <v>0.85899999999999999</v>
      </c>
      <c r="H8" s="156"/>
      <c r="I8" s="156">
        <v>0.78300000000000003</v>
      </c>
      <c r="J8" s="157"/>
      <c r="K8" s="158">
        <v>0.25800000000000001</v>
      </c>
      <c r="L8" s="156"/>
      <c r="M8" s="156">
        <v>0.219</v>
      </c>
      <c r="N8" s="157"/>
      <c r="O8" s="158">
        <v>0.14899999999999999</v>
      </c>
      <c r="P8" s="156"/>
      <c r="Q8" s="156">
        <v>0.11600000000000001</v>
      </c>
      <c r="R8" s="157"/>
    </row>
    <row r="9" spans="1:21" s="14" customFormat="1" ht="24.95" customHeight="1" thickBot="1" x14ac:dyDescent="0.3">
      <c r="D9" s="167" t="s">
        <v>145</v>
      </c>
      <c r="E9" s="128"/>
      <c r="F9" s="128"/>
      <c r="G9" s="145">
        <v>0.14099999999999999</v>
      </c>
      <c r="H9" s="136"/>
      <c r="I9" s="136">
        <v>0.217</v>
      </c>
      <c r="J9" s="137"/>
      <c r="K9" s="145">
        <v>0.74199999999999999</v>
      </c>
      <c r="L9" s="136"/>
      <c r="M9" s="136">
        <v>0.78100000000000003</v>
      </c>
      <c r="N9" s="137"/>
      <c r="O9" s="145">
        <v>0.85099999999999998</v>
      </c>
      <c r="P9" s="136"/>
      <c r="Q9" s="136">
        <v>0.88400000000000001</v>
      </c>
      <c r="R9" s="137"/>
    </row>
    <row r="10" spans="1:21" s="9" customFormat="1" ht="15" customHeight="1" x14ac:dyDescent="0.2">
      <c r="A10" s="8"/>
      <c r="C10" s="26"/>
      <c r="L10" s="26"/>
      <c r="M10" s="26"/>
      <c r="N10" s="26"/>
    </row>
    <row r="11" spans="1:21" s="9" customFormat="1" ht="15" customHeight="1" x14ac:dyDescent="0.2">
      <c r="A11" s="8"/>
      <c r="C11" s="26"/>
      <c r="L11" s="26"/>
      <c r="M11" s="26"/>
      <c r="N11" s="26"/>
    </row>
    <row r="12" spans="1:21" ht="19.5" customHeight="1" x14ac:dyDescent="0.25">
      <c r="A12" s="132" t="str">
        <f>Índice!$A$71</f>
        <v>ESTUDO 37 | ANÁLISE DAS EMPRESAS PRIVADAS PRESTADORAS DE CUIDADOS DE SAÚDE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</row>
    <row r="13" spans="1:21" x14ac:dyDescent="0.25">
      <c r="U13" s="71" t="s">
        <v>29</v>
      </c>
    </row>
    <row r="16" spans="1:21" ht="17.25" customHeight="1" x14ac:dyDescent="0.25"/>
    <row r="17" spans="7:12" x14ac:dyDescent="0.25">
      <c r="G17" s="42"/>
      <c r="H17" s="42"/>
      <c r="I17" s="42"/>
      <c r="J17" s="42"/>
      <c r="K17" s="42"/>
      <c r="L17" s="42"/>
    </row>
    <row r="18" spans="7:12" x14ac:dyDescent="0.25">
      <c r="G18" s="42"/>
      <c r="H18" s="42"/>
      <c r="I18" s="42"/>
      <c r="J18" s="42"/>
      <c r="K18" s="42"/>
      <c r="L18" s="42"/>
    </row>
  </sheetData>
  <sheetProtection algorithmName="SHA-512" hashValue="DhfK6HRuaP+sk23F/qjCb7Zf/SP+zYCNQnqVElEZPcGT8dZORuDoyH33AhDVwzoc+00vIaJx069rffHjK+hM4g==" saltValue="66zQWG7C3w77nqfGNYU1jQ==" spinCount="100000" sheet="1" objects="1" scenarios="1"/>
  <mergeCells count="25">
    <mergeCell ref="A12:U12"/>
    <mergeCell ref="A1:U1"/>
    <mergeCell ref="G6:J6"/>
    <mergeCell ref="K6:N6"/>
    <mergeCell ref="O6:R6"/>
    <mergeCell ref="G7:H7"/>
    <mergeCell ref="I7:J7"/>
    <mergeCell ref="K7:L7"/>
    <mergeCell ref="M7:N7"/>
    <mergeCell ref="O7:P7"/>
    <mergeCell ref="Q7:R7"/>
    <mergeCell ref="Q8:R8"/>
    <mergeCell ref="D9:F9"/>
    <mergeCell ref="G9:H9"/>
    <mergeCell ref="I9:J9"/>
    <mergeCell ref="K9:L9"/>
    <mergeCell ref="D8:F8"/>
    <mergeCell ref="M9:N9"/>
    <mergeCell ref="O9:P9"/>
    <mergeCell ref="Q9:R9"/>
    <mergeCell ref="G8:H8"/>
    <mergeCell ref="I8:J8"/>
    <mergeCell ref="K8:L8"/>
    <mergeCell ref="M8:N8"/>
    <mergeCell ref="O8:P8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4"/>
  </sheetPr>
  <dimension ref="A1:U27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188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Índice!F66</f>
        <v>G C2.2</v>
      </c>
      <c r="B3" s="61" t="str">
        <f>Índice!G66</f>
        <v>Estruturas | Por setor institucional das empresas afetas às atividades com internamento e por classes de dimensão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5">
      <c r="A4" s="8" t="s">
        <v>8</v>
      </c>
      <c r="C4" s="17"/>
      <c r="D4" s="18"/>
      <c r="E4" s="18"/>
      <c r="F4" s="18"/>
      <c r="G4" s="18"/>
      <c r="H4" s="18"/>
      <c r="I4" s="18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21" s="14" customFormat="1" ht="24.95" customHeight="1" thickBot="1" x14ac:dyDescent="0.3">
      <c r="H6" s="76"/>
      <c r="I6" s="76"/>
      <c r="J6" s="77"/>
      <c r="K6" s="271" t="s">
        <v>0</v>
      </c>
      <c r="L6" s="273"/>
      <c r="M6" s="273" t="s">
        <v>11</v>
      </c>
      <c r="N6" s="273"/>
      <c r="O6" s="273" t="s">
        <v>1</v>
      </c>
      <c r="P6" s="272"/>
    </row>
    <row r="7" spans="1:21" s="14" customFormat="1" ht="24.95" customHeight="1" x14ac:dyDescent="0.25">
      <c r="F7" s="166" t="s">
        <v>13</v>
      </c>
      <c r="G7" s="122"/>
      <c r="H7" s="122" t="s">
        <v>144</v>
      </c>
      <c r="I7" s="122"/>
      <c r="J7" s="168"/>
      <c r="K7" s="155">
        <v>0.755</v>
      </c>
      <c r="L7" s="156"/>
      <c r="M7" s="156">
        <v>0.19</v>
      </c>
      <c r="N7" s="156"/>
      <c r="O7" s="156">
        <v>5.6000000000000001E-2</v>
      </c>
      <c r="P7" s="157"/>
    </row>
    <row r="8" spans="1:21" s="14" customFormat="1" ht="24.95" customHeight="1" thickBot="1" x14ac:dyDescent="0.3">
      <c r="F8" s="167"/>
      <c r="G8" s="128"/>
      <c r="H8" s="128" t="s">
        <v>145</v>
      </c>
      <c r="I8" s="128"/>
      <c r="J8" s="169"/>
      <c r="K8" s="144">
        <v>2.3E-2</v>
      </c>
      <c r="L8" s="136"/>
      <c r="M8" s="136">
        <v>2.3E-2</v>
      </c>
      <c r="N8" s="136"/>
      <c r="O8" s="136">
        <v>0.95499999999999996</v>
      </c>
      <c r="P8" s="137"/>
    </row>
    <row r="9" spans="1:21" s="14" customFormat="1" ht="24.95" customHeight="1" x14ac:dyDescent="0.25">
      <c r="F9" s="166" t="s">
        <v>9</v>
      </c>
      <c r="G9" s="122"/>
      <c r="H9" s="122" t="s">
        <v>144</v>
      </c>
      <c r="I9" s="122"/>
      <c r="J9" s="168"/>
      <c r="K9" s="155">
        <v>8.0000000000000002E-3</v>
      </c>
      <c r="L9" s="156"/>
      <c r="M9" s="156">
        <v>0.27800000000000002</v>
      </c>
      <c r="N9" s="156"/>
      <c r="O9" s="156">
        <v>0.71399999999999997</v>
      </c>
      <c r="P9" s="157"/>
    </row>
    <row r="10" spans="1:21" s="14" customFormat="1" ht="24.95" customHeight="1" thickBot="1" x14ac:dyDescent="0.3">
      <c r="F10" s="167"/>
      <c r="G10" s="128"/>
      <c r="H10" s="128" t="s">
        <v>145</v>
      </c>
      <c r="I10" s="128"/>
      <c r="J10" s="169"/>
      <c r="K10" s="144">
        <v>0</v>
      </c>
      <c r="L10" s="136"/>
      <c r="M10" s="136">
        <v>0</v>
      </c>
      <c r="N10" s="136"/>
      <c r="O10" s="136">
        <v>1</v>
      </c>
      <c r="P10" s="137"/>
    </row>
    <row r="11" spans="1:21" s="14" customFormat="1" ht="24.95" customHeight="1" x14ac:dyDescent="0.25">
      <c r="F11" s="166" t="s">
        <v>42</v>
      </c>
      <c r="G11" s="122"/>
      <c r="H11" s="122" t="s">
        <v>144</v>
      </c>
      <c r="I11" s="122"/>
      <c r="J11" s="168"/>
      <c r="K11" s="155">
        <v>0.01</v>
      </c>
      <c r="L11" s="156"/>
      <c r="M11" s="156">
        <v>0.22500000000000001</v>
      </c>
      <c r="N11" s="156"/>
      <c r="O11" s="156">
        <v>0.76500000000000001</v>
      </c>
      <c r="P11" s="157"/>
    </row>
    <row r="12" spans="1:21" s="14" customFormat="1" ht="24.95" customHeight="1" thickBot="1" x14ac:dyDescent="0.3">
      <c r="F12" s="167"/>
      <c r="G12" s="128"/>
      <c r="H12" s="128" t="s">
        <v>145</v>
      </c>
      <c r="I12" s="128"/>
      <c r="J12" s="169"/>
      <c r="K12" s="144">
        <v>0</v>
      </c>
      <c r="L12" s="136"/>
      <c r="M12" s="136">
        <v>2E-3</v>
      </c>
      <c r="N12" s="136"/>
      <c r="O12" s="136">
        <v>0.998</v>
      </c>
      <c r="P12" s="137"/>
    </row>
    <row r="13" spans="1:21" s="9" customFormat="1" ht="15" customHeight="1" x14ac:dyDescent="0.2">
      <c r="A13" s="8"/>
      <c r="C13" s="26"/>
      <c r="L13" s="26"/>
      <c r="M13" s="26"/>
      <c r="N13" s="26"/>
    </row>
    <row r="14" spans="1:21" s="9" customFormat="1" ht="15" customHeight="1" x14ac:dyDescent="0.2">
      <c r="A14" s="8"/>
      <c r="C14" s="26"/>
      <c r="L14" s="26"/>
      <c r="M14" s="26"/>
      <c r="N14" s="26"/>
    </row>
    <row r="15" spans="1:21" ht="19.5" customHeight="1" x14ac:dyDescent="0.25">
      <c r="A15" s="132" t="str">
        <f>Índice!$A$71</f>
        <v>ESTUDO 37 | ANÁLISE DAS EMPRESAS PRIVADAS PRESTADORAS DE CUIDADOS DE SAÚDE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</row>
    <row r="16" spans="1:21" x14ac:dyDescent="0.25">
      <c r="U16" s="71" t="s">
        <v>29</v>
      </c>
    </row>
    <row r="19" spans="7:12" ht="17.25" customHeight="1" x14ac:dyDescent="0.25"/>
    <row r="20" spans="7:12" ht="17.25" customHeight="1" x14ac:dyDescent="0.25"/>
    <row r="23" spans="7:12" x14ac:dyDescent="0.25">
      <c r="G23" s="42"/>
      <c r="H23" s="42"/>
      <c r="I23" s="42"/>
      <c r="J23" s="42"/>
      <c r="K23" s="42"/>
      <c r="L23" s="42"/>
    </row>
    <row r="24" spans="7:12" x14ac:dyDescent="0.25">
      <c r="G24" s="42"/>
      <c r="H24" s="42"/>
      <c r="I24" s="42"/>
      <c r="J24" s="42"/>
      <c r="K24" s="42"/>
      <c r="L24" s="42"/>
    </row>
    <row r="25" spans="7:12" x14ac:dyDescent="0.25">
      <c r="G25" s="42"/>
      <c r="H25" s="42"/>
      <c r="I25" s="42"/>
      <c r="J25" s="42"/>
      <c r="K25" s="42"/>
      <c r="L25" s="42"/>
    </row>
    <row r="26" spans="7:12" x14ac:dyDescent="0.25">
      <c r="G26" s="42"/>
      <c r="H26" s="42"/>
      <c r="I26" s="42"/>
      <c r="J26" s="42"/>
      <c r="K26" s="42"/>
      <c r="L26" s="42"/>
    </row>
    <row r="27" spans="7:12" x14ac:dyDescent="0.25">
      <c r="G27" s="42"/>
      <c r="H27" s="42"/>
      <c r="I27" s="42"/>
      <c r="J27" s="42"/>
      <c r="K27" s="42"/>
      <c r="L27" s="42"/>
    </row>
  </sheetData>
  <sheetProtection algorithmName="SHA-512" hashValue="Jj4A2IY7Pvgeje1w4mAGbjpClsGn4izv0s2s7CM8oPTLUXOxEDN08xZpxGJVnoIN/9Mwt+a2z4cVUVyc5Kpt/w==" saltValue="luZATDhp4w0E2nKtgZ1Tww==" spinCount="100000" sheet="1" objects="1" scenarios="1"/>
  <mergeCells count="32">
    <mergeCell ref="M12:N12"/>
    <mergeCell ref="F7:G8"/>
    <mergeCell ref="F9:G10"/>
    <mergeCell ref="F11:G12"/>
    <mergeCell ref="H11:J11"/>
    <mergeCell ref="H12:J12"/>
    <mergeCell ref="M9:N9"/>
    <mergeCell ref="M10:N10"/>
    <mergeCell ref="M11:N11"/>
    <mergeCell ref="H9:J9"/>
    <mergeCell ref="H10:J10"/>
    <mergeCell ref="A15:U15"/>
    <mergeCell ref="A1:U1"/>
    <mergeCell ref="K7:L7"/>
    <mergeCell ref="O7:P7"/>
    <mergeCell ref="K6:L6"/>
    <mergeCell ref="K8:L8"/>
    <mergeCell ref="M7:N7"/>
    <mergeCell ref="M8:N8"/>
    <mergeCell ref="M6:N6"/>
    <mergeCell ref="O8:P8"/>
    <mergeCell ref="O6:P6"/>
    <mergeCell ref="O12:P12"/>
    <mergeCell ref="K12:L12"/>
    <mergeCell ref="H7:J7"/>
    <mergeCell ref="H8:J8"/>
    <mergeCell ref="K11:L11"/>
    <mergeCell ref="O9:P9"/>
    <mergeCell ref="O10:P10"/>
    <mergeCell ref="O11:P11"/>
    <mergeCell ref="K9:L9"/>
    <mergeCell ref="K10:L10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4"/>
  </sheetPr>
  <dimension ref="A1:U23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188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Índice!F67</f>
        <v>G C2.3</v>
      </c>
      <c r="B3" s="61" t="str">
        <f>Índice!G67</f>
        <v>Estruturas | Por setor institucional das empresas afetas às atividades com internamento e por localização geográfica (volume de negócios, 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74"/>
    </row>
    <row r="4" spans="1:21" s="9" customFormat="1" ht="15" customHeight="1" x14ac:dyDescent="0.25">
      <c r="A4" s="8" t="s">
        <v>8</v>
      </c>
      <c r="C4" s="17"/>
      <c r="D4" s="18"/>
      <c r="E4" s="18"/>
      <c r="F4" s="18"/>
      <c r="G4" s="18"/>
      <c r="H4" s="18"/>
      <c r="I4" s="18"/>
      <c r="J4" s="18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1" s="14" customFormat="1" ht="24.95" customHeight="1" thickBot="1" x14ac:dyDescent="0.3">
      <c r="B6" s="11"/>
      <c r="C6" s="76"/>
      <c r="D6" s="76"/>
      <c r="E6" s="77"/>
      <c r="F6" s="178" t="s">
        <v>38</v>
      </c>
      <c r="G6" s="179"/>
      <c r="H6" s="179" t="s">
        <v>39</v>
      </c>
      <c r="I6" s="179"/>
      <c r="J6" s="179" t="s">
        <v>118</v>
      </c>
      <c r="K6" s="179"/>
      <c r="L6" s="179" t="s">
        <v>116</v>
      </c>
      <c r="M6" s="179"/>
      <c r="N6" s="179" t="s">
        <v>117</v>
      </c>
      <c r="O6" s="179"/>
      <c r="P6" s="179" t="s">
        <v>119</v>
      </c>
      <c r="Q6" s="180"/>
      <c r="R6" s="179" t="s">
        <v>120</v>
      </c>
      <c r="S6" s="179"/>
    </row>
    <row r="7" spans="1:21" s="14" customFormat="1" ht="24.95" customHeight="1" x14ac:dyDescent="0.25">
      <c r="C7" s="166" t="s">
        <v>144</v>
      </c>
      <c r="D7" s="122"/>
      <c r="E7" s="168"/>
      <c r="F7" s="158">
        <v>0.27300000000000002</v>
      </c>
      <c r="G7" s="156"/>
      <c r="H7" s="156">
        <v>6.5000000000000002E-2</v>
      </c>
      <c r="I7" s="156"/>
      <c r="J7" s="156">
        <v>0.60399999999999998</v>
      </c>
      <c r="K7" s="156"/>
      <c r="L7" s="156">
        <v>5.0000000000000001E-3</v>
      </c>
      <c r="M7" s="156"/>
      <c r="N7" s="156">
        <v>4.3999999999999997E-2</v>
      </c>
      <c r="O7" s="156"/>
      <c r="P7" s="156">
        <v>0</v>
      </c>
      <c r="Q7" s="157"/>
      <c r="R7" s="156">
        <v>8.9999999999999993E-3</v>
      </c>
      <c r="S7" s="156"/>
    </row>
    <row r="8" spans="1:21" s="14" customFormat="1" ht="24.95" customHeight="1" thickBot="1" x14ac:dyDescent="0.3">
      <c r="C8" s="167" t="s">
        <v>145</v>
      </c>
      <c r="D8" s="128"/>
      <c r="E8" s="169"/>
      <c r="F8" s="145">
        <v>0.33700000000000002</v>
      </c>
      <c r="G8" s="136"/>
      <c r="H8" s="136">
        <v>0.19</v>
      </c>
      <c r="I8" s="136"/>
      <c r="J8" s="136">
        <v>0.314</v>
      </c>
      <c r="K8" s="136"/>
      <c r="L8" s="136">
        <v>7.5999999999999998E-2</v>
      </c>
      <c r="M8" s="136"/>
      <c r="N8" s="136">
        <v>3.7999999999999999E-2</v>
      </c>
      <c r="O8" s="136"/>
      <c r="P8" s="136">
        <v>2E-3</v>
      </c>
      <c r="Q8" s="137"/>
      <c r="R8" s="136">
        <v>4.3999999999999997E-2</v>
      </c>
      <c r="S8" s="136"/>
    </row>
    <row r="9" spans="1:21" s="9" customFormat="1" ht="15" customHeight="1" x14ac:dyDescent="0.2">
      <c r="A9" s="8"/>
      <c r="C9" s="26"/>
      <c r="D9" s="26"/>
      <c r="I9" s="91"/>
      <c r="N9" s="26"/>
      <c r="O9" s="26"/>
      <c r="P9" s="26"/>
    </row>
    <row r="10" spans="1:21" s="9" customFormat="1" ht="15" customHeight="1" x14ac:dyDescent="0.2">
      <c r="A10" s="8"/>
      <c r="C10" s="26"/>
      <c r="D10" s="26"/>
      <c r="N10" s="26"/>
      <c r="O10" s="26"/>
      <c r="P10" s="26"/>
    </row>
    <row r="11" spans="1:21" ht="19.5" customHeight="1" x14ac:dyDescent="0.25">
      <c r="A11" s="132" t="str">
        <f>Índice!$A$71</f>
        <v>ESTUDO 37 | ANÁLISE DAS EMPRESAS PRIVADAS PRESTADORAS DE CUIDADOS DE SAÚDE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</row>
    <row r="12" spans="1:21" x14ac:dyDescent="0.25">
      <c r="U12" s="71" t="s">
        <v>29</v>
      </c>
    </row>
    <row r="15" spans="1:21" ht="17.25" customHeight="1" x14ac:dyDescent="0.25"/>
    <row r="16" spans="1:21" ht="17.25" customHeight="1" x14ac:dyDescent="0.25"/>
    <row r="19" spans="7:13" x14ac:dyDescent="0.25">
      <c r="G19" s="42"/>
      <c r="H19" s="42"/>
      <c r="I19" s="42"/>
      <c r="J19" s="42"/>
      <c r="K19" s="42"/>
      <c r="L19" s="42"/>
      <c r="M19" s="42"/>
    </row>
    <row r="20" spans="7:13" x14ac:dyDescent="0.25">
      <c r="G20" s="42"/>
      <c r="H20" s="42"/>
      <c r="I20" s="42"/>
      <c r="J20" s="42"/>
      <c r="K20" s="42"/>
      <c r="L20" s="42"/>
      <c r="M20" s="42"/>
    </row>
    <row r="21" spans="7:13" x14ac:dyDescent="0.25">
      <c r="G21" s="42"/>
      <c r="H21" s="42"/>
      <c r="I21" s="42"/>
      <c r="J21" s="42"/>
      <c r="K21" s="42"/>
      <c r="L21" s="42"/>
      <c r="M21" s="42"/>
    </row>
    <row r="22" spans="7:13" x14ac:dyDescent="0.25">
      <c r="G22" s="42"/>
      <c r="H22" s="42"/>
      <c r="I22" s="42"/>
      <c r="J22" s="42"/>
      <c r="K22" s="42"/>
      <c r="L22" s="42"/>
      <c r="M22" s="42"/>
    </row>
    <row r="23" spans="7:13" x14ac:dyDescent="0.25">
      <c r="G23" s="42"/>
      <c r="H23" s="42"/>
      <c r="I23" s="42"/>
      <c r="J23" s="42"/>
      <c r="K23" s="42"/>
      <c r="L23" s="42"/>
      <c r="M23" s="42"/>
    </row>
  </sheetData>
  <sheetProtection algorithmName="SHA-512" hashValue="cEylshvjT++iFAn9toeydB1NUyfDeh+Y0BaUBif+hc8sSOG/iE1ZbHK1aO5mnxcX1Yj7wmwd0JJGeCGwDp/XjQ==" saltValue="B6n8y2HQPVuExltmMj7t7g==" spinCount="100000" sheet="1" objects="1" scenarios="1"/>
  <mergeCells count="25">
    <mergeCell ref="A11:U11"/>
    <mergeCell ref="A1:U1"/>
    <mergeCell ref="F6:G6"/>
    <mergeCell ref="H6:I6"/>
    <mergeCell ref="J6:K6"/>
    <mergeCell ref="L6:M6"/>
    <mergeCell ref="N6:O6"/>
    <mergeCell ref="R6:S6"/>
    <mergeCell ref="P6:Q6"/>
    <mergeCell ref="R8:S8"/>
    <mergeCell ref="P8:Q8"/>
    <mergeCell ref="C7:E7"/>
    <mergeCell ref="F7:G7"/>
    <mergeCell ref="H7:I7"/>
    <mergeCell ref="J7:K7"/>
    <mergeCell ref="L7:M7"/>
    <mergeCell ref="N7:O7"/>
    <mergeCell ref="R7:S7"/>
    <mergeCell ref="P7:Q7"/>
    <mergeCell ref="C8:E8"/>
    <mergeCell ref="F8:G8"/>
    <mergeCell ref="H8:I8"/>
    <mergeCell ref="J8:K8"/>
    <mergeCell ref="L8:M8"/>
    <mergeCell ref="N8:O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4"/>
  </sheetPr>
  <dimension ref="A1:U27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1" t="s">
        <v>188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Índice!F68</f>
        <v>G C2.4</v>
      </c>
      <c r="B3" s="61" t="str">
        <f>Índice!G68</f>
        <v>Indicadores económico-financeiros das atividades com internamento (das empresas não financeiras e das entidades afetas às administrações públicas)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  <c r="Q3" s="18"/>
    </row>
    <row r="4" spans="1:21" s="9" customFormat="1" ht="15" customHeight="1" x14ac:dyDescent="0.25">
      <c r="A4" s="8" t="s">
        <v>8</v>
      </c>
      <c r="C4" s="17"/>
      <c r="D4" s="18"/>
      <c r="E4" s="18"/>
      <c r="F4" s="18"/>
      <c r="G4" s="18"/>
      <c r="H4" s="18"/>
      <c r="I4" s="18"/>
      <c r="J4" s="18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1" s="14" customFormat="1" ht="24.95" customHeight="1" thickBot="1" x14ac:dyDescent="0.3">
      <c r="I6" s="178" t="s">
        <v>6</v>
      </c>
      <c r="J6" s="179"/>
      <c r="K6" s="179" t="s">
        <v>7</v>
      </c>
      <c r="L6" s="179"/>
      <c r="M6" s="179" t="s">
        <v>23</v>
      </c>
      <c r="N6" s="180"/>
    </row>
    <row r="7" spans="1:21" s="14" customFormat="1" ht="24.95" customHeight="1" x14ac:dyDescent="0.25">
      <c r="D7" s="166" t="s">
        <v>137</v>
      </c>
      <c r="E7" s="122"/>
      <c r="F7" s="122" t="s">
        <v>144</v>
      </c>
      <c r="G7" s="122"/>
      <c r="H7" s="168"/>
      <c r="I7" s="164">
        <v>0.183</v>
      </c>
      <c r="J7" s="267"/>
      <c r="K7" s="267">
        <v>0.53600000000000003</v>
      </c>
      <c r="L7" s="267"/>
      <c r="M7" s="267">
        <v>0.28100000000000003</v>
      </c>
      <c r="N7" s="165"/>
    </row>
    <row r="8" spans="1:21" s="14" customFormat="1" ht="24.95" customHeight="1" thickBot="1" x14ac:dyDescent="0.3">
      <c r="D8" s="167"/>
      <c r="E8" s="128"/>
      <c r="F8" s="128" t="s">
        <v>145</v>
      </c>
      <c r="G8" s="128"/>
      <c r="H8" s="169"/>
      <c r="I8" s="159">
        <v>0.30099999999999999</v>
      </c>
      <c r="J8" s="235"/>
      <c r="K8" s="235">
        <v>0.16800000000000001</v>
      </c>
      <c r="L8" s="235"/>
      <c r="M8" s="235">
        <v>0.53</v>
      </c>
      <c r="N8" s="160"/>
    </row>
    <row r="9" spans="1:21" s="9" customFormat="1" ht="15" customHeight="1" thickBot="1" x14ac:dyDescent="0.25">
      <c r="A9" s="8"/>
      <c r="C9" s="26"/>
      <c r="D9" s="26"/>
      <c r="N9" s="26"/>
      <c r="O9" s="26"/>
      <c r="P9" s="26"/>
    </row>
    <row r="10" spans="1:21" s="14" customFormat="1" ht="24.95" customHeight="1" thickBot="1" x14ac:dyDescent="0.3">
      <c r="I10" s="178" t="s">
        <v>146</v>
      </c>
      <c r="J10" s="179"/>
      <c r="K10" s="179" t="s">
        <v>147</v>
      </c>
      <c r="L10" s="179"/>
      <c r="M10" s="179" t="s">
        <v>148</v>
      </c>
      <c r="N10" s="179"/>
      <c r="O10" s="179" t="s">
        <v>149</v>
      </c>
      <c r="P10" s="179"/>
      <c r="Q10" s="179" t="s">
        <v>150</v>
      </c>
      <c r="R10" s="179"/>
      <c r="S10" s="179" t="s">
        <v>151</v>
      </c>
      <c r="T10" s="180"/>
    </row>
    <row r="11" spans="1:21" s="14" customFormat="1" ht="24.95" customHeight="1" x14ac:dyDescent="0.25">
      <c r="D11" s="166" t="s">
        <v>138</v>
      </c>
      <c r="E11" s="122"/>
      <c r="F11" s="122" t="s">
        <v>144</v>
      </c>
      <c r="G11" s="122"/>
      <c r="H11" s="168"/>
      <c r="I11" s="164">
        <v>2.1000000000000001E-2</v>
      </c>
      <c r="J11" s="267"/>
      <c r="K11" s="267">
        <v>0.21299999999999999</v>
      </c>
      <c r="L11" s="267"/>
      <c r="M11" s="267">
        <v>0.23899999999999999</v>
      </c>
      <c r="N11" s="267"/>
      <c r="O11" s="267">
        <v>1.7000000000000001E-2</v>
      </c>
      <c r="P11" s="267"/>
      <c r="Q11" s="267">
        <v>0.17</v>
      </c>
      <c r="R11" s="267"/>
      <c r="S11" s="267">
        <v>0.34</v>
      </c>
      <c r="T11" s="165"/>
    </row>
    <row r="12" spans="1:21" s="14" customFormat="1" ht="24.95" customHeight="1" thickBot="1" x14ac:dyDescent="0.3">
      <c r="D12" s="167"/>
      <c r="E12" s="128"/>
      <c r="F12" s="128" t="s">
        <v>145</v>
      </c>
      <c r="G12" s="128"/>
      <c r="H12" s="169"/>
      <c r="I12" s="159">
        <v>0</v>
      </c>
      <c r="J12" s="235"/>
      <c r="K12" s="235">
        <v>7.6999999999999999E-2</v>
      </c>
      <c r="L12" s="235"/>
      <c r="M12" s="235">
        <v>0</v>
      </c>
      <c r="N12" s="235"/>
      <c r="O12" s="235">
        <v>5.0000000000000001E-3</v>
      </c>
      <c r="P12" s="235"/>
      <c r="Q12" s="235">
        <v>0.49299999999999999</v>
      </c>
      <c r="R12" s="235"/>
      <c r="S12" s="235">
        <v>0.42599999999999999</v>
      </c>
      <c r="T12" s="160"/>
    </row>
    <row r="13" spans="1:21" s="9" customFormat="1" ht="15" customHeight="1" x14ac:dyDescent="0.2">
      <c r="A13" s="8"/>
      <c r="C13" s="26"/>
      <c r="D13" s="26"/>
      <c r="N13" s="26"/>
      <c r="O13" s="26"/>
      <c r="P13" s="26"/>
    </row>
    <row r="14" spans="1:21" s="9" customFormat="1" ht="15" customHeight="1" x14ac:dyDescent="0.2">
      <c r="A14" s="8"/>
      <c r="C14" s="26"/>
      <c r="D14" s="26"/>
      <c r="N14" s="26"/>
      <c r="O14" s="26"/>
      <c r="P14" s="26"/>
    </row>
    <row r="15" spans="1:21" ht="19.5" customHeight="1" x14ac:dyDescent="0.25">
      <c r="A15" s="132" t="str">
        <f>Índice!$A$71</f>
        <v>ESTUDO 37 | ANÁLISE DAS EMPRESAS PRIVADAS PRESTADORAS DE CUIDADOS DE SAÚDE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</row>
    <row r="16" spans="1:21" x14ac:dyDescent="0.25">
      <c r="U16" s="71" t="s">
        <v>29</v>
      </c>
    </row>
    <row r="19" spans="7:13" ht="17.25" customHeight="1" x14ac:dyDescent="0.25"/>
    <row r="20" spans="7:13" ht="17.25" customHeight="1" x14ac:dyDescent="0.25"/>
    <row r="23" spans="7:13" x14ac:dyDescent="0.25">
      <c r="G23" s="42"/>
      <c r="H23" s="42"/>
      <c r="I23" s="42"/>
      <c r="J23" s="42"/>
      <c r="K23" s="42"/>
      <c r="L23" s="42"/>
      <c r="M23" s="42"/>
    </row>
    <row r="24" spans="7:13" x14ac:dyDescent="0.25">
      <c r="G24" s="42"/>
      <c r="H24" s="42"/>
      <c r="I24" s="42"/>
      <c r="J24" s="42"/>
      <c r="K24" s="42"/>
      <c r="L24" s="42"/>
      <c r="M24" s="42"/>
    </row>
    <row r="25" spans="7:13" x14ac:dyDescent="0.25">
      <c r="G25" s="42"/>
      <c r="H25" s="42"/>
      <c r="I25" s="42"/>
      <c r="J25" s="42"/>
      <c r="K25" s="42"/>
      <c r="L25" s="42"/>
      <c r="M25" s="42"/>
    </row>
    <row r="26" spans="7:13" x14ac:dyDescent="0.25">
      <c r="G26" s="42"/>
      <c r="H26" s="42"/>
      <c r="I26" s="42"/>
      <c r="J26" s="42"/>
      <c r="K26" s="42"/>
      <c r="L26" s="42"/>
      <c r="M26" s="42"/>
    </row>
    <row r="27" spans="7:13" x14ac:dyDescent="0.25">
      <c r="G27" s="42"/>
      <c r="H27" s="42"/>
      <c r="I27" s="42"/>
      <c r="J27" s="42"/>
      <c r="K27" s="42"/>
      <c r="L27" s="42"/>
      <c r="M27" s="42"/>
    </row>
  </sheetData>
  <sheetProtection algorithmName="SHA-512" hashValue="3uhY9g5+X/mVRVykrV5m7YlT9OLtyrtJCBybz4phCNDRYhnTc4A5ttu7fO29NWBRbGuhE5ts/Z8xaFIYwre8Zw==" saltValue="OVriUAPRcOrP1b8Z8HohCA==" spinCount="100000" sheet="1" objects="1" scenarios="1"/>
  <mergeCells count="35">
    <mergeCell ref="A1:U1"/>
    <mergeCell ref="I6:J6"/>
    <mergeCell ref="K6:L6"/>
    <mergeCell ref="M6:N6"/>
    <mergeCell ref="F8:H8"/>
    <mergeCell ref="I8:J8"/>
    <mergeCell ref="K8:L8"/>
    <mergeCell ref="M8:N8"/>
    <mergeCell ref="D7:E8"/>
    <mergeCell ref="F7:H7"/>
    <mergeCell ref="I7:J7"/>
    <mergeCell ref="K7:L7"/>
    <mergeCell ref="M7:N7"/>
    <mergeCell ref="F12:H12"/>
    <mergeCell ref="I12:J12"/>
    <mergeCell ref="K12:L12"/>
    <mergeCell ref="M12:N12"/>
    <mergeCell ref="A15:U15"/>
    <mergeCell ref="D11:E12"/>
    <mergeCell ref="F11:H11"/>
    <mergeCell ref="S12:T12"/>
    <mergeCell ref="O10:P10"/>
    <mergeCell ref="O11:P11"/>
    <mergeCell ref="O12:P12"/>
    <mergeCell ref="Q10:R10"/>
    <mergeCell ref="Q11:R11"/>
    <mergeCell ref="Q12:R12"/>
    <mergeCell ref="I10:J10"/>
    <mergeCell ref="K10:L10"/>
    <mergeCell ref="M10:N10"/>
    <mergeCell ref="S10:T10"/>
    <mergeCell ref="S11:T11"/>
    <mergeCell ref="I11:J11"/>
    <mergeCell ref="K11:L11"/>
    <mergeCell ref="M11:N11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Y17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5" ht="69" customHeight="1" x14ac:dyDescent="0.25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5" ht="15" customHeight="1" x14ac:dyDescent="0.25"/>
    <row r="3" spans="1:25" s="7" customFormat="1" ht="15" customHeight="1" thickBot="1" x14ac:dyDescent="0.3">
      <c r="A3" s="72" t="str">
        <f>Índice!F7</f>
        <v>G I.2.2</v>
      </c>
      <c r="B3" s="61" t="str">
        <f>Índice!G7</f>
        <v>Estruturas | Por segmentos de atividade económica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</row>
    <row r="4" spans="1:25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5" s="9" customFormat="1" ht="15" customHeight="1" x14ac:dyDescent="0.2">
      <c r="C5" s="26"/>
      <c r="D5" s="26"/>
      <c r="E5" s="26"/>
    </row>
    <row r="6" spans="1:25" s="14" customFormat="1" ht="24.95" customHeight="1" thickBot="1" x14ac:dyDescent="0.3">
      <c r="A6" s="20"/>
      <c r="G6" s="76"/>
      <c r="H6" s="76"/>
      <c r="I6" s="77"/>
      <c r="J6" s="126" t="s">
        <v>13</v>
      </c>
      <c r="K6" s="126"/>
      <c r="L6" s="126" t="s">
        <v>9</v>
      </c>
      <c r="M6" s="126"/>
      <c r="N6" s="126" t="s">
        <v>104</v>
      </c>
      <c r="O6" s="126"/>
      <c r="P6" s="9"/>
      <c r="Q6" s="9"/>
      <c r="R6" s="9"/>
      <c r="U6" s="9"/>
      <c r="V6" s="9"/>
      <c r="W6" s="9"/>
      <c r="X6" s="9"/>
      <c r="Y6" s="9"/>
    </row>
    <row r="7" spans="1:25" s="14" customFormat="1" ht="24.95" customHeight="1" x14ac:dyDescent="0.25">
      <c r="A7" s="20"/>
      <c r="G7" s="122" t="s">
        <v>162</v>
      </c>
      <c r="H7" s="122"/>
      <c r="I7" s="133"/>
      <c r="J7" s="125">
        <v>1.2999999999999999E-2</v>
      </c>
      <c r="K7" s="125"/>
      <c r="L7" s="125">
        <v>0.31</v>
      </c>
      <c r="M7" s="125"/>
      <c r="N7" s="125">
        <v>0.22800000000000001</v>
      </c>
      <c r="O7" s="125"/>
      <c r="P7" s="9"/>
      <c r="Q7" s="9"/>
      <c r="R7" s="9"/>
      <c r="U7" s="9"/>
      <c r="V7" s="9"/>
      <c r="W7" s="9"/>
      <c r="X7" s="9"/>
      <c r="Y7" s="9"/>
    </row>
    <row r="8" spans="1:25" s="14" customFormat="1" ht="24.95" customHeight="1" x14ac:dyDescent="0.25">
      <c r="A8" s="20"/>
      <c r="G8" s="117" t="s">
        <v>163</v>
      </c>
      <c r="H8" s="117"/>
      <c r="I8" s="134"/>
      <c r="J8" s="120">
        <v>0.68500000000000005</v>
      </c>
      <c r="K8" s="120"/>
      <c r="L8" s="120">
        <v>0.44600000000000001</v>
      </c>
      <c r="M8" s="120"/>
      <c r="N8" s="120">
        <v>0.46200000000000002</v>
      </c>
      <c r="O8" s="120"/>
      <c r="P8" s="9"/>
      <c r="Q8" s="9"/>
      <c r="R8" s="9"/>
      <c r="U8" s="9"/>
      <c r="V8" s="9"/>
      <c r="W8" s="9"/>
      <c r="X8" s="9"/>
      <c r="Y8" s="9"/>
    </row>
    <row r="9" spans="1:25" s="14" customFormat="1" ht="24.95" customHeight="1" thickBot="1" x14ac:dyDescent="0.3">
      <c r="A9" s="20"/>
      <c r="G9" s="128" t="s">
        <v>164</v>
      </c>
      <c r="H9" s="128"/>
      <c r="I9" s="135"/>
      <c r="J9" s="131">
        <v>0.30099999999999999</v>
      </c>
      <c r="K9" s="131"/>
      <c r="L9" s="131">
        <v>0.24399999999999999</v>
      </c>
      <c r="M9" s="131"/>
      <c r="N9" s="131">
        <v>0.311</v>
      </c>
      <c r="O9" s="131"/>
      <c r="P9" s="9"/>
      <c r="Q9" s="9"/>
      <c r="R9" s="9"/>
      <c r="U9" s="9"/>
      <c r="V9" s="9"/>
      <c r="W9" s="9"/>
      <c r="X9" s="9"/>
      <c r="Y9" s="9"/>
    </row>
    <row r="10" spans="1:25" s="9" customFormat="1" ht="15" customHeight="1" x14ac:dyDescent="0.2">
      <c r="A10" s="8"/>
      <c r="C10" s="26"/>
      <c r="L10" s="26"/>
      <c r="M10" s="26"/>
      <c r="N10" s="26"/>
    </row>
    <row r="11" spans="1:25" s="9" customFormat="1" ht="15" customHeight="1" x14ac:dyDescent="0.2">
      <c r="A11" s="8"/>
      <c r="C11" s="26"/>
      <c r="L11" s="26"/>
      <c r="M11" s="26"/>
      <c r="N11" s="26"/>
    </row>
    <row r="12" spans="1:25" ht="19.5" customHeight="1" x14ac:dyDescent="0.25">
      <c r="A12" s="132" t="str">
        <f>Índice!$A$71</f>
        <v>ESTUDO 37 | ANÁLISE DAS EMPRESAS PRIVADAS PRESTADORAS DE CUIDADOS DE SAÚDE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</row>
    <row r="13" spans="1:25" x14ac:dyDescent="0.25">
      <c r="U13" s="71" t="s">
        <v>29</v>
      </c>
    </row>
    <row r="16" spans="1:25" ht="17.25" customHeight="1" x14ac:dyDescent="0.25"/>
    <row r="17" ht="17.25" customHeight="1" x14ac:dyDescent="0.25"/>
  </sheetData>
  <sheetProtection algorithmName="SHA-512" hashValue="DkHdGPmerdYjy3wLSLMplOla2AoBeF2d5zW/uYH6FQ+wm194F1ixDIH7a8lkMCZNHV1gB65UXsis5ZDVPXBwUw==" saltValue="WqwPQZO99tax53N9tJpAQQ==" spinCount="100000" sheet="1" objects="1" scenarios="1"/>
  <mergeCells count="17">
    <mergeCell ref="A12:U12"/>
    <mergeCell ref="J6:K6"/>
    <mergeCell ref="L6:M6"/>
    <mergeCell ref="G7:I7"/>
    <mergeCell ref="J7:K7"/>
    <mergeCell ref="L7:M7"/>
    <mergeCell ref="G8:I8"/>
    <mergeCell ref="J8:K8"/>
    <mergeCell ref="L8:M8"/>
    <mergeCell ref="G9:I9"/>
    <mergeCell ref="J9:K9"/>
    <mergeCell ref="L9:M9"/>
    <mergeCell ref="N6:O6"/>
    <mergeCell ref="N7:O7"/>
    <mergeCell ref="N8:O8"/>
    <mergeCell ref="N9:O9"/>
    <mergeCell ref="A1:U1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AF14"/>
  <sheetViews>
    <sheetView showGridLines="0" zoomScaleNormal="100" zoomScaleSheetLayoutView="85" workbookViewId="0">
      <selection sqref="A1:U1"/>
    </sheetView>
  </sheetViews>
  <sheetFormatPr defaultColWidth="9.140625" defaultRowHeight="15" x14ac:dyDescent="0.25"/>
  <cols>
    <col min="1" max="23" width="7.28515625" style="6" customWidth="1"/>
    <col min="24" max="16384" width="9.140625" style="6"/>
  </cols>
  <sheetData>
    <row r="1" spans="1:32" ht="69" customHeight="1" x14ac:dyDescent="0.25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32" ht="15" customHeight="1" x14ac:dyDescent="0.25"/>
    <row r="3" spans="1:32" s="7" customFormat="1" ht="15" customHeight="1" thickBot="1" x14ac:dyDescent="0.3">
      <c r="A3" s="72" t="str">
        <f>Índice!F8</f>
        <v>G I.2.3</v>
      </c>
      <c r="B3" s="61" t="str">
        <f>Índice!G8</f>
        <v>Estruturas | Por classes de dimensão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</row>
    <row r="4" spans="1:32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32" s="9" customFormat="1" ht="15" customHeight="1" x14ac:dyDescent="0.2">
      <c r="C5" s="26"/>
      <c r="D5" s="26"/>
      <c r="E5" s="26"/>
    </row>
    <row r="6" spans="1:32" s="11" customFormat="1" ht="24.95" customHeight="1" x14ac:dyDescent="0.25">
      <c r="C6" s="40"/>
      <c r="D6" s="45"/>
      <c r="E6" s="45"/>
      <c r="F6" s="75"/>
      <c r="G6" s="146" t="s">
        <v>13</v>
      </c>
      <c r="H6" s="147"/>
      <c r="I6" s="147"/>
      <c r="J6" s="148"/>
      <c r="K6" s="149" t="s">
        <v>9</v>
      </c>
      <c r="L6" s="117"/>
      <c r="M6" s="117"/>
      <c r="N6" s="150"/>
      <c r="O6" s="146" t="s">
        <v>42</v>
      </c>
      <c r="P6" s="147"/>
      <c r="Q6" s="147"/>
      <c r="R6" s="148"/>
      <c r="W6" s="12"/>
    </row>
    <row r="7" spans="1:32" s="11" customFormat="1" ht="24.95" customHeight="1" thickBot="1" x14ac:dyDescent="0.3">
      <c r="C7" s="40"/>
      <c r="D7" s="76"/>
      <c r="E7" s="76"/>
      <c r="F7" s="77"/>
      <c r="G7" s="151" t="s">
        <v>25</v>
      </c>
      <c r="H7" s="152"/>
      <c r="I7" s="152" t="s">
        <v>179</v>
      </c>
      <c r="J7" s="153"/>
      <c r="K7" s="151" t="s">
        <v>25</v>
      </c>
      <c r="L7" s="152"/>
      <c r="M7" s="152" t="s">
        <v>179</v>
      </c>
      <c r="N7" s="153"/>
      <c r="O7" s="151" t="s">
        <v>25</v>
      </c>
      <c r="P7" s="152"/>
      <c r="Q7" s="152" t="s">
        <v>179</v>
      </c>
      <c r="R7" s="153"/>
      <c r="W7" s="12"/>
    </row>
    <row r="8" spans="1:32" ht="24.95" customHeight="1" x14ac:dyDescent="0.25">
      <c r="C8" s="41"/>
      <c r="D8" s="122" t="s">
        <v>0</v>
      </c>
      <c r="E8" s="122"/>
      <c r="F8" s="133"/>
      <c r="G8" s="154">
        <v>0.89</v>
      </c>
      <c r="H8" s="155"/>
      <c r="I8" s="156">
        <v>0.95699999999999996</v>
      </c>
      <c r="J8" s="157"/>
      <c r="K8" s="158">
        <v>0.157</v>
      </c>
      <c r="L8" s="156"/>
      <c r="M8" s="156">
        <v>0.36799999999999999</v>
      </c>
      <c r="N8" s="157"/>
      <c r="O8" s="158">
        <v>0.26200000000000001</v>
      </c>
      <c r="P8" s="156"/>
      <c r="Q8" s="156">
        <v>0.44600000000000001</v>
      </c>
      <c r="R8" s="157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4.95" customHeight="1" x14ac:dyDescent="0.25">
      <c r="C9" s="41"/>
      <c r="D9" s="117" t="s">
        <v>11</v>
      </c>
      <c r="E9" s="117"/>
      <c r="F9" s="134"/>
      <c r="G9" s="138">
        <v>0.107</v>
      </c>
      <c r="H9" s="139"/>
      <c r="I9" s="140">
        <v>4.1000000000000002E-2</v>
      </c>
      <c r="J9" s="141"/>
      <c r="K9" s="142">
        <v>0.42499999999999999</v>
      </c>
      <c r="L9" s="140"/>
      <c r="M9" s="140">
        <v>0.33500000000000002</v>
      </c>
      <c r="N9" s="141"/>
      <c r="O9" s="142">
        <v>0.45</v>
      </c>
      <c r="P9" s="140"/>
      <c r="Q9" s="140">
        <v>0.28999999999999998</v>
      </c>
      <c r="R9" s="141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4.95" customHeight="1" thickBot="1" x14ac:dyDescent="0.3">
      <c r="C10" s="41"/>
      <c r="D10" s="128" t="s">
        <v>1</v>
      </c>
      <c r="E10" s="128"/>
      <c r="F10" s="135"/>
      <c r="G10" s="143">
        <v>3.0000000000000001E-3</v>
      </c>
      <c r="H10" s="144"/>
      <c r="I10" s="136">
        <v>1E-3</v>
      </c>
      <c r="J10" s="137"/>
      <c r="K10" s="145">
        <v>0.41799999999999998</v>
      </c>
      <c r="L10" s="136"/>
      <c r="M10" s="136">
        <v>0.29699999999999999</v>
      </c>
      <c r="N10" s="137"/>
      <c r="O10" s="145">
        <v>0.28699999999999998</v>
      </c>
      <c r="P10" s="136"/>
      <c r="Q10" s="136">
        <v>0.26400000000000001</v>
      </c>
      <c r="R10" s="137"/>
      <c r="W10" s="13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15" customHeight="1" x14ac:dyDescent="0.25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Y11" s="11"/>
      <c r="Z11" s="11"/>
      <c r="AA11" s="11"/>
      <c r="AB11" s="11"/>
      <c r="AC11" s="11"/>
      <c r="AD11" s="11"/>
      <c r="AE11" s="11"/>
      <c r="AF11" s="11"/>
    </row>
    <row r="12" spans="1:32" ht="15" customHeight="1" thickBot="1" x14ac:dyDescent="0.3"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Y12" s="11"/>
      <c r="Z12" s="11"/>
      <c r="AA12" s="11"/>
      <c r="AB12" s="11"/>
      <c r="AC12" s="11"/>
      <c r="AD12" s="11"/>
      <c r="AE12" s="11"/>
      <c r="AF12" s="11"/>
    </row>
    <row r="13" spans="1:32" ht="19.5" customHeight="1" thickBot="1" x14ac:dyDescent="0.3">
      <c r="A13" s="92" t="str">
        <f>NOTA!$A$24</f>
        <v>ESTUDO 37 | ANÁLISE DAS EMPRESAS PRIVADAS PRESTADORAS DE CUIDADOS DE SAÚDE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Y13" s="11"/>
      <c r="Z13" s="11"/>
      <c r="AA13" s="11"/>
      <c r="AB13" s="11"/>
      <c r="AC13" s="11"/>
      <c r="AD13" s="11"/>
      <c r="AE13" s="11"/>
      <c r="AF13" s="11"/>
    </row>
    <row r="14" spans="1:32" x14ac:dyDescent="0.25">
      <c r="U14" s="71" t="s">
        <v>29</v>
      </c>
    </row>
  </sheetData>
  <sheetProtection algorithmName="SHA-512" hashValue="yYp0YUnSd3a/FgFY0DlPxlzh84VuLTNYKB4aIO3e5FlzBvNKZFHtuD7ZaHM18GZhRGPmkMNWL1tG8ZN+1OuYOw==" saltValue="ngEup33FPD777Vv3hvpQLA==" spinCount="100000" sheet="1" objects="1" scenarios="1"/>
  <mergeCells count="32">
    <mergeCell ref="A13:U13"/>
    <mergeCell ref="G7:H7"/>
    <mergeCell ref="I7:J7"/>
    <mergeCell ref="K7:L7"/>
    <mergeCell ref="M7:N7"/>
    <mergeCell ref="O7:P7"/>
    <mergeCell ref="Q7:R7"/>
    <mergeCell ref="D8:F8"/>
    <mergeCell ref="G8:H8"/>
    <mergeCell ref="I8:J8"/>
    <mergeCell ref="K8:L8"/>
    <mergeCell ref="O9:P9"/>
    <mergeCell ref="M8:N8"/>
    <mergeCell ref="O8:P8"/>
    <mergeCell ref="Q8:R8"/>
    <mergeCell ref="D10:F10"/>
    <mergeCell ref="A1:U1"/>
    <mergeCell ref="G6:J6"/>
    <mergeCell ref="K6:N6"/>
    <mergeCell ref="O6:R6"/>
    <mergeCell ref="Q9:R9"/>
    <mergeCell ref="Q10:R10"/>
    <mergeCell ref="D9:F9"/>
    <mergeCell ref="G9:H9"/>
    <mergeCell ref="I9:J9"/>
    <mergeCell ref="K9:L9"/>
    <mergeCell ref="M9:N9"/>
    <mergeCell ref="G10:H10"/>
    <mergeCell ref="I10:J10"/>
    <mergeCell ref="K10:L10"/>
    <mergeCell ref="M10:N10"/>
    <mergeCell ref="O10:P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W23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3" ht="69" customHeight="1" x14ac:dyDescent="0.25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3" ht="15" customHeight="1" x14ac:dyDescent="0.25"/>
    <row r="3" spans="1:23" s="7" customFormat="1" ht="15" customHeight="1" thickBot="1" x14ac:dyDescent="0.3">
      <c r="A3" s="72" t="str">
        <f>Índice!F9</f>
        <v>G I.2.4</v>
      </c>
      <c r="B3" s="61" t="str">
        <f>Índice!G9</f>
        <v>Estruturas | Por classes de dimensão e segmentos de atividade económica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</row>
    <row r="4" spans="1:23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3" s="9" customFormat="1" ht="15" customHeight="1" thickBot="1" x14ac:dyDescent="0.25">
      <c r="C5" s="26"/>
      <c r="D5" s="26"/>
      <c r="E5" s="26"/>
    </row>
    <row r="6" spans="1:23" s="9" customFormat="1" ht="24.95" customHeight="1" thickBot="1" x14ac:dyDescent="0.3">
      <c r="A6" s="8"/>
      <c r="D6" s="14"/>
      <c r="E6" s="14"/>
      <c r="F6" s="14"/>
      <c r="G6" s="76"/>
      <c r="H6" s="76"/>
      <c r="I6" s="76"/>
      <c r="L6" s="163" t="s">
        <v>13</v>
      </c>
      <c r="M6" s="163"/>
      <c r="N6" s="163" t="s">
        <v>9</v>
      </c>
      <c r="O6" s="163"/>
      <c r="P6" s="163" t="s">
        <v>104</v>
      </c>
      <c r="Q6" s="163"/>
      <c r="R6" s="47"/>
    </row>
    <row r="7" spans="1:23" s="9" customFormat="1" ht="24.95" customHeight="1" x14ac:dyDescent="0.25">
      <c r="A7" s="8"/>
      <c r="D7" s="14"/>
      <c r="E7" s="14"/>
      <c r="F7" s="14"/>
      <c r="G7" s="166" t="s">
        <v>162</v>
      </c>
      <c r="H7" s="122"/>
      <c r="I7" s="122"/>
      <c r="J7" s="122" t="s">
        <v>0</v>
      </c>
      <c r="K7" s="168"/>
      <c r="L7" s="164">
        <v>0.755</v>
      </c>
      <c r="M7" s="165"/>
      <c r="N7" s="164">
        <v>8.0000000000000002E-3</v>
      </c>
      <c r="O7" s="165"/>
      <c r="P7" s="164">
        <v>0.01</v>
      </c>
      <c r="Q7" s="165"/>
      <c r="R7" s="47"/>
    </row>
    <row r="8" spans="1:23" s="9" customFormat="1" ht="24.95" customHeight="1" x14ac:dyDescent="0.25">
      <c r="A8" s="8"/>
      <c r="D8" s="14"/>
      <c r="E8" s="14"/>
      <c r="F8" s="14"/>
      <c r="G8" s="149"/>
      <c r="H8" s="117"/>
      <c r="I8" s="117"/>
      <c r="J8" s="117" t="s">
        <v>106</v>
      </c>
      <c r="K8" s="150"/>
      <c r="L8" s="161">
        <v>0.19</v>
      </c>
      <c r="M8" s="162"/>
      <c r="N8" s="161">
        <v>0.27800000000000002</v>
      </c>
      <c r="O8" s="162"/>
      <c r="P8" s="161">
        <v>0.22500000000000001</v>
      </c>
      <c r="Q8" s="162"/>
      <c r="R8" s="47"/>
    </row>
    <row r="9" spans="1:23" s="9" customFormat="1" ht="24.95" customHeight="1" x14ac:dyDescent="0.25">
      <c r="A9" s="8"/>
      <c r="D9" s="14"/>
      <c r="E9" s="14"/>
      <c r="F9" s="14"/>
      <c r="G9" s="149"/>
      <c r="H9" s="117"/>
      <c r="I9" s="117"/>
      <c r="J9" s="117" t="s">
        <v>1</v>
      </c>
      <c r="K9" s="150"/>
      <c r="L9" s="161">
        <v>5.6000000000000001E-2</v>
      </c>
      <c r="M9" s="162"/>
      <c r="N9" s="161">
        <v>0.71399999999999997</v>
      </c>
      <c r="O9" s="162"/>
      <c r="P9" s="161">
        <v>0.76500000000000001</v>
      </c>
      <c r="Q9" s="162"/>
      <c r="R9" s="47"/>
    </row>
    <row r="10" spans="1:23" s="14" customFormat="1" ht="24.95" customHeight="1" x14ac:dyDescent="0.25">
      <c r="A10" s="20"/>
      <c r="G10" s="149" t="s">
        <v>163</v>
      </c>
      <c r="H10" s="117"/>
      <c r="I10" s="117"/>
      <c r="J10" s="117" t="s">
        <v>0</v>
      </c>
      <c r="K10" s="150"/>
      <c r="L10" s="142">
        <v>0.97099999999999997</v>
      </c>
      <c r="M10" s="141"/>
      <c r="N10" s="161">
        <v>0.59699999999999998</v>
      </c>
      <c r="O10" s="162"/>
      <c r="P10" s="161">
        <v>0.68100000000000005</v>
      </c>
      <c r="Q10" s="162"/>
      <c r="R10" s="47"/>
      <c r="W10" s="9"/>
    </row>
    <row r="11" spans="1:23" s="14" customFormat="1" ht="24.95" customHeight="1" x14ac:dyDescent="0.25">
      <c r="A11" s="20"/>
      <c r="G11" s="149"/>
      <c r="H11" s="117"/>
      <c r="I11" s="117"/>
      <c r="J11" s="117" t="s">
        <v>106</v>
      </c>
      <c r="K11" s="150"/>
      <c r="L11" s="161">
        <v>2.8000000000000001E-2</v>
      </c>
      <c r="M11" s="162"/>
      <c r="N11" s="161">
        <v>0.30199999999999999</v>
      </c>
      <c r="O11" s="162"/>
      <c r="P11" s="161">
        <v>0.249</v>
      </c>
      <c r="Q11" s="162"/>
      <c r="R11" s="47"/>
      <c r="W11" s="9"/>
    </row>
    <row r="12" spans="1:23" s="14" customFormat="1" ht="24.95" customHeight="1" x14ac:dyDescent="0.25">
      <c r="A12" s="20"/>
      <c r="G12" s="149"/>
      <c r="H12" s="117"/>
      <c r="I12" s="117"/>
      <c r="J12" s="117" t="s">
        <v>1</v>
      </c>
      <c r="K12" s="150"/>
      <c r="L12" s="161">
        <v>0</v>
      </c>
      <c r="M12" s="162"/>
      <c r="N12" s="161">
        <v>0.10100000000000001</v>
      </c>
      <c r="O12" s="162"/>
      <c r="P12" s="161">
        <v>7.0000000000000007E-2</v>
      </c>
      <c r="Q12" s="162"/>
      <c r="R12" s="47"/>
      <c r="W12" s="9"/>
    </row>
    <row r="13" spans="1:23" s="14" customFormat="1" ht="24.95" customHeight="1" x14ac:dyDescent="0.25">
      <c r="A13" s="20"/>
      <c r="G13" s="149" t="s">
        <v>164</v>
      </c>
      <c r="H13" s="117"/>
      <c r="I13" s="117"/>
      <c r="J13" s="117" t="s">
        <v>0</v>
      </c>
      <c r="K13" s="150"/>
      <c r="L13" s="142">
        <v>0.93500000000000005</v>
      </c>
      <c r="M13" s="141"/>
      <c r="N13" s="161">
        <v>0.40699999999999997</v>
      </c>
      <c r="O13" s="162"/>
      <c r="P13" s="161">
        <v>0.41599999999999998</v>
      </c>
      <c r="Q13" s="162"/>
      <c r="R13" s="47"/>
    </row>
    <row r="14" spans="1:23" s="14" customFormat="1" ht="24.95" customHeight="1" x14ac:dyDescent="0.25">
      <c r="A14" s="20"/>
      <c r="G14" s="149"/>
      <c r="H14" s="117"/>
      <c r="I14" s="117"/>
      <c r="J14" s="117" t="s">
        <v>106</v>
      </c>
      <c r="K14" s="150"/>
      <c r="L14" s="161">
        <v>6.5000000000000002E-2</v>
      </c>
      <c r="M14" s="162"/>
      <c r="N14" s="161">
        <v>0.46700000000000003</v>
      </c>
      <c r="O14" s="162"/>
      <c r="P14" s="161">
        <v>0.39900000000000002</v>
      </c>
      <c r="Q14" s="162"/>
    </row>
    <row r="15" spans="1:23" s="14" customFormat="1" ht="24.95" customHeight="1" thickBot="1" x14ac:dyDescent="0.3">
      <c r="A15" s="20"/>
      <c r="G15" s="167"/>
      <c r="H15" s="128"/>
      <c r="I15" s="128"/>
      <c r="J15" s="128" t="s">
        <v>1</v>
      </c>
      <c r="K15" s="169"/>
      <c r="L15" s="159">
        <v>1E-3</v>
      </c>
      <c r="M15" s="160"/>
      <c r="N15" s="159">
        <v>0.126</v>
      </c>
      <c r="O15" s="160"/>
      <c r="P15" s="159">
        <v>0.185</v>
      </c>
      <c r="Q15" s="160"/>
    </row>
    <row r="16" spans="1:23" s="14" customFormat="1" ht="15" customHeight="1" x14ac:dyDescent="0.25">
      <c r="A16" s="20"/>
    </row>
    <row r="17" spans="1:21" s="14" customFormat="1" ht="15" customHeight="1" x14ac:dyDescent="0.25">
      <c r="A17" s="20"/>
    </row>
    <row r="18" spans="1:21" ht="19.5" customHeight="1" x14ac:dyDescent="0.25">
      <c r="A18" s="132" t="str">
        <f>Índice!$A$71</f>
        <v>ESTUDO 37 | ANÁLISE DAS EMPRESAS PRIVADAS PRESTADORAS DE CUIDADOS DE SAÚDE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</row>
    <row r="19" spans="1:21" x14ac:dyDescent="0.25">
      <c r="U19" s="71" t="s">
        <v>29</v>
      </c>
    </row>
    <row r="22" spans="1:21" ht="17.25" customHeight="1" x14ac:dyDescent="0.25"/>
    <row r="23" spans="1:21" ht="17.25" customHeight="1" x14ac:dyDescent="0.25"/>
  </sheetData>
  <sheetProtection algorithmName="SHA-512" hashValue="JyVY8qAdEY28qv4FbAOMylOXBlFA8Dn3LNXe8AFe6TFy9dp46Zg8+7hA9cbQv5RMXNh8PhZcP5FWAz4ZjaWetA==" saltValue="pZ+e1ln2CA+woLa09UqlUw==" spinCount="100000" sheet="1" objects="1" scenarios="1"/>
  <mergeCells count="44">
    <mergeCell ref="A18:U18"/>
    <mergeCell ref="L6:M6"/>
    <mergeCell ref="L7:M7"/>
    <mergeCell ref="L14:M14"/>
    <mergeCell ref="L10:M10"/>
    <mergeCell ref="L13:M13"/>
    <mergeCell ref="J14:K14"/>
    <mergeCell ref="L8:M8"/>
    <mergeCell ref="L9:M9"/>
    <mergeCell ref="J12:K12"/>
    <mergeCell ref="J15:K15"/>
    <mergeCell ref="J8:K8"/>
    <mergeCell ref="J9:K9"/>
    <mergeCell ref="J10:K10"/>
    <mergeCell ref="J11:K11"/>
    <mergeCell ref="N14:O14"/>
    <mergeCell ref="A1:U1"/>
    <mergeCell ref="J13:K13"/>
    <mergeCell ref="L11:M11"/>
    <mergeCell ref="L12:M12"/>
    <mergeCell ref="N6:O6"/>
    <mergeCell ref="N7:O7"/>
    <mergeCell ref="N10:O10"/>
    <mergeCell ref="N13:O13"/>
    <mergeCell ref="P6:Q6"/>
    <mergeCell ref="P7:Q7"/>
    <mergeCell ref="P10:Q10"/>
    <mergeCell ref="G7:I9"/>
    <mergeCell ref="G10:I12"/>
    <mergeCell ref="G13:I15"/>
    <mergeCell ref="L15:M15"/>
    <mergeCell ref="J7:K7"/>
    <mergeCell ref="N15:O15"/>
    <mergeCell ref="P8:Q8"/>
    <mergeCell ref="P9:Q9"/>
    <mergeCell ref="P11:Q11"/>
    <mergeCell ref="P12:Q12"/>
    <mergeCell ref="P14:Q14"/>
    <mergeCell ref="P15:Q15"/>
    <mergeCell ref="P13:Q13"/>
    <mergeCell ref="N8:O8"/>
    <mergeCell ref="N9:O9"/>
    <mergeCell ref="N11:O11"/>
    <mergeCell ref="N12:O12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U19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5" customHeight="1" x14ac:dyDescent="0.25"/>
    <row r="3" spans="1:21" s="7" customFormat="1" ht="15" customHeight="1" thickBot="1" x14ac:dyDescent="0.3">
      <c r="A3" s="72" t="str">
        <f>+Índice!F10</f>
        <v>G I.2.5</v>
      </c>
      <c r="B3" s="61" t="str">
        <f>+Índice!G10</f>
        <v>Volume de negócios médio e número médio de pessoas ao serviço | Relação com o total das empresas (Total das empresas = 1)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</row>
    <row r="4" spans="1:21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1" s="9" customFormat="1" ht="15" customHeight="1" x14ac:dyDescent="0.2">
      <c r="C5" s="26"/>
      <c r="D5" s="26"/>
      <c r="E5" s="26"/>
    </row>
    <row r="6" spans="1:21" s="14" customFormat="1" ht="24.95" customHeight="1" thickBot="1" x14ac:dyDescent="0.3">
      <c r="A6" s="20"/>
      <c r="C6" s="76"/>
      <c r="D6" s="76"/>
      <c r="F6" s="76"/>
      <c r="G6" s="9"/>
      <c r="H6" s="9"/>
      <c r="I6" s="9"/>
      <c r="J6" s="9"/>
      <c r="K6" s="174" t="s">
        <v>107</v>
      </c>
      <c r="L6" s="174"/>
      <c r="M6" s="174"/>
      <c r="N6" s="174" t="s">
        <v>108</v>
      </c>
      <c r="O6" s="174"/>
      <c r="P6" s="174"/>
      <c r="Q6" s="9"/>
      <c r="R6" s="9"/>
      <c r="S6" s="9"/>
      <c r="T6" s="9"/>
      <c r="U6" s="9"/>
    </row>
    <row r="7" spans="1:21" s="14" customFormat="1" ht="24.95" customHeight="1" thickBot="1" x14ac:dyDescent="0.3">
      <c r="A7" s="20"/>
      <c r="F7" s="178" t="s">
        <v>25</v>
      </c>
      <c r="G7" s="179"/>
      <c r="H7" s="179"/>
      <c r="I7" s="179"/>
      <c r="J7" s="180"/>
      <c r="K7" s="172">
        <v>1</v>
      </c>
      <c r="L7" s="172"/>
      <c r="M7" s="172"/>
      <c r="N7" s="172">
        <v>1</v>
      </c>
      <c r="O7" s="172"/>
      <c r="P7" s="172"/>
      <c r="Q7" s="9"/>
      <c r="R7" s="9"/>
      <c r="S7" s="9"/>
      <c r="T7" s="9"/>
      <c r="U7" s="9"/>
    </row>
    <row r="8" spans="1:21" s="14" customFormat="1" ht="24.95" customHeight="1" x14ac:dyDescent="0.25">
      <c r="A8" s="20"/>
      <c r="F8" s="175" t="s">
        <v>178</v>
      </c>
      <c r="G8" s="176"/>
      <c r="H8" s="176"/>
      <c r="I8" s="176"/>
      <c r="J8" s="177"/>
      <c r="K8" s="173">
        <v>0.3</v>
      </c>
      <c r="L8" s="173"/>
      <c r="M8" s="173"/>
      <c r="N8" s="173">
        <v>0.6</v>
      </c>
      <c r="O8" s="173"/>
      <c r="P8" s="173"/>
      <c r="Q8" s="9"/>
      <c r="R8" s="9"/>
      <c r="S8" s="9"/>
      <c r="T8" s="9"/>
      <c r="U8" s="9"/>
    </row>
    <row r="9" spans="1:21" s="14" customFormat="1" ht="24.95" customHeight="1" x14ac:dyDescent="0.25">
      <c r="A9" s="20"/>
      <c r="F9" s="149" t="s">
        <v>123</v>
      </c>
      <c r="G9" s="117"/>
      <c r="H9" s="117" t="s">
        <v>162</v>
      </c>
      <c r="I9" s="117"/>
      <c r="J9" s="150"/>
      <c r="K9" s="170">
        <v>7.9</v>
      </c>
      <c r="L9" s="170"/>
      <c r="M9" s="170"/>
      <c r="N9" s="170">
        <v>9.8000000000000007</v>
      </c>
      <c r="O9" s="170"/>
      <c r="P9" s="170"/>
      <c r="Q9" s="9"/>
      <c r="R9" s="9"/>
      <c r="S9" s="9"/>
      <c r="T9" s="9"/>
      <c r="U9" s="9"/>
    </row>
    <row r="10" spans="1:21" s="14" customFormat="1" ht="24.95" customHeight="1" x14ac:dyDescent="0.25">
      <c r="A10" s="20"/>
      <c r="F10" s="149"/>
      <c r="G10" s="117"/>
      <c r="H10" s="117" t="s">
        <v>163</v>
      </c>
      <c r="I10" s="117"/>
      <c r="J10" s="150"/>
      <c r="K10" s="170">
        <v>0.2</v>
      </c>
      <c r="L10" s="170"/>
      <c r="M10" s="170"/>
      <c r="N10" s="170">
        <v>0.4</v>
      </c>
      <c r="O10" s="170"/>
      <c r="P10" s="170"/>
      <c r="Q10" s="9"/>
      <c r="R10" s="9"/>
      <c r="S10" s="9"/>
      <c r="T10" s="9"/>
      <c r="U10" s="9"/>
    </row>
    <row r="11" spans="1:21" s="14" customFormat="1" ht="24.95" customHeight="1" thickBot="1" x14ac:dyDescent="0.3">
      <c r="A11" s="20"/>
      <c r="F11" s="167"/>
      <c r="G11" s="128"/>
      <c r="H11" s="128" t="s">
        <v>164</v>
      </c>
      <c r="I11" s="128"/>
      <c r="J11" s="169"/>
      <c r="K11" s="171">
        <v>0.3</v>
      </c>
      <c r="L11" s="171"/>
      <c r="M11" s="171"/>
      <c r="N11" s="171">
        <v>0.6</v>
      </c>
      <c r="O11" s="171"/>
      <c r="P11" s="171"/>
      <c r="Q11" s="9"/>
      <c r="R11" s="9"/>
      <c r="S11" s="9"/>
      <c r="T11" s="9"/>
      <c r="U11" s="9"/>
    </row>
    <row r="12" spans="1:21" s="9" customFormat="1" ht="15" customHeight="1" x14ac:dyDescent="0.2">
      <c r="A12" s="8"/>
      <c r="C12" s="26"/>
      <c r="I12" s="9" t="s">
        <v>109</v>
      </c>
      <c r="L12" s="26"/>
      <c r="M12" s="26"/>
      <c r="N12" s="26"/>
    </row>
    <row r="13" spans="1:21" s="9" customFormat="1" ht="15" customHeight="1" x14ac:dyDescent="0.2">
      <c r="A13" s="8"/>
      <c r="C13" s="26"/>
      <c r="L13" s="26"/>
      <c r="M13" s="26"/>
      <c r="N13" s="26"/>
    </row>
    <row r="14" spans="1:21" ht="19.5" customHeight="1" x14ac:dyDescent="0.25">
      <c r="A14" s="132" t="str">
        <f>Índice!$A$71</f>
        <v>ESTUDO 37 | ANÁLISE DAS EMPRESAS PRIVADAS PRESTADORAS DE CUIDADOS DE SAÚDE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</row>
    <row r="15" spans="1:21" x14ac:dyDescent="0.25">
      <c r="U15" s="71" t="s">
        <v>29</v>
      </c>
    </row>
    <row r="18" ht="17.25" customHeight="1" x14ac:dyDescent="0.25"/>
    <row r="19" ht="17.25" customHeight="1" x14ac:dyDescent="0.25"/>
  </sheetData>
  <sheetProtection algorithmName="SHA-512" hashValue="CNyG7eFHoZikpNb4VzNazvdxZWk4QTXs0JtTz3h9VhtwWuQz+ij6FLK2QpGqGsReAdPaahX5nkoqvyLVStvFLg==" saltValue="+OeHMXVTwpEBRYRCdmuoxg==" spinCount="100000" sheet="1" objects="1" scenarios="1"/>
  <mergeCells count="20">
    <mergeCell ref="A14:U14"/>
    <mergeCell ref="F9:G11"/>
    <mergeCell ref="F8:J8"/>
    <mergeCell ref="F7:J7"/>
    <mergeCell ref="H9:J9"/>
    <mergeCell ref="H11:J11"/>
    <mergeCell ref="H10:J10"/>
    <mergeCell ref="A1:U1"/>
    <mergeCell ref="K9:M9"/>
    <mergeCell ref="K10:M10"/>
    <mergeCell ref="K11:M11"/>
    <mergeCell ref="N7:P7"/>
    <mergeCell ref="N8:P8"/>
    <mergeCell ref="N9:P9"/>
    <mergeCell ref="N10:P10"/>
    <mergeCell ref="N11:P11"/>
    <mergeCell ref="K6:M6"/>
    <mergeCell ref="N6:P6"/>
    <mergeCell ref="K7:M7"/>
    <mergeCell ref="K8:M8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X27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4" ht="69" customHeight="1" x14ac:dyDescent="0.25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4" ht="15" customHeight="1" x14ac:dyDescent="0.25"/>
    <row r="3" spans="1:24" s="7" customFormat="1" ht="15" customHeight="1" thickBot="1" x14ac:dyDescent="0.3">
      <c r="A3" s="72" t="str">
        <f>+Índice!F11</f>
        <v>G I.2.6</v>
      </c>
      <c r="B3" s="61" t="str">
        <f>+Índice!G11</f>
        <v>Localização geográfica | Por segmentos de atividade económica (2017)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</row>
    <row r="4" spans="1:24" s="9" customFormat="1" ht="15" customHeight="1" x14ac:dyDescent="0.2">
      <c r="A4" s="8" t="s">
        <v>8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4" s="9" customFormat="1" ht="15" customHeight="1" x14ac:dyDescent="0.2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24" s="9" customFormat="1" ht="24.95" customHeight="1" thickBot="1" x14ac:dyDescent="0.3">
      <c r="A6" s="8"/>
      <c r="D6" s="14"/>
      <c r="G6" s="76"/>
      <c r="H6" s="76"/>
      <c r="I6" s="76"/>
      <c r="J6" s="77"/>
      <c r="K6" s="197" t="s">
        <v>110</v>
      </c>
      <c r="L6" s="188"/>
      <c r="M6" s="135" t="s">
        <v>38</v>
      </c>
      <c r="N6" s="188"/>
      <c r="O6" s="135" t="s">
        <v>39</v>
      </c>
      <c r="P6" s="188"/>
      <c r="Q6" s="135" t="s">
        <v>111</v>
      </c>
      <c r="R6" s="185"/>
      <c r="S6" s="47"/>
    </row>
    <row r="7" spans="1:24" s="9" customFormat="1" ht="24.95" customHeight="1" thickBot="1" x14ac:dyDescent="0.3">
      <c r="A7" s="8"/>
      <c r="D7" s="189" t="s">
        <v>13</v>
      </c>
      <c r="E7" s="190"/>
      <c r="F7" s="195" t="s">
        <v>25</v>
      </c>
      <c r="G7" s="195"/>
      <c r="H7" s="195"/>
      <c r="I7" s="195"/>
      <c r="J7" s="196"/>
      <c r="K7" s="198">
        <v>0.32100000000000001</v>
      </c>
      <c r="L7" s="199"/>
      <c r="M7" s="202">
        <v>0.33500000000000002</v>
      </c>
      <c r="N7" s="199"/>
      <c r="O7" s="202">
        <v>0.19500000000000001</v>
      </c>
      <c r="P7" s="199"/>
      <c r="Q7" s="202">
        <v>0.14799999999999999</v>
      </c>
      <c r="R7" s="203"/>
      <c r="S7" s="47"/>
    </row>
    <row r="8" spans="1:24" s="14" customFormat="1" ht="24.95" customHeight="1" x14ac:dyDescent="0.25">
      <c r="A8" s="20"/>
      <c r="D8" s="191"/>
      <c r="E8" s="192"/>
      <c r="F8" s="186" t="s">
        <v>178</v>
      </c>
      <c r="G8" s="122"/>
      <c r="H8" s="122"/>
      <c r="I8" s="122"/>
      <c r="J8" s="168"/>
      <c r="K8" s="154">
        <v>0.39400000000000002</v>
      </c>
      <c r="L8" s="155"/>
      <c r="M8" s="200">
        <v>0.32400000000000001</v>
      </c>
      <c r="N8" s="155"/>
      <c r="O8" s="200">
        <v>0.16700000000000001</v>
      </c>
      <c r="P8" s="155"/>
      <c r="Q8" s="200">
        <v>0.114</v>
      </c>
      <c r="R8" s="201"/>
      <c r="S8" s="47"/>
      <c r="X8" s="9"/>
    </row>
    <row r="9" spans="1:24" s="14" customFormat="1" ht="24.95" customHeight="1" x14ac:dyDescent="0.25">
      <c r="A9" s="20"/>
      <c r="D9" s="191"/>
      <c r="E9" s="192"/>
      <c r="F9" s="187" t="s">
        <v>123</v>
      </c>
      <c r="G9" s="117"/>
      <c r="H9" s="117" t="s">
        <v>162</v>
      </c>
      <c r="I9" s="117"/>
      <c r="J9" s="150"/>
      <c r="K9" s="138">
        <v>0.56899999999999995</v>
      </c>
      <c r="L9" s="139"/>
      <c r="M9" s="183">
        <v>0.22700000000000001</v>
      </c>
      <c r="N9" s="139"/>
      <c r="O9" s="183">
        <v>8.5999999999999993E-2</v>
      </c>
      <c r="P9" s="139"/>
      <c r="Q9" s="183">
        <v>0.11899999999999999</v>
      </c>
      <c r="R9" s="184"/>
      <c r="S9" s="47"/>
      <c r="X9" s="9"/>
    </row>
    <row r="10" spans="1:24" s="14" customFormat="1" ht="24.95" customHeight="1" x14ac:dyDescent="0.25">
      <c r="A10" s="20"/>
      <c r="D10" s="191"/>
      <c r="E10" s="192"/>
      <c r="F10" s="187"/>
      <c r="G10" s="117"/>
      <c r="H10" s="117" t="s">
        <v>163</v>
      </c>
      <c r="I10" s="117"/>
      <c r="J10" s="150"/>
      <c r="K10" s="138">
        <v>0.38700000000000001</v>
      </c>
      <c r="L10" s="139"/>
      <c r="M10" s="183">
        <v>0.32800000000000001</v>
      </c>
      <c r="N10" s="139"/>
      <c r="O10" s="183">
        <v>0.17</v>
      </c>
      <c r="P10" s="139"/>
      <c r="Q10" s="183">
        <v>0.115</v>
      </c>
      <c r="R10" s="184"/>
      <c r="S10" s="47"/>
      <c r="X10" s="9"/>
    </row>
    <row r="11" spans="1:24" s="14" customFormat="1" ht="24.95" customHeight="1" thickBot="1" x14ac:dyDescent="0.3">
      <c r="A11" s="20"/>
      <c r="D11" s="193"/>
      <c r="E11" s="194"/>
      <c r="F11" s="188"/>
      <c r="G11" s="128"/>
      <c r="H11" s="128" t="s">
        <v>164</v>
      </c>
      <c r="I11" s="128"/>
      <c r="J11" s="169"/>
      <c r="K11" s="143">
        <v>0.40300000000000002</v>
      </c>
      <c r="L11" s="144"/>
      <c r="M11" s="181">
        <v>0.32</v>
      </c>
      <c r="N11" s="144"/>
      <c r="O11" s="181">
        <v>0.16500000000000001</v>
      </c>
      <c r="P11" s="144"/>
      <c r="Q11" s="181">
        <v>0.112</v>
      </c>
      <c r="R11" s="182"/>
      <c r="S11" s="47"/>
      <c r="X11" s="9"/>
    </row>
    <row r="12" spans="1:24" s="14" customFormat="1" ht="15" customHeight="1" x14ac:dyDescent="0.25">
      <c r="A12" s="20"/>
    </row>
    <row r="13" spans="1:24" s="14" customFormat="1" ht="15" customHeight="1" x14ac:dyDescent="0.25">
      <c r="A13" s="20"/>
    </row>
    <row r="14" spans="1:24" s="14" customFormat="1" ht="24.95" customHeight="1" thickBot="1" x14ac:dyDescent="0.3">
      <c r="A14" s="20"/>
      <c r="G14" s="76"/>
      <c r="H14" s="76"/>
      <c r="I14" s="76"/>
      <c r="J14" s="77"/>
      <c r="K14" s="197" t="s">
        <v>110</v>
      </c>
      <c r="L14" s="188"/>
      <c r="M14" s="135" t="s">
        <v>38</v>
      </c>
      <c r="N14" s="188"/>
      <c r="O14" s="135" t="s">
        <v>39</v>
      </c>
      <c r="P14" s="188"/>
      <c r="Q14" s="135" t="s">
        <v>111</v>
      </c>
      <c r="R14" s="185"/>
      <c r="S14" s="47"/>
      <c r="X14" s="9"/>
    </row>
    <row r="15" spans="1:24" s="14" customFormat="1" ht="24.95" customHeight="1" thickBot="1" x14ac:dyDescent="0.3">
      <c r="A15" s="20"/>
      <c r="D15" s="189" t="s">
        <v>9</v>
      </c>
      <c r="E15" s="190"/>
      <c r="F15" s="195" t="s">
        <v>25</v>
      </c>
      <c r="G15" s="195"/>
      <c r="H15" s="195"/>
      <c r="I15" s="195"/>
      <c r="J15" s="196"/>
      <c r="K15" s="198">
        <v>0.45600000000000002</v>
      </c>
      <c r="L15" s="199"/>
      <c r="M15" s="202">
        <v>0.28599999999999998</v>
      </c>
      <c r="N15" s="199"/>
      <c r="O15" s="202">
        <v>0.16200000000000001</v>
      </c>
      <c r="P15" s="199"/>
      <c r="Q15" s="202">
        <v>9.6000000000000002E-2</v>
      </c>
      <c r="R15" s="203"/>
      <c r="S15" s="47"/>
      <c r="X15" s="9"/>
    </row>
    <row r="16" spans="1:24" s="14" customFormat="1" ht="24.95" customHeight="1" x14ac:dyDescent="0.25">
      <c r="A16" s="20"/>
      <c r="D16" s="191"/>
      <c r="E16" s="192"/>
      <c r="F16" s="186" t="s">
        <v>178</v>
      </c>
      <c r="G16" s="122"/>
      <c r="H16" s="122"/>
      <c r="I16" s="122"/>
      <c r="J16" s="168"/>
      <c r="K16" s="154">
        <v>0.49399999999999999</v>
      </c>
      <c r="L16" s="155"/>
      <c r="M16" s="200">
        <v>0.30099999999999999</v>
      </c>
      <c r="N16" s="155"/>
      <c r="O16" s="200">
        <v>0.11899999999999999</v>
      </c>
      <c r="P16" s="155"/>
      <c r="Q16" s="200">
        <v>8.5999999999999993E-2</v>
      </c>
      <c r="R16" s="201"/>
      <c r="S16" s="47"/>
      <c r="X16" s="9"/>
    </row>
    <row r="17" spans="1:24" s="14" customFormat="1" ht="24.95" customHeight="1" x14ac:dyDescent="0.25">
      <c r="A17" s="20"/>
      <c r="D17" s="191"/>
      <c r="E17" s="192"/>
      <c r="F17" s="187" t="s">
        <v>123</v>
      </c>
      <c r="G17" s="117"/>
      <c r="H17" s="117" t="s">
        <v>162</v>
      </c>
      <c r="I17" s="117"/>
      <c r="J17" s="150"/>
      <c r="K17" s="138">
        <v>0.60199999999999998</v>
      </c>
      <c r="L17" s="139"/>
      <c r="M17" s="183">
        <v>0.27300000000000002</v>
      </c>
      <c r="N17" s="139"/>
      <c r="O17" s="183">
        <v>6.5000000000000002E-2</v>
      </c>
      <c r="P17" s="139"/>
      <c r="Q17" s="183">
        <v>5.8999999999999997E-2</v>
      </c>
      <c r="R17" s="184"/>
      <c r="S17" s="47"/>
      <c r="X17" s="9"/>
    </row>
    <row r="18" spans="1:24" s="14" customFormat="1" ht="24.95" customHeight="1" x14ac:dyDescent="0.25">
      <c r="A18" s="20"/>
      <c r="D18" s="191"/>
      <c r="E18" s="192"/>
      <c r="F18" s="187"/>
      <c r="G18" s="117"/>
      <c r="H18" s="117" t="s">
        <v>163</v>
      </c>
      <c r="I18" s="117"/>
      <c r="J18" s="150"/>
      <c r="K18" s="138">
        <v>0.46</v>
      </c>
      <c r="L18" s="139"/>
      <c r="M18" s="183">
        <v>0.30199999999999999</v>
      </c>
      <c r="N18" s="139"/>
      <c r="O18" s="183">
        <v>0.13600000000000001</v>
      </c>
      <c r="P18" s="139"/>
      <c r="Q18" s="183">
        <v>0.10199999999999999</v>
      </c>
      <c r="R18" s="184"/>
      <c r="S18" s="47"/>
      <c r="X18" s="9"/>
    </row>
    <row r="19" spans="1:24" s="14" customFormat="1" ht="24.95" customHeight="1" thickBot="1" x14ac:dyDescent="0.3">
      <c r="A19" s="20"/>
      <c r="D19" s="193"/>
      <c r="E19" s="194"/>
      <c r="F19" s="188"/>
      <c r="G19" s="128"/>
      <c r="H19" s="128" t="s">
        <v>164</v>
      </c>
      <c r="I19" s="128"/>
      <c r="J19" s="169"/>
      <c r="K19" s="143">
        <v>0.41599999999999998</v>
      </c>
      <c r="L19" s="144"/>
      <c r="M19" s="181">
        <v>0.33700000000000002</v>
      </c>
      <c r="N19" s="144"/>
      <c r="O19" s="181">
        <v>0.155</v>
      </c>
      <c r="P19" s="144"/>
      <c r="Q19" s="181">
        <v>9.1999999999999998E-2</v>
      </c>
      <c r="R19" s="182"/>
      <c r="S19" s="47"/>
      <c r="X19" s="9"/>
    </row>
    <row r="20" spans="1:24" s="14" customFormat="1" ht="15" customHeight="1" x14ac:dyDescent="0.25">
      <c r="A20" s="20"/>
    </row>
    <row r="21" spans="1:24" s="14" customFormat="1" ht="15" customHeight="1" x14ac:dyDescent="0.25">
      <c r="A21" s="20"/>
    </row>
    <row r="22" spans="1:24" ht="19.5" customHeight="1" x14ac:dyDescent="0.25">
      <c r="A22" s="132" t="str">
        <f>Índice!$A$71</f>
        <v>ESTUDO 37 | ANÁLISE DAS EMPRESAS PRIVADAS PRESTADORAS DE CUIDADOS DE SAÚDE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</row>
    <row r="23" spans="1:24" x14ac:dyDescent="0.25">
      <c r="U23" s="71" t="s">
        <v>29</v>
      </c>
    </row>
    <row r="26" spans="1:24" ht="17.25" customHeight="1" x14ac:dyDescent="0.25"/>
    <row r="27" spans="1:24" ht="17.25" customHeight="1" x14ac:dyDescent="0.25"/>
  </sheetData>
  <sheetProtection algorithmName="SHA-512" hashValue="bHTzT1v1tddNw+XJXYdrZnjSYiqKuJ8wQ/m6ed9RGyGEU5wtupW816y8CLGX6MPdG86bw/+mBPz34t9XcYyFmA==" saltValue="dRmcwmJgQw5asimW9wnk0Q==" spinCount="100000" sheet="1" objects="1" scenarios="1"/>
  <mergeCells count="64">
    <mergeCell ref="K18:L18"/>
    <mergeCell ref="M18:N18"/>
    <mergeCell ref="O18:P18"/>
    <mergeCell ref="Q18:R18"/>
    <mergeCell ref="K14:L14"/>
    <mergeCell ref="M14:N14"/>
    <mergeCell ref="O14:P14"/>
    <mergeCell ref="Q15:R15"/>
    <mergeCell ref="K16:L16"/>
    <mergeCell ref="M16:N16"/>
    <mergeCell ref="O16:P16"/>
    <mergeCell ref="Q16:R16"/>
    <mergeCell ref="M15:N15"/>
    <mergeCell ref="O15:P15"/>
    <mergeCell ref="D15:E19"/>
    <mergeCell ref="D7:E11"/>
    <mergeCell ref="F15:J15"/>
    <mergeCell ref="F7:J7"/>
    <mergeCell ref="K6:L6"/>
    <mergeCell ref="K11:L11"/>
    <mergeCell ref="K10:L10"/>
    <mergeCell ref="K9:L9"/>
    <mergeCell ref="K8:L8"/>
    <mergeCell ref="K7:L7"/>
    <mergeCell ref="K15:L15"/>
    <mergeCell ref="K17:L17"/>
    <mergeCell ref="K19:L19"/>
    <mergeCell ref="F8:J8"/>
    <mergeCell ref="F9:G11"/>
    <mergeCell ref="H9:J9"/>
    <mergeCell ref="H10:J10"/>
    <mergeCell ref="H11:J11"/>
    <mergeCell ref="Q6:R6"/>
    <mergeCell ref="O6:P6"/>
    <mergeCell ref="M6:N6"/>
    <mergeCell ref="Q8:R8"/>
    <mergeCell ref="Q7:R7"/>
    <mergeCell ref="O7:P7"/>
    <mergeCell ref="O8:P8"/>
    <mergeCell ref="O9:P9"/>
    <mergeCell ref="M8:N8"/>
    <mergeCell ref="M7:N7"/>
    <mergeCell ref="A22:U22"/>
    <mergeCell ref="A1:U1"/>
    <mergeCell ref="Q11:R11"/>
    <mergeCell ref="Q10:R10"/>
    <mergeCell ref="Q9:R9"/>
    <mergeCell ref="O10:P10"/>
    <mergeCell ref="O11:P11"/>
    <mergeCell ref="M11:N11"/>
    <mergeCell ref="M10:N10"/>
    <mergeCell ref="M9:N9"/>
    <mergeCell ref="Q14:R14"/>
    <mergeCell ref="F16:J16"/>
    <mergeCell ref="F17:G19"/>
    <mergeCell ref="H17:J17"/>
    <mergeCell ref="H18:J18"/>
    <mergeCell ref="H19:J19"/>
    <mergeCell ref="M19:N19"/>
    <mergeCell ref="O19:P19"/>
    <mergeCell ref="Q19:R19"/>
    <mergeCell ref="M17:N17"/>
    <mergeCell ref="O17:P17"/>
    <mergeCell ref="Q17:R17"/>
  </mergeCells>
  <hyperlinks>
    <hyperlink ref="U2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AF14"/>
  <sheetViews>
    <sheetView showGridLines="0" zoomScaleNormal="100" zoomScaleSheetLayoutView="85" workbookViewId="0">
      <selection sqref="A1:U1"/>
    </sheetView>
  </sheetViews>
  <sheetFormatPr defaultColWidth="9.140625" defaultRowHeight="15" x14ac:dyDescent="0.25"/>
  <cols>
    <col min="1" max="23" width="7.28515625" style="6" customWidth="1"/>
    <col min="24" max="16384" width="9.140625" style="6"/>
  </cols>
  <sheetData>
    <row r="1" spans="1:32" ht="69" customHeight="1" x14ac:dyDescent="0.25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32" ht="15" customHeight="1" x14ac:dyDescent="0.25"/>
    <row r="3" spans="1:32" s="7" customFormat="1" ht="15" customHeight="1" thickBot="1" x14ac:dyDescent="0.3">
      <c r="A3" s="72" t="str">
        <f>+Índice!F12</f>
        <v>G I.2.7</v>
      </c>
      <c r="B3" s="61" t="str">
        <f>+Índice!G12</f>
        <v>Localização geográfica por região | Peso no total das empresas da região (volume de negócios – 2017)</v>
      </c>
      <c r="C3" s="22"/>
      <c r="D3" s="22"/>
      <c r="E3" s="22"/>
      <c r="F3" s="22"/>
      <c r="G3" s="22"/>
      <c r="H3" s="22"/>
      <c r="I3" s="22"/>
      <c r="J3" s="22"/>
      <c r="K3" s="22"/>
      <c r="L3" s="74"/>
      <c r="M3" s="74"/>
      <c r="N3" s="74"/>
      <c r="O3" s="74"/>
      <c r="P3" s="74"/>
    </row>
    <row r="4" spans="1:32" s="9" customFormat="1" ht="15" customHeight="1" x14ac:dyDescent="0.2">
      <c r="A4" s="8" t="s">
        <v>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32" s="9" customFormat="1" ht="15" customHeight="1" thickBot="1" x14ac:dyDescent="0.25">
      <c r="C5" s="26"/>
      <c r="D5" s="26"/>
      <c r="E5" s="26"/>
      <c r="F5" s="80">
        <v>2</v>
      </c>
      <c r="G5" s="80"/>
      <c r="H5" s="80">
        <f>+F5+1</f>
        <v>3</v>
      </c>
      <c r="I5" s="80"/>
      <c r="J5" s="80">
        <f>+H5+1</f>
        <v>4</v>
      </c>
      <c r="K5" s="80"/>
      <c r="L5" s="80">
        <f>+J5+1</f>
        <v>5</v>
      </c>
      <c r="M5" s="80"/>
      <c r="N5" s="80">
        <f>+L5+1</f>
        <v>6</v>
      </c>
      <c r="O5" s="80"/>
      <c r="P5" s="80">
        <f>+N5+1</f>
        <v>7</v>
      </c>
      <c r="Q5" s="80"/>
      <c r="R5" s="80">
        <f>+P5+1</f>
        <v>8</v>
      </c>
      <c r="S5" s="81"/>
    </row>
    <row r="6" spans="1:32" s="11" customFormat="1" ht="24.95" customHeight="1" thickBot="1" x14ac:dyDescent="0.3">
      <c r="D6" s="76"/>
      <c r="E6" s="76"/>
      <c r="F6" s="77"/>
      <c r="G6" s="178" t="s">
        <v>38</v>
      </c>
      <c r="H6" s="179"/>
      <c r="I6" s="179" t="s">
        <v>39</v>
      </c>
      <c r="J6" s="179"/>
      <c r="K6" s="179" t="s">
        <v>118</v>
      </c>
      <c r="L6" s="179"/>
      <c r="M6" s="179" t="s">
        <v>116</v>
      </c>
      <c r="N6" s="179"/>
      <c r="O6" s="179" t="s">
        <v>117</v>
      </c>
      <c r="P6" s="179"/>
      <c r="Q6" s="179" t="s">
        <v>119</v>
      </c>
      <c r="R6" s="179"/>
      <c r="S6" s="179" t="s">
        <v>120</v>
      </c>
      <c r="T6" s="180"/>
      <c r="W6" s="12"/>
    </row>
    <row r="7" spans="1:32" ht="24.95" customHeight="1" x14ac:dyDescent="0.25">
      <c r="B7" s="166" t="s">
        <v>178</v>
      </c>
      <c r="C7" s="122"/>
      <c r="D7" s="122"/>
      <c r="E7" s="122"/>
      <c r="F7" s="168"/>
      <c r="G7" s="158">
        <v>1.7000000000000001E-2</v>
      </c>
      <c r="H7" s="156"/>
      <c r="I7" s="156">
        <v>1.2E-2</v>
      </c>
      <c r="J7" s="156"/>
      <c r="K7" s="156">
        <v>1.7000000000000001E-2</v>
      </c>
      <c r="L7" s="156"/>
      <c r="M7" s="156">
        <v>8.9999999999999993E-3</v>
      </c>
      <c r="N7" s="156"/>
      <c r="O7" s="156">
        <v>2.7E-2</v>
      </c>
      <c r="P7" s="156"/>
      <c r="Q7" s="156">
        <v>1.2E-2</v>
      </c>
      <c r="R7" s="156"/>
      <c r="S7" s="156">
        <v>1.4E-2</v>
      </c>
      <c r="T7" s="157"/>
      <c r="W7" s="13"/>
      <c r="X7" s="11"/>
      <c r="Y7" s="11"/>
      <c r="Z7" s="11"/>
      <c r="AA7" s="11"/>
      <c r="AB7" s="11"/>
      <c r="AC7" s="11"/>
      <c r="AD7" s="11"/>
      <c r="AE7" s="11"/>
      <c r="AF7" s="11"/>
    </row>
    <row r="8" spans="1:32" ht="24.95" customHeight="1" x14ac:dyDescent="0.25">
      <c r="B8" s="149" t="s">
        <v>123</v>
      </c>
      <c r="C8" s="117"/>
      <c r="D8" s="117" t="s">
        <v>162</v>
      </c>
      <c r="E8" s="117"/>
      <c r="F8" s="150"/>
      <c r="G8" s="142">
        <v>5.0000000000000001E-3</v>
      </c>
      <c r="H8" s="140"/>
      <c r="I8" s="140">
        <v>2E-3</v>
      </c>
      <c r="J8" s="140"/>
      <c r="K8" s="140">
        <v>7.0000000000000001E-3</v>
      </c>
      <c r="L8" s="140"/>
      <c r="M8" s="140">
        <v>1E-3</v>
      </c>
      <c r="N8" s="140"/>
      <c r="O8" s="140">
        <v>0.01</v>
      </c>
      <c r="P8" s="140"/>
      <c r="Q8" s="140">
        <v>0</v>
      </c>
      <c r="R8" s="140"/>
      <c r="S8" s="140">
        <v>3.0000000000000001E-3</v>
      </c>
      <c r="T8" s="141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4.95" customHeight="1" x14ac:dyDescent="0.25">
      <c r="B9" s="149"/>
      <c r="C9" s="117"/>
      <c r="D9" s="117" t="s">
        <v>163</v>
      </c>
      <c r="E9" s="117"/>
      <c r="F9" s="150"/>
      <c r="G9" s="142">
        <v>8.0000000000000002E-3</v>
      </c>
      <c r="H9" s="140"/>
      <c r="I9" s="140">
        <v>6.0000000000000001E-3</v>
      </c>
      <c r="J9" s="140"/>
      <c r="K9" s="140">
        <v>7.0000000000000001E-3</v>
      </c>
      <c r="L9" s="140"/>
      <c r="M9" s="140">
        <v>5.0000000000000001E-3</v>
      </c>
      <c r="N9" s="140"/>
      <c r="O9" s="140">
        <v>1.0999999999999999E-2</v>
      </c>
      <c r="P9" s="140"/>
      <c r="Q9" s="140">
        <v>8.0000000000000002E-3</v>
      </c>
      <c r="R9" s="140"/>
      <c r="S9" s="140">
        <v>8.9999999999999993E-3</v>
      </c>
      <c r="T9" s="141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4.95" customHeight="1" thickBot="1" x14ac:dyDescent="0.3">
      <c r="B10" s="167"/>
      <c r="C10" s="128"/>
      <c r="D10" s="128" t="s">
        <v>164</v>
      </c>
      <c r="E10" s="128"/>
      <c r="F10" s="169"/>
      <c r="G10" s="145">
        <v>5.0000000000000001E-3</v>
      </c>
      <c r="H10" s="136"/>
      <c r="I10" s="136">
        <v>4.0000000000000001E-3</v>
      </c>
      <c r="J10" s="136"/>
      <c r="K10" s="136">
        <v>4.0000000000000001E-3</v>
      </c>
      <c r="L10" s="136"/>
      <c r="M10" s="136">
        <v>3.0000000000000001E-3</v>
      </c>
      <c r="N10" s="136"/>
      <c r="O10" s="136">
        <v>6.0000000000000001E-3</v>
      </c>
      <c r="P10" s="136"/>
      <c r="Q10" s="136">
        <v>4.0000000000000001E-3</v>
      </c>
      <c r="R10" s="136"/>
      <c r="S10" s="136">
        <v>2E-3</v>
      </c>
      <c r="T10" s="137"/>
      <c r="W10" s="26"/>
      <c r="Y10" s="11"/>
      <c r="Z10" s="11"/>
      <c r="AA10" s="11"/>
      <c r="AB10" s="11"/>
      <c r="AC10" s="11"/>
      <c r="AD10" s="11"/>
      <c r="AE10" s="11"/>
      <c r="AF10" s="11"/>
    </row>
    <row r="11" spans="1:32" ht="15" customHeight="1" x14ac:dyDescent="0.25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Y11" s="11"/>
      <c r="Z11" s="11"/>
      <c r="AA11" s="11"/>
      <c r="AB11" s="11"/>
      <c r="AC11" s="11"/>
      <c r="AD11" s="11"/>
      <c r="AE11" s="11"/>
      <c r="AF11" s="11"/>
    </row>
    <row r="12" spans="1:32" ht="15" customHeight="1" thickBot="1" x14ac:dyDescent="0.3"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Y12" s="11"/>
      <c r="Z12" s="11"/>
      <c r="AA12" s="11"/>
      <c r="AB12" s="11"/>
      <c r="AC12" s="11"/>
      <c r="AD12" s="11"/>
      <c r="AE12" s="11"/>
      <c r="AF12" s="11"/>
    </row>
    <row r="13" spans="1:32" ht="19.5" customHeight="1" thickBot="1" x14ac:dyDescent="0.3">
      <c r="A13" s="92" t="str">
        <f>NOTA!$A$24</f>
        <v>ESTUDO 37 | ANÁLISE DAS EMPRESAS PRIVADAS PRESTADORAS DE CUIDADOS DE SAÚDE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Y13" s="11"/>
      <c r="Z13" s="11"/>
      <c r="AA13" s="11"/>
      <c r="AB13" s="11"/>
      <c r="AC13" s="11"/>
      <c r="AD13" s="11"/>
      <c r="AE13" s="11"/>
      <c r="AF13" s="11"/>
    </row>
    <row r="14" spans="1:32" x14ac:dyDescent="0.25">
      <c r="U14" s="71" t="s">
        <v>29</v>
      </c>
    </row>
  </sheetData>
  <sheetProtection algorithmName="SHA-512" hashValue="IIapI0Qc7VbDAvC8pUf3BzXHw8HWJxXHf5QUDax4MZOWZdZpOlPnVfZmAAU+FhG2u9s1Wp1ABdcqlr0ctpM9Zg==" saltValue="UmyPI+yIeTHBnZUO6rzYIg==" spinCount="100000" sheet="1" objects="1" scenarios="1"/>
  <mergeCells count="42">
    <mergeCell ref="Q9:R9"/>
    <mergeCell ref="Q10:R10"/>
    <mergeCell ref="B7:F7"/>
    <mergeCell ref="I10:J10"/>
    <mergeCell ref="G10:H10"/>
    <mergeCell ref="K10:L10"/>
    <mergeCell ref="M10:N10"/>
    <mergeCell ref="D9:F9"/>
    <mergeCell ref="G9:H9"/>
    <mergeCell ref="G7:H7"/>
    <mergeCell ref="K7:L7"/>
    <mergeCell ref="M7:N7"/>
    <mergeCell ref="O7:P7"/>
    <mergeCell ref="S9:T9"/>
    <mergeCell ref="I8:J8"/>
    <mergeCell ref="I9:J9"/>
    <mergeCell ref="S8:T8"/>
    <mergeCell ref="A13:U13"/>
    <mergeCell ref="D10:F10"/>
    <mergeCell ref="O10:P10"/>
    <mergeCell ref="S10:T10"/>
    <mergeCell ref="K8:L8"/>
    <mergeCell ref="M8:N8"/>
    <mergeCell ref="O8:P8"/>
    <mergeCell ref="K9:L9"/>
    <mergeCell ref="M9:N9"/>
    <mergeCell ref="O9:P9"/>
    <mergeCell ref="B8:C10"/>
    <mergeCell ref="Q8:R8"/>
    <mergeCell ref="A1:U1"/>
    <mergeCell ref="G6:H6"/>
    <mergeCell ref="K6:L6"/>
    <mergeCell ref="M6:N6"/>
    <mergeCell ref="O6:P6"/>
    <mergeCell ref="S6:T6"/>
    <mergeCell ref="I6:J6"/>
    <mergeCell ref="Q6:R6"/>
    <mergeCell ref="S7:T7"/>
    <mergeCell ref="I7:J7"/>
    <mergeCell ref="D8:F8"/>
    <mergeCell ref="G8:H8"/>
    <mergeCell ref="Q7:R7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37</vt:i4>
      </vt:variant>
    </vt:vector>
  </HeadingPairs>
  <TitlesOfParts>
    <vt:vector size="74" baseType="lpstr">
      <vt:lpstr>NOTA</vt:lpstr>
      <vt:lpstr>Índice</vt:lpstr>
      <vt:lpstr>G I.2.1</vt:lpstr>
      <vt:lpstr>G I.2.2</vt:lpstr>
      <vt:lpstr>G I.2.3</vt:lpstr>
      <vt:lpstr>G I.2.4</vt:lpstr>
      <vt:lpstr>G I.2.5</vt:lpstr>
      <vt:lpstr>G I.2.6</vt:lpstr>
      <vt:lpstr>G I.2.7</vt:lpstr>
      <vt:lpstr>G I.2.8</vt:lpstr>
      <vt:lpstr>G I.2.9</vt:lpstr>
      <vt:lpstr>G I.2.10</vt:lpstr>
      <vt:lpstr>G I.2.11</vt:lpstr>
      <vt:lpstr>G I.3.1</vt:lpstr>
      <vt:lpstr>G I.3.2</vt:lpstr>
      <vt:lpstr>G I.3.3</vt:lpstr>
      <vt:lpstr>G I.3.4</vt:lpstr>
      <vt:lpstr>G I.3.5</vt:lpstr>
      <vt:lpstr>G I.3.6</vt:lpstr>
      <vt:lpstr>G I.3.7</vt:lpstr>
      <vt:lpstr>G I.3.8</vt:lpstr>
      <vt:lpstr>G I.3.9</vt:lpstr>
      <vt:lpstr>G I.3.10</vt:lpstr>
      <vt:lpstr>G I.3.11</vt:lpstr>
      <vt:lpstr>G I.3.12</vt:lpstr>
      <vt:lpstr>Q I.3.1</vt:lpstr>
      <vt:lpstr>G C1.1</vt:lpstr>
      <vt:lpstr>G C1.2</vt:lpstr>
      <vt:lpstr>G C1.3</vt:lpstr>
      <vt:lpstr>G I.3.13</vt:lpstr>
      <vt:lpstr>G I.3.14</vt:lpstr>
      <vt:lpstr>G I.3.15</vt:lpstr>
      <vt:lpstr>G I.3.16</vt:lpstr>
      <vt:lpstr>G C2.1</vt:lpstr>
      <vt:lpstr>G C2.2</vt:lpstr>
      <vt:lpstr>G C2.3</vt:lpstr>
      <vt:lpstr>G C2.4</vt:lpstr>
      <vt:lpstr>'G C1.1'!Print_Area</vt:lpstr>
      <vt:lpstr>'G C1.2'!Print_Area</vt:lpstr>
      <vt:lpstr>'G C1.3'!Print_Area</vt:lpstr>
      <vt:lpstr>'G C2.1'!Print_Area</vt:lpstr>
      <vt:lpstr>'G C2.2'!Print_Area</vt:lpstr>
      <vt:lpstr>'G C2.3'!Print_Area</vt:lpstr>
      <vt:lpstr>'G C2.4'!Print_Area</vt:lpstr>
      <vt:lpstr>'G I.2.1'!Print_Area</vt:lpstr>
      <vt:lpstr>'G I.2.10'!Print_Area</vt:lpstr>
      <vt:lpstr>'G I.2.11'!Print_Area</vt:lpstr>
      <vt:lpstr>'G I.2.2'!Print_Area</vt:lpstr>
      <vt:lpstr>'G I.2.3'!Print_Area</vt:lpstr>
      <vt:lpstr>'G I.2.4'!Print_Area</vt:lpstr>
      <vt:lpstr>'G I.2.5'!Print_Area</vt:lpstr>
      <vt:lpstr>'G I.2.6'!Print_Area</vt:lpstr>
      <vt:lpstr>'G I.2.7'!Print_Area</vt:lpstr>
      <vt:lpstr>'G I.2.8'!Print_Area</vt:lpstr>
      <vt:lpstr>'G I.2.9'!Print_Area</vt:lpstr>
      <vt:lpstr>'G I.3.1'!Print_Area</vt:lpstr>
      <vt:lpstr>'G I.3.10'!Print_Area</vt:lpstr>
      <vt:lpstr>'G I.3.11'!Print_Area</vt:lpstr>
      <vt:lpstr>'G I.3.12'!Print_Area</vt:lpstr>
      <vt:lpstr>'G I.3.13'!Print_Area</vt:lpstr>
      <vt:lpstr>'G I.3.14'!Print_Area</vt:lpstr>
      <vt:lpstr>'G I.3.15'!Print_Area</vt:lpstr>
      <vt:lpstr>'G I.3.16'!Print_Area</vt:lpstr>
      <vt:lpstr>'G I.3.2'!Print_Area</vt:lpstr>
      <vt:lpstr>'G I.3.3'!Print_Area</vt:lpstr>
      <vt:lpstr>'G I.3.4'!Print_Area</vt:lpstr>
      <vt:lpstr>'G I.3.5'!Print_Area</vt:lpstr>
      <vt:lpstr>'G I.3.6'!Print_Area</vt:lpstr>
      <vt:lpstr>'G I.3.7'!Print_Area</vt:lpstr>
      <vt:lpstr>'G I.3.8'!Print_Area</vt:lpstr>
      <vt:lpstr>'G I.3.9'!Print_Area</vt:lpstr>
      <vt:lpstr>Índice!Print_Area</vt:lpstr>
      <vt:lpstr>NOTA!Print_Area</vt:lpstr>
      <vt:lpstr>'Q I.3.1'!Print_Area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M. Manuela Raminhos</cp:lastModifiedBy>
  <cp:lastPrinted>2019-04-09T17:09:02Z</cp:lastPrinted>
  <dcterms:created xsi:type="dcterms:W3CDTF">2011-07-04T17:45:26Z</dcterms:created>
  <dcterms:modified xsi:type="dcterms:W3CDTF">2019-04-15T09:28:15Z</dcterms:modified>
</cp:coreProperties>
</file>