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G:\0. DRICO\02. Publicações\EEPTL\2022-2023\"/>
    </mc:Choice>
  </mc:AlternateContent>
  <xr:revisionPtr revIDLastSave="0" documentId="13_ncr:1_{AC60186A-D84F-4FF7-81B0-85E99289EEE6}" xr6:coauthVersionLast="47" xr6:coauthVersionMax="47" xr10:uidLastSave="{00000000-0000-0000-0000-000000000000}"/>
  <bookViews>
    <workbookView xWindow="28680" yWindow="-120" windowWidth="29040" windowHeight="15840" tabRatio="701" xr2:uid="{00000000-000D-0000-FFFF-FFFF00000000}"/>
  </bookViews>
  <sheets>
    <sheet name="Capa" sheetId="81" r:id="rId1"/>
    <sheet name="Índice" sheetId="14" r:id="rId2"/>
    <sheet name="Quadro III.1.1" sheetId="36" r:id="rId3"/>
    <sheet name="Quadro II.1.2 antigo" sheetId="82" state="hidden" r:id="rId4"/>
    <sheet name="Quadro III.1.2" sheetId="37" r:id="rId5"/>
    <sheet name="Quadro III.1.3" sheetId="38" r:id="rId6"/>
    <sheet name="Quadro III.1.4" sheetId="39" r:id="rId7"/>
    <sheet name="Quadro III.1.5" sheetId="40" r:id="rId8"/>
    <sheet name="Quadro III.1.6" sheetId="41" r:id="rId9"/>
    <sheet name="Quadro III.1.7" sheetId="42" r:id="rId10"/>
    <sheet name="Quadro III.1.8" sheetId="43" r:id="rId11"/>
    <sheet name="Antigo_Quadro II.1.8 (2)" sheetId="83" state="hidden" r:id="rId12"/>
    <sheet name="Quadro III.1.9" sheetId="44" r:id="rId13"/>
    <sheet name="Quadro III.1.10" sheetId="45" r:id="rId14"/>
    <sheet name="Quadro III.1.11" sheetId="46" r:id="rId15"/>
    <sheet name="Quadro III.1.12" sheetId="47" r:id="rId16"/>
    <sheet name="Quadro III.2.1" sheetId="1" r:id="rId17"/>
    <sheet name="Quadro III.2.2" sheetId="3" r:id="rId18"/>
    <sheet name="Quadro III.2.3" sheetId="4" r:id="rId19"/>
    <sheet name="Quadro III.2.4" sheetId="5" r:id="rId20"/>
    <sheet name="Quadro III.2.5" sheetId="6" r:id="rId21"/>
    <sheet name="Quadro III.2.6" sheetId="13" r:id="rId22"/>
    <sheet name="Quadro III.2.7" sheetId="7" r:id="rId23"/>
    <sheet name="Quadro III.2.8" sheetId="8" r:id="rId24"/>
    <sheet name="Quadro III.2.9" sheetId="9" r:id="rId25"/>
    <sheet name="Quadro III.2.10" sheetId="10" r:id="rId26"/>
    <sheet name="Quadro III.2.11" sheetId="12" r:id="rId27"/>
    <sheet name="Quadro III.2.12" sheetId="11" r:id="rId28"/>
    <sheet name="Quadro III.3.1" sheetId="24" r:id="rId29"/>
    <sheet name="Quadro III.3.2" sheetId="25" r:id="rId30"/>
    <sheet name="Quadro III.3.3" sheetId="26" r:id="rId31"/>
    <sheet name="Quadro III.3.4" sheetId="27" r:id="rId32"/>
    <sheet name="Quadro III.3.5" sheetId="28" r:id="rId33"/>
    <sheet name="Quadro III.3.6" sheetId="29" r:id="rId34"/>
    <sheet name="Quadro III.3.7" sheetId="30" r:id="rId35"/>
    <sheet name="Quadro III.3.8" sheetId="31" r:id="rId36"/>
    <sheet name="Quadro III.3.9" sheetId="32" r:id="rId37"/>
    <sheet name="Quadro III.3.10" sheetId="34" r:id="rId38"/>
    <sheet name="Quadro III.3.11" sheetId="33" r:id="rId39"/>
    <sheet name="Quadro III.3.12" sheetId="35" r:id="rId40"/>
    <sheet name="Quadro III.4.1" sheetId="48" r:id="rId41"/>
    <sheet name="Quadro III.4.2" sheetId="49" r:id="rId42"/>
    <sheet name="Quadro III.4.3" sheetId="50" r:id="rId43"/>
    <sheet name="Quadro III.4.4" sheetId="51" r:id="rId44"/>
    <sheet name="Quadro III.4.5" sheetId="52" r:id="rId45"/>
    <sheet name="Quadro III.4.6" sheetId="53" r:id="rId46"/>
    <sheet name="Quadro III.4.7" sheetId="54" r:id="rId47"/>
    <sheet name="Quadro III.4.8" sheetId="55" r:id="rId48"/>
    <sheet name="Quadro III.4.9" sheetId="57" r:id="rId49"/>
    <sheet name="Quadro III.4.10" sheetId="56" r:id="rId50"/>
    <sheet name="Quadro III.4.11" sheetId="58" r:id="rId51"/>
    <sheet name="Quadro III.4.12" sheetId="59" r:id="rId52"/>
    <sheet name="Quadro III.5.1" sheetId="60" r:id="rId53"/>
    <sheet name="Quadro III.5.2" sheetId="61" r:id="rId54"/>
    <sheet name="Quadro III.5.3" sheetId="62" r:id="rId55"/>
    <sheet name="Quadro III.5.4" sheetId="63" r:id="rId56"/>
    <sheet name="Quadro III.5.5" sheetId="64" r:id="rId57"/>
    <sheet name="Quadro III.5.6" sheetId="65" r:id="rId58"/>
    <sheet name="Quadro III.5.7" sheetId="66" r:id="rId59"/>
    <sheet name="Quadro III.5.8" sheetId="67" r:id="rId60"/>
    <sheet name="Quadro III.5.9" sheetId="68" r:id="rId61"/>
    <sheet name="Quadro III.5.10" sheetId="69" r:id="rId62"/>
    <sheet name="Quadro III.5.11" sheetId="70" r:id="rId63"/>
    <sheet name="Quadro III.5.12" sheetId="71" r:id="rId64"/>
    <sheet name="Quadro III.6.1" sheetId="72" r:id="rId65"/>
    <sheet name="Quadro III.6.2" sheetId="73" r:id="rId66"/>
    <sheet name="Quadro III.6.3" sheetId="74" r:id="rId67"/>
    <sheet name="Quadro III.6.4" sheetId="75" r:id="rId68"/>
    <sheet name="Quadro III.6.5" sheetId="76" r:id="rId69"/>
    <sheet name="Quadro III.6.6" sheetId="77" r:id="rId70"/>
    <sheet name="Quadro III.6.7" sheetId="78" r:id="rId71"/>
    <sheet name="Quadro III.6.8" sheetId="79" r:id="rId72"/>
    <sheet name="Quadro III.6.9" sheetId="80" r:id="rId73"/>
    <sheet name="Quadro IV.1" sheetId="23" r:id="rId74"/>
    <sheet name="Quadro IV.2" sheetId="21" r:id="rId75"/>
    <sheet name="Quadro IV.3" sheetId="22" r:id="rId76"/>
    <sheet name="Quadro IV.4" sheetId="19" r:id="rId77"/>
    <sheet name="Quadro IV.5" sheetId="20" r:id="rId78"/>
    <sheet name="Quadro IV.6" sheetId="18" r:id="rId79"/>
    <sheet name="Quadro IV.7" sheetId="17" r:id="rId80"/>
    <sheet name="Quadro IV.8" sheetId="16" r:id="rId81"/>
    <sheet name="Quadro IV.9" sheetId="15" r:id="rId82"/>
  </sheets>
  <definedNames>
    <definedName name="a" localSheetId="11">#REF!</definedName>
    <definedName name="a" localSheetId="1">#REF!</definedName>
    <definedName name="a" localSheetId="3">#REF!</definedName>
    <definedName name="a" localSheetId="2">#REF!</definedName>
    <definedName name="a" localSheetId="13">#REF!</definedName>
    <definedName name="a" localSheetId="14">#REF!</definedName>
    <definedName name="a" localSheetId="15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2">#REF!</definedName>
    <definedName name="a" localSheetId="26">#REF!</definedName>
    <definedName name="a" localSheetId="21">#REF!</definedName>
    <definedName name="a" localSheetId="23">#REF!</definedName>
    <definedName name="a" localSheetId="28">#REF!</definedName>
    <definedName name="a" localSheetId="37">#REF!</definedName>
    <definedName name="a" localSheetId="38">#REF!</definedName>
    <definedName name="a" localSheetId="39">#REF!</definedName>
    <definedName name="a" localSheetId="29">#REF!</definedName>
    <definedName name="a" localSheetId="30">#REF!</definedName>
    <definedName name="a" localSheetId="31">#REF!</definedName>
    <definedName name="a" localSheetId="32">#REF!</definedName>
    <definedName name="a" localSheetId="33">#REF!</definedName>
    <definedName name="a" localSheetId="34">#REF!</definedName>
    <definedName name="a" localSheetId="35">#REF!</definedName>
    <definedName name="a" localSheetId="36">#REF!</definedName>
    <definedName name="a" localSheetId="40">#REF!</definedName>
    <definedName name="a" localSheetId="49">#REF!</definedName>
    <definedName name="a" localSheetId="50">#REF!</definedName>
    <definedName name="a" localSheetId="51">#REF!</definedName>
    <definedName name="a" localSheetId="41">#REF!</definedName>
    <definedName name="a" localSheetId="42">#REF!</definedName>
    <definedName name="a" localSheetId="43">#REF!</definedName>
    <definedName name="a" localSheetId="44">#REF!</definedName>
    <definedName name="a" localSheetId="45">#REF!</definedName>
    <definedName name="a" localSheetId="46">#REF!</definedName>
    <definedName name="a" localSheetId="47">#REF!</definedName>
    <definedName name="a" localSheetId="48">#REF!</definedName>
    <definedName name="a" localSheetId="52">#REF!</definedName>
    <definedName name="a" localSheetId="61">#REF!</definedName>
    <definedName name="a" localSheetId="62">#REF!</definedName>
    <definedName name="a" localSheetId="63">#REF!</definedName>
    <definedName name="a" localSheetId="53">#REF!</definedName>
    <definedName name="a" localSheetId="54">#REF!</definedName>
    <definedName name="a" localSheetId="55">#REF!</definedName>
    <definedName name="a" localSheetId="56">#REF!</definedName>
    <definedName name="a" localSheetId="57">#REF!</definedName>
    <definedName name="a" localSheetId="58">#REF!</definedName>
    <definedName name="a" localSheetId="59">#REF!</definedName>
    <definedName name="a" localSheetId="60">#REF!</definedName>
    <definedName name="a" localSheetId="64">#REF!</definedName>
    <definedName name="a" localSheetId="65">#REF!</definedName>
    <definedName name="a" localSheetId="66">#REF!</definedName>
    <definedName name="a" localSheetId="67">#REF!</definedName>
    <definedName name="a" localSheetId="68">#REF!</definedName>
    <definedName name="a" localSheetId="69">#REF!</definedName>
    <definedName name="a" localSheetId="70">#REF!</definedName>
    <definedName name="a" localSheetId="71">#REF!</definedName>
    <definedName name="a" localSheetId="72">#REF!</definedName>
    <definedName name="a" localSheetId="73">#REF!</definedName>
    <definedName name="a" localSheetId="74">#REF!</definedName>
    <definedName name="a" localSheetId="75">#REF!</definedName>
    <definedName name="a" localSheetId="76">#REF!</definedName>
    <definedName name="a" localSheetId="77">#REF!</definedName>
    <definedName name="a" localSheetId="78">#REF!</definedName>
    <definedName name="a" localSheetId="79">#REF!</definedName>
    <definedName name="a" localSheetId="80">#REF!</definedName>
    <definedName name="a" localSheetId="81">#REF!</definedName>
    <definedName name="a">#REF!</definedName>
    <definedName name="antigo_QuadroII.1.2" localSheetId="11">#REF!</definedName>
    <definedName name="antigo_QuadroII.1.2">#REF!</definedName>
    <definedName name="d" localSheetId="11">#REF!</definedName>
    <definedName name="d">#REF!</definedName>
    <definedName name="M10PI" localSheetId="11">#REF!</definedName>
    <definedName name="M10PI" localSheetId="1">#REF!</definedName>
    <definedName name="M10PI" localSheetId="3">#REF!</definedName>
    <definedName name="M10PI" localSheetId="2">#REF!</definedName>
    <definedName name="M10PI" localSheetId="13">#REF!</definedName>
    <definedName name="M10PI" localSheetId="14">#REF!</definedName>
    <definedName name="M10PI" localSheetId="15">#REF!</definedName>
    <definedName name="M10PI" localSheetId="4">#REF!</definedName>
    <definedName name="M10PI" localSheetId="5">#REF!</definedName>
    <definedName name="M10PI" localSheetId="6">#REF!</definedName>
    <definedName name="M10PI" localSheetId="7">#REF!</definedName>
    <definedName name="M10PI" localSheetId="8">#REF!</definedName>
    <definedName name="M10PI" localSheetId="9">#REF!</definedName>
    <definedName name="M10PI" localSheetId="10">#REF!</definedName>
    <definedName name="M10PI" localSheetId="12">#REF!</definedName>
    <definedName name="M10PI" localSheetId="26">#REF!</definedName>
    <definedName name="M10PI" localSheetId="21">#REF!</definedName>
    <definedName name="M10PI" localSheetId="23">#REF!</definedName>
    <definedName name="M10PI" localSheetId="28">#REF!</definedName>
    <definedName name="M10PI" localSheetId="37">#REF!</definedName>
    <definedName name="M10PI" localSheetId="38">#REF!</definedName>
    <definedName name="M10PI" localSheetId="39">#REF!</definedName>
    <definedName name="M10PI" localSheetId="29">#REF!</definedName>
    <definedName name="M10PI" localSheetId="30">#REF!</definedName>
    <definedName name="M10PI" localSheetId="31">#REF!</definedName>
    <definedName name="M10PI" localSheetId="32">#REF!</definedName>
    <definedName name="M10PI" localSheetId="33">#REF!</definedName>
    <definedName name="M10PI" localSheetId="34">#REF!</definedName>
    <definedName name="M10PI" localSheetId="35">#REF!</definedName>
    <definedName name="M10PI" localSheetId="36">#REF!</definedName>
    <definedName name="M10PI" localSheetId="40">#REF!</definedName>
    <definedName name="M10PI" localSheetId="49">#REF!</definedName>
    <definedName name="M10PI" localSheetId="50">#REF!</definedName>
    <definedName name="M10PI" localSheetId="51">#REF!</definedName>
    <definedName name="M10PI" localSheetId="41">#REF!</definedName>
    <definedName name="M10PI" localSheetId="42">#REF!</definedName>
    <definedName name="M10PI" localSheetId="43">#REF!</definedName>
    <definedName name="M10PI" localSheetId="44">#REF!</definedName>
    <definedName name="M10PI" localSheetId="45">#REF!</definedName>
    <definedName name="M10PI" localSheetId="46">#REF!</definedName>
    <definedName name="M10PI" localSheetId="47">#REF!</definedName>
    <definedName name="M10PI" localSheetId="48">#REF!</definedName>
    <definedName name="M10PI" localSheetId="52">#REF!</definedName>
    <definedName name="M10PI" localSheetId="61">#REF!</definedName>
    <definedName name="M10PI" localSheetId="62">#REF!</definedName>
    <definedName name="M10PI" localSheetId="63">#REF!</definedName>
    <definedName name="M10PI" localSheetId="53">#REF!</definedName>
    <definedName name="M10PI" localSheetId="54">#REF!</definedName>
    <definedName name="M10PI" localSheetId="55">#REF!</definedName>
    <definedName name="M10PI" localSheetId="56">#REF!</definedName>
    <definedName name="M10PI" localSheetId="57">#REF!</definedName>
    <definedName name="M10PI" localSheetId="58">#REF!</definedName>
    <definedName name="M10PI" localSheetId="59">#REF!</definedName>
    <definedName name="M10PI" localSheetId="60">#REF!</definedName>
    <definedName name="M10PI" localSheetId="64">#REF!</definedName>
    <definedName name="M10PI" localSheetId="65">#REF!</definedName>
    <definedName name="M10PI" localSheetId="66">#REF!</definedName>
    <definedName name="M10PI" localSheetId="67">#REF!</definedName>
    <definedName name="M10PI" localSheetId="68">#REF!</definedName>
    <definedName name="M10PI" localSheetId="69">#REF!</definedName>
    <definedName name="M10PI" localSheetId="70">#REF!</definedName>
    <definedName name="M10PI" localSheetId="71">#REF!</definedName>
    <definedName name="M10PI" localSheetId="72">#REF!</definedName>
    <definedName name="M10PI" localSheetId="73">#REF!</definedName>
    <definedName name="M10PI" localSheetId="74">#REF!</definedName>
    <definedName name="M10PI" localSheetId="75">#REF!</definedName>
    <definedName name="M10PI" localSheetId="76">#REF!</definedName>
    <definedName name="M10PI" localSheetId="77">#REF!</definedName>
    <definedName name="M10PI" localSheetId="78">#REF!</definedName>
    <definedName name="M10PI" localSheetId="79">#REF!</definedName>
    <definedName name="M10PI" localSheetId="80">#REF!</definedName>
    <definedName name="M10PI" localSheetId="81">#REF!</definedName>
    <definedName name="M10PI">#REF!</definedName>
    <definedName name="M1PIB" localSheetId="11">#REF!</definedName>
    <definedName name="M1PIB" localSheetId="1">#REF!</definedName>
    <definedName name="M1PIB" localSheetId="3">#REF!</definedName>
    <definedName name="M1PIB" localSheetId="2">#REF!</definedName>
    <definedName name="M1PIB" localSheetId="13">#REF!</definedName>
    <definedName name="M1PIB" localSheetId="14">#REF!</definedName>
    <definedName name="M1PIB" localSheetId="15">#REF!</definedName>
    <definedName name="M1PIB" localSheetId="4">#REF!</definedName>
    <definedName name="M1PIB" localSheetId="5">#REF!</definedName>
    <definedName name="M1PIB" localSheetId="6">#REF!</definedName>
    <definedName name="M1PIB" localSheetId="7">#REF!</definedName>
    <definedName name="M1PIB" localSheetId="8">#REF!</definedName>
    <definedName name="M1PIB" localSheetId="9">#REF!</definedName>
    <definedName name="M1PIB" localSheetId="10">#REF!</definedName>
    <definedName name="M1PIB" localSheetId="12">#REF!</definedName>
    <definedName name="M1PIB" localSheetId="26">#REF!</definedName>
    <definedName name="M1PIB" localSheetId="21">#REF!</definedName>
    <definedName name="M1PIB" localSheetId="23">#REF!</definedName>
    <definedName name="M1PIB" localSheetId="28">#REF!</definedName>
    <definedName name="M1PIB" localSheetId="37">#REF!</definedName>
    <definedName name="M1PIB" localSheetId="38">#REF!</definedName>
    <definedName name="M1PIB" localSheetId="39">#REF!</definedName>
    <definedName name="M1PIB" localSheetId="29">#REF!</definedName>
    <definedName name="M1PIB" localSheetId="30">#REF!</definedName>
    <definedName name="M1PIB" localSheetId="31">#REF!</definedName>
    <definedName name="M1PIB" localSheetId="32">#REF!</definedName>
    <definedName name="M1PIB" localSheetId="33">#REF!</definedName>
    <definedName name="M1PIB" localSheetId="34">#REF!</definedName>
    <definedName name="M1PIB" localSheetId="35">#REF!</definedName>
    <definedName name="M1PIB" localSheetId="36">#REF!</definedName>
    <definedName name="M1PIB" localSheetId="40">#REF!</definedName>
    <definedName name="M1PIB" localSheetId="49">#REF!</definedName>
    <definedName name="M1PIB" localSheetId="50">#REF!</definedName>
    <definedName name="M1PIB" localSheetId="51">#REF!</definedName>
    <definedName name="M1PIB" localSheetId="41">#REF!</definedName>
    <definedName name="M1PIB" localSheetId="42">#REF!</definedName>
    <definedName name="M1PIB" localSheetId="43">#REF!</definedName>
    <definedName name="M1PIB" localSheetId="44">#REF!</definedName>
    <definedName name="M1PIB" localSheetId="45">#REF!</definedName>
    <definedName name="M1PIB" localSheetId="46">#REF!</definedName>
    <definedName name="M1PIB" localSheetId="47">#REF!</definedName>
    <definedName name="M1PIB" localSheetId="48">#REF!</definedName>
    <definedName name="M1PIB" localSheetId="52">#REF!</definedName>
    <definedName name="M1PIB" localSheetId="61">#REF!</definedName>
    <definedName name="M1PIB" localSheetId="62">#REF!</definedName>
    <definedName name="M1PIB" localSheetId="63">#REF!</definedName>
    <definedName name="M1PIB" localSheetId="53">#REF!</definedName>
    <definedName name="M1PIB" localSheetId="54">#REF!</definedName>
    <definedName name="M1PIB" localSheetId="55">#REF!</definedName>
    <definedName name="M1PIB" localSheetId="56">#REF!</definedName>
    <definedName name="M1PIB" localSheetId="57">#REF!</definedName>
    <definedName name="M1PIB" localSheetId="58">#REF!</definedName>
    <definedName name="M1PIB" localSheetId="59">#REF!</definedName>
    <definedName name="M1PIB" localSheetId="60">#REF!</definedName>
    <definedName name="M1PIB" localSheetId="64">#REF!</definedName>
    <definedName name="M1PIB" localSheetId="65">#REF!</definedName>
    <definedName name="M1PIB" localSheetId="66">#REF!</definedName>
    <definedName name="M1PIB" localSheetId="67">#REF!</definedName>
    <definedName name="M1PIB" localSheetId="68">#REF!</definedName>
    <definedName name="M1PIB" localSheetId="69">#REF!</definedName>
    <definedName name="M1PIB" localSheetId="70">#REF!</definedName>
    <definedName name="M1PIB" localSheetId="71">#REF!</definedName>
    <definedName name="M1PIB" localSheetId="72">#REF!</definedName>
    <definedName name="M1PIB" localSheetId="73">#REF!</definedName>
    <definedName name="M1PIB" localSheetId="74">#REF!</definedName>
    <definedName name="M1PIB" localSheetId="75">#REF!</definedName>
    <definedName name="M1PIB" localSheetId="76">#REF!</definedName>
    <definedName name="M1PIB" localSheetId="77">#REF!</definedName>
    <definedName name="M1PIB" localSheetId="78">#REF!</definedName>
    <definedName name="M1PIB" localSheetId="79">#REF!</definedName>
    <definedName name="M1PIB" localSheetId="80">#REF!</definedName>
    <definedName name="M1PIB" localSheetId="81">#REF!</definedName>
    <definedName name="M1PIB">#REF!</definedName>
    <definedName name="M2IPC" localSheetId="11">#REF!</definedName>
    <definedName name="M2IPC" localSheetId="1">#REF!</definedName>
    <definedName name="M2IPC" localSheetId="3">#REF!</definedName>
    <definedName name="M2IPC" localSheetId="2">#REF!</definedName>
    <definedName name="M2IPC" localSheetId="13">#REF!</definedName>
    <definedName name="M2IPC" localSheetId="14">#REF!</definedName>
    <definedName name="M2IPC" localSheetId="15">#REF!</definedName>
    <definedName name="M2IPC" localSheetId="4">#REF!</definedName>
    <definedName name="M2IPC" localSheetId="5">#REF!</definedName>
    <definedName name="M2IPC" localSheetId="6">#REF!</definedName>
    <definedName name="M2IPC" localSheetId="7">#REF!</definedName>
    <definedName name="M2IPC" localSheetId="8">#REF!</definedName>
    <definedName name="M2IPC" localSheetId="9">#REF!</definedName>
    <definedName name="M2IPC" localSheetId="10">#REF!</definedName>
    <definedName name="M2IPC" localSheetId="12">#REF!</definedName>
    <definedName name="M2IPC" localSheetId="26">#REF!</definedName>
    <definedName name="M2IPC" localSheetId="21">#REF!</definedName>
    <definedName name="M2IPC" localSheetId="23">#REF!</definedName>
    <definedName name="M2IPC" localSheetId="28">#REF!</definedName>
    <definedName name="M2IPC" localSheetId="37">#REF!</definedName>
    <definedName name="M2IPC" localSheetId="38">#REF!</definedName>
    <definedName name="M2IPC" localSheetId="39">#REF!</definedName>
    <definedName name="M2IPC" localSheetId="29">#REF!</definedName>
    <definedName name="M2IPC" localSheetId="30">#REF!</definedName>
    <definedName name="M2IPC" localSheetId="31">#REF!</definedName>
    <definedName name="M2IPC" localSheetId="32">#REF!</definedName>
    <definedName name="M2IPC" localSheetId="33">#REF!</definedName>
    <definedName name="M2IPC" localSheetId="34">#REF!</definedName>
    <definedName name="M2IPC" localSheetId="35">#REF!</definedName>
    <definedName name="M2IPC" localSheetId="36">#REF!</definedName>
    <definedName name="M2IPC" localSheetId="40">#REF!</definedName>
    <definedName name="M2IPC" localSheetId="49">#REF!</definedName>
    <definedName name="M2IPC" localSheetId="50">#REF!</definedName>
    <definedName name="M2IPC" localSheetId="51">#REF!</definedName>
    <definedName name="M2IPC" localSheetId="41">#REF!</definedName>
    <definedName name="M2IPC" localSheetId="42">#REF!</definedName>
    <definedName name="M2IPC" localSheetId="43">#REF!</definedName>
    <definedName name="M2IPC" localSheetId="44">#REF!</definedName>
    <definedName name="M2IPC" localSheetId="45">#REF!</definedName>
    <definedName name="M2IPC" localSheetId="46">#REF!</definedName>
    <definedName name="M2IPC" localSheetId="47">#REF!</definedName>
    <definedName name="M2IPC" localSheetId="48">#REF!</definedName>
    <definedName name="M2IPC" localSheetId="52">#REF!</definedName>
    <definedName name="M2IPC" localSheetId="61">#REF!</definedName>
    <definedName name="M2IPC" localSheetId="62">#REF!</definedName>
    <definedName name="M2IPC" localSheetId="63">#REF!</definedName>
    <definedName name="M2IPC" localSheetId="53">#REF!</definedName>
    <definedName name="M2IPC" localSheetId="54">#REF!</definedName>
    <definedName name="M2IPC" localSheetId="55">#REF!</definedName>
    <definedName name="M2IPC" localSheetId="56">#REF!</definedName>
    <definedName name="M2IPC" localSheetId="57">#REF!</definedName>
    <definedName name="M2IPC" localSheetId="58">#REF!</definedName>
    <definedName name="M2IPC" localSheetId="59">#REF!</definedName>
    <definedName name="M2IPC" localSheetId="60">#REF!</definedName>
    <definedName name="M2IPC" localSheetId="64">#REF!</definedName>
    <definedName name="M2IPC" localSheetId="65">#REF!</definedName>
    <definedName name="M2IPC" localSheetId="66">#REF!</definedName>
    <definedName name="M2IPC" localSheetId="67">#REF!</definedName>
    <definedName name="M2IPC" localSheetId="68">#REF!</definedName>
    <definedName name="M2IPC" localSheetId="69">#REF!</definedName>
    <definedName name="M2IPC" localSheetId="70">#REF!</definedName>
    <definedName name="M2IPC" localSheetId="71">#REF!</definedName>
    <definedName name="M2IPC" localSheetId="72">#REF!</definedName>
    <definedName name="M2IPC" localSheetId="73">#REF!</definedName>
    <definedName name="M2IPC" localSheetId="74">#REF!</definedName>
    <definedName name="M2IPC" localSheetId="75">#REF!</definedName>
    <definedName name="M2IPC" localSheetId="76">#REF!</definedName>
    <definedName name="M2IPC" localSheetId="77">#REF!</definedName>
    <definedName name="M2IPC" localSheetId="78">#REF!</definedName>
    <definedName name="M2IPC" localSheetId="79">#REF!</definedName>
    <definedName name="M2IPC" localSheetId="80">#REF!</definedName>
    <definedName name="M2IPC" localSheetId="81">#REF!</definedName>
    <definedName name="M2IPC">#REF!</definedName>
    <definedName name="M3BP" localSheetId="11">#REF!</definedName>
    <definedName name="M3BP" localSheetId="1">#REF!</definedName>
    <definedName name="M3BP" localSheetId="3">#REF!</definedName>
    <definedName name="M3BP" localSheetId="2">#REF!</definedName>
    <definedName name="M3BP" localSheetId="13">#REF!</definedName>
    <definedName name="M3BP" localSheetId="14">#REF!</definedName>
    <definedName name="M3BP" localSheetId="15">#REF!</definedName>
    <definedName name="M3BP" localSheetId="4">#REF!</definedName>
    <definedName name="M3BP" localSheetId="5">#REF!</definedName>
    <definedName name="M3BP" localSheetId="6">#REF!</definedName>
    <definedName name="M3BP" localSheetId="7">#REF!</definedName>
    <definedName name="M3BP" localSheetId="8">#REF!</definedName>
    <definedName name="M3BP" localSheetId="9">#REF!</definedName>
    <definedName name="M3BP" localSheetId="10">#REF!</definedName>
    <definedName name="M3BP" localSheetId="12">#REF!</definedName>
    <definedName name="M3BP" localSheetId="26">#REF!</definedName>
    <definedName name="M3BP" localSheetId="21">#REF!</definedName>
    <definedName name="M3BP" localSheetId="23">#REF!</definedName>
    <definedName name="M3BP" localSheetId="28">#REF!</definedName>
    <definedName name="M3BP" localSheetId="37">#REF!</definedName>
    <definedName name="M3BP" localSheetId="38">#REF!</definedName>
    <definedName name="M3BP" localSheetId="39">#REF!</definedName>
    <definedName name="M3BP" localSheetId="29">#REF!</definedName>
    <definedName name="M3BP" localSheetId="30">#REF!</definedName>
    <definedName name="M3BP" localSheetId="31">#REF!</definedName>
    <definedName name="M3BP" localSheetId="32">#REF!</definedName>
    <definedName name="M3BP" localSheetId="33">#REF!</definedName>
    <definedName name="M3BP" localSheetId="34">#REF!</definedName>
    <definedName name="M3BP" localSheetId="35">#REF!</definedName>
    <definedName name="M3BP" localSheetId="36">#REF!</definedName>
    <definedName name="M3BP" localSheetId="40">#REF!</definedName>
    <definedName name="M3BP" localSheetId="49">#REF!</definedName>
    <definedName name="M3BP" localSheetId="50">#REF!</definedName>
    <definedName name="M3BP" localSheetId="51">#REF!</definedName>
    <definedName name="M3BP" localSheetId="41">#REF!</definedName>
    <definedName name="M3BP" localSheetId="42">#REF!</definedName>
    <definedName name="M3BP" localSheetId="43">#REF!</definedName>
    <definedName name="M3BP" localSheetId="44">#REF!</definedName>
    <definedName name="M3BP" localSheetId="45">#REF!</definedName>
    <definedName name="M3BP" localSheetId="46">#REF!</definedName>
    <definedName name="M3BP" localSheetId="47">#REF!</definedName>
    <definedName name="M3BP" localSheetId="48">#REF!</definedName>
    <definedName name="M3BP" localSheetId="52">#REF!</definedName>
    <definedName name="M3BP" localSheetId="61">#REF!</definedName>
    <definedName name="M3BP" localSheetId="62">#REF!</definedName>
    <definedName name="M3BP" localSheetId="63">#REF!</definedName>
    <definedName name="M3BP" localSheetId="53">#REF!</definedName>
    <definedName name="M3BP" localSheetId="54">#REF!</definedName>
    <definedName name="M3BP" localSheetId="55">#REF!</definedName>
    <definedName name="M3BP" localSheetId="56">#REF!</definedName>
    <definedName name="M3BP" localSheetId="57">#REF!</definedName>
    <definedName name="M3BP" localSheetId="58">#REF!</definedName>
    <definedName name="M3BP" localSheetId="59">#REF!</definedName>
    <definedName name="M3BP" localSheetId="60">#REF!</definedName>
    <definedName name="M3BP" localSheetId="64">#REF!</definedName>
    <definedName name="M3BP" localSheetId="65">#REF!</definedName>
    <definedName name="M3BP" localSheetId="66">#REF!</definedName>
    <definedName name="M3BP" localSheetId="67">#REF!</definedName>
    <definedName name="M3BP" localSheetId="68">#REF!</definedName>
    <definedName name="M3BP" localSheetId="69">#REF!</definedName>
    <definedName name="M3BP" localSheetId="70">#REF!</definedName>
    <definedName name="M3BP" localSheetId="71">#REF!</definedName>
    <definedName name="M3BP" localSheetId="72">#REF!</definedName>
    <definedName name="M3BP" localSheetId="73">#REF!</definedName>
    <definedName name="M3BP" localSheetId="74">#REF!</definedName>
    <definedName name="M3BP" localSheetId="75">#REF!</definedName>
    <definedName name="M3BP" localSheetId="76">#REF!</definedName>
    <definedName name="M3BP" localSheetId="77">#REF!</definedName>
    <definedName name="M3BP" localSheetId="78">#REF!</definedName>
    <definedName name="M3BP" localSheetId="79">#REF!</definedName>
    <definedName name="M3BP" localSheetId="80">#REF!</definedName>
    <definedName name="M3BP" localSheetId="81">#REF!</definedName>
    <definedName name="M3BP">#REF!</definedName>
    <definedName name="M4DGXM" localSheetId="11">#REF!</definedName>
    <definedName name="M4DGXM" localSheetId="1">#REF!</definedName>
    <definedName name="M4DGXM" localSheetId="3">#REF!</definedName>
    <definedName name="M4DGXM" localSheetId="2">#REF!</definedName>
    <definedName name="M4DGXM" localSheetId="13">#REF!</definedName>
    <definedName name="M4DGXM" localSheetId="14">#REF!</definedName>
    <definedName name="M4DGXM" localSheetId="15">#REF!</definedName>
    <definedName name="M4DGXM" localSheetId="4">#REF!</definedName>
    <definedName name="M4DGXM" localSheetId="5">#REF!</definedName>
    <definedName name="M4DGXM" localSheetId="6">#REF!</definedName>
    <definedName name="M4DGXM" localSheetId="7">#REF!</definedName>
    <definedName name="M4DGXM" localSheetId="8">#REF!</definedName>
    <definedName name="M4DGXM" localSheetId="9">#REF!</definedName>
    <definedName name="M4DGXM" localSheetId="10">#REF!</definedName>
    <definedName name="M4DGXM" localSheetId="12">#REF!</definedName>
    <definedName name="M4DGXM" localSheetId="26">#REF!</definedName>
    <definedName name="M4DGXM" localSheetId="21">#REF!</definedName>
    <definedName name="M4DGXM" localSheetId="23">#REF!</definedName>
    <definedName name="M4DGXM" localSheetId="28">#REF!</definedName>
    <definedName name="M4DGXM" localSheetId="37">#REF!</definedName>
    <definedName name="M4DGXM" localSheetId="38">#REF!</definedName>
    <definedName name="M4DGXM" localSheetId="39">#REF!</definedName>
    <definedName name="M4DGXM" localSheetId="29">#REF!</definedName>
    <definedName name="M4DGXM" localSheetId="30">#REF!</definedName>
    <definedName name="M4DGXM" localSheetId="31">#REF!</definedName>
    <definedName name="M4DGXM" localSheetId="32">#REF!</definedName>
    <definedName name="M4DGXM" localSheetId="33">#REF!</definedName>
    <definedName name="M4DGXM" localSheetId="34">#REF!</definedName>
    <definedName name="M4DGXM" localSheetId="35">#REF!</definedName>
    <definedName name="M4DGXM" localSheetId="36">#REF!</definedName>
    <definedName name="M4DGXM" localSheetId="40">#REF!</definedName>
    <definedName name="M4DGXM" localSheetId="49">#REF!</definedName>
    <definedName name="M4DGXM" localSheetId="50">#REF!</definedName>
    <definedName name="M4DGXM" localSheetId="51">#REF!</definedName>
    <definedName name="M4DGXM" localSheetId="41">#REF!</definedName>
    <definedName name="M4DGXM" localSheetId="42">#REF!</definedName>
    <definedName name="M4DGXM" localSheetId="43">#REF!</definedName>
    <definedName name="M4DGXM" localSheetId="44">#REF!</definedName>
    <definedName name="M4DGXM" localSheetId="45">#REF!</definedName>
    <definedName name="M4DGXM" localSheetId="46">#REF!</definedName>
    <definedName name="M4DGXM" localSheetId="47">#REF!</definedName>
    <definedName name="M4DGXM" localSheetId="48">#REF!</definedName>
    <definedName name="M4DGXM" localSheetId="52">#REF!</definedName>
    <definedName name="M4DGXM" localSheetId="61">#REF!</definedName>
    <definedName name="M4DGXM" localSheetId="62">#REF!</definedName>
    <definedName name="M4DGXM" localSheetId="63">#REF!</definedName>
    <definedName name="M4DGXM" localSheetId="53">#REF!</definedName>
    <definedName name="M4DGXM" localSheetId="54">#REF!</definedName>
    <definedName name="M4DGXM" localSheetId="55">#REF!</definedName>
    <definedName name="M4DGXM" localSheetId="56">#REF!</definedName>
    <definedName name="M4DGXM" localSheetId="57">#REF!</definedName>
    <definedName name="M4DGXM" localSheetId="58">#REF!</definedName>
    <definedName name="M4DGXM" localSheetId="59">#REF!</definedName>
    <definedName name="M4DGXM" localSheetId="60">#REF!</definedName>
    <definedName name="M4DGXM" localSheetId="64">#REF!</definedName>
    <definedName name="M4DGXM" localSheetId="65">#REF!</definedName>
    <definedName name="M4DGXM" localSheetId="66">#REF!</definedName>
    <definedName name="M4DGXM" localSheetId="67">#REF!</definedName>
    <definedName name="M4DGXM" localSheetId="68">#REF!</definedName>
    <definedName name="M4DGXM" localSheetId="69">#REF!</definedName>
    <definedName name="M4DGXM" localSheetId="70">#REF!</definedName>
    <definedName name="M4DGXM" localSheetId="71">#REF!</definedName>
    <definedName name="M4DGXM" localSheetId="72">#REF!</definedName>
    <definedName name="M4DGXM" localSheetId="73">#REF!</definedName>
    <definedName name="M4DGXM" localSheetId="74">#REF!</definedName>
    <definedName name="M4DGXM" localSheetId="75">#REF!</definedName>
    <definedName name="M4DGXM" localSheetId="76">#REF!</definedName>
    <definedName name="M4DGXM" localSheetId="77">#REF!</definedName>
    <definedName name="M4DGXM" localSheetId="78">#REF!</definedName>
    <definedName name="M4DGXM" localSheetId="79">#REF!</definedName>
    <definedName name="M4DGXM" localSheetId="80">#REF!</definedName>
    <definedName name="M4DGXM" localSheetId="81">#REF!</definedName>
    <definedName name="M4DGXM">#REF!</definedName>
    <definedName name="M5DIV" localSheetId="11">#REF!</definedName>
    <definedName name="M5DIV" localSheetId="1">#REF!</definedName>
    <definedName name="M5DIV" localSheetId="3">#REF!</definedName>
    <definedName name="M5DIV" localSheetId="2">#REF!</definedName>
    <definedName name="M5DIV" localSheetId="13">#REF!</definedName>
    <definedName name="M5DIV" localSheetId="14">#REF!</definedName>
    <definedName name="M5DIV" localSheetId="15">#REF!</definedName>
    <definedName name="M5DIV" localSheetId="4">#REF!</definedName>
    <definedName name="M5DIV" localSheetId="5">#REF!</definedName>
    <definedName name="M5DIV" localSheetId="6">#REF!</definedName>
    <definedName name="M5DIV" localSheetId="7">#REF!</definedName>
    <definedName name="M5DIV" localSheetId="8">#REF!</definedName>
    <definedName name="M5DIV" localSheetId="9">#REF!</definedName>
    <definedName name="M5DIV" localSheetId="10">#REF!</definedName>
    <definedName name="M5DIV" localSheetId="12">#REF!</definedName>
    <definedName name="M5DIV" localSheetId="26">#REF!</definedName>
    <definedName name="M5DIV" localSheetId="21">#REF!</definedName>
    <definedName name="M5DIV" localSheetId="23">#REF!</definedName>
    <definedName name="M5DIV" localSheetId="28">#REF!</definedName>
    <definedName name="M5DIV" localSheetId="37">#REF!</definedName>
    <definedName name="M5DIV" localSheetId="38">#REF!</definedName>
    <definedName name="M5DIV" localSheetId="39">#REF!</definedName>
    <definedName name="M5DIV" localSheetId="29">#REF!</definedName>
    <definedName name="M5DIV" localSheetId="30">#REF!</definedName>
    <definedName name="M5DIV" localSheetId="31">#REF!</definedName>
    <definedName name="M5DIV" localSheetId="32">#REF!</definedName>
    <definedName name="M5DIV" localSheetId="33">#REF!</definedName>
    <definedName name="M5DIV" localSheetId="34">#REF!</definedName>
    <definedName name="M5DIV" localSheetId="35">#REF!</definedName>
    <definedName name="M5DIV" localSheetId="36">#REF!</definedName>
    <definedName name="M5DIV" localSheetId="40">#REF!</definedName>
    <definedName name="M5DIV" localSheetId="49">#REF!</definedName>
    <definedName name="M5DIV" localSheetId="50">#REF!</definedName>
    <definedName name="M5DIV" localSheetId="51">#REF!</definedName>
    <definedName name="M5DIV" localSheetId="41">#REF!</definedName>
    <definedName name="M5DIV" localSheetId="42">#REF!</definedName>
    <definedName name="M5DIV" localSheetId="43">#REF!</definedName>
    <definedName name="M5DIV" localSheetId="44">#REF!</definedName>
    <definedName name="M5DIV" localSheetId="45">#REF!</definedName>
    <definedName name="M5DIV" localSheetId="46">#REF!</definedName>
    <definedName name="M5DIV" localSheetId="47">#REF!</definedName>
    <definedName name="M5DIV" localSheetId="48">#REF!</definedName>
    <definedName name="M5DIV" localSheetId="52">#REF!</definedName>
    <definedName name="M5DIV" localSheetId="61">#REF!</definedName>
    <definedName name="M5DIV" localSheetId="62">#REF!</definedName>
    <definedName name="M5DIV" localSheetId="63">#REF!</definedName>
    <definedName name="M5DIV" localSheetId="53">#REF!</definedName>
    <definedName name="M5DIV" localSheetId="54">#REF!</definedName>
    <definedName name="M5DIV" localSheetId="55">#REF!</definedName>
    <definedName name="M5DIV" localSheetId="56">#REF!</definedName>
    <definedName name="M5DIV" localSheetId="57">#REF!</definedName>
    <definedName name="M5DIV" localSheetId="58">#REF!</definedName>
    <definedName name="M5DIV" localSheetId="59">#REF!</definedName>
    <definedName name="M5DIV" localSheetId="60">#REF!</definedName>
    <definedName name="M5DIV" localSheetId="64">#REF!</definedName>
    <definedName name="M5DIV" localSheetId="65">#REF!</definedName>
    <definedName name="M5DIV" localSheetId="66">#REF!</definedName>
    <definedName name="M5DIV" localSheetId="67">#REF!</definedName>
    <definedName name="M5DIV" localSheetId="68">#REF!</definedName>
    <definedName name="M5DIV" localSheetId="69">#REF!</definedName>
    <definedName name="M5DIV" localSheetId="70">#REF!</definedName>
    <definedName name="M5DIV" localSheetId="71">#REF!</definedName>
    <definedName name="M5DIV" localSheetId="72">#REF!</definedName>
    <definedName name="M5DIV" localSheetId="73">#REF!</definedName>
    <definedName name="M5DIV" localSheetId="74">#REF!</definedName>
    <definedName name="M5DIV" localSheetId="75">#REF!</definedName>
    <definedName name="M5DIV" localSheetId="76">#REF!</definedName>
    <definedName name="M5DIV" localSheetId="77">#REF!</definedName>
    <definedName name="M5DIV" localSheetId="78">#REF!</definedName>
    <definedName name="M5DIV" localSheetId="79">#REF!</definedName>
    <definedName name="M5DIV" localSheetId="80">#REF!</definedName>
    <definedName name="M5DIV" localSheetId="81">#REF!</definedName>
    <definedName name="M5DIV">#REF!</definedName>
    <definedName name="M6OFE" localSheetId="11">#REF!</definedName>
    <definedName name="M6OFE" localSheetId="1">#REF!</definedName>
    <definedName name="M6OFE" localSheetId="3">#REF!</definedName>
    <definedName name="M6OFE" localSheetId="2">#REF!</definedName>
    <definedName name="M6OFE" localSheetId="13">#REF!</definedName>
    <definedName name="M6OFE" localSheetId="14">#REF!</definedName>
    <definedName name="M6OFE" localSheetId="15">#REF!</definedName>
    <definedName name="M6OFE" localSheetId="4">#REF!</definedName>
    <definedName name="M6OFE" localSheetId="5">#REF!</definedName>
    <definedName name="M6OFE" localSheetId="6">#REF!</definedName>
    <definedName name="M6OFE" localSheetId="7">#REF!</definedName>
    <definedName name="M6OFE" localSheetId="8">#REF!</definedName>
    <definedName name="M6OFE" localSheetId="9">#REF!</definedName>
    <definedName name="M6OFE" localSheetId="10">#REF!</definedName>
    <definedName name="M6OFE" localSheetId="12">#REF!</definedName>
    <definedName name="M6OFE" localSheetId="26">#REF!</definedName>
    <definedName name="M6OFE" localSheetId="21">#REF!</definedName>
    <definedName name="M6OFE" localSheetId="23">#REF!</definedName>
    <definedName name="M6OFE" localSheetId="28">#REF!</definedName>
    <definedName name="M6OFE" localSheetId="37">#REF!</definedName>
    <definedName name="M6OFE" localSheetId="38">#REF!</definedName>
    <definedName name="M6OFE" localSheetId="39">#REF!</definedName>
    <definedName name="M6OFE" localSheetId="29">#REF!</definedName>
    <definedName name="M6OFE" localSheetId="30">#REF!</definedName>
    <definedName name="M6OFE" localSheetId="31">#REF!</definedName>
    <definedName name="M6OFE" localSheetId="32">#REF!</definedName>
    <definedName name="M6OFE" localSheetId="33">#REF!</definedName>
    <definedName name="M6OFE" localSheetId="34">#REF!</definedName>
    <definedName name="M6OFE" localSheetId="35">#REF!</definedName>
    <definedName name="M6OFE" localSheetId="36">#REF!</definedName>
    <definedName name="M6OFE" localSheetId="40">#REF!</definedName>
    <definedName name="M6OFE" localSheetId="49">#REF!</definedName>
    <definedName name="M6OFE" localSheetId="50">#REF!</definedName>
    <definedName name="M6OFE" localSheetId="51">#REF!</definedName>
    <definedName name="M6OFE" localSheetId="41">#REF!</definedName>
    <definedName name="M6OFE" localSheetId="42">#REF!</definedName>
    <definedName name="M6OFE" localSheetId="43">#REF!</definedName>
    <definedName name="M6OFE" localSheetId="44">#REF!</definedName>
    <definedName name="M6OFE" localSheetId="45">#REF!</definedName>
    <definedName name="M6OFE" localSheetId="46">#REF!</definedName>
    <definedName name="M6OFE" localSheetId="47">#REF!</definedName>
    <definedName name="M6OFE" localSheetId="48">#REF!</definedName>
    <definedName name="M6OFE" localSheetId="52">#REF!</definedName>
    <definedName name="M6OFE" localSheetId="61">#REF!</definedName>
    <definedName name="M6OFE" localSheetId="62">#REF!</definedName>
    <definedName name="M6OFE" localSheetId="63">#REF!</definedName>
    <definedName name="M6OFE" localSheetId="53">#REF!</definedName>
    <definedName name="M6OFE" localSheetId="54">#REF!</definedName>
    <definedName name="M6OFE" localSheetId="55">#REF!</definedName>
    <definedName name="M6OFE" localSheetId="56">#REF!</definedName>
    <definedName name="M6OFE" localSheetId="57">#REF!</definedName>
    <definedName name="M6OFE" localSheetId="58">#REF!</definedName>
    <definedName name="M6OFE" localSheetId="59">#REF!</definedName>
    <definedName name="M6OFE" localSheetId="60">#REF!</definedName>
    <definedName name="M6OFE" localSheetId="64">#REF!</definedName>
    <definedName name="M6OFE" localSheetId="65">#REF!</definedName>
    <definedName name="M6OFE" localSheetId="66">#REF!</definedName>
    <definedName name="M6OFE" localSheetId="67">#REF!</definedName>
    <definedName name="M6OFE" localSheetId="68">#REF!</definedName>
    <definedName name="M6OFE" localSheetId="69">#REF!</definedName>
    <definedName name="M6OFE" localSheetId="70">#REF!</definedName>
    <definedName name="M6OFE" localSheetId="71">#REF!</definedName>
    <definedName name="M6OFE" localSheetId="72">#REF!</definedName>
    <definedName name="M6OFE" localSheetId="73">#REF!</definedName>
    <definedName name="M6OFE" localSheetId="74">#REF!</definedName>
    <definedName name="M6OFE" localSheetId="75">#REF!</definedName>
    <definedName name="M6OFE" localSheetId="76">#REF!</definedName>
    <definedName name="M6OFE" localSheetId="77">#REF!</definedName>
    <definedName name="M6OFE" localSheetId="78">#REF!</definedName>
    <definedName name="M6OFE" localSheetId="79">#REF!</definedName>
    <definedName name="M6OFE" localSheetId="80">#REF!</definedName>
    <definedName name="M6OFE" localSheetId="81">#REF!</definedName>
    <definedName name="M6OFE">#REF!</definedName>
    <definedName name="M7SM" localSheetId="11">#REF!</definedName>
    <definedName name="M7SM" localSheetId="1">#REF!</definedName>
    <definedName name="M7SM" localSheetId="3">#REF!</definedName>
    <definedName name="M7SM" localSheetId="2">#REF!</definedName>
    <definedName name="M7SM" localSheetId="13">#REF!</definedName>
    <definedName name="M7SM" localSheetId="14">#REF!</definedName>
    <definedName name="M7SM" localSheetId="15">#REF!</definedName>
    <definedName name="M7SM" localSheetId="4">#REF!</definedName>
    <definedName name="M7SM" localSheetId="5">#REF!</definedName>
    <definedName name="M7SM" localSheetId="6">#REF!</definedName>
    <definedName name="M7SM" localSheetId="7">#REF!</definedName>
    <definedName name="M7SM" localSheetId="8">#REF!</definedName>
    <definedName name="M7SM" localSheetId="9">#REF!</definedName>
    <definedName name="M7SM" localSheetId="10">#REF!</definedName>
    <definedName name="M7SM" localSheetId="12">#REF!</definedName>
    <definedName name="M7SM" localSheetId="26">#REF!</definedName>
    <definedName name="M7SM" localSheetId="21">#REF!</definedName>
    <definedName name="M7SM" localSheetId="23">#REF!</definedName>
    <definedName name="M7SM" localSheetId="28">#REF!</definedName>
    <definedName name="M7SM" localSheetId="37">#REF!</definedName>
    <definedName name="M7SM" localSheetId="38">#REF!</definedName>
    <definedName name="M7SM" localSheetId="39">#REF!</definedName>
    <definedName name="M7SM" localSheetId="29">#REF!</definedName>
    <definedName name="M7SM" localSheetId="30">#REF!</definedName>
    <definedName name="M7SM" localSheetId="31">#REF!</definedName>
    <definedName name="M7SM" localSheetId="32">#REF!</definedName>
    <definedName name="M7SM" localSheetId="33">#REF!</definedName>
    <definedName name="M7SM" localSheetId="34">#REF!</definedName>
    <definedName name="M7SM" localSheetId="35">#REF!</definedName>
    <definedName name="M7SM" localSheetId="36">#REF!</definedName>
    <definedName name="M7SM" localSheetId="40">#REF!</definedName>
    <definedName name="M7SM" localSheetId="49">#REF!</definedName>
    <definedName name="M7SM" localSheetId="50">#REF!</definedName>
    <definedName name="M7SM" localSheetId="51">#REF!</definedName>
    <definedName name="M7SM" localSheetId="41">#REF!</definedName>
    <definedName name="M7SM" localSheetId="42">#REF!</definedName>
    <definedName name="M7SM" localSheetId="43">#REF!</definedName>
    <definedName name="M7SM" localSheetId="44">#REF!</definedName>
    <definedName name="M7SM" localSheetId="45">#REF!</definedName>
    <definedName name="M7SM" localSheetId="46">#REF!</definedName>
    <definedName name="M7SM" localSheetId="47">#REF!</definedName>
    <definedName name="M7SM" localSheetId="48">#REF!</definedName>
    <definedName name="M7SM" localSheetId="52">#REF!</definedName>
    <definedName name="M7SM" localSheetId="61">#REF!</definedName>
    <definedName name="M7SM" localSheetId="62">#REF!</definedName>
    <definedName name="M7SM" localSheetId="63">#REF!</definedName>
    <definedName name="M7SM" localSheetId="53">#REF!</definedName>
    <definedName name="M7SM" localSheetId="54">#REF!</definedName>
    <definedName name="M7SM" localSheetId="55">#REF!</definedName>
    <definedName name="M7SM" localSheetId="56">#REF!</definedName>
    <definedName name="M7SM" localSheetId="57">#REF!</definedName>
    <definedName name="M7SM" localSheetId="58">#REF!</definedName>
    <definedName name="M7SM" localSheetId="59">#REF!</definedName>
    <definedName name="M7SM" localSheetId="60">#REF!</definedName>
    <definedName name="M7SM" localSheetId="64">#REF!</definedName>
    <definedName name="M7SM" localSheetId="65">#REF!</definedName>
    <definedName name="M7SM" localSheetId="66">#REF!</definedName>
    <definedName name="M7SM" localSheetId="67">#REF!</definedName>
    <definedName name="M7SM" localSheetId="68">#REF!</definedName>
    <definedName name="M7SM" localSheetId="69">#REF!</definedName>
    <definedName name="M7SM" localSheetId="70">#REF!</definedName>
    <definedName name="M7SM" localSheetId="71">#REF!</definedName>
    <definedName name="M7SM" localSheetId="72">#REF!</definedName>
    <definedName name="M7SM" localSheetId="73">#REF!</definedName>
    <definedName name="M7SM" localSheetId="74">#REF!</definedName>
    <definedName name="M7SM" localSheetId="75">#REF!</definedName>
    <definedName name="M7SM" localSheetId="76">#REF!</definedName>
    <definedName name="M7SM" localSheetId="77">#REF!</definedName>
    <definedName name="M7SM" localSheetId="78">#REF!</definedName>
    <definedName name="M7SM" localSheetId="79">#REF!</definedName>
    <definedName name="M7SM" localSheetId="80">#REF!</definedName>
    <definedName name="M7SM" localSheetId="81">#REF!</definedName>
    <definedName name="M7SM">#REF!</definedName>
    <definedName name="M8TJ" localSheetId="11">#REF!</definedName>
    <definedName name="M8TJ" localSheetId="1">#REF!</definedName>
    <definedName name="M8TJ" localSheetId="3">#REF!</definedName>
    <definedName name="M8TJ" localSheetId="2">#REF!</definedName>
    <definedName name="M8TJ" localSheetId="13">#REF!</definedName>
    <definedName name="M8TJ" localSheetId="14">#REF!</definedName>
    <definedName name="M8TJ" localSheetId="15">#REF!</definedName>
    <definedName name="M8TJ" localSheetId="4">#REF!</definedName>
    <definedName name="M8TJ" localSheetId="5">#REF!</definedName>
    <definedName name="M8TJ" localSheetId="6">#REF!</definedName>
    <definedName name="M8TJ" localSheetId="7">#REF!</definedName>
    <definedName name="M8TJ" localSheetId="8">#REF!</definedName>
    <definedName name="M8TJ" localSheetId="9">#REF!</definedName>
    <definedName name="M8TJ" localSheetId="10">#REF!</definedName>
    <definedName name="M8TJ" localSheetId="12">#REF!</definedName>
    <definedName name="M8TJ" localSheetId="26">#REF!</definedName>
    <definedName name="M8TJ" localSheetId="21">#REF!</definedName>
    <definedName name="M8TJ" localSheetId="23">#REF!</definedName>
    <definedName name="M8TJ" localSheetId="28">#REF!</definedName>
    <definedName name="M8TJ" localSheetId="37">#REF!</definedName>
    <definedName name="M8TJ" localSheetId="38">#REF!</definedName>
    <definedName name="M8TJ" localSheetId="39">#REF!</definedName>
    <definedName name="M8TJ" localSheetId="29">#REF!</definedName>
    <definedName name="M8TJ" localSheetId="30">#REF!</definedName>
    <definedName name="M8TJ" localSheetId="31">#REF!</definedName>
    <definedName name="M8TJ" localSheetId="32">#REF!</definedName>
    <definedName name="M8TJ" localSheetId="33">#REF!</definedName>
    <definedName name="M8TJ" localSheetId="34">#REF!</definedName>
    <definedName name="M8TJ" localSheetId="35">#REF!</definedName>
    <definedName name="M8TJ" localSheetId="36">#REF!</definedName>
    <definedName name="M8TJ" localSheetId="40">#REF!</definedName>
    <definedName name="M8TJ" localSheetId="49">#REF!</definedName>
    <definedName name="M8TJ" localSheetId="50">#REF!</definedName>
    <definedName name="M8TJ" localSheetId="51">#REF!</definedName>
    <definedName name="M8TJ" localSheetId="41">#REF!</definedName>
    <definedName name="M8TJ" localSheetId="42">#REF!</definedName>
    <definedName name="M8TJ" localSheetId="43">#REF!</definedName>
    <definedName name="M8TJ" localSheetId="44">#REF!</definedName>
    <definedName name="M8TJ" localSheetId="45">#REF!</definedName>
    <definedName name="M8TJ" localSheetId="46">#REF!</definedName>
    <definedName name="M8TJ" localSheetId="47">#REF!</definedName>
    <definedName name="M8TJ" localSheetId="48">#REF!</definedName>
    <definedName name="M8TJ" localSheetId="52">#REF!</definedName>
    <definedName name="M8TJ" localSheetId="61">#REF!</definedName>
    <definedName name="M8TJ" localSheetId="62">#REF!</definedName>
    <definedName name="M8TJ" localSheetId="63">#REF!</definedName>
    <definedName name="M8TJ" localSheetId="53">#REF!</definedName>
    <definedName name="M8TJ" localSheetId="54">#REF!</definedName>
    <definedName name="M8TJ" localSheetId="55">#REF!</definedName>
    <definedName name="M8TJ" localSheetId="56">#REF!</definedName>
    <definedName name="M8TJ" localSheetId="57">#REF!</definedName>
    <definedName name="M8TJ" localSheetId="58">#REF!</definedName>
    <definedName name="M8TJ" localSheetId="59">#REF!</definedName>
    <definedName name="M8TJ" localSheetId="60">#REF!</definedName>
    <definedName name="M8TJ" localSheetId="64">#REF!</definedName>
    <definedName name="M8TJ" localSheetId="65">#REF!</definedName>
    <definedName name="M8TJ" localSheetId="66">#REF!</definedName>
    <definedName name="M8TJ" localSheetId="67">#REF!</definedName>
    <definedName name="M8TJ" localSheetId="68">#REF!</definedName>
    <definedName name="M8TJ" localSheetId="69">#REF!</definedName>
    <definedName name="M8TJ" localSheetId="70">#REF!</definedName>
    <definedName name="M8TJ" localSheetId="71">#REF!</definedName>
    <definedName name="M8TJ" localSheetId="72">#REF!</definedName>
    <definedName name="M8TJ" localSheetId="73">#REF!</definedName>
    <definedName name="M8TJ" localSheetId="74">#REF!</definedName>
    <definedName name="M8TJ" localSheetId="75">#REF!</definedName>
    <definedName name="M8TJ" localSheetId="76">#REF!</definedName>
    <definedName name="M8TJ" localSheetId="77">#REF!</definedName>
    <definedName name="M8TJ" localSheetId="78">#REF!</definedName>
    <definedName name="M8TJ" localSheetId="79">#REF!</definedName>
    <definedName name="M8TJ" localSheetId="80">#REF!</definedName>
    <definedName name="M8TJ" localSheetId="81">#REF!</definedName>
    <definedName name="M8TJ">#REF!</definedName>
    <definedName name="M9TC" localSheetId="11">#REF!</definedName>
    <definedName name="M9TC" localSheetId="1">#REF!</definedName>
    <definedName name="M9TC" localSheetId="3">#REF!</definedName>
    <definedName name="M9TC" localSheetId="2">#REF!</definedName>
    <definedName name="M9TC" localSheetId="13">#REF!</definedName>
    <definedName name="M9TC" localSheetId="14">#REF!</definedName>
    <definedName name="M9TC" localSheetId="15">#REF!</definedName>
    <definedName name="M9TC" localSheetId="4">#REF!</definedName>
    <definedName name="M9TC" localSheetId="5">#REF!</definedName>
    <definedName name="M9TC" localSheetId="6">#REF!</definedName>
    <definedName name="M9TC" localSheetId="7">#REF!</definedName>
    <definedName name="M9TC" localSheetId="8">#REF!</definedName>
    <definedName name="M9TC" localSheetId="9">#REF!</definedName>
    <definedName name="M9TC" localSheetId="10">#REF!</definedName>
    <definedName name="M9TC" localSheetId="12">#REF!</definedName>
    <definedName name="M9TC" localSheetId="26">#REF!</definedName>
    <definedName name="M9TC" localSheetId="21">#REF!</definedName>
    <definedName name="M9TC" localSheetId="23">#REF!</definedName>
    <definedName name="M9TC" localSheetId="28">#REF!</definedName>
    <definedName name="M9TC" localSheetId="37">#REF!</definedName>
    <definedName name="M9TC" localSheetId="38">#REF!</definedName>
    <definedName name="M9TC" localSheetId="39">#REF!</definedName>
    <definedName name="M9TC" localSheetId="29">#REF!</definedName>
    <definedName name="M9TC" localSheetId="30">#REF!</definedName>
    <definedName name="M9TC" localSheetId="31">#REF!</definedName>
    <definedName name="M9TC" localSheetId="32">#REF!</definedName>
    <definedName name="M9TC" localSheetId="33">#REF!</definedName>
    <definedName name="M9TC" localSheetId="34">#REF!</definedName>
    <definedName name="M9TC" localSheetId="35">#REF!</definedName>
    <definedName name="M9TC" localSheetId="36">#REF!</definedName>
    <definedName name="M9TC" localSheetId="40">#REF!</definedName>
    <definedName name="M9TC" localSheetId="49">#REF!</definedName>
    <definedName name="M9TC" localSheetId="50">#REF!</definedName>
    <definedName name="M9TC" localSheetId="51">#REF!</definedName>
    <definedName name="M9TC" localSheetId="41">#REF!</definedName>
    <definedName name="M9TC" localSheetId="42">#REF!</definedName>
    <definedName name="M9TC" localSheetId="43">#REF!</definedName>
    <definedName name="M9TC" localSheetId="44">#REF!</definedName>
    <definedName name="M9TC" localSheetId="45">#REF!</definedName>
    <definedName name="M9TC" localSheetId="46">#REF!</definedName>
    <definedName name="M9TC" localSheetId="47">#REF!</definedName>
    <definedName name="M9TC" localSheetId="48">#REF!</definedName>
    <definedName name="M9TC" localSheetId="52">#REF!</definedName>
    <definedName name="M9TC" localSheetId="61">#REF!</definedName>
    <definedName name="M9TC" localSheetId="62">#REF!</definedName>
    <definedName name="M9TC" localSheetId="63">#REF!</definedName>
    <definedName name="M9TC" localSheetId="53">#REF!</definedName>
    <definedName name="M9TC" localSheetId="54">#REF!</definedName>
    <definedName name="M9TC" localSheetId="55">#REF!</definedName>
    <definedName name="M9TC" localSheetId="56">#REF!</definedName>
    <definedName name="M9TC" localSheetId="57">#REF!</definedName>
    <definedName name="M9TC" localSheetId="58">#REF!</definedName>
    <definedName name="M9TC" localSheetId="59">#REF!</definedName>
    <definedName name="M9TC" localSheetId="60">#REF!</definedName>
    <definedName name="M9TC" localSheetId="64">#REF!</definedName>
    <definedName name="M9TC" localSheetId="65">#REF!</definedName>
    <definedName name="M9TC" localSheetId="66">#REF!</definedName>
    <definedName name="M9TC" localSheetId="67">#REF!</definedName>
    <definedName name="M9TC" localSheetId="68">#REF!</definedName>
    <definedName name="M9TC" localSheetId="69">#REF!</definedName>
    <definedName name="M9TC" localSheetId="70">#REF!</definedName>
    <definedName name="M9TC" localSheetId="71">#REF!</definedName>
    <definedName name="M9TC" localSheetId="72">#REF!</definedName>
    <definedName name="M9TC" localSheetId="73">#REF!</definedName>
    <definedName name="M9TC" localSheetId="74">#REF!</definedName>
    <definedName name="M9TC" localSheetId="75">#REF!</definedName>
    <definedName name="M9TC" localSheetId="76">#REF!</definedName>
    <definedName name="M9TC" localSheetId="77">#REF!</definedName>
    <definedName name="M9TC" localSheetId="78">#REF!</definedName>
    <definedName name="M9TC" localSheetId="79">#REF!</definedName>
    <definedName name="M9TC" localSheetId="80">#REF!</definedName>
    <definedName name="M9TC" localSheetId="81">#REF!</definedName>
    <definedName name="M9TC">#REF!</definedName>
    <definedName name="Z_DC7EC235_7B2D_49E7_A201_EA2906C9A254_.wvu.Cols" localSheetId="11" hidden="1">'Antigo_Quadro II.1.8 (2)'!#REF!,'Antigo_Quadro II.1.8 (2)'!#REF!,'Antigo_Quadro II.1.8 (2)'!#REF!,'Antigo_Quadro II.1.8 (2)'!#REF!,'Antigo_Quadro II.1.8 (2)'!#REF!,'Antigo_Quadro II.1.8 (2)'!#REF!</definedName>
    <definedName name="Z_DC7EC235_7B2D_49E7_A201_EA2906C9A254_.wvu.Cols" localSheetId="1" hidden="1">Índice!#REF!,Índice!#REF!,Índice!#REF!,Índice!#REF!</definedName>
    <definedName name="Z_DC7EC235_7B2D_49E7_A201_EA2906C9A254_.wvu.Cols" localSheetId="2" hidden="1">'Quadro III.1.1'!#REF!,'Quadro III.1.1'!#REF!,'Quadro III.1.1'!#REF!,'Quadro III.1.1'!#REF!</definedName>
    <definedName name="Z_DC7EC235_7B2D_49E7_A201_EA2906C9A254_.wvu.Cols" localSheetId="13" hidden="1">'Quadro III.1.10'!#REF!,'Quadro III.1.10'!#REF!,'Quadro III.1.10'!#REF!,'Quadro III.1.10'!#REF!,'Quadro III.1.10'!#REF!,'Quadro III.1.10'!#REF!,'Quadro III.1.10'!#REF!,'Quadro III.1.10'!#REF!,'Quadro III.1.10'!#REF!,'Quadro III.1.10'!#REF!,'Quadro III.1.10'!#REF!,'Quadro III.1.10'!#REF!,'Quadro III.1.10'!#REF!,'Quadro III.1.10'!#REF!</definedName>
    <definedName name="Z_DC7EC235_7B2D_49E7_A201_EA2906C9A254_.wvu.Cols" localSheetId="14" hidden="1">'Quadro III.1.11'!#REF!,'Quadro III.1.11'!#REF!,'Quadro III.1.11'!#REF!,'Quadro III.1.11'!#REF!,'Quadro III.1.11'!#REF!,'Quadro III.1.11'!#REF!,'Quadro III.1.11'!#REF!,'Quadro III.1.11'!#REF!,'Quadro III.1.11'!#REF!,'Quadro III.1.11'!#REF!,'Quadro III.1.11'!#REF!,'Quadro III.1.11'!#REF!,'Quadro III.1.11'!#REF!,'Quadro III.1.11'!#REF!</definedName>
    <definedName name="Z_DC7EC235_7B2D_49E7_A201_EA2906C9A254_.wvu.Cols" localSheetId="6" hidden="1">'Quadro III.1.4'!#REF!,'Quadro III.1.4'!#REF!,'Quadro III.1.4'!#REF!,'Quadro III.1.4'!#REF!,'Quadro III.1.4'!#REF!</definedName>
    <definedName name="Z_DC7EC235_7B2D_49E7_A201_EA2906C9A254_.wvu.Cols" localSheetId="9" hidden="1">'Quadro III.1.7'!#REF!,'Quadro III.1.7'!#REF!,'Quadro III.1.7'!#REF!,'Quadro III.1.7'!#REF!</definedName>
    <definedName name="Z_DC7EC235_7B2D_49E7_A201_EA2906C9A254_.wvu.Cols" localSheetId="10" hidden="1">'Quadro III.1.8'!#REF!,'Quadro III.1.8'!#REF!,'Quadro III.1.8'!#REF!,'Quadro III.1.8'!#REF!,'Quadro III.1.8'!#REF!,'Quadro III.1.8'!#REF!</definedName>
    <definedName name="Z_DC7EC235_7B2D_49E7_A201_EA2906C9A254_.wvu.Cols" localSheetId="12" hidden="1">'Quadro III.1.9'!#REF!,'Quadro III.1.9'!#REF!,'Quadro III.1.9'!#REF!,'Quadro III.1.9'!#REF!,'Quadro III.1.9'!#REF!,'Quadro III.1.9'!#REF!</definedName>
    <definedName name="Z_DC7EC235_7B2D_49E7_A201_EA2906C9A254_.wvu.Cols" localSheetId="16" hidden="1">'Quadro III.2.1'!#REF!,'Quadro III.2.1'!#REF!,'Quadro III.2.1'!#REF!,'Quadro III.2.1'!#REF!</definedName>
    <definedName name="Z_DC7EC235_7B2D_49E7_A201_EA2906C9A254_.wvu.Cols" localSheetId="25" hidden="1">'Quadro III.2.10'!#REF!,'Quadro III.2.10'!#REF!,'Quadro III.2.10'!#REF!,'Quadro III.2.10'!#REF!,'Quadro III.2.10'!#REF!,'Quadro III.2.10'!#REF!,'Quadro III.2.10'!#REF!,'Quadro III.2.10'!#REF!,'Quadro III.2.10'!#REF!,'Quadro III.2.10'!#REF!,'Quadro III.2.10'!#REF!,'Quadro III.2.10'!#REF!,'Quadro III.2.10'!#REF!,'Quadro III.2.10'!#REF!</definedName>
    <definedName name="Z_DC7EC235_7B2D_49E7_A201_EA2906C9A254_.wvu.Cols" localSheetId="26" hidden="1">'Quadro III.2.11'!#REF!,'Quadro III.2.11'!#REF!,'Quadro III.2.11'!#REF!,'Quadro III.2.11'!#REF!,'Quadro III.2.11'!#REF!,'Quadro III.2.11'!#REF!,'Quadro III.2.11'!#REF!,'Quadro III.2.11'!#REF!,'Quadro III.2.11'!#REF!,'Quadro III.2.11'!#REF!,'Quadro III.2.11'!#REF!,'Quadro III.2.11'!#REF!,'Quadro III.2.11'!#REF!,'Quadro III.2.11'!#REF!</definedName>
    <definedName name="Z_DC7EC235_7B2D_49E7_A201_EA2906C9A254_.wvu.Cols" localSheetId="19" hidden="1">'Quadro III.2.4'!#REF!,'Quadro III.2.4'!#REF!,'Quadro III.2.4'!#REF!,'Quadro III.2.4'!#REF!,'Quadro III.2.4'!#REF!</definedName>
    <definedName name="Z_DC7EC235_7B2D_49E7_A201_EA2906C9A254_.wvu.Cols" localSheetId="22" hidden="1">'Quadro III.2.7'!#REF!,'Quadro III.2.7'!#REF!,'Quadro III.2.7'!#REF!,'Quadro III.2.7'!#REF!</definedName>
    <definedName name="Z_DC7EC235_7B2D_49E7_A201_EA2906C9A254_.wvu.Cols" localSheetId="23" hidden="1">'Quadro III.2.8'!#REF!,'Quadro III.2.8'!#REF!,'Quadro III.2.8'!#REF!,'Quadro III.2.8'!#REF!,'Quadro III.2.8'!#REF!,'Quadro III.2.8'!#REF!</definedName>
    <definedName name="Z_DC7EC235_7B2D_49E7_A201_EA2906C9A254_.wvu.Cols" localSheetId="24" hidden="1">'Quadro III.2.9'!#REF!,'Quadro III.2.9'!#REF!,'Quadro III.2.9'!#REF!,'Quadro III.2.9'!#REF!,'Quadro III.2.9'!#REF!,'Quadro III.2.9'!#REF!</definedName>
    <definedName name="Z_DC7EC235_7B2D_49E7_A201_EA2906C9A254_.wvu.Cols" localSheetId="28" hidden="1">'Quadro III.3.1'!#REF!,'Quadro III.3.1'!#REF!,'Quadro III.3.1'!#REF!,'Quadro III.3.1'!#REF!</definedName>
    <definedName name="Z_DC7EC235_7B2D_49E7_A201_EA2906C9A254_.wvu.Cols" localSheetId="37" hidden="1">'Quadro III.3.10'!#REF!,'Quadro III.3.10'!#REF!,'Quadro III.3.10'!#REF!,'Quadro III.3.10'!#REF!,'Quadro III.3.10'!#REF!,'Quadro III.3.10'!#REF!,'Quadro III.3.10'!#REF!,'Quadro III.3.10'!#REF!,'Quadro III.3.10'!#REF!,'Quadro III.3.10'!#REF!,'Quadro III.3.10'!#REF!,'Quadro III.3.10'!#REF!,'Quadro III.3.10'!#REF!,'Quadro III.3.10'!#REF!</definedName>
    <definedName name="Z_DC7EC235_7B2D_49E7_A201_EA2906C9A254_.wvu.Cols" localSheetId="38" hidden="1">'Quadro III.3.11'!#REF!,'Quadro III.3.11'!#REF!,'Quadro III.3.11'!#REF!,'Quadro III.3.11'!#REF!,'Quadro III.3.11'!#REF!,'Quadro III.3.11'!#REF!,'Quadro III.3.11'!#REF!,'Quadro III.3.11'!#REF!,'Quadro III.3.11'!#REF!,'Quadro III.3.11'!#REF!,'Quadro III.3.11'!#REF!,'Quadro III.3.11'!#REF!,'Quadro III.3.11'!#REF!,'Quadro III.3.11'!#REF!</definedName>
    <definedName name="Z_DC7EC235_7B2D_49E7_A201_EA2906C9A254_.wvu.Cols" localSheetId="31" hidden="1">'Quadro III.3.4'!#REF!,'Quadro III.3.4'!#REF!,'Quadro III.3.4'!#REF!,'Quadro III.3.4'!#REF!,'Quadro III.3.4'!#REF!</definedName>
    <definedName name="Z_DC7EC235_7B2D_49E7_A201_EA2906C9A254_.wvu.Cols" localSheetId="34" hidden="1">'Quadro III.3.7'!#REF!,'Quadro III.3.7'!#REF!,'Quadro III.3.7'!#REF!,'Quadro III.3.7'!#REF!</definedName>
    <definedName name="Z_DC7EC235_7B2D_49E7_A201_EA2906C9A254_.wvu.Cols" localSheetId="35" hidden="1">'Quadro III.3.8'!#REF!,'Quadro III.3.8'!#REF!,'Quadro III.3.8'!#REF!,'Quadro III.3.8'!#REF!,'Quadro III.3.8'!#REF!,'Quadro III.3.8'!#REF!</definedName>
    <definedName name="Z_DC7EC235_7B2D_49E7_A201_EA2906C9A254_.wvu.Cols" localSheetId="36" hidden="1">'Quadro III.3.9'!#REF!,'Quadro III.3.9'!#REF!,'Quadro III.3.9'!#REF!,'Quadro III.3.9'!#REF!,'Quadro III.3.9'!#REF!,'Quadro III.3.9'!#REF!</definedName>
    <definedName name="Z_DC7EC235_7B2D_49E7_A201_EA2906C9A254_.wvu.Cols" localSheetId="40" hidden="1">'Quadro III.4.1'!#REF!,'Quadro III.4.1'!#REF!,'Quadro III.4.1'!#REF!,'Quadro III.4.1'!#REF!</definedName>
    <definedName name="Z_DC7EC235_7B2D_49E7_A201_EA2906C9A254_.wvu.Cols" localSheetId="49" hidden="1">'Quadro III.4.10'!#REF!,'Quadro III.4.10'!#REF!,'Quadro III.4.10'!#REF!,'Quadro III.4.10'!#REF!,'Quadro III.4.10'!#REF!,'Quadro III.4.10'!#REF!,'Quadro III.4.10'!#REF!,'Quadro III.4.10'!#REF!,'Quadro III.4.10'!#REF!,'Quadro III.4.10'!#REF!,'Quadro III.4.10'!#REF!,'Quadro III.4.10'!#REF!,'Quadro III.4.10'!#REF!,'Quadro III.4.10'!#REF!</definedName>
    <definedName name="Z_DC7EC235_7B2D_49E7_A201_EA2906C9A254_.wvu.Cols" localSheetId="50" hidden="1">'Quadro III.4.11'!#REF!,'Quadro III.4.11'!#REF!,'Quadro III.4.11'!#REF!,'Quadro III.4.11'!#REF!,'Quadro III.4.11'!#REF!,'Quadro III.4.11'!#REF!,'Quadro III.4.11'!#REF!,'Quadro III.4.11'!#REF!,'Quadro III.4.11'!#REF!,'Quadro III.4.11'!#REF!,'Quadro III.4.11'!#REF!,'Quadro III.4.11'!#REF!,'Quadro III.4.11'!#REF!,'Quadro III.4.11'!#REF!</definedName>
    <definedName name="Z_DC7EC235_7B2D_49E7_A201_EA2906C9A254_.wvu.Cols" localSheetId="43" hidden="1">'Quadro III.4.4'!#REF!,'Quadro III.4.4'!#REF!,'Quadro III.4.4'!#REF!,'Quadro III.4.4'!#REF!,'Quadro III.4.4'!#REF!</definedName>
    <definedName name="Z_DC7EC235_7B2D_49E7_A201_EA2906C9A254_.wvu.Cols" localSheetId="46" hidden="1">'Quadro III.4.7'!#REF!,'Quadro III.4.7'!#REF!,'Quadro III.4.7'!#REF!,'Quadro III.4.7'!#REF!</definedName>
    <definedName name="Z_DC7EC235_7B2D_49E7_A201_EA2906C9A254_.wvu.Cols" localSheetId="47" hidden="1">'Quadro III.4.8'!#REF!,'Quadro III.4.8'!#REF!,'Quadro III.4.8'!#REF!,'Quadro III.4.8'!#REF!,'Quadro III.4.8'!#REF!,'Quadro III.4.8'!#REF!</definedName>
    <definedName name="Z_DC7EC235_7B2D_49E7_A201_EA2906C9A254_.wvu.Cols" localSheetId="48" hidden="1">'Quadro III.4.9'!#REF!,'Quadro III.4.9'!#REF!,'Quadro III.4.9'!#REF!,'Quadro III.4.9'!#REF!,'Quadro III.4.9'!#REF!,'Quadro III.4.9'!#REF!</definedName>
    <definedName name="Z_DC7EC235_7B2D_49E7_A201_EA2906C9A254_.wvu.Cols" localSheetId="52" hidden="1">'Quadro III.5.1'!#REF!,'Quadro III.5.1'!#REF!,'Quadro III.5.1'!#REF!,'Quadro III.5.1'!#REF!</definedName>
    <definedName name="Z_DC7EC235_7B2D_49E7_A201_EA2906C9A254_.wvu.Cols" localSheetId="61" hidden="1">'Quadro III.5.10'!#REF!,'Quadro III.5.10'!#REF!,'Quadro III.5.10'!#REF!,'Quadro III.5.10'!#REF!,'Quadro III.5.10'!#REF!,'Quadro III.5.10'!#REF!,'Quadro III.5.10'!#REF!,'Quadro III.5.10'!#REF!,'Quadro III.5.10'!#REF!,'Quadro III.5.10'!#REF!,'Quadro III.5.10'!#REF!,'Quadro III.5.10'!#REF!,'Quadro III.5.10'!#REF!,'Quadro III.5.10'!#REF!</definedName>
    <definedName name="Z_DC7EC235_7B2D_49E7_A201_EA2906C9A254_.wvu.Cols" localSheetId="62" hidden="1">'Quadro III.5.11'!#REF!,'Quadro III.5.11'!#REF!,'Quadro III.5.11'!#REF!,'Quadro III.5.11'!#REF!,'Quadro III.5.11'!#REF!,'Quadro III.5.11'!#REF!,'Quadro III.5.11'!#REF!,'Quadro III.5.11'!#REF!,'Quadro III.5.11'!#REF!,'Quadro III.5.11'!#REF!,'Quadro III.5.11'!#REF!,'Quadro III.5.11'!#REF!,'Quadro III.5.11'!#REF!,'Quadro III.5.11'!#REF!</definedName>
    <definedName name="Z_DC7EC235_7B2D_49E7_A201_EA2906C9A254_.wvu.Cols" localSheetId="55" hidden="1">'Quadro III.5.4'!#REF!,'Quadro III.5.4'!#REF!,'Quadro III.5.4'!#REF!,'Quadro III.5.4'!#REF!,'Quadro III.5.4'!#REF!</definedName>
    <definedName name="Z_DC7EC235_7B2D_49E7_A201_EA2906C9A254_.wvu.Cols" localSheetId="58" hidden="1">'Quadro III.5.7'!#REF!,'Quadro III.5.7'!#REF!,'Quadro III.5.7'!#REF!,'Quadro III.5.7'!#REF!</definedName>
    <definedName name="Z_DC7EC235_7B2D_49E7_A201_EA2906C9A254_.wvu.Cols" localSheetId="59" hidden="1">'Quadro III.5.8'!#REF!,'Quadro III.5.8'!#REF!,'Quadro III.5.8'!#REF!,'Quadro III.5.8'!#REF!,'Quadro III.5.8'!#REF!,'Quadro III.5.8'!#REF!</definedName>
    <definedName name="Z_DC7EC235_7B2D_49E7_A201_EA2906C9A254_.wvu.Cols" localSheetId="60" hidden="1">'Quadro III.5.9'!#REF!,'Quadro III.5.9'!#REF!,'Quadro III.5.9'!#REF!,'Quadro III.5.9'!#REF!,'Quadro III.5.9'!#REF!,'Quadro III.5.9'!#REF!</definedName>
    <definedName name="Z_DC7EC235_7B2D_49E7_A201_EA2906C9A254_.wvu.Cols" localSheetId="64" hidden="1">'Quadro III.6.1'!#REF!,'Quadro III.6.1'!#REF!,'Quadro III.6.1'!#REF!,'Quadro III.6.1'!#REF!</definedName>
    <definedName name="Z_DC7EC235_7B2D_49E7_A201_EA2906C9A254_.wvu.Cols" localSheetId="67" hidden="1">'Quadro III.6.4'!#REF!,'Quadro III.6.4'!#REF!,'Quadro III.6.4'!#REF!,'Quadro III.6.4'!#REF!,'Quadro III.6.4'!#REF!</definedName>
    <definedName name="Z_DC7EC235_7B2D_49E7_A201_EA2906C9A254_.wvu.Cols" localSheetId="70" hidden="1">'Quadro III.6.7'!#REF!,'Quadro III.6.7'!#REF!,'Quadro III.6.7'!#REF!,'Quadro III.6.7'!#REF!,'Quadro III.6.7'!#REF!,'Quadro III.6.7'!#REF!</definedName>
    <definedName name="Z_DC7EC235_7B2D_49E7_A201_EA2906C9A254_.wvu.Cols" localSheetId="71" hidden="1">'Quadro III.6.8'!#REF!,'Quadro III.6.8'!#REF!,'Quadro III.6.8'!#REF!,'Quadro III.6.8'!#REF!,'Quadro III.6.8'!#REF!,'Quadro III.6.8'!#REF!</definedName>
    <definedName name="Z_DC7EC235_7B2D_49E7_A201_EA2906C9A254_.wvu.Cols" localSheetId="73" hidden="1">'Quadro IV.1'!#REF!,'Quadro IV.1'!#REF!,'Quadro IV.1'!#REF!,'Quadro IV.1'!#REF!</definedName>
    <definedName name="Z_DC7EC235_7B2D_49E7_A201_EA2906C9A254_.wvu.Cols" localSheetId="74" hidden="1">'Quadro IV.2'!#REF!,'Quadro IV.2'!#REF!,'Quadro IV.2'!#REF!,'Quadro IV.2'!#REF!,'Quadro IV.2'!#REF!,'Quadro IV.2'!#REF!</definedName>
    <definedName name="Z_DC7EC235_7B2D_49E7_A201_EA2906C9A254_.wvu.Cols" localSheetId="75" hidden="1">'Quadro IV.3'!#REF!,'Quadro IV.3'!#REF!,'Quadro IV.3'!#REF!,'Quadro IV.3'!#REF!,'Quadro IV.3'!#REF!,'Quadro IV.3'!#REF!</definedName>
    <definedName name="Z_DC7EC235_7B2D_49E7_A201_EA2906C9A254_.wvu.Cols" localSheetId="76" hidden="1">'Quadro IV.4'!#REF!,'Quadro IV.4'!#REF!,'Quadro IV.4'!#REF!,'Quadro IV.4'!#REF!,'Quadro IV.4'!#REF!,'Quadro IV.4'!#REF!</definedName>
    <definedName name="Z_DC7EC235_7B2D_49E7_A201_EA2906C9A254_.wvu.Cols" localSheetId="77" hidden="1">'Quadro IV.5'!#REF!,'Quadro IV.5'!#REF!,'Quadro IV.5'!#REF!,'Quadro IV.5'!#REF!,'Quadro IV.5'!#REF!,'Quadro IV.5'!#REF!</definedName>
    <definedName name="Z_DC7EC235_7B2D_49E7_A201_EA2906C9A254_.wvu.Cols" localSheetId="78" hidden="1">'Quadro IV.6'!#REF!,'Quadro IV.6'!#REF!,'Quadro IV.6'!#REF!,'Quadro IV.6'!#REF!,'Quadro IV.6'!#REF!,'Quadro IV.6'!#REF!</definedName>
    <definedName name="Z_DC7EC235_7B2D_49E7_A201_EA2906C9A254_.wvu.Cols" localSheetId="79" hidden="1">'Quadro IV.7'!#REF!,'Quadro IV.7'!#REF!,'Quadro IV.7'!#REF!,'Quadro IV.7'!#REF!,'Quadro IV.7'!#REF!,'Quadro IV.7'!#REF!</definedName>
    <definedName name="Z_DC7EC235_7B2D_49E7_A201_EA2906C9A254_.wvu.Cols" localSheetId="80" hidden="1">'Quadro IV.8'!#REF!,'Quadro IV.8'!#REF!,'Quadro IV.8'!#REF!,'Quadro IV.8'!#REF!,'Quadro IV.8'!#REF!,'Quadro IV.8'!#REF!</definedName>
    <definedName name="Z_DC7EC235_7B2D_49E7_A201_EA2906C9A254_.wvu.Cols" localSheetId="81" hidden="1">'Quadro IV.9'!#REF!,'Quadro IV.9'!#REF!,'Quadro IV.9'!#REF!,'Quadro IV.9'!#REF!,'Quadro IV.9'!#REF!,'Quadro IV.9'!#REF!</definedName>
    <definedName name="Z_DC7EC235_7B2D_49E7_A201_EA2906C9A254_.wvu.PrintArea" localSheetId="11" hidden="1">'Antigo_Quadro II.1.8 (2)'!$B$9:$B$38</definedName>
    <definedName name="Z_DC7EC235_7B2D_49E7_A201_EA2906C9A254_.wvu.PrintArea" localSheetId="1" hidden="1">Índice!#REF!</definedName>
    <definedName name="Z_DC7EC235_7B2D_49E7_A201_EA2906C9A254_.wvu.PrintArea" localSheetId="2" hidden="1">'Quadro III.1.1'!$B$9:$C$51</definedName>
    <definedName name="Z_DC7EC235_7B2D_49E7_A201_EA2906C9A254_.wvu.PrintArea" localSheetId="13" hidden="1">'Quadro III.1.10'!$B$9:$H$47</definedName>
    <definedName name="Z_DC7EC235_7B2D_49E7_A201_EA2906C9A254_.wvu.PrintArea" localSheetId="14" hidden="1">'Quadro III.1.11'!$B$9:$H$24</definedName>
    <definedName name="Z_DC7EC235_7B2D_49E7_A201_EA2906C9A254_.wvu.PrintArea" localSheetId="15" hidden="1">'Quadro III.1.12'!$B$9:$G$52</definedName>
    <definedName name="Z_DC7EC235_7B2D_49E7_A201_EA2906C9A254_.wvu.PrintArea" localSheetId="5" hidden="1">'Quadro III.1.3'!$B$9:$G$51</definedName>
    <definedName name="Z_DC7EC235_7B2D_49E7_A201_EA2906C9A254_.wvu.PrintArea" localSheetId="6" hidden="1">'Quadro III.1.4'!$B$9:$B$43</definedName>
    <definedName name="Z_DC7EC235_7B2D_49E7_A201_EA2906C9A254_.wvu.PrintArea" localSheetId="7" hidden="1">'Quadro III.1.5'!$B$9:$H$27</definedName>
    <definedName name="Z_DC7EC235_7B2D_49E7_A201_EA2906C9A254_.wvu.PrintArea" localSheetId="8" hidden="1">'Quadro III.1.6'!$B$9:$H$23</definedName>
    <definedName name="Z_DC7EC235_7B2D_49E7_A201_EA2906C9A254_.wvu.PrintArea" localSheetId="9" hidden="1">'Quadro III.1.7'!$B$9:$B$26</definedName>
    <definedName name="Z_DC7EC235_7B2D_49E7_A201_EA2906C9A254_.wvu.PrintArea" localSheetId="10" hidden="1">'Quadro III.1.8'!$B$9:$B$35</definedName>
    <definedName name="Z_DC7EC235_7B2D_49E7_A201_EA2906C9A254_.wvu.PrintArea" localSheetId="12" hidden="1">'Quadro III.1.9'!$B$9:$B$40</definedName>
    <definedName name="Z_DC7EC235_7B2D_49E7_A201_EA2906C9A254_.wvu.PrintArea" localSheetId="16" hidden="1">'Quadro III.2.1'!$B$9:$C$47</definedName>
    <definedName name="Z_DC7EC235_7B2D_49E7_A201_EA2906C9A254_.wvu.PrintArea" localSheetId="25" hidden="1">'Quadro III.2.10'!$B$9:$N$52</definedName>
    <definedName name="Z_DC7EC235_7B2D_49E7_A201_EA2906C9A254_.wvu.PrintArea" localSheetId="26" hidden="1">'Quadro III.2.11'!$B$9:$I$32</definedName>
    <definedName name="Z_DC7EC235_7B2D_49E7_A201_EA2906C9A254_.wvu.PrintArea" localSheetId="27" hidden="1">'Quadro III.2.12'!$B$9:$F$53</definedName>
    <definedName name="Z_DC7EC235_7B2D_49E7_A201_EA2906C9A254_.wvu.PrintArea" localSheetId="18" hidden="1">'Quadro III.2.3'!$B$9:$F$52</definedName>
    <definedName name="Z_DC7EC235_7B2D_49E7_A201_EA2906C9A254_.wvu.PrintArea" localSheetId="19" hidden="1">'Quadro III.2.4'!$B$9:$B$54</definedName>
    <definedName name="Z_DC7EC235_7B2D_49E7_A201_EA2906C9A254_.wvu.PrintArea" localSheetId="20" hidden="1">'Quadro III.2.5'!$B$9:$I$18</definedName>
    <definedName name="Z_DC7EC235_7B2D_49E7_A201_EA2906C9A254_.wvu.PrintArea" localSheetId="21" hidden="1">'Quadro III.2.6'!$B$9:$G$18</definedName>
    <definedName name="Z_DC7EC235_7B2D_49E7_A201_EA2906C9A254_.wvu.PrintArea" localSheetId="22" hidden="1">'Quadro III.2.7'!$B$9:$B$24</definedName>
    <definedName name="Z_DC7EC235_7B2D_49E7_A201_EA2906C9A254_.wvu.PrintArea" localSheetId="23" hidden="1">'Quadro III.2.8'!$B$9:$B$56</definedName>
    <definedName name="Z_DC7EC235_7B2D_49E7_A201_EA2906C9A254_.wvu.PrintArea" localSheetId="24" hidden="1">'Quadro III.2.9'!$B$9:$B$37</definedName>
    <definedName name="Z_DC7EC235_7B2D_49E7_A201_EA2906C9A254_.wvu.PrintArea" localSheetId="28" hidden="1">'Quadro III.3.1'!$B$9:$C$45</definedName>
    <definedName name="Z_DC7EC235_7B2D_49E7_A201_EA2906C9A254_.wvu.PrintArea" localSheetId="37" hidden="1">'Quadro III.3.10'!$B$9:$E$35</definedName>
    <definedName name="Z_DC7EC235_7B2D_49E7_A201_EA2906C9A254_.wvu.PrintArea" localSheetId="38" hidden="1">'Quadro III.3.11'!$B$9:$E$24</definedName>
    <definedName name="Z_DC7EC235_7B2D_49E7_A201_EA2906C9A254_.wvu.PrintArea" localSheetId="39" hidden="1">'Quadro III.3.12'!$B$9:$H$52</definedName>
    <definedName name="Z_DC7EC235_7B2D_49E7_A201_EA2906C9A254_.wvu.PrintArea" localSheetId="30" hidden="1">'Quadro III.3.3'!$B$9:$G$48</definedName>
    <definedName name="Z_DC7EC235_7B2D_49E7_A201_EA2906C9A254_.wvu.PrintArea" localSheetId="31" hidden="1">'Quadro III.3.4'!$B$9:$B$47</definedName>
    <definedName name="Z_DC7EC235_7B2D_49E7_A201_EA2906C9A254_.wvu.PrintArea" localSheetId="32" hidden="1">'Quadro III.3.5'!$B$9:$I$17</definedName>
    <definedName name="Z_DC7EC235_7B2D_49E7_A201_EA2906C9A254_.wvu.PrintArea" localSheetId="33" hidden="1">'Quadro III.3.6'!$B$9:$I$18</definedName>
    <definedName name="Z_DC7EC235_7B2D_49E7_A201_EA2906C9A254_.wvu.PrintArea" localSheetId="34" hidden="1">'Quadro III.3.7'!$B$9:$B$27</definedName>
    <definedName name="Z_DC7EC235_7B2D_49E7_A201_EA2906C9A254_.wvu.PrintArea" localSheetId="35" hidden="1">'Quadro III.3.8'!$B$9:$B$49</definedName>
    <definedName name="Z_DC7EC235_7B2D_49E7_A201_EA2906C9A254_.wvu.PrintArea" localSheetId="36" hidden="1">'Quadro III.3.9'!$B$9:$B$25</definedName>
    <definedName name="Z_DC7EC235_7B2D_49E7_A201_EA2906C9A254_.wvu.PrintArea" localSheetId="40" hidden="1">'Quadro III.4.1'!$B$9:$C$48</definedName>
    <definedName name="Z_DC7EC235_7B2D_49E7_A201_EA2906C9A254_.wvu.PrintArea" localSheetId="49" hidden="1">'Quadro III.4.10'!$B$9:$J$25</definedName>
    <definedName name="Z_DC7EC235_7B2D_49E7_A201_EA2906C9A254_.wvu.PrintArea" localSheetId="50" hidden="1">'Quadro III.4.11'!$B$9:$E$27</definedName>
    <definedName name="Z_DC7EC235_7B2D_49E7_A201_EA2906C9A254_.wvu.PrintArea" localSheetId="51" hidden="1">'Quadro III.4.12'!$B$9:$H$50</definedName>
    <definedName name="Z_DC7EC235_7B2D_49E7_A201_EA2906C9A254_.wvu.PrintArea" localSheetId="42" hidden="1">'Quadro III.4.3'!$B$9:$G$50</definedName>
    <definedName name="Z_DC7EC235_7B2D_49E7_A201_EA2906C9A254_.wvu.PrintArea" localSheetId="43" hidden="1">'Quadro III.4.4'!$B$9:$B$41</definedName>
    <definedName name="Z_DC7EC235_7B2D_49E7_A201_EA2906C9A254_.wvu.PrintArea" localSheetId="44" hidden="1">'Quadro III.4.5'!$B$9:$I$30</definedName>
    <definedName name="Z_DC7EC235_7B2D_49E7_A201_EA2906C9A254_.wvu.PrintArea" localSheetId="45" hidden="1">'Quadro III.4.6'!$B$9:$I$29</definedName>
    <definedName name="Z_DC7EC235_7B2D_49E7_A201_EA2906C9A254_.wvu.PrintArea" localSheetId="46" hidden="1">'Quadro III.4.7'!$B$9:$B$32</definedName>
    <definedName name="Z_DC7EC235_7B2D_49E7_A201_EA2906C9A254_.wvu.PrintArea" localSheetId="47" hidden="1">'Quadro III.4.8'!$B$9:$B$42</definedName>
    <definedName name="Z_DC7EC235_7B2D_49E7_A201_EA2906C9A254_.wvu.PrintArea" localSheetId="48" hidden="1">'Quadro III.4.9'!$B$9:$B$37</definedName>
    <definedName name="Z_DC7EC235_7B2D_49E7_A201_EA2906C9A254_.wvu.PrintArea" localSheetId="52" hidden="1">'Quadro III.5.1'!$B$9:$C$48</definedName>
    <definedName name="Z_DC7EC235_7B2D_49E7_A201_EA2906C9A254_.wvu.PrintArea" localSheetId="61" hidden="1">'Quadro III.5.10'!$B$9:$L$23</definedName>
    <definedName name="Z_DC7EC235_7B2D_49E7_A201_EA2906C9A254_.wvu.PrintArea" localSheetId="62" hidden="1">'Quadro III.5.11'!$B$11:$J$31</definedName>
    <definedName name="Z_DC7EC235_7B2D_49E7_A201_EA2906C9A254_.wvu.PrintArea" localSheetId="63" hidden="1">'Quadro III.5.12'!$B$9:$H$51</definedName>
    <definedName name="Z_DC7EC235_7B2D_49E7_A201_EA2906C9A254_.wvu.PrintArea" localSheetId="54" hidden="1">'Quadro III.5.3'!$B$9:$G$51</definedName>
    <definedName name="Z_DC7EC235_7B2D_49E7_A201_EA2906C9A254_.wvu.PrintArea" localSheetId="55" hidden="1">'Quadro III.5.4'!$B$9:$B$52</definedName>
    <definedName name="Z_DC7EC235_7B2D_49E7_A201_EA2906C9A254_.wvu.PrintArea" localSheetId="56" hidden="1">'Quadro III.5.5'!$B$9:$H$17</definedName>
    <definedName name="Z_DC7EC235_7B2D_49E7_A201_EA2906C9A254_.wvu.PrintArea" localSheetId="57" hidden="1">'Quadro III.5.6'!$B$9:$G$18</definedName>
    <definedName name="Z_DC7EC235_7B2D_49E7_A201_EA2906C9A254_.wvu.PrintArea" localSheetId="58" hidden="1">'Quadro III.5.7'!$B$9:$B$38</definedName>
    <definedName name="Z_DC7EC235_7B2D_49E7_A201_EA2906C9A254_.wvu.PrintArea" localSheetId="59" hidden="1">'Quadro III.5.8'!$B$9:$B$42</definedName>
    <definedName name="Z_DC7EC235_7B2D_49E7_A201_EA2906C9A254_.wvu.PrintArea" localSheetId="60" hidden="1">'Quadro III.5.9'!$B$9:$B$29</definedName>
    <definedName name="Z_DC7EC235_7B2D_49E7_A201_EA2906C9A254_.wvu.PrintArea" localSheetId="64" hidden="1">'Quadro III.6.1'!$B$9:$C$42</definedName>
    <definedName name="Z_DC7EC235_7B2D_49E7_A201_EA2906C9A254_.wvu.PrintArea" localSheetId="66" hidden="1">'Quadro III.6.3'!$B$9:$G$50</definedName>
    <definedName name="Z_DC7EC235_7B2D_49E7_A201_EA2906C9A254_.wvu.PrintArea" localSheetId="67" hidden="1">'Quadro III.6.4'!$B$9:$B$40</definedName>
    <definedName name="Z_DC7EC235_7B2D_49E7_A201_EA2906C9A254_.wvu.PrintArea" localSheetId="68" hidden="1">'Quadro III.6.5'!$B$9:$G$21</definedName>
    <definedName name="Z_DC7EC235_7B2D_49E7_A201_EA2906C9A254_.wvu.PrintArea" localSheetId="69" hidden="1">'Quadro III.6.6'!$B$9:$G$24</definedName>
    <definedName name="Z_DC7EC235_7B2D_49E7_A201_EA2906C9A254_.wvu.PrintArea" localSheetId="70" hidden="1">'Quadro III.6.7'!$B$9:$B$48</definedName>
    <definedName name="Z_DC7EC235_7B2D_49E7_A201_EA2906C9A254_.wvu.PrintArea" localSheetId="71" hidden="1">'Quadro III.6.8'!$B$9:$B$26</definedName>
    <definedName name="Z_DC7EC235_7B2D_49E7_A201_EA2906C9A254_.wvu.PrintArea" localSheetId="72" hidden="1">'Quadro III.6.9'!$B$9:$J$50</definedName>
    <definedName name="Z_DC7EC235_7B2D_49E7_A201_EA2906C9A254_.wvu.PrintArea" localSheetId="73" hidden="1">'Quadro IV.1'!$B$10:$C$42</definedName>
    <definedName name="Z_DC7EC235_7B2D_49E7_A201_EA2906C9A254_.wvu.PrintArea" localSheetId="74" hidden="1">'Quadro IV.2'!#REF!</definedName>
    <definedName name="Z_DC7EC235_7B2D_49E7_A201_EA2906C9A254_.wvu.PrintArea" localSheetId="75" hidden="1">'Quadro IV.3'!#REF!</definedName>
    <definedName name="Z_DC7EC235_7B2D_49E7_A201_EA2906C9A254_.wvu.PrintArea" localSheetId="76" hidden="1">'Quadro IV.4'!#REF!</definedName>
    <definedName name="Z_DC7EC235_7B2D_49E7_A201_EA2906C9A254_.wvu.PrintArea" localSheetId="77" hidden="1">'Quadro IV.5'!#REF!</definedName>
    <definedName name="Z_DC7EC235_7B2D_49E7_A201_EA2906C9A254_.wvu.PrintArea" localSheetId="78" hidden="1">'Quadro IV.6'!#REF!</definedName>
    <definedName name="Z_DC7EC235_7B2D_49E7_A201_EA2906C9A254_.wvu.PrintArea" localSheetId="79" hidden="1">'Quadro IV.7'!#REF!</definedName>
    <definedName name="Z_DC7EC235_7B2D_49E7_A201_EA2906C9A254_.wvu.PrintArea" localSheetId="80" hidden="1">'Quadro IV.8'!#REF!</definedName>
    <definedName name="Z_DC7EC235_7B2D_49E7_A201_EA2906C9A254_.wvu.PrintArea" localSheetId="81" hidden="1">'Quadro IV.9'!#REF!</definedName>
    <definedName name="Z_DC7EC235_7B2D_49E7_A201_EA2906C9A254_.wvu.Rows" localSheetId="11" hidden="1">'Antigo_Quadro II.1.8 (2)'!#REF!,'Antigo_Quadro II.1.8 (2)'!$29:$30</definedName>
    <definedName name="Z_DC7EC235_7B2D_49E7_A201_EA2906C9A254_.wvu.Rows" localSheetId="15" hidden="1">'Quadro III.1.12'!#REF!</definedName>
    <definedName name="Z_DC7EC235_7B2D_49E7_A201_EA2906C9A254_.wvu.Rows" localSheetId="5" hidden="1">'Quadro III.1.3'!#REF!,'Quadro III.1.3'!#REF!,'Quadro III.1.3'!#REF!</definedName>
    <definedName name="Z_DC7EC235_7B2D_49E7_A201_EA2906C9A254_.wvu.Rows" localSheetId="6" hidden="1">'Quadro III.1.4'!#REF!,'Quadro III.1.4'!#REF!,'Quadro III.1.4'!#REF!,'Quadro III.1.4'!#REF!,'Quadro III.1.4'!#REF!,'Quadro III.1.4'!#REF!,'Quadro III.1.4'!#REF!</definedName>
    <definedName name="Z_DC7EC235_7B2D_49E7_A201_EA2906C9A254_.wvu.Rows" localSheetId="10" hidden="1">'Quadro III.1.8'!#REF!,'Quadro III.1.8'!$27:$28</definedName>
    <definedName name="Z_DC7EC235_7B2D_49E7_A201_EA2906C9A254_.wvu.Rows" localSheetId="12" hidden="1">'Quadro III.1.9'!#REF!,'Quadro III.1.9'!#REF!,'Quadro III.1.9'!#REF!,'Quadro III.1.9'!#REF!,'Quadro III.1.9'!#REF!</definedName>
    <definedName name="Z_DC7EC235_7B2D_49E7_A201_EA2906C9A254_.wvu.Rows" localSheetId="27" hidden="1">'Quadro III.2.12'!#REF!</definedName>
    <definedName name="Z_DC7EC235_7B2D_49E7_A201_EA2906C9A254_.wvu.Rows" localSheetId="18" hidden="1">'Quadro III.2.3'!#REF!,'Quadro III.2.3'!#REF!,'Quadro III.2.3'!#REF!</definedName>
    <definedName name="Z_DC7EC235_7B2D_49E7_A201_EA2906C9A254_.wvu.Rows" localSheetId="19" hidden="1">'Quadro III.2.4'!#REF!,'Quadro III.2.4'!#REF!,'Quadro III.2.4'!#REF!,'Quadro III.2.4'!#REF!,'Quadro III.2.4'!#REF!,'Quadro III.2.4'!#REF!,'Quadro III.2.4'!#REF!</definedName>
    <definedName name="Z_DC7EC235_7B2D_49E7_A201_EA2906C9A254_.wvu.Rows" localSheetId="23" hidden="1">'Quadro III.2.8'!$19:$19,'Quadro III.2.8'!$41:$43</definedName>
    <definedName name="Z_DC7EC235_7B2D_49E7_A201_EA2906C9A254_.wvu.Rows" localSheetId="24" hidden="1">'Quadro III.2.9'!#REF!,'Quadro III.2.9'!#REF!,'Quadro III.2.9'!#REF!,'Quadro III.2.9'!#REF!,'Quadro III.2.9'!#REF!</definedName>
    <definedName name="Z_DC7EC235_7B2D_49E7_A201_EA2906C9A254_.wvu.Rows" localSheetId="39" hidden="1">'Quadro III.3.12'!#REF!</definedName>
    <definedName name="Z_DC7EC235_7B2D_49E7_A201_EA2906C9A254_.wvu.Rows" localSheetId="30" hidden="1">'Quadro III.3.3'!#REF!,'Quadro III.3.3'!#REF!,'Quadro III.3.3'!#REF!</definedName>
    <definedName name="Z_DC7EC235_7B2D_49E7_A201_EA2906C9A254_.wvu.Rows" localSheetId="31" hidden="1">'Quadro III.3.4'!#REF!,'Quadro III.3.4'!#REF!,'Quadro III.3.4'!#REF!,'Quadro III.3.4'!#REF!,'Quadro III.3.4'!#REF!,'Quadro III.3.4'!#REF!,'Quadro III.3.4'!#REF!</definedName>
    <definedName name="Z_DC7EC235_7B2D_49E7_A201_EA2906C9A254_.wvu.Rows" localSheetId="35" hidden="1">'Quadro III.3.8'!#REF!,'Quadro III.3.8'!$38:$40</definedName>
    <definedName name="Z_DC7EC235_7B2D_49E7_A201_EA2906C9A254_.wvu.Rows" localSheetId="36" hidden="1">'Quadro III.3.9'!#REF!,'Quadro III.3.9'!#REF!,'Quadro III.3.9'!#REF!,'Quadro III.3.9'!#REF!,'Quadro III.3.9'!#REF!</definedName>
    <definedName name="Z_DC7EC235_7B2D_49E7_A201_EA2906C9A254_.wvu.Rows" localSheetId="51" hidden="1">'Quadro III.4.12'!#REF!</definedName>
    <definedName name="Z_DC7EC235_7B2D_49E7_A201_EA2906C9A254_.wvu.Rows" localSheetId="42" hidden="1">'Quadro III.4.3'!#REF!,'Quadro III.4.3'!#REF!,'Quadro III.4.3'!#REF!</definedName>
    <definedName name="Z_DC7EC235_7B2D_49E7_A201_EA2906C9A254_.wvu.Rows" localSheetId="43" hidden="1">'Quadro III.4.4'!#REF!,'Quadro III.4.4'!#REF!,'Quadro III.4.4'!#REF!,'Quadro III.4.4'!#REF!,'Quadro III.4.4'!#REF!,'Quadro III.4.4'!#REF!,'Quadro III.4.4'!#REF!</definedName>
    <definedName name="Z_DC7EC235_7B2D_49E7_A201_EA2906C9A254_.wvu.Rows" localSheetId="47" hidden="1">'Quadro III.4.8'!#REF!,'Quadro III.4.8'!$35:$36</definedName>
    <definedName name="Z_DC7EC235_7B2D_49E7_A201_EA2906C9A254_.wvu.Rows" localSheetId="48" hidden="1">'Quadro III.4.9'!#REF!,'Quadro III.4.9'!#REF!,'Quadro III.4.9'!#REF!,'Quadro III.4.9'!#REF!,'Quadro III.4.9'!#REF!</definedName>
    <definedName name="Z_DC7EC235_7B2D_49E7_A201_EA2906C9A254_.wvu.Rows" localSheetId="63" hidden="1">'Quadro III.5.12'!#REF!</definedName>
    <definedName name="Z_DC7EC235_7B2D_49E7_A201_EA2906C9A254_.wvu.Rows" localSheetId="54" hidden="1">'Quadro III.5.3'!#REF!,'Quadro III.5.3'!#REF!,'Quadro III.5.3'!#REF!</definedName>
    <definedName name="Z_DC7EC235_7B2D_49E7_A201_EA2906C9A254_.wvu.Rows" localSheetId="55" hidden="1">'Quadro III.5.4'!#REF!,'Quadro III.5.4'!#REF!,'Quadro III.5.4'!#REF!,'Quadro III.5.4'!#REF!,'Quadro III.5.4'!#REF!,'Quadro III.5.4'!#REF!,'Quadro III.5.4'!#REF!</definedName>
    <definedName name="Z_DC7EC235_7B2D_49E7_A201_EA2906C9A254_.wvu.Rows" localSheetId="59" hidden="1">'Quadro III.5.8'!#REF!,'Quadro III.5.8'!#REF!</definedName>
    <definedName name="Z_DC7EC235_7B2D_49E7_A201_EA2906C9A254_.wvu.Rows" localSheetId="60" hidden="1">'Quadro III.5.9'!#REF!,'Quadro III.5.9'!#REF!,'Quadro III.5.9'!#REF!,'Quadro III.5.9'!#REF!,'Quadro III.5.9'!#REF!</definedName>
    <definedName name="Z_DC7EC235_7B2D_49E7_A201_EA2906C9A254_.wvu.Rows" localSheetId="66" hidden="1">'Quadro III.6.3'!#REF!,'Quadro III.6.3'!#REF!,'Quadro III.6.3'!#REF!</definedName>
    <definedName name="Z_DC7EC235_7B2D_49E7_A201_EA2906C9A254_.wvu.Rows" localSheetId="67" hidden="1">'Quadro III.6.4'!#REF!,'Quadro III.6.4'!#REF!,'Quadro III.6.4'!#REF!,'Quadro III.6.4'!#REF!,'Quadro III.6.4'!#REF!,'Quadro III.6.4'!#REF!,'Quadro III.6.4'!#REF!</definedName>
    <definedName name="Z_DC7EC235_7B2D_49E7_A201_EA2906C9A254_.wvu.Rows" localSheetId="70" hidden="1">'Quadro III.6.7'!#REF!,'Quadro III.6.7'!$33:$35</definedName>
    <definedName name="Z_DC7EC235_7B2D_49E7_A201_EA2906C9A254_.wvu.Rows" localSheetId="71" hidden="1">'Quadro III.6.8'!#REF!,'Quadro III.6.8'!#REF!,'Quadro III.6.8'!#REF!,'Quadro III.6.8'!#REF!,'Quadro III.6.8'!#REF!</definedName>
    <definedName name="Z_DC7EC235_7B2D_49E7_A201_EA2906C9A254_.wvu.Rows" localSheetId="72" hidden="1">'Quadro III.6.9'!#REF!</definedName>
    <definedName name="Z_DC7EC235_7B2D_49E7_A201_EA2906C9A254_.wvu.Rows" localSheetId="74" hidden="1">'Quadro IV.2'!#REF!,'Quadro IV.2'!#REF!,'Quadro IV.2'!#REF!,'Quadro IV.2'!#REF!,'Quadro IV.2'!#REF!</definedName>
    <definedName name="Z_DC7EC235_7B2D_49E7_A201_EA2906C9A254_.wvu.Rows" localSheetId="75" hidden="1">'Quadro IV.3'!#REF!,'Quadro IV.3'!#REF!,'Quadro IV.3'!#REF!,'Quadro IV.3'!#REF!,'Quadro IV.3'!#REF!</definedName>
    <definedName name="Z_DC7EC235_7B2D_49E7_A201_EA2906C9A254_.wvu.Rows" localSheetId="76" hidden="1">'Quadro IV.4'!#REF!,'Quadro IV.4'!#REF!,'Quadro IV.4'!#REF!,'Quadro IV.4'!#REF!,'Quadro IV.4'!#REF!</definedName>
    <definedName name="Z_DC7EC235_7B2D_49E7_A201_EA2906C9A254_.wvu.Rows" localSheetId="77" hidden="1">'Quadro IV.5'!#REF!,'Quadro IV.5'!#REF!,'Quadro IV.5'!#REF!,'Quadro IV.5'!#REF!,'Quadro IV.5'!#REF!</definedName>
    <definedName name="Z_DC7EC235_7B2D_49E7_A201_EA2906C9A254_.wvu.Rows" localSheetId="78" hidden="1">'Quadro IV.6'!#REF!,'Quadro IV.6'!#REF!,'Quadro IV.6'!#REF!,'Quadro IV.6'!#REF!,'Quadro IV.6'!#REF!</definedName>
    <definedName name="Z_DC7EC235_7B2D_49E7_A201_EA2906C9A254_.wvu.Rows" localSheetId="79" hidden="1">'Quadro IV.7'!#REF!,'Quadro IV.7'!#REF!,'Quadro IV.7'!#REF!,'Quadro IV.7'!#REF!,'Quadro IV.7'!#REF!</definedName>
    <definedName name="Z_DC7EC235_7B2D_49E7_A201_EA2906C9A254_.wvu.Rows" localSheetId="80" hidden="1">'Quadro IV.8'!#REF!,'Quadro IV.8'!#REF!,'Quadro IV.8'!#REF!,'Quadro IV.8'!#REF!,'Quadro IV.8'!#REF!</definedName>
    <definedName name="Z_DC7EC235_7B2D_49E7_A201_EA2906C9A254_.wvu.Rows" localSheetId="81" hidden="1">'Quadro IV.9'!#REF!,'Quadro IV.9'!#REF!,'Quadro IV.9'!#REF!,'Quadro IV.9'!#REF!,'Quadro IV.9'!#REF!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23" i="79" l="1"/>
  <c r="L22" i="79"/>
  <c r="L21" i="79"/>
  <c r="M20" i="79"/>
  <c r="L20" i="79"/>
  <c r="M18" i="79"/>
  <c r="L18" i="79"/>
  <c r="M17" i="79"/>
  <c r="L17" i="79"/>
  <c r="M16" i="79"/>
  <c r="L16" i="79"/>
  <c r="M15" i="79"/>
  <c r="L15" i="79"/>
  <c r="M13" i="79"/>
  <c r="L13" i="79"/>
  <c r="M12" i="79"/>
  <c r="L12" i="79"/>
  <c r="L11" i="79"/>
  <c r="I23" i="79"/>
  <c r="I22" i="79"/>
  <c r="I21" i="79"/>
  <c r="J20" i="79"/>
  <c r="I20" i="79"/>
  <c r="J18" i="79"/>
  <c r="I18" i="79"/>
  <c r="J17" i="79"/>
  <c r="I17" i="79"/>
  <c r="J16" i="79"/>
  <c r="I16" i="79"/>
  <c r="J15" i="79"/>
  <c r="I15" i="79"/>
  <c r="J13" i="79"/>
  <c r="I13" i="79"/>
  <c r="J12" i="79"/>
  <c r="I12" i="79"/>
  <c r="H19" i="79"/>
  <c r="J19" i="79" s="1"/>
  <c r="G19" i="79"/>
  <c r="H14" i="79"/>
  <c r="J14" i="79" s="1"/>
  <c r="G14" i="79"/>
  <c r="I14" i="79" s="1"/>
  <c r="F14" i="79"/>
  <c r="F19" i="79" s="1"/>
  <c r="D14" i="79"/>
  <c r="D19" i="79" s="1"/>
  <c r="K11" i="79"/>
  <c r="M11" i="79" s="1"/>
  <c r="H11" i="79"/>
  <c r="J11" i="79" s="1"/>
  <c r="G11" i="79"/>
  <c r="F11" i="79"/>
  <c r="E11" i="79"/>
  <c r="E14" i="79" s="1"/>
  <c r="E19" i="79" s="1"/>
  <c r="D11" i="79"/>
  <c r="C11" i="79"/>
  <c r="C14" i="79" s="1"/>
  <c r="C19" i="79" s="1"/>
  <c r="J30" i="78"/>
  <c r="K14" i="79" l="1"/>
  <c r="I11" i="79"/>
  <c r="I19" i="79"/>
  <c r="N22" i="32"/>
  <c r="N18" i="32"/>
  <c r="O21" i="32"/>
  <c r="N21" i="32"/>
  <c r="O20" i="32"/>
  <c r="N20" i="32"/>
  <c r="O19" i="32"/>
  <c r="N19" i="32"/>
  <c r="O17" i="32"/>
  <c r="N17" i="32"/>
  <c r="O16" i="32"/>
  <c r="N16" i="32"/>
  <c r="O15" i="32"/>
  <c r="N15" i="32"/>
  <c r="O14" i="32"/>
  <c r="N14" i="32"/>
  <c r="O13" i="32"/>
  <c r="N13" i="32"/>
  <c r="O12" i="32"/>
  <c r="N12" i="32"/>
  <c r="O11" i="32"/>
  <c r="N11" i="32"/>
  <c r="J22" i="32"/>
  <c r="J18" i="32"/>
  <c r="K21" i="32"/>
  <c r="J21" i="32"/>
  <c r="K20" i="32"/>
  <c r="J20" i="32"/>
  <c r="K19" i="32"/>
  <c r="J19" i="32"/>
  <c r="K17" i="32"/>
  <c r="J17" i="32"/>
  <c r="K16" i="32"/>
  <c r="J16" i="32"/>
  <c r="K15" i="32"/>
  <c r="J15" i="32"/>
  <c r="K14" i="32"/>
  <c r="J14" i="32"/>
  <c r="K13" i="32"/>
  <c r="J13" i="32"/>
  <c r="K12" i="32"/>
  <c r="J12" i="32"/>
  <c r="K11" i="32"/>
  <c r="J11" i="32"/>
  <c r="K19" i="79" l="1"/>
  <c r="M14" i="79"/>
  <c r="L14" i="79"/>
  <c r="C30" i="27"/>
  <c r="I27" i="27"/>
  <c r="D27" i="27"/>
  <c r="C27" i="27"/>
  <c r="M19" i="79" l="1"/>
  <c r="L19" i="79"/>
  <c r="D30" i="27"/>
  <c r="D26" i="27" s="1"/>
  <c r="D25" i="27" s="1"/>
  <c r="C26" i="27"/>
  <c r="C25" i="27" s="1"/>
  <c r="I30" i="27"/>
  <c r="I26" i="27" s="1"/>
  <c r="I25" i="27" s="1"/>
  <c r="N34" i="9" l="1"/>
  <c r="N28" i="9"/>
  <c r="O29" i="9"/>
  <c r="N29" i="9"/>
  <c r="O27" i="9"/>
  <c r="N27" i="9"/>
  <c r="O23" i="9"/>
  <c r="N23" i="9"/>
  <c r="O20" i="9"/>
  <c r="N20" i="9"/>
  <c r="O19" i="9"/>
  <c r="N19" i="9"/>
  <c r="O18" i="9"/>
  <c r="N18" i="9"/>
  <c r="O14" i="9"/>
  <c r="N14" i="9"/>
  <c r="O11" i="9"/>
  <c r="N11" i="9"/>
  <c r="K34" i="9"/>
  <c r="K28" i="9"/>
  <c r="L33" i="9"/>
  <c r="K33" i="9"/>
  <c r="L32" i="9"/>
  <c r="K32" i="9"/>
  <c r="L31" i="9"/>
  <c r="K31" i="9"/>
  <c r="L30" i="9"/>
  <c r="K30" i="9"/>
  <c r="L29" i="9"/>
  <c r="K29" i="9"/>
  <c r="L27" i="9"/>
  <c r="K27" i="9"/>
  <c r="L25" i="9"/>
  <c r="K25" i="9"/>
  <c r="L24" i="9"/>
  <c r="K24" i="9"/>
  <c r="L23" i="9"/>
  <c r="K23" i="9"/>
  <c r="L22" i="9"/>
  <c r="L21" i="9"/>
  <c r="K21" i="9"/>
  <c r="L20" i="9"/>
  <c r="K20" i="9"/>
  <c r="L19" i="9"/>
  <c r="K19" i="9"/>
  <c r="L18" i="9"/>
  <c r="K18" i="9"/>
  <c r="L17" i="9"/>
  <c r="K17" i="9"/>
  <c r="L16" i="9"/>
  <c r="K16" i="9"/>
  <c r="L15" i="9"/>
  <c r="K15" i="9"/>
  <c r="L14" i="9"/>
  <c r="K14" i="9"/>
  <c r="L13" i="9"/>
  <c r="K13" i="9"/>
  <c r="L12" i="9"/>
  <c r="K12" i="9"/>
  <c r="L11" i="9"/>
  <c r="K11" i="9"/>
  <c r="L40" i="5" l="1"/>
  <c r="F40" i="5"/>
  <c r="E40" i="5"/>
  <c r="D40" i="5"/>
  <c r="C41" i="5"/>
  <c r="C40" i="5" s="1"/>
  <c r="H32" i="5"/>
  <c r="I32" i="5"/>
  <c r="I40" i="5" s="1"/>
  <c r="L32" i="5"/>
  <c r="K32" i="5"/>
  <c r="K40" i="5" s="1"/>
  <c r="J32" i="5"/>
  <c r="J40" i="5" s="1"/>
  <c r="M32" i="5"/>
  <c r="M40" i="5" s="1"/>
  <c r="H34" i="5"/>
  <c r="I34" i="5"/>
  <c r="J34" i="5"/>
  <c r="K34" i="5"/>
  <c r="L34" i="5"/>
  <c r="M34" i="5"/>
  <c r="G40" i="5"/>
  <c r="H40" i="5" l="1"/>
</calcChain>
</file>

<file path=xl/sharedStrings.xml><?xml version="1.0" encoding="utf-8"?>
<sst xmlns="http://schemas.openxmlformats.org/spreadsheetml/2006/main" count="4519" uniqueCount="1278">
  <si>
    <t>Prog.</t>
  </si>
  <si>
    <t>Est.</t>
  </si>
  <si>
    <t xml:space="preserve">Prog. </t>
  </si>
  <si>
    <t xml:space="preserve">Est. </t>
  </si>
  <si>
    <t xml:space="preserve">    Crédito à economia</t>
  </si>
  <si>
    <t>taxa anual</t>
  </si>
  <si>
    <t xml:space="preserve">    Cedência de liquidez</t>
  </si>
  <si>
    <t xml:space="preserve">    Bilhetes do Tesouro, a 91 dias</t>
  </si>
  <si>
    <t xml:space="preserve">    Balança corrente</t>
  </si>
  <si>
    <t xml:space="preserve">    Balança corrente e de capital</t>
  </si>
  <si>
    <t xml:space="preserve">    Reservas oficiais</t>
  </si>
  <si>
    <t>Fontes:</t>
  </si>
  <si>
    <t xml:space="preserve">Proj. </t>
  </si>
  <si>
    <t xml:space="preserve"> Setor primário</t>
  </si>
  <si>
    <t xml:space="preserve"> Setor secundário</t>
  </si>
  <si>
    <t xml:space="preserve"> Setor terciário</t>
  </si>
  <si>
    <t xml:space="preserve"> VALOR ACRESCENTADO BRUTO</t>
  </si>
  <si>
    <t xml:space="preserve"> Consumo</t>
  </si>
  <si>
    <t>Público</t>
  </si>
  <si>
    <t>Privado</t>
  </si>
  <si>
    <t xml:space="preserve"> Investimento</t>
  </si>
  <si>
    <t xml:space="preserve"> Procura interna</t>
  </si>
  <si>
    <t xml:space="preserve"> Exportações de bens e serviços</t>
  </si>
  <si>
    <t xml:space="preserve"> Procura global</t>
  </si>
  <si>
    <t xml:space="preserve"> Importações de bens e serviços</t>
  </si>
  <si>
    <t>Para memória:</t>
  </si>
  <si>
    <t xml:space="preserve">   Poupança interna bruta</t>
  </si>
  <si>
    <t xml:space="preserve">[1]  </t>
  </si>
  <si>
    <t xml:space="preserve">[2]  </t>
  </si>
  <si>
    <t xml:space="preserve">[3]  </t>
  </si>
  <si>
    <t>Dezembro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</si>
  <si>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</si>
  <si>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</si>
  <si>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</si>
  <si>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</si>
  <si>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</si>
  <si>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</si>
  <si>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</si>
  <si>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</si>
  <si>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</si>
  <si>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</si>
  <si>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</si>
  <si>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 xml:space="preserve">Trim. I </t>
  </si>
  <si>
    <t>Balança comercial</t>
  </si>
  <si>
    <t>Exportações</t>
  </si>
  <si>
    <t>Importações</t>
  </si>
  <si>
    <t>Transferências correntes</t>
  </si>
  <si>
    <t>Transferências oficiais</t>
  </si>
  <si>
    <t>Transferências privadas</t>
  </si>
  <si>
    <t>Investimento direto</t>
  </si>
  <si>
    <t>Investimento de carteira</t>
  </si>
  <si>
    <t>Outras operações</t>
  </si>
  <si>
    <t>Financiamento excecional</t>
  </si>
  <si>
    <t xml:space="preserve">   Espanha</t>
  </si>
  <si>
    <t xml:space="preserve">   Portugal</t>
  </si>
  <si>
    <t xml:space="preserve">   Outros</t>
  </si>
  <si>
    <t>Outros</t>
  </si>
  <si>
    <t xml:space="preserve">   Brasil</t>
  </si>
  <si>
    <t xml:space="preserve"> Credores Multilaterais</t>
  </si>
  <si>
    <t xml:space="preserve"> Credores Bilaterais</t>
  </si>
  <si>
    <t>Governo</t>
  </si>
  <si>
    <t>(em % do PIB)</t>
  </si>
  <si>
    <t xml:space="preserve"> Dívida externa total</t>
  </si>
  <si>
    <t>(em % das exportações de bens e serviços)</t>
  </si>
  <si>
    <t xml:space="preserve">Orç. </t>
  </si>
  <si>
    <t>1.1. Receitas correntes</t>
  </si>
  <si>
    <t>Outros impostos</t>
  </si>
  <si>
    <t xml:space="preserve"> Segurança social</t>
  </si>
  <si>
    <t xml:space="preserve"> Outras receitas</t>
  </si>
  <si>
    <t>1.2. Donativos</t>
  </si>
  <si>
    <t>2.2. Programa de investimento</t>
  </si>
  <si>
    <t>3.1. Compra de ativos não financeiros</t>
  </si>
  <si>
    <t>3.2. Venda de ativos não financeiros</t>
  </si>
  <si>
    <t>7.1. Ativos financeiros</t>
  </si>
  <si>
    <t>7.2. Passivos financeiros</t>
  </si>
  <si>
    <t>Desembolsos</t>
  </si>
  <si>
    <t>Amortizações</t>
  </si>
  <si>
    <t>Sistema bancário</t>
  </si>
  <si>
    <t xml:space="preserve">[1] </t>
  </si>
  <si>
    <t xml:space="preserve">[2] </t>
  </si>
  <si>
    <t>Banco de Cabo Verde</t>
  </si>
  <si>
    <t>Bancos comerciais</t>
  </si>
  <si>
    <t>Quase-moeda</t>
  </si>
  <si>
    <t>Crédito interno total</t>
  </si>
  <si>
    <t>Crédito líquido ao S.P.A.</t>
  </si>
  <si>
    <t>Crédito à economia</t>
  </si>
  <si>
    <t>Empresas públicas</t>
  </si>
  <si>
    <t>Sector privado</t>
  </si>
  <si>
    <t>Crédito às IFNM</t>
  </si>
  <si>
    <t xml:space="preserve"> TOTAL DO ATIVO</t>
  </si>
  <si>
    <t>Base monetária</t>
  </si>
  <si>
    <t>Circulação monetária</t>
  </si>
  <si>
    <t xml:space="preserve"> TOTAL DO PASSIVO</t>
  </si>
  <si>
    <t xml:space="preserve"> Taxas ativas</t>
  </si>
  <si>
    <t>De 7 a 30 dias</t>
  </si>
  <si>
    <t>De 31a 90 dias</t>
  </si>
  <si>
    <t>De 91 a 180 dias</t>
  </si>
  <si>
    <t>De 181 dias a 1 ano</t>
  </si>
  <si>
    <t>De 1 a 2 anos</t>
  </si>
  <si>
    <t>De 2 a 5 anos</t>
  </si>
  <si>
    <t>De 5 a 10 anos</t>
  </si>
  <si>
    <t>Superior a 10 anos</t>
  </si>
  <si>
    <t>Descoberto</t>
  </si>
  <si>
    <t xml:space="preserve"> Taxas passivas</t>
  </si>
  <si>
    <t>Residentes</t>
  </si>
  <si>
    <t>De 31 a 90 dias</t>
  </si>
  <si>
    <t>Não Residentes</t>
  </si>
  <si>
    <t>Emigrantes</t>
  </si>
  <si>
    <t xml:space="preserve"> Taxas de referência</t>
  </si>
  <si>
    <t>Instrumentos do BCV</t>
  </si>
  <si>
    <t>Redesconto</t>
  </si>
  <si>
    <t>Cedência de liquidez</t>
  </si>
  <si>
    <t>Absorção de liquidez</t>
  </si>
  <si>
    <t>TRM (14 dias)</t>
  </si>
  <si>
    <t>Nominal</t>
  </si>
  <si>
    <t>Real</t>
  </si>
  <si>
    <t>% do PIB</t>
  </si>
  <si>
    <t>USD/CVE</t>
  </si>
  <si>
    <t>Indústrias transformadoras</t>
  </si>
  <si>
    <t>Transporte e armazenagem</t>
  </si>
  <si>
    <t>Serviços financeiros</t>
  </si>
  <si>
    <t>Administração pública</t>
  </si>
  <si>
    <t>Impostos sobre produtos, líq. de subvenções</t>
  </si>
  <si>
    <t>Dezembro  (proj.)</t>
  </si>
  <si>
    <t>Solvabilidade</t>
  </si>
  <si>
    <t>Rendibilidade</t>
  </si>
  <si>
    <t>Rendibilidade dos fundos próprios (ROE)</t>
  </si>
  <si>
    <t>Rendibilidade dos ativos (ROA)</t>
  </si>
  <si>
    <t>Outros indicadores</t>
  </si>
  <si>
    <t>-</t>
  </si>
  <si>
    <t>t. var. anual</t>
  </si>
  <si>
    <t>mai.</t>
  </si>
  <si>
    <t>mar.</t>
  </si>
  <si>
    <t>jun.</t>
  </si>
  <si>
    <t xml:space="preserve"> 3. Erros e omissões</t>
  </si>
  <si>
    <t xml:space="preserve"> 5. Financiamento</t>
  </si>
  <si>
    <t xml:space="preserve">   Países Baixos</t>
  </si>
  <si>
    <t>milhões de EUR</t>
  </si>
  <si>
    <t>Eletricidade, gás e água</t>
  </si>
  <si>
    <t xml:space="preserve">   Itália</t>
  </si>
  <si>
    <t xml:space="preserve">   China</t>
  </si>
  <si>
    <t xml:space="preserve"> 1. Balança corrente</t>
  </si>
  <si>
    <t>Balança de Capital</t>
  </si>
  <si>
    <t>CABO VERDE · Produto interno bruto, preços correntes, em milhões de CVE</t>
  </si>
  <si>
    <t>Índice</t>
  </si>
  <si>
    <t>Notas:</t>
  </si>
  <si>
    <t xml:space="preserve"> PRODUTO INTERNO BRUTO  (p. m.)</t>
  </si>
  <si>
    <t xml:space="preserve">   PIBpm nominal  (milhões de EUR)</t>
  </si>
  <si>
    <t xml:space="preserve">   PIBpm nominal  (milhões de USD)</t>
  </si>
  <si>
    <t xml:space="preserve">   Deflator do PIB  (variação anual em %)</t>
  </si>
  <si>
    <t xml:space="preserve">   PIB nominal  (variação anual em %)</t>
  </si>
  <si>
    <t xml:space="preserve">   PIB real  (variação anual em %)</t>
  </si>
  <si>
    <r>
      <t>Fontes:</t>
    </r>
    <r>
      <rPr>
        <sz val="8"/>
        <rFont val="Calibri"/>
        <family val="2"/>
        <scheme val="minor"/>
      </rPr>
      <t xml:space="preserve"> INE de Cabo Verde, Banco de Cabo Verde, Fundo Monetário Internacional e cálculos do Banco de Portugal.</t>
    </r>
  </si>
  <si>
    <t>CABO VERDE · Balança de pagamentos, em milhões de CVE</t>
  </si>
  <si>
    <t>Importações  (f.o.b.)</t>
  </si>
  <si>
    <t>Balança de serviços  (líq.)</t>
  </si>
  <si>
    <t>Balança de rendimentos (líq.)</t>
  </si>
  <si>
    <t>Variação das reservas oficiais  (aumento: - )</t>
  </si>
  <si>
    <r>
      <t xml:space="preserve">Fontes: </t>
    </r>
    <r>
      <rPr>
        <sz val="8"/>
        <rFont val="Calibri"/>
        <family val="2"/>
        <scheme val="minor"/>
      </rPr>
      <t>Banco de Cabo Verde, Fundo Monetário Internacional e cálculos do Banco de Portugal.</t>
    </r>
  </si>
  <si>
    <t>dq: Transportes</t>
  </si>
  <si>
    <t>dq: Turismo</t>
  </si>
  <si>
    <t>dq: Remessas de emigrantes</t>
  </si>
  <si>
    <t>dq: Desembolsos de empréstimos SPA</t>
  </si>
  <si>
    <t>dq: Amortizações programadas</t>
  </si>
  <si>
    <t>dq: Variação de atrasados (aumento: +)</t>
  </si>
  <si>
    <t>Balança Corrente  (em % do PIB)</t>
  </si>
  <si>
    <t>Balança Corrente e de Capital  (em % do PIB)</t>
  </si>
  <si>
    <r>
      <t>Fontes:</t>
    </r>
    <r>
      <rPr>
        <sz val="8"/>
        <rFont val="Calibri"/>
        <family val="2"/>
        <scheme val="minor"/>
      </rPr>
      <t xml:space="preserve">  Banco de Cabo Verde, Fundo Monetário Internacional e cálculos do Banco de Portugal.</t>
    </r>
  </si>
  <si>
    <t>CABO VERDE · Dívida pública, em milhões de CVE</t>
  </si>
  <si>
    <t>dq: Bilhetes do Tesouro</t>
  </si>
  <si>
    <t>dq: Obrigações do Tesouro</t>
  </si>
  <si>
    <t>CABO VERDE · Operações financeiras do Estado, em milhões de CVE</t>
  </si>
  <si>
    <t>dq: IVA</t>
  </si>
  <si>
    <t>Impostos</t>
  </si>
  <si>
    <t>dq: Dívida interna</t>
  </si>
  <si>
    <t>dq: Dívida externa</t>
  </si>
  <si>
    <t>Despesas com o pessoal</t>
  </si>
  <si>
    <t>Bens e serviços</t>
  </si>
  <si>
    <t>Juros e outros encargos</t>
  </si>
  <si>
    <t>Subsídios</t>
  </si>
  <si>
    <t>Transferências</t>
  </si>
  <si>
    <t>Benefícios sociais</t>
  </si>
  <si>
    <t>Outras despesas</t>
  </si>
  <si>
    <t>Reembolso empréstimos a EP</t>
  </si>
  <si>
    <t>Concessão de empréstimos a EP</t>
  </si>
  <si>
    <t>Ações e outras participações</t>
  </si>
  <si>
    <t>Outros ativos financeiros</t>
  </si>
  <si>
    <t>Externos (líq.)</t>
  </si>
  <si>
    <t>Internos (líq.)</t>
  </si>
  <si>
    <t>CABO VERDE · Síntese monetária, em milhões de CVE</t>
  </si>
  <si>
    <t>Ativos externos (líq.)</t>
  </si>
  <si>
    <t>Outros ativos (líq.)</t>
  </si>
  <si>
    <t>Outras rubricas  (líq.)</t>
  </si>
  <si>
    <r>
      <t xml:space="preserve">Fontes: </t>
    </r>
    <r>
      <rPr>
        <sz val="8"/>
        <rFont val="Calibri"/>
        <family val="2"/>
        <scheme val="minor"/>
      </rPr>
      <t>Banco de Cabo Verde, Ministério das Finanças de Cabo Verde, FMI e cálculos do Banco de Portugal.</t>
    </r>
  </si>
  <si>
    <t>Disponibilidades líq. sobre o exterior</t>
  </si>
  <si>
    <t>Responsabilidades de médio e longo prazo</t>
  </si>
  <si>
    <t>dq: ao Governo Central</t>
  </si>
  <si>
    <t>Depósitos à ordem em moeda nacional</t>
  </si>
  <si>
    <t>Impostos sobre o rendimento</t>
  </si>
  <si>
    <t>Impostos sobre bens e serviços</t>
  </si>
  <si>
    <t>Impostos sobre transações internacionais</t>
  </si>
  <si>
    <t xml:space="preserve"> Inflação (t.v. homóloga no mês)</t>
  </si>
  <si>
    <r>
      <t xml:space="preserve">Fontes: </t>
    </r>
    <r>
      <rPr>
        <sz val="8"/>
        <rFont val="Calibri"/>
        <family val="2"/>
        <scheme val="minor"/>
      </rPr>
      <t>Banco de Cabo Verde e cálculos do Banco de Portugal.</t>
    </r>
  </si>
  <si>
    <r>
      <t>Adequação dos fundos próprios</t>
    </r>
    <r>
      <rPr>
        <vertAlign val="superscript"/>
        <sz val="8"/>
        <rFont val="Calibri"/>
        <family val="2"/>
        <scheme val="minor"/>
      </rPr>
      <t>(a)</t>
    </r>
  </si>
  <si>
    <r>
      <rPr>
        <i/>
        <sz val="8"/>
        <rFont val="Calibri"/>
        <family val="2"/>
        <scheme val="minor"/>
      </rPr>
      <t>Spread</t>
    </r>
    <r>
      <rPr>
        <sz val="8"/>
        <rFont val="Calibri"/>
        <family val="2"/>
        <scheme val="minor"/>
      </rPr>
      <t xml:space="preserve"> de juros, 1 a 2 anos (ativa - passiva)</t>
    </r>
  </si>
  <si>
    <r>
      <t xml:space="preserve">Fontes: </t>
    </r>
    <r>
      <rPr>
        <sz val="8"/>
        <rFont val="Calibri"/>
        <family val="2"/>
        <scheme val="minor"/>
      </rPr>
      <t>Banco de Cabo Verde e cálculos do Banco de Portugal</t>
    </r>
  </si>
  <si>
    <r>
      <rPr>
        <i/>
        <sz val="8"/>
        <rFont val="Calibri"/>
        <family val="2"/>
        <scheme val="minor"/>
      </rPr>
      <t>Spread</t>
    </r>
    <r>
      <rPr>
        <sz val="8"/>
        <rFont val="Calibri"/>
        <family val="2"/>
        <scheme val="minor"/>
      </rPr>
      <t xml:space="preserve"> de juros, 1 a 2 anos (depósitos emigrantes - depósitos na área do euro)</t>
    </r>
  </si>
  <si>
    <t>CABO VERDE · Taxas de câmbio, médias</t>
  </si>
  <si>
    <r>
      <t>ITCE</t>
    </r>
    <r>
      <rPr>
        <b/>
        <vertAlign val="superscript"/>
        <sz val="8"/>
        <rFont val="Calibri"/>
        <family val="2"/>
        <scheme val="minor"/>
      </rPr>
      <t>(a)</t>
    </r>
  </si>
  <si>
    <r>
      <t>Fontes:</t>
    </r>
    <r>
      <rPr>
        <sz val="8"/>
        <rFont val="Calibri"/>
        <family val="2"/>
        <scheme val="minor"/>
      </rPr>
      <t xml:space="preserve"> Banco de Cabo Verde e cálculos do Banco de Portugal.</t>
    </r>
  </si>
  <si>
    <t>CABO VERDE · Principais indicadores económicos</t>
  </si>
  <si>
    <t xml:space="preserve">    Massa monetária (M3)</t>
  </si>
  <si>
    <t xml:space="preserve">    Depósitos a 1 ano (média das OIM)</t>
  </si>
  <si>
    <t>Inflação (IPC)</t>
  </si>
  <si>
    <t>Receitas totais</t>
  </si>
  <si>
    <t>Donativos</t>
  </si>
  <si>
    <t>Despesas totais</t>
  </si>
  <si>
    <t>Dívida pública</t>
  </si>
  <si>
    <t>Externa</t>
  </si>
  <si>
    <t>Interna</t>
  </si>
  <si>
    <t>taxa média</t>
  </si>
  <si>
    <t>taxa de variação anual</t>
  </si>
  <si>
    <t>taxa variação homóloga</t>
  </si>
  <si>
    <t>taxa de variação média</t>
  </si>
  <si>
    <t>ANEXO ESTATÍSTICO</t>
  </si>
  <si>
    <t>Angola</t>
  </si>
  <si>
    <t>Cabo Verde</t>
  </si>
  <si>
    <t>Guiné-Bissau</t>
  </si>
  <si>
    <t>Moçambique</t>
  </si>
  <si>
    <t>São Tomé e Príncipe</t>
  </si>
  <si>
    <t>Timor-Leste</t>
  </si>
  <si>
    <t>Relações económicas e financeiras de Portugal com os PALOP e Timor-Leste</t>
  </si>
  <si>
    <t>Dívida direta ao Estado (1)</t>
  </si>
  <si>
    <t>Dívida a médio e longo prazos garantida pelo Estado (2)</t>
  </si>
  <si>
    <t>Dívida oficial (1)+(2)</t>
  </si>
  <si>
    <t xml:space="preserve">Em atraso </t>
  </si>
  <si>
    <t xml:space="preserve">Total </t>
  </si>
  <si>
    <t>Total 
dos PALOP</t>
  </si>
  <si>
    <r>
      <rPr>
        <b/>
        <sz val="8"/>
        <rFont val="Calibri"/>
        <family val="2"/>
        <scheme val="minor"/>
      </rPr>
      <t>Fontes:</t>
    </r>
    <r>
      <rPr>
        <sz val="8"/>
        <rFont val="Calibri"/>
        <family val="2"/>
        <scheme val="minor"/>
      </rPr>
      <t xml:space="preserve"> Ministério das Finanças - GPEARI.</t>
    </r>
  </si>
  <si>
    <t>Total dos PALOP e de Timor-Leste</t>
  </si>
  <si>
    <t>Construção</t>
  </si>
  <si>
    <t>Serviços</t>
  </si>
  <si>
    <t>do qual: Atividades financeiras e de seguros</t>
  </si>
  <si>
    <t>TOTAL</t>
  </si>
  <si>
    <t>RELAÇÕES ECONÓMICAS E FINANCEIRAS DE PORTUGAL COM OS PALOP E TIMOR-LESTE</t>
  </si>
  <si>
    <t>Investimento direto dos PALOP e de Timor-Leste em Portugal, por setores de atividade, em milhões de EUR</t>
  </si>
  <si>
    <t>Dívida oficial dos PALOP a Portugal, em milhões de USD</t>
  </si>
  <si>
    <t>Investimento direto de Portugal nos PALOP e em Timor-Leste, por setores de atividade, em milhões de EUR</t>
  </si>
  <si>
    <t>Balanças corrente e de capital com os PALOP e Timor-Leste (ótica de Portugal), em milhões de EUR</t>
  </si>
  <si>
    <t>Bens</t>
  </si>
  <si>
    <t>Saldo</t>
  </si>
  <si>
    <t>Balança corrente</t>
  </si>
  <si>
    <t>Total</t>
  </si>
  <si>
    <t>dq: Viagens e turismo</t>
  </si>
  <si>
    <t>Rendimento primário</t>
  </si>
  <si>
    <t>Rendimento secundário</t>
  </si>
  <si>
    <t>dq: Remessas de</t>
  </si>
  <si>
    <t>Imigrantes</t>
  </si>
  <si>
    <t>Balança de capital</t>
  </si>
  <si>
    <t>Exportações por grupos de produtos (ótica de Portugal), em milhões de EUR</t>
  </si>
  <si>
    <t>S. Tomé e Príncipe</t>
  </si>
  <si>
    <t>Importações por grupos de produtos (ótica de Portugal), em milhões de EUR</t>
  </si>
  <si>
    <t>Exportações de mercadorias</t>
  </si>
  <si>
    <t>Importações de mercadorias</t>
  </si>
  <si>
    <t>Principais indicadores (ótica de Portugal)</t>
  </si>
  <si>
    <t>% do total de Portugal</t>
  </si>
  <si>
    <t>Balança de bens</t>
  </si>
  <si>
    <t>De Portugal nos PALOP e em Timor-Leste</t>
  </si>
  <si>
    <t>Dos PALOP e de Timor-Leste em Portugal</t>
  </si>
  <si>
    <t>GUINÉ-BISSAU · Principais indicadores económicos</t>
  </si>
  <si>
    <t>abr.</t>
  </si>
  <si>
    <t>Saldo global sem donativos</t>
  </si>
  <si>
    <t xml:space="preserve">    Massa monetária (M2)</t>
  </si>
  <si>
    <t>Passiva, entre 6 meses e 1 ano</t>
  </si>
  <si>
    <t>Ativa, entre 6 meses e 1 ano</t>
  </si>
  <si>
    <t xml:space="preserve">    Balança corrente sem transferências oficiais</t>
  </si>
  <si>
    <t>GUINÉ-BISSAU · Produto interno bruto, preços correntes, em mil milhões de francos CFA</t>
  </si>
  <si>
    <t>Agropecuária, silvicultura e pesca</t>
  </si>
  <si>
    <t>Comércio, restaurantes e hotéis</t>
  </si>
  <si>
    <t>Transportes e comunicações</t>
  </si>
  <si>
    <t>Outros serviços</t>
  </si>
  <si>
    <t>Impostos indiretos e subsídios</t>
  </si>
  <si>
    <t xml:space="preserve"> PRODUTO INTERNO BRUTO  (preços de mercado)</t>
  </si>
  <si>
    <t>Formação bruta de capital fixo</t>
  </si>
  <si>
    <t>Variação de existências</t>
  </si>
  <si>
    <t>Indústria (inclui eletricidade e água)</t>
  </si>
  <si>
    <r>
      <t>Fontes:</t>
    </r>
    <r>
      <rPr>
        <sz val="8"/>
        <rFont val="Calibri"/>
        <family val="2"/>
        <scheme val="minor"/>
      </rPr>
      <t xml:space="preserve"> Direção Nacional do BCEAO para a Guiné-Bissau, Fundo Monetário Internacional e cálculos do Banco de Portugal.</t>
    </r>
  </si>
  <si>
    <t xml:space="preserve">Variação mensal  </t>
  </si>
  <si>
    <t>Variação acumulada</t>
  </si>
  <si>
    <t xml:space="preserve">Variação homóloga  </t>
  </si>
  <si>
    <t xml:space="preserve">Variação média  </t>
  </si>
  <si>
    <t>Direção Nacional do BCEAO para a Guiné-Bissau, INE Guiné-Bissau e cálculos do Banco de Portugal.</t>
  </si>
  <si>
    <t>GUINÉ-BISSAU · Balança de pagamentos, em mil milhões de francos CFA</t>
  </si>
  <si>
    <t xml:space="preserve"> Balança corrente</t>
  </si>
  <si>
    <t>Excluindo transferências oficiais</t>
  </si>
  <si>
    <t>Exportações  (f.o.b.)</t>
  </si>
  <si>
    <t>dq: Castanha de caju</t>
  </si>
  <si>
    <t>Oficiais</t>
  </si>
  <si>
    <t>Privadas</t>
  </si>
  <si>
    <t xml:space="preserve"> Balança de capital e financeira</t>
  </si>
  <si>
    <t>Balança Financeira</t>
  </si>
  <si>
    <t>Administração Pública - Empréstimos de médio/longo prazo</t>
  </si>
  <si>
    <t>Outros ativos (líquidos)</t>
  </si>
  <si>
    <t>Investimento direto estrangeiro</t>
  </si>
  <si>
    <t>Outro investimento - outros setores</t>
  </si>
  <si>
    <t xml:space="preserve"> Erros e omissões</t>
  </si>
  <si>
    <t xml:space="preserve"> Balança global</t>
  </si>
  <si>
    <t xml:space="preserve"> Financiamento</t>
  </si>
  <si>
    <r>
      <t>Variação das reservas oficiais  (aumento: - )</t>
    </r>
    <r>
      <rPr>
        <vertAlign val="superscript"/>
        <sz val="8"/>
        <rFont val="Calibri"/>
        <family val="2"/>
        <scheme val="minor"/>
      </rPr>
      <t>(a)</t>
    </r>
  </si>
  <si>
    <r>
      <t xml:space="preserve"> Diferencial de financiamento</t>
    </r>
    <r>
      <rPr>
        <vertAlign val="superscript"/>
        <sz val="8"/>
        <rFont val="Calibri"/>
        <family val="2"/>
        <scheme val="minor"/>
      </rPr>
      <t>(b)</t>
    </r>
  </si>
  <si>
    <r>
      <t xml:space="preserve">Fontes: </t>
    </r>
    <r>
      <rPr>
        <sz val="8"/>
        <rFont val="Calibri"/>
        <family val="2"/>
        <scheme val="minor"/>
      </rPr>
      <t>Direção Nacional do BCEAO para a Guiné-Bissau, Fundo Monetário Internacional e cálculos do Banco de Portugal.</t>
    </r>
  </si>
  <si>
    <r>
      <t>Notas:</t>
    </r>
    <r>
      <rPr>
        <sz val="8"/>
        <rFont val="Calibri"/>
        <family val="2"/>
        <scheme val="minor"/>
      </rPr>
      <t xml:space="preserve">  (a) Inclui a contrapartida de flutuações cambiais; (b) Necessidade (-) ou capacidade (+) de financiamento.</t>
    </r>
  </si>
  <si>
    <t>Saldo global</t>
  </si>
  <si>
    <t xml:space="preserve">    Crédito líquido ao SPA</t>
  </si>
  <si>
    <t>China</t>
  </si>
  <si>
    <t>Índia</t>
  </si>
  <si>
    <t>Portugal</t>
  </si>
  <si>
    <t>Senegal</t>
  </si>
  <si>
    <t>Singapura</t>
  </si>
  <si>
    <t>Vietname</t>
  </si>
  <si>
    <r>
      <t>Fontes:</t>
    </r>
    <r>
      <rPr>
        <sz val="8"/>
        <rFont val="Calibri"/>
        <family val="2"/>
        <scheme val="minor"/>
      </rPr>
      <t xml:space="preserve">  Direção Nacional do BCEAO para a Guiné-Bissau e cálculos do Banco de Portugal.</t>
    </r>
  </si>
  <si>
    <t>Brasil</t>
  </si>
  <si>
    <t>Espanha</t>
  </si>
  <si>
    <t>França</t>
  </si>
  <si>
    <t>Países Baixos</t>
  </si>
  <si>
    <t>Paquistão</t>
  </si>
  <si>
    <t>Tailândia</t>
  </si>
  <si>
    <t>dq: Atrasados</t>
  </si>
  <si>
    <t>Capital</t>
  </si>
  <si>
    <t>Juros</t>
  </si>
  <si>
    <r>
      <t xml:space="preserve">Fontes: </t>
    </r>
    <r>
      <rPr>
        <sz val="8"/>
        <rFont val="Calibri"/>
        <family val="2"/>
        <scheme val="minor"/>
      </rPr>
      <t>Direção Nacional do BCEAO para a Guiné-Bissau e cálculos do Banco de Portugal.</t>
    </r>
  </si>
  <si>
    <t>GUINÉ-BISSAU · Operações financeiras do Estado, em mil milhões de francos CFA</t>
  </si>
  <si>
    <t>Receitas tributárias</t>
  </si>
  <si>
    <t>Receitas não tributárias</t>
  </si>
  <si>
    <t>Projetos</t>
  </si>
  <si>
    <t>Ajuda orçamental</t>
  </si>
  <si>
    <t>2.1. Despesas correntes</t>
  </si>
  <si>
    <t>Juros da dívida programados</t>
  </si>
  <si>
    <t>2.2. Despesas de capital</t>
  </si>
  <si>
    <t>Financiamento interno</t>
  </si>
  <si>
    <t>Financiamento externo</t>
  </si>
  <si>
    <t>6.1. Internos</t>
  </si>
  <si>
    <t>6.2. Externos</t>
  </si>
  <si>
    <t>Alívio de dívida</t>
  </si>
  <si>
    <r>
      <t>Fontes:</t>
    </r>
    <r>
      <rPr>
        <sz val="8"/>
        <rFont val="Calibri"/>
        <family val="2"/>
        <scheme val="minor"/>
      </rPr>
      <t xml:space="preserve"> Direção Nacional do BCEAO para a Guiné-Bissau, Ministério da Economia e Finanças da Guiné-Bissau, Fundo Monetário Internacional e cálculos do Banco de Portugal.</t>
    </r>
  </si>
  <si>
    <t>GUINÉ-BISSAU · Síntese monetária, em mil milhões de francos CFA</t>
  </si>
  <si>
    <t>Banco central</t>
  </si>
  <si>
    <t>Depósitos</t>
  </si>
  <si>
    <t>Adequação dos fundos próprios</t>
  </si>
  <si>
    <t>Risco de crédito</t>
  </si>
  <si>
    <t>Risco de liquidez</t>
  </si>
  <si>
    <r>
      <t xml:space="preserve">Fontes: </t>
    </r>
    <r>
      <rPr>
        <sz val="8"/>
        <rFont val="Calibri"/>
        <family val="2"/>
        <scheme val="minor"/>
      </rPr>
      <t>Fundo Monetário Internacional.</t>
    </r>
  </si>
  <si>
    <t xml:space="preserve"> Depósitos</t>
  </si>
  <si>
    <t xml:space="preserve"> Crédito</t>
  </si>
  <si>
    <t>Até 1 mês</t>
  </si>
  <si>
    <t>Entre 1 e 3 meses</t>
  </si>
  <si>
    <t>Entre 3 e 6 meses</t>
  </si>
  <si>
    <t>Entre 6 meses e 1 ano</t>
  </si>
  <si>
    <t>Entre 1 e 2 anos</t>
  </si>
  <si>
    <t>Entre 2 e 5 anos</t>
  </si>
  <si>
    <t>Entre 5 e 10 anos</t>
  </si>
  <si>
    <t>Não determinado</t>
  </si>
  <si>
    <t xml:space="preserve"> Operações do Banco Central</t>
  </si>
  <si>
    <t>Taxa de desconto</t>
  </si>
  <si>
    <r>
      <t xml:space="preserve">Fontes: </t>
    </r>
    <r>
      <rPr>
        <sz val="8"/>
        <rFont val="Calibri"/>
        <family val="2"/>
        <scheme val="minor"/>
      </rPr>
      <t>Direção Nacional do BCEAO para a Guiné-Bissau.</t>
    </r>
  </si>
  <si>
    <t>GUINÉ-BISSAU · Taxas de câmbio, médias</t>
  </si>
  <si>
    <t>EUR/XOF</t>
  </si>
  <si>
    <t>USD/XOF</t>
  </si>
  <si>
    <t>INR/XOF</t>
  </si>
  <si>
    <r>
      <t>Fontes:</t>
    </r>
    <r>
      <rPr>
        <sz val="8"/>
        <rFont val="Calibri"/>
        <family val="2"/>
        <scheme val="minor"/>
      </rPr>
      <t xml:space="preserve"> Direção Nacional do BCEAO para a Guiné-Bissau, Banco Central Europeu, Fundo Monetário Internacional e cálculos do Banco de Portugal.</t>
    </r>
  </si>
  <si>
    <t>ANGOLA · Principais indicadores económicos</t>
  </si>
  <si>
    <t>PIB nominal</t>
  </si>
  <si>
    <t>PIB real</t>
  </si>
  <si>
    <t>Setor petrolífero</t>
  </si>
  <si>
    <t>Outros setores</t>
  </si>
  <si>
    <t>milhões de USD</t>
  </si>
  <si>
    <t>Receitas petrolíferas</t>
  </si>
  <si>
    <t>Despesas correntes</t>
  </si>
  <si>
    <t>Despesas de investimento</t>
  </si>
  <si>
    <t>Salgo global</t>
  </si>
  <si>
    <t>Dívida pública externa</t>
  </si>
  <si>
    <t>Ativos externos líquidos</t>
  </si>
  <si>
    <t>Massa monetária (M3)</t>
  </si>
  <si>
    <r>
      <t>Depósitos em moeda nacional</t>
    </r>
    <r>
      <rPr>
        <sz val="8"/>
        <rFont val="Calibri"/>
        <family val="2"/>
        <scheme val="minor"/>
      </rPr>
      <t xml:space="preserve"> (180 d)</t>
    </r>
  </si>
  <si>
    <t>Facilidade permanente de cedência de liquidez</t>
  </si>
  <si>
    <t>Rendibilidade dos capitais próprios (ROE)</t>
  </si>
  <si>
    <t>Reservas oficiais (brutas)</t>
  </si>
  <si>
    <t>mil milhões de USD</t>
  </si>
  <si>
    <t>ANGOLA · Produto interno bruto, preços correntes, em mil milhões de kwanzas</t>
  </si>
  <si>
    <t>Agricultura e Silvicultura</t>
  </si>
  <si>
    <t>Pesca</t>
  </si>
  <si>
    <t>Petróleo e Gás Natural</t>
  </si>
  <si>
    <t>Diamantes e outros</t>
  </si>
  <si>
    <t>Indústria transformadora</t>
  </si>
  <si>
    <t>Energia e Água</t>
  </si>
  <si>
    <t>Comércio</t>
  </si>
  <si>
    <t>Imobiliário</t>
  </si>
  <si>
    <t>Transportes e Armazenagem</t>
  </si>
  <si>
    <t>Telecomunicações</t>
  </si>
  <si>
    <t>Intermediação Financeira</t>
  </si>
  <si>
    <t>Outros Serviços</t>
  </si>
  <si>
    <t>Impostos diretos, líquidos de subsídios</t>
  </si>
  <si>
    <t xml:space="preserve">[4]  </t>
  </si>
  <si>
    <t>Banco Nacional de Angola, Fundo Monetário Internacional e cálculos do Banco de Portugal.</t>
  </si>
  <si>
    <t>ANGOLA · Balança de pagamentos, em milhões de USD</t>
  </si>
  <si>
    <t>Diamantes</t>
  </si>
  <si>
    <t>Outras</t>
  </si>
  <si>
    <t>Créditos</t>
  </si>
  <si>
    <t>Débitos</t>
  </si>
  <si>
    <t>dq: Transportes e viagens</t>
  </si>
  <si>
    <t>dq: Construção</t>
  </si>
  <si>
    <t>dq: Assistência técnica</t>
  </si>
  <si>
    <t>dq: Débito de juros</t>
  </si>
  <si>
    <t>dq: Débito de dividendos e lucros</t>
  </si>
  <si>
    <t>Transferências correntes (líq.)</t>
  </si>
  <si>
    <t>Investimento direto estrangeiro (líq.)</t>
  </si>
  <si>
    <t>Balança comercial  (em % do PIB)</t>
  </si>
  <si>
    <t>Balança corrente  (em % do PIB)</t>
  </si>
  <si>
    <t>Balança global  (em % do PIB)</t>
  </si>
  <si>
    <r>
      <t>Fontes:</t>
    </r>
    <r>
      <rPr>
        <sz val="8"/>
        <rFont val="Calibri"/>
        <family val="2"/>
        <scheme val="minor"/>
      </rPr>
      <t xml:space="preserve"> Banco Nacional de Angola, Fundo Monetário Internacional e cálculos do Banco de Portugal.</t>
    </r>
  </si>
  <si>
    <t>Petróleo bruto</t>
  </si>
  <si>
    <t>Produtos refinados de petróleo e gás</t>
  </si>
  <si>
    <t>África do Sul</t>
  </si>
  <si>
    <t>Canadá</t>
  </si>
  <si>
    <t>Bélgica</t>
  </si>
  <si>
    <t>Reino Unido</t>
  </si>
  <si>
    <t>ANGOLA · Dívida pública externa e reservas cambiais, em milhões de USD</t>
  </si>
  <si>
    <t>Comercial</t>
  </si>
  <si>
    <t>Banca</t>
  </si>
  <si>
    <t>Empresas</t>
  </si>
  <si>
    <t>Oficial</t>
  </si>
  <si>
    <t>Oficial bilateral</t>
  </si>
  <si>
    <t>Oficial multilateral</t>
  </si>
  <si>
    <t>Comissões</t>
  </si>
  <si>
    <t>Disponibilidades líquidas sobre o exterior (em % do PIB)</t>
  </si>
  <si>
    <t>dq: Reservas cambiais brutas</t>
  </si>
  <si>
    <t>Reservas cambiais brutas (em % do PIB)</t>
  </si>
  <si>
    <t>Receitas não petrolíferas</t>
  </si>
  <si>
    <t>Dívida interna</t>
  </si>
  <si>
    <t>Dívida externa</t>
  </si>
  <si>
    <t xml:space="preserve"> 4. Variação de atrasados (líq.)</t>
  </si>
  <si>
    <t>Financiamento externo (líq.)</t>
  </si>
  <si>
    <t>Financiamento interno (líq.)</t>
  </si>
  <si>
    <t>Saldo global, base compromissos (em % do PIB)</t>
  </si>
  <si>
    <t>Transferências e subsídios</t>
  </si>
  <si>
    <r>
      <t>Fontes:</t>
    </r>
    <r>
      <rPr>
        <sz val="8"/>
        <rFont val="Calibri"/>
        <family val="2"/>
        <scheme val="minor"/>
      </rPr>
      <t xml:space="preserve"> Banco Nacional de Angola, Ministério das Finanças (Angola), Fundo Monetário Internacional e cálculos do Banco de Portugal.</t>
    </r>
  </si>
  <si>
    <r>
      <t xml:space="preserve">Notas: </t>
    </r>
    <r>
      <rPr>
        <sz val="8"/>
        <rFont val="Calibri"/>
        <family val="2"/>
        <scheme val="minor"/>
      </rPr>
      <t xml:space="preserve"> (a) Grau de execução face ao orçamentado (em %).</t>
    </r>
  </si>
  <si>
    <t>ANGOLA · Síntese monetária, em mil milhões de kwanzas</t>
  </si>
  <si>
    <t>Em mil milhões de USD</t>
  </si>
  <si>
    <t>Banco Nacional de Angola</t>
  </si>
  <si>
    <t>Reservas brutas</t>
  </si>
  <si>
    <t>Responsabilidades de curto prazo</t>
  </si>
  <si>
    <t>Outros ativos externos (líq.)</t>
  </si>
  <si>
    <t>Banco comerciais</t>
  </si>
  <si>
    <t>Crédito interno líquido</t>
  </si>
  <si>
    <t>Crédito ao Governo Geral (líq.)</t>
  </si>
  <si>
    <t>Moeda e quase-moeda (M2)</t>
  </si>
  <si>
    <t>Moeda</t>
  </si>
  <si>
    <t>Em moeda nacional</t>
  </si>
  <si>
    <t>Em moeda estrangeira</t>
  </si>
  <si>
    <t>Depósitos à ordem</t>
  </si>
  <si>
    <t>Outros instrumentos financeiros</t>
  </si>
  <si>
    <t>TOTAL DO ATIVO</t>
  </si>
  <si>
    <t>Depósitos a prazo</t>
  </si>
  <si>
    <t>Até 90 dias</t>
  </si>
  <si>
    <t>91-180 dias</t>
  </si>
  <si>
    <t>181-365 dias</t>
  </si>
  <si>
    <t>Mais de 1 ano</t>
  </si>
  <si>
    <t>Até 180 dias</t>
  </si>
  <si>
    <t>Taxas de intervenção do BNA</t>
  </si>
  <si>
    <t>Taxa básica</t>
  </si>
  <si>
    <t>Facilidades permanentes</t>
  </si>
  <si>
    <r>
      <t xml:space="preserve">Depósito </t>
    </r>
    <r>
      <rPr>
        <i/>
        <sz val="8"/>
        <rFont val="Calibri"/>
        <family val="2"/>
        <scheme val="minor"/>
      </rPr>
      <t>overnight</t>
    </r>
  </si>
  <si>
    <t>Crédito (a empresas)</t>
  </si>
  <si>
    <t xml:space="preserve"> Inflação (t.v. homóloga anual)</t>
  </si>
  <si>
    <r>
      <t xml:space="preserve">Rácio </t>
    </r>
    <r>
      <rPr>
        <i/>
        <sz val="8"/>
        <rFont val="Calibri"/>
        <family val="2"/>
        <scheme val="minor"/>
      </rPr>
      <t>Tier</t>
    </r>
    <r>
      <rPr>
        <sz val="8"/>
        <rFont val="Calibri"/>
        <family val="2"/>
        <scheme val="minor"/>
      </rPr>
      <t>1</t>
    </r>
  </si>
  <si>
    <t>Incumprimento/crédito total</t>
  </si>
  <si>
    <t>Crédito em moeda estrangeira/crédito total</t>
  </si>
  <si>
    <t>Ativo líquido/ativo total</t>
  </si>
  <si>
    <t>Passivo em moeda estrangeira/passivo total</t>
  </si>
  <si>
    <t>Crédito/depósitos</t>
  </si>
  <si>
    <t>ANGOLA · Taxas de câmbio, médias</t>
  </si>
  <si>
    <t>MOÇAMBIQUE · Principais indicadores económicos</t>
  </si>
  <si>
    <t>Passiva, a 1 ano</t>
  </si>
  <si>
    <t>Ativa, a 1 ano</t>
  </si>
  <si>
    <t>Taxa MIMO</t>
  </si>
  <si>
    <t>Crédito em incumprimento/crédito total</t>
  </si>
  <si>
    <t>%</t>
  </si>
  <si>
    <t>Balança corrente sem transferências oficiais</t>
  </si>
  <si>
    <t>Reservas oficiais (líquidas)</t>
  </si>
  <si>
    <t>mil milhões de EUR</t>
  </si>
  <si>
    <t>Crédito com imparidade/crédito total</t>
  </si>
  <si>
    <t>Capital/ativo total</t>
  </si>
  <si>
    <t>Provisões/crédito total</t>
  </si>
  <si>
    <r>
      <rPr>
        <i/>
        <sz val="8"/>
        <rFont val="Calibri"/>
        <family val="2"/>
        <scheme val="minor"/>
      </rPr>
      <t>Tier</t>
    </r>
    <r>
      <rPr>
        <sz val="8"/>
        <rFont val="Calibri"/>
        <family val="2"/>
        <scheme val="minor"/>
      </rPr>
      <t>1/ativo ponderado pelo risco</t>
    </r>
  </si>
  <si>
    <t>Imparidade/crédito com imparidade</t>
  </si>
  <si>
    <t>Provisões/crédito com imparidade</t>
  </si>
  <si>
    <t>Margem financeira/produto bancário</t>
  </si>
  <si>
    <t>Custos operacionais/produto bancário</t>
  </si>
  <si>
    <t xml:space="preserve">Ativos líquidos/ativo total </t>
  </si>
  <si>
    <t xml:space="preserve">Ativos líquidos/passivos de curto prazo </t>
  </si>
  <si>
    <t>Depósitos do SPA/depósitos totais</t>
  </si>
  <si>
    <t>Depósitos de emigrantes/depósitos totais</t>
  </si>
  <si>
    <t>Crédito ao setor privado/depósitos totais</t>
  </si>
  <si>
    <t>Custos com pessoal/custos operacionais</t>
  </si>
  <si>
    <t>MOÇAMBIQUE · Produto interno bruto, preços correntes, em milhões de meticais</t>
  </si>
  <si>
    <t>Agricultura e pecuária</t>
  </si>
  <si>
    <t>Indústria extrativa</t>
  </si>
  <si>
    <t>Eletricidade e água</t>
  </si>
  <si>
    <t>Atividades imobiliárias, alugueres</t>
  </si>
  <si>
    <t>Educação</t>
  </si>
  <si>
    <t>Saúde e ação social</t>
  </si>
  <si>
    <t>Comércio e reparações</t>
  </si>
  <si>
    <t>Restaurantes e hotéis</t>
  </si>
  <si>
    <t>Transportes e armazenagem</t>
  </si>
  <si>
    <t>Informação e comunicação</t>
  </si>
  <si>
    <t xml:space="preserve"> Produto Interno Bruto (custo de factores)</t>
  </si>
  <si>
    <t>Impostos indiretos</t>
  </si>
  <si>
    <t>Banco de Moçambique, INE de Moçambique e cálculos do Banco de Portugal.</t>
  </si>
  <si>
    <t>MOÇAMBIQUE · Balança de pagamentos, em milhões de USD</t>
  </si>
  <si>
    <t>dq: Grandes projetos</t>
  </si>
  <si>
    <t>dq: Investimento direto estrangeiro</t>
  </si>
  <si>
    <t>Balança comercial (em % do PIB)</t>
  </si>
  <si>
    <t>Balança corrente (em % do PIB)</t>
  </si>
  <si>
    <t>Balança global (em % do PIB)</t>
  </si>
  <si>
    <t>Utilização de fundos do FMI (líq.)</t>
  </si>
  <si>
    <t>Trim. I</t>
  </si>
  <si>
    <r>
      <t>dq: Juros programados</t>
    </r>
    <r>
      <rPr>
        <vertAlign val="superscript"/>
        <sz val="8"/>
        <rFont val="Calibri"/>
        <family val="2"/>
        <scheme val="minor"/>
      </rPr>
      <t>(a)</t>
    </r>
  </si>
  <si>
    <t>dq: Dividendos de grandes projetos</t>
  </si>
  <si>
    <t>dq: Alumínio</t>
  </si>
  <si>
    <t>dq: Carvão</t>
  </si>
  <si>
    <t>Produtos agrícolas</t>
  </si>
  <si>
    <t>Energia elétrica</t>
  </si>
  <si>
    <t>E.U.A.</t>
  </si>
  <si>
    <t>Zimbabwe</t>
  </si>
  <si>
    <t>dq:  Combustíveis</t>
  </si>
  <si>
    <t>Maquinaria</t>
  </si>
  <si>
    <t>Bens de consumo</t>
  </si>
  <si>
    <t>Bens intermédios</t>
  </si>
  <si>
    <t>dq:  Alumínio bruto</t>
  </si>
  <si>
    <t>Emirados Árabes Unidos</t>
  </si>
  <si>
    <t>Japão</t>
  </si>
  <si>
    <t>MOÇAMBIQUE · Dívida pública, em milhões de USD</t>
  </si>
  <si>
    <t>Países da OCDE</t>
  </si>
  <si>
    <t>Outros países</t>
  </si>
  <si>
    <t>Obrigações do Tesouro</t>
  </si>
  <si>
    <r>
      <t>Banco Central</t>
    </r>
    <r>
      <rPr>
        <vertAlign val="superscript"/>
        <sz val="8"/>
        <rFont val="Calibri"/>
        <family val="2"/>
        <scheme val="minor"/>
      </rPr>
      <t>(a)</t>
    </r>
  </si>
  <si>
    <r>
      <t>Outros bancos e instituições financeiras</t>
    </r>
    <r>
      <rPr>
        <vertAlign val="superscript"/>
        <sz val="8"/>
        <rFont val="Calibri"/>
        <family val="2"/>
        <scheme val="minor"/>
      </rPr>
      <t>(b)</t>
    </r>
  </si>
  <si>
    <r>
      <t>Outros</t>
    </r>
    <r>
      <rPr>
        <vertAlign val="superscript"/>
        <sz val="8"/>
        <rFont val="Calibri"/>
        <family val="2"/>
        <scheme val="minor"/>
      </rPr>
      <t>(c)</t>
    </r>
  </si>
  <si>
    <t xml:space="preserve"> Serviço da dívida pública externa</t>
  </si>
  <si>
    <t xml:space="preserve"> Dívida pública total</t>
  </si>
  <si>
    <t xml:space="preserve"> Dívida externa</t>
  </si>
  <si>
    <t xml:space="preserve"> Dívida interna</t>
  </si>
  <si>
    <t xml:space="preserve"> Dívida pública externa</t>
  </si>
  <si>
    <t>Impostos sobre o consumo</t>
  </si>
  <si>
    <t>Impostos sobre o comércio internacional</t>
  </si>
  <si>
    <t>2.3. Empréstimos líquidos</t>
  </si>
  <si>
    <t>2.4. Pagamento de atrasados</t>
  </si>
  <si>
    <t>MOÇAMBIQUE · Operações financeiras do Estado, em mil milhões de meticais</t>
  </si>
  <si>
    <t>Taxas passivas</t>
  </si>
  <si>
    <t>1-2 anos</t>
  </si>
  <si>
    <t>Taxas ativas</t>
  </si>
  <si>
    <t>Taxas de referência</t>
  </si>
  <si>
    <t>Prime rate</t>
  </si>
  <si>
    <t>Facilidade permanente de cedência</t>
  </si>
  <si>
    <t>Bilhetes do Tesouro (91 dias)</t>
  </si>
  <si>
    <r>
      <t xml:space="preserve">Fontes: </t>
    </r>
    <r>
      <rPr>
        <sz val="8"/>
        <rFont val="Calibri"/>
        <family val="2"/>
        <scheme val="minor"/>
      </rPr>
      <t>Banco de Moçambique, Fundo Monetário Internacional e cálculos do BP.</t>
    </r>
  </si>
  <si>
    <t>Disponibilidades sobre o exterior</t>
  </si>
  <si>
    <t>Responsabilidades sobre o exterior</t>
  </si>
  <si>
    <t xml:space="preserve"> Crédito Interno Total</t>
  </si>
  <si>
    <t>Crédito concedido</t>
  </si>
  <si>
    <t>Moeda nacional</t>
  </si>
  <si>
    <t>Moeda estrangeira</t>
  </si>
  <si>
    <t>Fundos consignados</t>
  </si>
  <si>
    <t xml:space="preserve"> Outras Rubricas (líq.)</t>
  </si>
  <si>
    <t>MOÇAMBIQUE · Síntese monetária, em mil milhões de meticais</t>
  </si>
  <si>
    <t>Qualidade dos ativos</t>
  </si>
  <si>
    <t>Liquidez</t>
  </si>
  <si>
    <t>Crédito em moeda estrangeira /crédito total</t>
  </si>
  <si>
    <r>
      <rPr>
        <i/>
        <sz val="8"/>
        <rFont val="Calibri"/>
        <family val="2"/>
        <scheme val="minor"/>
      </rPr>
      <t>Tier1</t>
    </r>
    <r>
      <rPr>
        <sz val="8"/>
        <rFont val="Calibri"/>
        <family val="2"/>
        <scheme val="minor"/>
      </rPr>
      <t>/ativo ponderado pelo risco</t>
    </r>
  </si>
  <si>
    <t>MOÇAMBIQUE · Taxas de câmbio, médias</t>
  </si>
  <si>
    <t>EUR/MZM</t>
  </si>
  <si>
    <t>USD/MZM</t>
  </si>
  <si>
    <t>SÃO TOMÉ E PRÍNCIPE · Principais indicadores económicos</t>
  </si>
  <si>
    <t>Receitas correntes</t>
  </si>
  <si>
    <t>Dívida pública (inclui dívida garantida)</t>
  </si>
  <si>
    <t>Taxa de juro de referência do BCSTP</t>
  </si>
  <si>
    <t>Balança comercial (mercadorias)</t>
  </si>
  <si>
    <t>Balança de serviços</t>
  </si>
  <si>
    <t>Reservas oficiais</t>
  </si>
  <si>
    <t>USD/Dobra</t>
  </si>
  <si>
    <t>EUR/Dobra</t>
  </si>
  <si>
    <t>Agricultura, pecuária, caça e silvicultura</t>
  </si>
  <si>
    <t>Alojamento e restauração</t>
  </si>
  <si>
    <t>Transportes, armazenagem e comunicações</t>
  </si>
  <si>
    <t>Atividades financeiras</t>
  </si>
  <si>
    <t>Outras atividades</t>
  </si>
  <si>
    <t>Atividades imobiliárias, alugueres e serviços a empresas</t>
  </si>
  <si>
    <t>Administração pública, defesa e segurança social</t>
  </si>
  <si>
    <t>Banco Central de São Tomé e Príncipe, Ministério do Planeamento, Finanças e Economia Azul, Fundo Monetário Internacional e cálculos do Banco de Portugal.</t>
  </si>
  <si>
    <t>[1] mês (n) / mês (n-1);  [2] mês (n) / dezembro anterior; [3] mês (n) / mês (n) do ano anterior;  [4] últimos 12 meses / 12 meses anteriores.</t>
  </si>
  <si>
    <t>SÃO TOMÉ E PRÍNCIPE · Balança de pagamentos, em milhões de USD</t>
  </si>
  <si>
    <t>dq: Cacau</t>
  </si>
  <si>
    <t>dq: Reexportações</t>
  </si>
  <si>
    <t>dq: Bens alimentares</t>
  </si>
  <si>
    <t>dq: Bens de investimento</t>
  </si>
  <si>
    <t>dq: Combustíveis</t>
  </si>
  <si>
    <t>dq: Transportes (inclui fretes)</t>
  </si>
  <si>
    <t>dq: Juros da dívida programados</t>
  </si>
  <si>
    <t>Transferências privadas (líquidas)</t>
  </si>
  <si>
    <t>dq: Ajuda alimentar</t>
  </si>
  <si>
    <t>Ativos</t>
  </si>
  <si>
    <t>Gabão</t>
  </si>
  <si>
    <t>SÃO TOMÉ E PRÍNCIPE · Dívida pública externa, em milhões de USD</t>
  </si>
  <si>
    <t>BADEA</t>
  </si>
  <si>
    <t>BAD / FAD</t>
  </si>
  <si>
    <t>FIDA</t>
  </si>
  <si>
    <t>FMI</t>
  </si>
  <si>
    <t>IDA</t>
  </si>
  <si>
    <t>OPEP</t>
  </si>
  <si>
    <t>Guiné Equatorial</t>
  </si>
  <si>
    <t>Nigéria</t>
  </si>
  <si>
    <t>Dívida pública externa (em % do PIB)</t>
  </si>
  <si>
    <t>SÃO TOMÉ E PRÍNCIPE · Operações financeiras do Estado, em milhões de dobras</t>
  </si>
  <si>
    <t>Impostos diretos</t>
  </si>
  <si>
    <t>dq: Receitas aduaneiras</t>
  </si>
  <si>
    <t>Outras receitas tributárias</t>
  </si>
  <si>
    <t>Donativos para projetos</t>
  </si>
  <si>
    <t>Outros donativos (inclui apoio ao OGE)</t>
  </si>
  <si>
    <t>Subsídios e transferências</t>
  </si>
  <si>
    <t>Juros da dívida pública</t>
  </si>
  <si>
    <t>Outras despesas correntes</t>
  </si>
  <si>
    <t>2.2. Despesas de investimento</t>
  </si>
  <si>
    <t>2.3. Despesas sociais financiadas pela Iniciativa HIPC</t>
  </si>
  <si>
    <r>
      <t>Saldo primário interno (em milhões de dobras)</t>
    </r>
    <r>
      <rPr>
        <vertAlign val="superscript"/>
        <sz val="8"/>
        <rFont val="Calibri"/>
        <family val="2"/>
        <scheme val="minor"/>
      </rPr>
      <t>(c)</t>
    </r>
  </si>
  <si>
    <r>
      <t>Saldo primário interno (em % do PIB)</t>
    </r>
    <r>
      <rPr>
        <vertAlign val="superscript"/>
        <sz val="8"/>
        <rFont val="Calibri"/>
        <family val="2"/>
        <scheme val="minor"/>
      </rPr>
      <t>(c)</t>
    </r>
  </si>
  <si>
    <t>Donativos associados ao alívio de dívida</t>
  </si>
  <si>
    <t xml:space="preserve"> Crédito interno líquido</t>
  </si>
  <si>
    <t>Crédito bruto</t>
  </si>
  <si>
    <t xml:space="preserve"> Outros ativos e passivos</t>
  </si>
  <si>
    <t>Depósitos em moeda nacional</t>
  </si>
  <si>
    <t>Outros depósitos</t>
  </si>
  <si>
    <t>Depósitos em moeda estrangeira</t>
  </si>
  <si>
    <t>SÃO TOMÉ E PRÍNCIPE · Síntese monetária, em milhões de dobras</t>
  </si>
  <si>
    <t>Taxa de referência do BCSTP</t>
  </si>
  <si>
    <t>Mais de 365 dias</t>
  </si>
  <si>
    <t>Inflação (tx. var. homóloga anual)</t>
  </si>
  <si>
    <t>Adequação de capital</t>
  </si>
  <si>
    <t>Capital (situação líquida)/ativos</t>
  </si>
  <si>
    <t>Custos/rendimento</t>
  </si>
  <si>
    <t xml:space="preserve">Ativos líquidos/ativos totais </t>
  </si>
  <si>
    <t>Ativos líquidos/responsabilidades de curto prazo</t>
  </si>
  <si>
    <t>Crédito/responsabilidades totais</t>
  </si>
  <si>
    <t>Responsabilidades em moeda externa/responsabilidades totais</t>
  </si>
  <si>
    <t>SÃO TOMÉ E PRÍNCIPE · Taxas de câmbio, médias</t>
  </si>
  <si>
    <t>Taxa de câmbio</t>
  </si>
  <si>
    <t>Var.</t>
  </si>
  <si>
    <t>TIMOR-LESTE · Principais indicadores económicos</t>
  </si>
  <si>
    <t>Massa monetária (M2)</t>
  </si>
  <si>
    <t>Balança corrente e de capital</t>
  </si>
  <si>
    <t>USD/IDR</t>
  </si>
  <si>
    <t>USD/IDR (Indonésia)</t>
  </si>
  <si>
    <t>USD/AUD (Austrália)</t>
  </si>
  <si>
    <t>TIMOR-LESTE · Produto interno bruto, preços correntes, em milhões de USD</t>
  </si>
  <si>
    <t>Agricultura, pescas e silvicultura</t>
  </si>
  <si>
    <t>Indústria transformadora, água e eletricidade</t>
  </si>
  <si>
    <t>Comércio, transportes, restauração e hotelaria</t>
  </si>
  <si>
    <t>Serviços profissionais, científicos, técnicos e administrativos</t>
  </si>
  <si>
    <t>Impostos menos subsídios (sobre os produtos)</t>
  </si>
  <si>
    <t>Discrepância estatística</t>
  </si>
  <si>
    <t>Consumo</t>
  </si>
  <si>
    <t>Investimento bruto</t>
  </si>
  <si>
    <t>Procura interna</t>
  </si>
  <si>
    <t xml:space="preserve">Exportação de bens e serviços </t>
  </si>
  <si>
    <t xml:space="preserve">Importação de bens e serviços </t>
  </si>
  <si>
    <t>Proj.</t>
  </si>
  <si>
    <t>Banco Central de Timor-Leste, Direção Geral de Estatística de Timor-Leste, Fundo Monetário Internacional  e cálculos do Banco de Portugal.</t>
  </si>
  <si>
    <t>TIMOR-LESTE · Balança de pagamentos, em milhões de USD</t>
  </si>
  <si>
    <r>
      <t>Exportações</t>
    </r>
    <r>
      <rPr>
        <vertAlign val="superscript"/>
        <sz val="8"/>
        <rFont val="Calibri"/>
        <family val="2"/>
        <scheme val="minor"/>
      </rPr>
      <t>(a)</t>
    </r>
  </si>
  <si>
    <t>dq: Café</t>
  </si>
  <si>
    <t>Rendimento primário (líq.)</t>
  </si>
  <si>
    <t>dq: Rendimento de aplicações financeiras (líq.)</t>
  </si>
  <si>
    <t>dq: Outros rendimentos primários (excluindo petrolíferos)</t>
  </si>
  <si>
    <t>Rendimento secundário (líq.)</t>
  </si>
  <si>
    <t>1. Balança corrente</t>
  </si>
  <si>
    <t>2. Balança de capital</t>
  </si>
  <si>
    <t>3. Balança financeira</t>
  </si>
  <si>
    <t>4. Balança global (1.+2.+3.)</t>
  </si>
  <si>
    <t>5. Valores em trânsito, erros e omissões</t>
  </si>
  <si>
    <t>Investimento de carteira (líq.)</t>
  </si>
  <si>
    <t>Outros investimentos (líq.)</t>
  </si>
  <si>
    <t>6. Balança de pagamentos (4.+5.)</t>
  </si>
  <si>
    <t>7. Variação nos ativos de reserva (aumento: -)</t>
  </si>
  <si>
    <t>Alemanha</t>
  </si>
  <si>
    <t>Indonésia</t>
  </si>
  <si>
    <t>Austrália</t>
  </si>
  <si>
    <t>Hong Kong</t>
  </si>
  <si>
    <t>Malásia</t>
  </si>
  <si>
    <t>TIMOR-LESTE · Operações financeiras do Estado, em milhões de USD</t>
  </si>
  <si>
    <t>Receitas totais excluindo donativos</t>
  </si>
  <si>
    <t>1.1. Receitas domésticas</t>
  </si>
  <si>
    <t>Impostos indiretos sobre bens e serviços</t>
  </si>
  <si>
    <t>Impostos alfandegários</t>
  </si>
  <si>
    <t>1.3. Donativos (para projetos e infraestruturas)</t>
  </si>
  <si>
    <t>Despesas totais excluindo as financiadas por donativos</t>
  </si>
  <si>
    <t>2.2. Projetos financiados por donativos externos</t>
  </si>
  <si>
    <t>2.3. Despesas de investimento</t>
  </si>
  <si>
    <t xml:space="preserve"> 4. Discrepância estatística</t>
  </si>
  <si>
    <t>Variação nos saldos do Tesouro (aumento: -)</t>
  </si>
  <si>
    <t>Variação nos atrasados (aumento: -)</t>
  </si>
  <si>
    <t xml:space="preserve">Fundo do Petróleo - valor no final do ano </t>
  </si>
  <si>
    <t>Fundo do Petróleo - transferências totais para o Tesouro</t>
  </si>
  <si>
    <t>TIMOR-LESTE · Síntese monetária, em milhões de USD</t>
  </si>
  <si>
    <t>Responsabilidades perante o exterior</t>
  </si>
  <si>
    <r>
      <t>Circulação (moeda metálica)</t>
    </r>
    <r>
      <rPr>
        <vertAlign val="superscript"/>
        <sz val="8"/>
        <rFont val="Calibri"/>
        <family val="2"/>
        <scheme val="minor"/>
      </rPr>
      <t>(a)</t>
    </r>
  </si>
  <si>
    <t>Depósitos a prazo e outros depósitos</t>
  </si>
  <si>
    <t>Outros ativos líquidos</t>
  </si>
  <si>
    <t>TIMOR-LESTE · Taxas de câmbio, médias</t>
  </si>
  <si>
    <t>USD/AUD</t>
  </si>
  <si>
    <t>EUR/USD</t>
  </si>
  <si>
    <t>INE de Cabo Verde, Banco de Cabo Verde e cálculos do Banco de Portugal.</t>
  </si>
  <si>
    <t>Reservas internacionais líquidas</t>
  </si>
  <si>
    <t>Depósitos a prazo em moeda nacional</t>
  </si>
  <si>
    <t>Depósitos a prazo em moeda estrangeira</t>
  </si>
  <si>
    <t>Outros ativos internos  (líq.)</t>
  </si>
  <si>
    <r>
      <t>USD, em PPP</t>
    </r>
    <r>
      <rPr>
        <vertAlign val="superscript"/>
        <sz val="8"/>
        <rFont val="Calibri"/>
        <family val="2"/>
        <scheme val="minor"/>
      </rPr>
      <t>(a)</t>
    </r>
  </si>
  <si>
    <t>EUR/AOA</t>
  </si>
  <si>
    <t>USD/AOA</t>
  </si>
  <si>
    <t>Produto e preços</t>
  </si>
  <si>
    <t>Finanças públicas</t>
  </si>
  <si>
    <t>Moeda e crédito</t>
  </si>
  <si>
    <t>Estabilidade financeira</t>
  </si>
  <si>
    <t>Balança de pagamentos</t>
  </si>
  <si>
    <t>Taxas de câmbio</t>
  </si>
  <si>
    <t>Exportações totais</t>
  </si>
  <si>
    <r>
      <rPr>
        <b/>
        <sz val="8"/>
        <rFont val="Calibri"/>
        <family val="2"/>
        <scheme val="minor"/>
      </rPr>
      <t>Exportações por destino</t>
    </r>
    <r>
      <rPr>
        <vertAlign val="superscript"/>
        <sz val="8"/>
        <rFont val="Calibri"/>
        <family val="2"/>
        <scheme val="minor"/>
      </rPr>
      <t>(a)</t>
    </r>
  </si>
  <si>
    <t>Importações totais</t>
  </si>
  <si>
    <t>Importações por origem</t>
  </si>
  <si>
    <t>ANGOLA · Exportações de mercadorias, produtos em milhões de USD, países em % do total</t>
  </si>
  <si>
    <t>ANGOLA · Importações de mercadorias, total em milhões de USD, países em % do total</t>
  </si>
  <si>
    <t>Disponibilidades líquidas sobre o exterior</t>
  </si>
  <si>
    <r>
      <t>g.e.</t>
    </r>
    <r>
      <rPr>
        <b/>
        <vertAlign val="superscript"/>
        <sz val="8"/>
        <rFont val="Calibri"/>
        <family val="2"/>
        <scheme val="minor"/>
      </rPr>
      <t>(a)</t>
    </r>
  </si>
  <si>
    <t>Ativos internos líquidos</t>
  </si>
  <si>
    <t>ANGOLA · Taxas de juro, anuais, em %</t>
  </si>
  <si>
    <t>dez.</t>
  </si>
  <si>
    <t>set.</t>
  </si>
  <si>
    <r>
      <t>dez.</t>
    </r>
    <r>
      <rPr>
        <vertAlign val="superscript"/>
        <sz val="8"/>
        <rFont val="Calibri"/>
        <family val="2"/>
        <scheme val="minor"/>
      </rPr>
      <t>(a)</t>
    </r>
  </si>
  <si>
    <r>
      <t xml:space="preserve">LUIBOR </t>
    </r>
    <r>
      <rPr>
        <b/>
        <i/>
        <sz val="8"/>
        <rFont val="Calibri"/>
        <family val="2"/>
        <scheme val="minor"/>
      </rPr>
      <t>overnight</t>
    </r>
    <r>
      <rPr>
        <vertAlign val="superscript"/>
        <sz val="8"/>
        <rFont val="Calibri"/>
        <family val="2"/>
        <scheme val="minor"/>
      </rPr>
      <t>(b)</t>
    </r>
  </si>
  <si>
    <t>ANGOLA · Indicadores de estabilidade financeira, em %</t>
  </si>
  <si>
    <t>Crédito em incumprimento líquido de provisões e imparidades/fundos próprios de base</t>
  </si>
  <si>
    <r>
      <t>Solvabilidade</t>
    </r>
    <r>
      <rPr>
        <vertAlign val="superscript"/>
        <sz val="8"/>
        <rFont val="Calibri"/>
        <family val="2"/>
        <scheme val="minor"/>
      </rPr>
      <t>(a)</t>
    </r>
  </si>
  <si>
    <t xml:space="preserve">    EUR/CVE</t>
  </si>
  <si>
    <t xml:space="preserve">    USD/CVE</t>
  </si>
  <si>
    <r>
      <t>meses de importações</t>
    </r>
    <r>
      <rPr>
        <vertAlign val="superscript"/>
        <sz val="8"/>
        <rFont val="Calibri"/>
        <family val="2"/>
        <scheme val="minor"/>
      </rPr>
      <t>(f)</t>
    </r>
  </si>
  <si>
    <r>
      <t>Exportações  (f.o.b.)</t>
    </r>
    <r>
      <rPr>
        <vertAlign val="superscript"/>
        <sz val="8"/>
        <rFont val="Calibri"/>
        <family val="2"/>
        <scheme val="minor"/>
      </rPr>
      <t>(a)</t>
    </r>
  </si>
  <si>
    <t>CABO VERDE · Distribuição geográfica das exportações, em % do total</t>
  </si>
  <si>
    <t xml:space="preserve">   França</t>
  </si>
  <si>
    <t>CABO VERDE · Distribuição geográfica das importações, em % do total</t>
  </si>
  <si>
    <t>Dívida externa total</t>
  </si>
  <si>
    <t xml:space="preserve"> Credores multilaterais</t>
  </si>
  <si>
    <t xml:space="preserve"> Credores bilaterais</t>
  </si>
  <si>
    <t xml:space="preserve"> Dívida interna total</t>
  </si>
  <si>
    <t xml:space="preserve"> Sistema bancário</t>
  </si>
  <si>
    <t xml:space="preserve"> Sistema não-bancário</t>
  </si>
  <si>
    <r>
      <t>g.e.</t>
    </r>
    <r>
      <rPr>
        <vertAlign val="superscript"/>
        <sz val="8"/>
        <rFont val="Calibri"/>
        <family val="2"/>
        <scheme val="minor"/>
      </rPr>
      <t>(a)</t>
    </r>
  </si>
  <si>
    <t>Orç. Ret.</t>
  </si>
  <si>
    <r>
      <t>Fontes:</t>
    </r>
    <r>
      <rPr>
        <sz val="8"/>
        <rFont val="Calibri"/>
        <family val="2"/>
        <scheme val="minor"/>
      </rPr>
      <t xml:space="preserve"> Banco de Cabo Verde, Ministério das Finanças de Cabo Verde, Fundo Monetário Internacional e cálculos do Banco de Portugal.</t>
    </r>
  </si>
  <si>
    <t xml:space="preserve"> Transferências (Admininstração Pública)</t>
  </si>
  <si>
    <t>Posição externa líquida</t>
  </si>
  <si>
    <t>Massa monetária</t>
  </si>
  <si>
    <r>
      <t xml:space="preserve">dq: sobre o </t>
    </r>
    <r>
      <rPr>
        <i/>
        <sz val="8"/>
        <rFont val="Calibri"/>
        <family val="2"/>
        <scheme val="minor"/>
      </rPr>
      <t>Trust Fund</t>
    </r>
    <r>
      <rPr>
        <vertAlign val="superscript"/>
        <sz val="8"/>
        <rFont val="Calibri"/>
        <family val="2"/>
        <scheme val="minor"/>
      </rPr>
      <t>(a)</t>
    </r>
  </si>
  <si>
    <t>[1] Variação face ao final do ano anterior; [2] Variação relativamente ao valor da massa monetária no final do ano anterior (fatores de expansão/contração da liquidez).</t>
  </si>
  <si>
    <t>[1] mês (n) / mês (n-1);  [2] mês (n) / mês (n) do ano anterior;  [3] últimos 12 meses / 12 meses anteriores.</t>
  </si>
  <si>
    <t>[1] mês (n) / mês (n-1);  [2] mês (n) / dezembro anterior;  [3] mês (n) / mês (n) do ano anterior;  [4] últimos 12 meses / 12 meses anteriores.</t>
  </si>
  <si>
    <t>CABO VERDE · Taxas de juro, anuais, em %</t>
  </si>
  <si>
    <t xml:space="preserve">dez. </t>
  </si>
  <si>
    <t xml:space="preserve">jun. </t>
  </si>
  <si>
    <t xml:space="preserve">set. </t>
  </si>
  <si>
    <t>3 anos</t>
  </si>
  <si>
    <t>5 anos</t>
  </si>
  <si>
    <t>8 anos</t>
  </si>
  <si>
    <t>Coeficiente de disponibilidades mínimas de caixa</t>
  </si>
  <si>
    <r>
      <t>Notas:</t>
    </r>
    <r>
      <rPr>
        <sz val="8"/>
        <rFont val="Calibri"/>
        <family val="2"/>
        <scheme val="minor"/>
      </rPr>
      <t xml:space="preserve">  As taxas ativas e passivas apresentadas dizem respeito às taxas de juro efetivas, resultantes do cálculo das taxas médias ponderadas pelos montantes dos créditos/aplicações relativos às operações ativas/passivas praticadas para os residentes, não residentes e emigrantes. </t>
    </r>
  </si>
  <si>
    <r>
      <t>Qualidade dos ativos</t>
    </r>
    <r>
      <rPr>
        <vertAlign val="superscript"/>
        <sz val="8"/>
        <rFont val="Calibri"/>
        <family val="2"/>
        <scheme val="minor"/>
      </rPr>
      <t>(b)</t>
    </r>
  </si>
  <si>
    <r>
      <t>Liquidez</t>
    </r>
    <r>
      <rPr>
        <vertAlign val="superscript"/>
        <sz val="8"/>
        <rFont val="Calibri"/>
        <family val="2"/>
        <scheme val="minor"/>
      </rPr>
      <t>(c)</t>
    </r>
  </si>
  <si>
    <r>
      <rPr>
        <b/>
        <sz val="8"/>
        <rFont val="Calibri"/>
        <family val="2"/>
        <scheme val="minor"/>
      </rPr>
      <t xml:space="preserve">Notas: </t>
    </r>
    <r>
      <rPr>
        <sz val="8"/>
        <rFont val="Calibri"/>
        <family val="2"/>
        <scheme val="minor"/>
      </rPr>
      <t>(a) Capital regulamentar/ativo ponderado pelo risco; (b) De acordo com as definições do IFRS/IAS, (c) Os ativos líquidos incluem dinheiro em caixa e títulos transacionáveis e os passivos de curto prazo incluem os depósitos à ordem.</t>
    </r>
  </si>
  <si>
    <t>CABO VERDE · Indicadores de estabilidade financeira, em %</t>
  </si>
  <si>
    <r>
      <t>ITCE</t>
    </r>
    <r>
      <rPr>
        <vertAlign val="superscript"/>
        <sz val="8"/>
        <rFont val="Calibri"/>
        <family val="2"/>
        <scheme val="minor"/>
      </rPr>
      <t>(a)</t>
    </r>
  </si>
  <si>
    <t xml:space="preserve">    EUR/Franco CFA</t>
  </si>
  <si>
    <t xml:space="preserve">    USD/Franco CFA</t>
  </si>
  <si>
    <t xml:space="preserve"> Balança de Capital</t>
  </si>
  <si>
    <t xml:space="preserve"> Balança Financeira</t>
  </si>
  <si>
    <t xml:space="preserve"> 1. Receitas totais</t>
  </si>
  <si>
    <t xml:space="preserve"> 2. Despesas totais</t>
  </si>
  <si>
    <t xml:space="preserve"> 3. Saldo corrente: (1.1.-2.1.)</t>
  </si>
  <si>
    <t xml:space="preserve"> 4. Saldo global sem donativos: (1.-2.-1.2.)</t>
  </si>
  <si>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>5. Saldo global (base compromissos) (1.-2.)</t>
    </r>
  </si>
  <si>
    <t xml:space="preserve"> 6. Variação de atrasados</t>
  </si>
  <si>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 xml:space="preserve">8. Saldo global (base caixa) (5.+6.+7.) </t>
    </r>
  </si>
  <si>
    <t xml:space="preserve"> 9. Financiamento</t>
  </si>
  <si>
    <t xml:space="preserve"> Ativos líquidos sobre o exterior</t>
  </si>
  <si>
    <t xml:space="preserve"> Crédito interno total</t>
  </si>
  <si>
    <t xml:space="preserve"> Outros ativos líquidos</t>
  </si>
  <si>
    <t xml:space="preserve"> Total do ativo</t>
  </si>
  <si>
    <t xml:space="preserve"> Massa monetária (M2)</t>
  </si>
  <si>
    <t xml:space="preserve"> Total do passivo</t>
  </si>
  <si>
    <r>
      <rPr>
        <b/>
        <sz val="8"/>
        <rFont val="Calibri"/>
        <family val="2"/>
        <scheme val="minor"/>
      </rPr>
      <t xml:space="preserve">Notas:  </t>
    </r>
    <r>
      <rPr>
        <sz val="8"/>
        <rFont val="Calibri"/>
        <family val="2"/>
        <scheme val="minor"/>
      </rPr>
      <t>[1] Variação face ao final do ano anterior;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>[2] Variação relativamente ao valor da massa monetária no final do ano anterior (fatores de expansão/contração da liquidez).</t>
    </r>
  </si>
  <si>
    <t>Produto per capita</t>
  </si>
  <si>
    <t>MOÇAMBIQUE · Exportações de mercadorias, produtos em milhões de USD, países em % do total</t>
  </si>
  <si>
    <t>GUINÉ-BISSAU · Distribuição geográfica das exportações, em % do total</t>
  </si>
  <si>
    <t>GUINÉ-BISSAU · Distribuição geográfica das importações, em % do total</t>
  </si>
  <si>
    <t>Exportações por destino</t>
  </si>
  <si>
    <t>MOÇAMBIQUE · Importações de mercadorias, produtos em milhões de USD, países em % do total</t>
  </si>
  <si>
    <t>Dívida pública interna</t>
  </si>
  <si>
    <t>Dívida pública total</t>
  </si>
  <si>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>5. Saldo global (1.-2.)</t>
    </r>
  </si>
  <si>
    <t xml:space="preserve"> 6. Financiamento</t>
  </si>
  <si>
    <t xml:space="preserve"> Massa monetária (M3)</t>
  </si>
  <si>
    <t>MOÇAMBIQUE · Taxas de juro, anuais, em %</t>
  </si>
  <si>
    <t>MOÇAMBIQUE · Indicadores de estabilidade financeira, em %</t>
  </si>
  <si>
    <r>
      <t>Crédito em incumprimento</t>
    </r>
    <r>
      <rPr>
        <sz val="8"/>
        <rFont val="Calibri"/>
        <family val="2"/>
        <scheme val="minor"/>
      </rPr>
      <t>/crédito total</t>
    </r>
  </si>
  <si>
    <t>ZAR/MZM</t>
  </si>
  <si>
    <r>
      <t>Prog.</t>
    </r>
    <r>
      <rPr>
        <vertAlign val="superscript"/>
        <sz val="8"/>
        <rFont val="Calibri"/>
        <family val="2"/>
        <scheme val="minor"/>
      </rPr>
      <t>(a)</t>
    </r>
  </si>
  <si>
    <r>
      <t>Saldo primário interno</t>
    </r>
    <r>
      <rPr>
        <vertAlign val="superscript"/>
        <sz val="8"/>
        <rFont val="Calibri"/>
        <family val="2"/>
        <scheme val="minor"/>
      </rPr>
      <t>(c)</t>
    </r>
  </si>
  <si>
    <r>
      <t>ITCE nominal</t>
    </r>
    <r>
      <rPr>
        <vertAlign val="superscript"/>
        <sz val="8"/>
        <rFont val="Calibri"/>
        <family val="2"/>
        <scheme val="minor"/>
      </rPr>
      <t>(g)</t>
    </r>
  </si>
  <si>
    <r>
      <t>ITCE real</t>
    </r>
    <r>
      <rPr>
        <vertAlign val="superscript"/>
        <sz val="8"/>
        <rFont val="Calibri"/>
        <family val="2"/>
        <scheme val="minor"/>
      </rPr>
      <t>(g)</t>
    </r>
  </si>
  <si>
    <t xml:space="preserve"> SIFIM (serviços de intermediação financeira indiretamente medidos)</t>
  </si>
  <si>
    <t xml:space="preserve"> Impostos indiretos</t>
  </si>
  <si>
    <t>SÃO TOMÉ E PRÍNCIPE · Índice de preços no consumidor, %</t>
  </si>
  <si>
    <t>MOÇAMBIQUE · Índice de preços no consumidor, %</t>
  </si>
  <si>
    <t>GUINÉ-BISSAU · Índice de preços no consumidor, %</t>
  </si>
  <si>
    <t>CABO VERDE · Índice de preços no consumidor, %</t>
  </si>
  <si>
    <t>ANGOLA · Índice de preços no consumidor, %</t>
  </si>
  <si>
    <t>SÃO TOMÉ E PRÍNCIPE · Distribuição das exportações de mercadorias, em % do total</t>
  </si>
  <si>
    <r>
      <t>Exportações totais</t>
    </r>
    <r>
      <rPr>
        <vertAlign val="superscript"/>
        <sz val="8"/>
        <rFont val="Calibri"/>
        <family val="2"/>
        <scheme val="minor"/>
      </rPr>
      <t>(a)</t>
    </r>
  </si>
  <si>
    <t>SÃO TOMÉ E PRÍNCIPE · Distribuição das importações de mercadorias, em % do total</t>
  </si>
  <si>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>3. Saldo global (base compromissos) (1.-2.)</t>
    </r>
  </si>
  <si>
    <t xml:space="preserve"> Ativos externos líquidos</t>
  </si>
  <si>
    <t xml:space="preserve"> Massa monetária</t>
  </si>
  <si>
    <t xml:space="preserve"> Ativos internos líquidos</t>
  </si>
  <si>
    <t>SÃO TOMÉ E PRÍNCIPE · Taxas de juro, anuais, em %</t>
  </si>
  <si>
    <r>
      <t>Taxas ativas</t>
    </r>
    <r>
      <rPr>
        <vertAlign val="superscript"/>
        <sz val="8"/>
        <rFont val="Calibri"/>
        <family val="2"/>
        <scheme val="minor"/>
      </rPr>
      <t>(a)</t>
    </r>
  </si>
  <si>
    <r>
      <t>Taxas passivas</t>
    </r>
    <r>
      <rPr>
        <vertAlign val="superscript"/>
        <sz val="8"/>
        <rFont val="Calibri"/>
        <family val="2"/>
        <scheme val="minor"/>
      </rPr>
      <t>(a)</t>
    </r>
  </si>
  <si>
    <r>
      <t>Taxas dos Bilhetes do Tesouro</t>
    </r>
    <r>
      <rPr>
        <vertAlign val="superscript"/>
        <sz val="8"/>
        <rFont val="Calibri"/>
        <family val="2"/>
        <scheme val="minor"/>
      </rPr>
      <t>(b)</t>
    </r>
  </si>
  <si>
    <t>SÃO TOMÉ E PRÍNCIPE · Indicadores de estabilidade financeira, em %</t>
  </si>
  <si>
    <t>Crédito em moeda externa/crédito total</t>
  </si>
  <si>
    <r>
      <t>Crédito em incumprimento</t>
    </r>
    <r>
      <rPr>
        <vertAlign val="superscript"/>
        <sz val="8"/>
        <rFont val="Calibri"/>
        <family val="2"/>
        <scheme val="minor"/>
      </rPr>
      <t>(a)</t>
    </r>
    <r>
      <rPr>
        <sz val="8"/>
        <rFont val="Calibri"/>
        <family val="2"/>
        <scheme val="minor"/>
      </rPr>
      <t>/crédito total</t>
    </r>
  </si>
  <si>
    <t>Provisões/crédito em incumprimento</t>
  </si>
  <si>
    <t>Bancos com rácio &gt;= 10%</t>
  </si>
  <si>
    <t>Bancos com rácio &gt; 6% e &lt; 10%</t>
  </si>
  <si>
    <t>Bancos com rácio &lt; 6%</t>
  </si>
  <si>
    <t>Capital regulamentar/ativos ponderados pelo risco</t>
  </si>
  <si>
    <r>
      <t>EUR/Dobra</t>
    </r>
    <r>
      <rPr>
        <vertAlign val="superscript"/>
        <sz val="8"/>
        <rFont val="Calibri"/>
        <family val="2"/>
        <scheme val="minor"/>
      </rPr>
      <t>(a)</t>
    </r>
  </si>
  <si>
    <r>
      <t>USD/Dobra</t>
    </r>
    <r>
      <rPr>
        <vertAlign val="superscript"/>
        <sz val="8"/>
        <rFont val="Calibri"/>
        <family val="2"/>
        <scheme val="minor"/>
      </rPr>
      <t>(a)</t>
    </r>
  </si>
  <si>
    <r>
      <t>ITCE</t>
    </r>
    <r>
      <rPr>
        <vertAlign val="superscript"/>
        <sz val="8"/>
        <rFont val="Calibri"/>
        <family val="2"/>
        <scheme val="minor"/>
      </rPr>
      <t>(b)</t>
    </r>
  </si>
  <si>
    <t>Produto, rendimento e preços</t>
  </si>
  <si>
    <t>Fundo do Petróleo</t>
  </si>
  <si>
    <t>taxa média anual</t>
  </si>
  <si>
    <t>Serviços financeiros (banca e seguros)</t>
  </si>
  <si>
    <t>Serviços do setor imobiliário</t>
  </si>
  <si>
    <t>Serviços da administação pública</t>
  </si>
  <si>
    <t>Produto interno bruto  (preços de mercado)</t>
  </si>
  <si>
    <t>PIB real (variação anual em %)</t>
  </si>
  <si>
    <t>Procura global</t>
  </si>
  <si>
    <t>TIMOR-LESTE · Índice de preços no consumidor, %</t>
  </si>
  <si>
    <t>Balança corrente e de capital (em % do PIB)</t>
  </si>
  <si>
    <r>
      <t>TIMOR-LESTE · Distribuição das exportações de mercadorias</t>
    </r>
    <r>
      <rPr>
        <vertAlign val="superscript"/>
        <sz val="8"/>
        <color theme="1"/>
        <rFont val="Calibri"/>
        <family val="2"/>
        <scheme val="minor"/>
      </rPr>
      <t>(a)</t>
    </r>
    <r>
      <rPr>
        <sz val="11"/>
        <color theme="1"/>
        <rFont val="Calibri"/>
        <family val="2"/>
        <scheme val="minor"/>
      </rPr>
      <t>, em % do total</t>
    </r>
  </si>
  <si>
    <r>
      <t>TIMOR-LESTE · Distribuição das importações de mercadorias</t>
    </r>
    <r>
      <rPr>
        <sz val="11"/>
        <color theme="1"/>
        <rFont val="Calibri"/>
        <family val="2"/>
        <scheme val="minor"/>
      </rPr>
      <t>, em % do total</t>
    </r>
  </si>
  <si>
    <r>
      <t>Importações totais</t>
    </r>
    <r>
      <rPr>
        <vertAlign val="superscript"/>
        <sz val="8"/>
        <rFont val="Calibri"/>
        <family val="2"/>
        <scheme val="minor"/>
      </rPr>
      <t>(a)</t>
    </r>
  </si>
  <si>
    <t xml:space="preserve"> 5. Capacidade/necessidade de financiamento (3.+4.)</t>
  </si>
  <si>
    <t>Dívida pública externa -  valor no final do ano</t>
  </si>
  <si>
    <t>Fundo do Petróleo - receitas fiscais de exploração</t>
  </si>
  <si>
    <t>Fundo do Petróleo (em % do PIB)</t>
  </si>
  <si>
    <t>Saldo global (em % do PIB)</t>
  </si>
  <si>
    <t>Fluxos líquidos de dívida</t>
  </si>
  <si>
    <t xml:space="preserve"> Crédito líquido à Administração Central</t>
  </si>
  <si>
    <t xml:space="preserve"> Crédito bruto à Administração Central</t>
  </si>
  <si>
    <t xml:space="preserve"> Depósitos da Administração Central</t>
  </si>
  <si>
    <t xml:space="preserve">Comércio com os PALOP e Timor-Leste </t>
  </si>
  <si>
    <t>Balanças bilaterais com os PALOP e Timor-Leste</t>
  </si>
  <si>
    <t>Dívida oficial dos PALOP a Portugal</t>
  </si>
  <si>
    <t>Peso do comércio com os PALOP e Timor-Leste no comércio português, em %</t>
  </si>
  <si>
    <t>Exportação e importação de mercadorias (ótica de Portugal), em milhões de EUR</t>
  </si>
  <si>
    <t>Restruturação de dívida</t>
  </si>
  <si>
    <t>Coeficiente de reservas obrigatórias</t>
  </si>
  <si>
    <t xml:space="preserve"> 7. Valores em trânsito, erros e omissões</t>
  </si>
  <si>
    <t>Crédito líquido à Administração Central</t>
  </si>
  <si>
    <t>Depósitos em moeda estrangeira (180 d)</t>
  </si>
  <si>
    <t xml:space="preserve"> 3. Balança financeira</t>
  </si>
  <si>
    <t xml:space="preserve"> 2. Balança de capital</t>
  </si>
  <si>
    <t xml:space="preserve"> 4. Erros e omissões</t>
  </si>
  <si>
    <t>dq: Fundo Monetário Internacional</t>
  </si>
  <si>
    <r>
      <rPr>
        <sz val="8"/>
        <rFont val="Calibri"/>
        <family val="2"/>
        <scheme val="minor"/>
      </rPr>
      <t xml:space="preserve"> 3</t>
    </r>
    <r>
      <rPr>
        <b/>
        <sz val="8"/>
        <rFont val="Calibri"/>
        <family val="2"/>
        <scheme val="minor"/>
      </rPr>
      <t>. Saldo global (1.-2.) (base compromissos)</t>
    </r>
  </si>
  <si>
    <t xml:space="preserve"> 5. Saldo global (3.+4.) (base caixa)</t>
  </si>
  <si>
    <t xml:space="preserve"> 5. Balança global:  (1.+2.-3.+4.)</t>
  </si>
  <si>
    <t xml:space="preserve"> 7. Diferencial de financiamento:  (5.+6.)</t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</si>
  <si>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 (a) Índice da taxa de câmbio efetiva (ITCE) apurado com base nas taxas de câmbio dos principais parceiros comerciais, com ponderadores variáveis de comércio internacional, considerando exportações e importações de mercadorias (apreciação: +; depreciação: -).</t>
    </r>
  </si>
  <si>
    <r>
      <rPr>
        <b/>
        <sz val="8"/>
        <rFont val="Calibri"/>
        <family val="2"/>
        <scheme val="minor"/>
      </rPr>
      <t xml:space="preserve"> Taxas de juro</t>
    </r>
    <r>
      <rPr>
        <vertAlign val="superscript"/>
        <sz val="8"/>
        <rFont val="Calibri"/>
        <family val="2"/>
        <scheme val="minor"/>
      </rPr>
      <t>(c)</t>
    </r>
  </si>
  <si>
    <r>
      <t xml:space="preserve">    ITCE nominal</t>
    </r>
    <r>
      <rPr>
        <vertAlign val="superscript"/>
        <sz val="8"/>
        <rFont val="Calibri"/>
        <family val="2"/>
        <scheme val="minor"/>
      </rPr>
      <t>(f)</t>
    </r>
  </si>
  <si>
    <r>
      <t xml:space="preserve">    ITCE real</t>
    </r>
    <r>
      <rPr>
        <vertAlign val="superscript"/>
        <sz val="8"/>
        <rFont val="Calibri"/>
        <family val="2"/>
        <scheme val="minor"/>
      </rPr>
      <t>(f)</t>
    </r>
  </si>
  <si>
    <t xml:space="preserve"> 4. Balança global:  (1.+2.+3.)</t>
  </si>
  <si>
    <t xml:space="preserve"> 3. Ativos não financeiros: (3.1-3.2)</t>
  </si>
  <si>
    <t xml:space="preserve"> 4. Saldo corrente: (1.1.-2.1.)</t>
  </si>
  <si>
    <t xml:space="preserve"> 5. Saldo global sem donativos: (1.-2.-3.-1.2.)</t>
  </si>
  <si>
    <t xml:space="preserve"> 6. Saldo global (1.-2.-3.) (base compromissos)</t>
  </si>
  <si>
    <t xml:space="preserve"> 7. Financiamento</t>
  </si>
  <si>
    <r>
      <t xml:space="preserve">Notas: </t>
    </r>
    <r>
      <rPr>
        <sz val="8"/>
        <rFont val="Calibri"/>
        <family val="2"/>
        <scheme val="minor"/>
      </rPr>
      <t xml:space="preserve"> (a) Índice da taxa de câmbio efetiva (ITCE) apurado com base nas taxas de câmbio dos principais parceiros comerciais, com ponderadores variáveis de comércio internacional, considerando exportações e importações de mercadorias (apreciação: +; depreciação: -).</t>
    </r>
  </si>
  <si>
    <t>Ativos externos líquidos dos bancos comerciais</t>
  </si>
  <si>
    <t>FMI - CCRT</t>
  </si>
  <si>
    <t>dq: Produtos petrolíferos</t>
  </si>
  <si>
    <t>dq: Produtos alimentares</t>
  </si>
  <si>
    <t>Titulos do tesouro (financiamento regional)</t>
  </si>
  <si>
    <t>GUINÉ-BISSAU · Dívida pública, em mil milhões de francos CFA</t>
  </si>
  <si>
    <t>Sistema bancário nacional</t>
  </si>
  <si>
    <t>BCEAO</t>
  </si>
  <si>
    <t>Títulos do tesouro</t>
  </si>
  <si>
    <t>Sistema bancário regional</t>
  </si>
  <si>
    <t>Atrasados</t>
  </si>
  <si>
    <t>Garantias</t>
  </si>
  <si>
    <t>9.2. Interno (líquido)</t>
  </si>
  <si>
    <t>9.3. Externo (líquido)</t>
  </si>
  <si>
    <t>9.1. Aquisição de ativos financeiros (líquida)</t>
  </si>
  <si>
    <r>
      <t>MMI sem garantia (até 7 dias)</t>
    </r>
    <r>
      <rPr>
        <vertAlign val="superscript"/>
        <sz val="8"/>
        <rFont val="Calibri"/>
        <family val="2"/>
        <scheme val="minor"/>
      </rPr>
      <t>(a)</t>
    </r>
  </si>
  <si>
    <r>
      <t>Ativos líquidos/passivos de curto prazo</t>
    </r>
    <r>
      <rPr>
        <vertAlign val="superscript"/>
        <sz val="8"/>
        <rFont val="Calibri"/>
        <family val="2"/>
        <scheme val="minor"/>
      </rPr>
      <t>(b)</t>
    </r>
  </si>
  <si>
    <t>Investimento direto estrangeiro (líquido)</t>
  </si>
  <si>
    <t>Investimento de carteira (líquido)</t>
  </si>
  <si>
    <t>Outros investimentos (líquido)</t>
  </si>
  <si>
    <t>Variação de reservas (aumento: -)</t>
  </si>
  <si>
    <t>Excluíndo transferências oficiais</t>
  </si>
  <si>
    <t>Fundo Kuwait</t>
  </si>
  <si>
    <t>Dívida multilateral (médio e longo prazo)</t>
  </si>
  <si>
    <t>Dívida bilateral oficial</t>
  </si>
  <si>
    <t>Membros do Clube de Paris (médio e longo prazo)</t>
  </si>
  <si>
    <t>Outros credores</t>
  </si>
  <si>
    <t>Dívida de médio e longo prazo</t>
  </si>
  <si>
    <t>Dívida de curto prazo</t>
  </si>
  <si>
    <t>Dívida comercial</t>
  </si>
  <si>
    <t>Entidades da China</t>
  </si>
  <si>
    <t>Entidades de Itália</t>
  </si>
  <si>
    <t>Serviços de informação e comunicação</t>
  </si>
  <si>
    <t>Apoio orçamental (União Europeia)</t>
  </si>
  <si>
    <t>Fundo do Petróleo - resultado financeiro</t>
  </si>
  <si>
    <t>USD/MYR</t>
  </si>
  <si>
    <t>USD/SGD</t>
  </si>
  <si>
    <t>Orç.</t>
  </si>
  <si>
    <r>
      <t>1.2. Transferências regulares do Fundo do Petróleo</t>
    </r>
    <r>
      <rPr>
        <vertAlign val="superscript"/>
        <sz val="8"/>
        <rFont val="Calibri"/>
        <family val="2"/>
        <scheme val="minor"/>
      </rPr>
      <t>(b)</t>
    </r>
  </si>
  <si>
    <r>
      <t>Transferências do Fundo do Petróleo acima do "rendimento sustentável estimado"</t>
    </r>
    <r>
      <rPr>
        <vertAlign val="superscript"/>
        <sz val="8"/>
        <rFont val="Calibri"/>
        <family val="2"/>
        <scheme val="minor"/>
      </rPr>
      <t>(c)</t>
    </r>
  </si>
  <si>
    <t>Evolução das Economias dos PALOP e de Timor-Leste - 2021/2022</t>
  </si>
  <si>
    <t>Notas:  (a) Em janeiro de 2019 foi redenominado o valor nominal da dobra, o qual passou a corresponder a 1/1000 do valor anterior; (b) Índice da taxa de câmbio efetiva (ITCE) apurado com base nas taxas de câmbio dos principais parceiros comerciais, com ponderadores variáveis de comércio internacional (apreciação: +; depreciação: -).</t>
  </si>
  <si>
    <t>Setor primário</t>
  </si>
  <si>
    <t>Setor secundário</t>
  </si>
  <si>
    <t>Setor terciário</t>
  </si>
  <si>
    <t>VALOR ACRESCENTADO BRUTO</t>
  </si>
  <si>
    <t>PRODUTO INTERNO BRUTO  (p. m.)</t>
  </si>
  <si>
    <t>Investimento</t>
  </si>
  <si>
    <t>Exportações de bens e serviços</t>
  </si>
  <si>
    <t>Importações de bens e serviços</t>
  </si>
  <si>
    <t xml:space="preserve">PIBpm nominal  (em mil milhões de EUR)  </t>
  </si>
  <si>
    <t>PIBpm nominal  (em mil milhões de USD)</t>
  </si>
  <si>
    <t>PIBpm nominal  (em AOA, variação anual em %)</t>
  </si>
  <si>
    <t>PIB real  (variação anual em %)</t>
  </si>
  <si>
    <t>Sector  petrolífero</t>
  </si>
  <si>
    <t>Outros Sectores</t>
  </si>
  <si>
    <t>Dezembro (prog.)</t>
  </si>
  <si>
    <t>…</t>
  </si>
  <si>
    <t>Itália</t>
  </si>
  <si>
    <t>Chile</t>
  </si>
  <si>
    <r>
      <t>jul.</t>
    </r>
    <r>
      <rPr>
        <vertAlign val="superscript"/>
        <sz val="8"/>
        <rFont val="Calibri"/>
        <family val="2"/>
        <scheme val="minor"/>
      </rPr>
      <t>(a)</t>
    </r>
  </si>
  <si>
    <t>1.º trim.</t>
  </si>
  <si>
    <t xml:space="preserve">Agricultura, produção animal, caça e floresta </t>
  </si>
  <si>
    <t>Famílias</t>
  </si>
  <si>
    <t>Administração Pública</t>
  </si>
  <si>
    <t xml:space="preserve">de bens </t>
  </si>
  <si>
    <t>de serviços</t>
  </si>
  <si>
    <t xml:space="preserve">   E.U.A.</t>
  </si>
  <si>
    <r>
      <t xml:space="preserve">Notas: </t>
    </r>
    <r>
      <rPr>
        <sz val="8"/>
        <rFont val="Calibri"/>
        <family val="2"/>
        <scheme val="minor"/>
      </rPr>
      <t xml:space="preserve"> (a) Grau de execução face ao orçamentado (em %);  (b) Inclui valores a imputar posteriormente às classes de despesas;  (c) Necessidade (-) ou capacidade (+) de financiamento.</t>
    </r>
  </si>
  <si>
    <r>
      <t xml:space="preserve"> 8. Diferencial de financiamento/discrepância</t>
    </r>
    <r>
      <rPr>
        <vertAlign val="superscript"/>
        <sz val="8"/>
        <rFont val="Calibri"/>
        <family val="2"/>
        <scheme val="minor"/>
      </rPr>
      <t xml:space="preserve">(c) </t>
    </r>
    <r>
      <rPr>
        <sz val="8"/>
        <rFont val="Calibri"/>
        <family val="2"/>
        <scheme val="minor"/>
      </rPr>
      <t>: (6+7)</t>
    </r>
  </si>
  <si>
    <r>
      <t>2.1. Despesas correntes</t>
    </r>
    <r>
      <rPr>
        <vertAlign val="superscript"/>
        <sz val="8"/>
        <rFont val="Calibri"/>
        <family val="2"/>
        <scheme val="minor"/>
      </rPr>
      <t>(b)</t>
    </r>
  </si>
  <si>
    <t>Bancos comerciais e titulos (nacionais e regionais)</t>
  </si>
  <si>
    <t>Tier 1</t>
  </si>
  <si>
    <t>Crédito/ativo total</t>
  </si>
  <si>
    <t>(% do PIB)</t>
  </si>
  <si>
    <t>Orç</t>
  </si>
  <si>
    <r>
      <t>6.1. Interno (líquido)</t>
    </r>
    <r>
      <rPr>
        <vertAlign val="superscript"/>
        <sz val="8"/>
        <rFont val="Calibri"/>
        <family val="2"/>
        <scheme val="minor"/>
      </rPr>
      <t>(b)</t>
    </r>
  </si>
  <si>
    <r>
      <t>6.2. Externo (líquido)</t>
    </r>
    <r>
      <rPr>
        <vertAlign val="superscript"/>
        <sz val="8"/>
        <rFont val="Calibri"/>
        <family val="2"/>
        <scheme val="minor"/>
      </rPr>
      <t>(c)</t>
    </r>
  </si>
  <si>
    <r>
      <t xml:space="preserve"> 7. Diferencial de financiamento</t>
    </r>
    <r>
      <rPr>
        <vertAlign val="superscript"/>
        <sz val="8"/>
        <rFont val="Calibri"/>
        <family val="2"/>
        <scheme val="minor"/>
      </rPr>
      <t xml:space="preserve">(d) </t>
    </r>
    <r>
      <rPr>
        <sz val="8"/>
        <rFont val="Calibri"/>
        <family val="2"/>
        <scheme val="minor"/>
      </rPr>
      <t>: (5.+6.)</t>
    </r>
  </si>
  <si>
    <t>Nota:  (a) Sem operações em dezembro de 2020.</t>
  </si>
  <si>
    <t>Saldo global (base compromissos)</t>
  </si>
  <si>
    <t>PIB (taxa de variação real, em %)</t>
  </si>
  <si>
    <t>PIB pm (taxa de variação nominal, em %)</t>
  </si>
  <si>
    <t>PIB nominal (milhões de EUR, preços correntes)</t>
  </si>
  <si>
    <t>PIB nominal (milhões de USD, preços correntes)</t>
  </si>
  <si>
    <t>Balança financeira</t>
  </si>
  <si>
    <r>
      <t xml:space="preserve">Importações totais </t>
    </r>
    <r>
      <rPr>
        <vertAlign val="superscript"/>
        <sz val="8"/>
        <rFont val="Calibri"/>
        <family val="2"/>
        <scheme val="minor"/>
      </rPr>
      <t>(a)</t>
    </r>
  </si>
  <si>
    <t xml:space="preserve">    1.3. Receitas não tributárias</t>
  </si>
  <si>
    <t>Produto Interno Bruto (ótica da produção)</t>
  </si>
  <si>
    <t xml:space="preserve">     - setor petrolífero (desde 2019)</t>
  </si>
  <si>
    <t xml:space="preserve">     - setor não petrolífero (igual ao total até 2019)</t>
  </si>
  <si>
    <t>Canada</t>
  </si>
  <si>
    <t>Taiwan</t>
  </si>
  <si>
    <t>Animais vivos e produtos do reino animal</t>
  </si>
  <si>
    <t>Produtos do reino vegetal</t>
  </si>
  <si>
    <t>Gorduras, ceras e óleos animais, vegetais ou de origem microbiana</t>
  </si>
  <si>
    <t>Produtos das indústrias alimentares, bebidas, líquidos alcoólicos e vinagres, tabaco e outros com nicotina</t>
  </si>
  <si>
    <t>Produtos minerais</t>
  </si>
  <si>
    <t>Produtos das indústrias químicas ou das indústrias conexas</t>
  </si>
  <si>
    <t xml:space="preserve">Plástico e borracha </t>
  </si>
  <si>
    <t>Peles, couros, peles e artigos de viagem</t>
  </si>
  <si>
    <t>Madeira, carvão vegetal, cortiça e outros</t>
  </si>
  <si>
    <t xml:space="preserve">Pastas de madeira ou de outras matérias celulósicas e papel </t>
  </si>
  <si>
    <t xml:space="preserve">Matérias têxteis </t>
  </si>
  <si>
    <t>Calçado, chapéus e artefactos de uso semelhante</t>
  </si>
  <si>
    <t>Obras de pedra, gesso, cimento, amianto ou de matérias semelhantes, produtos cerâmicos e vidro</t>
  </si>
  <si>
    <t>Pérolas naturais ou cultivadas, pedras preciosas ou semipreciosas e semelhantes, metais precioso, bijutaria e moedas</t>
  </si>
  <si>
    <t>Metais comuns e suas obras</t>
  </si>
  <si>
    <t>Máquinas e aparelhos, material elétrico, e suas partes</t>
  </si>
  <si>
    <t>Material de transporte</t>
  </si>
  <si>
    <t>Instrumentos e aparelhos de ótica, medida, controlo ou de precisão; instrumentos e aparelhos médico-cirúrgicos; artigos de relojoaria; instrumentos musicais</t>
  </si>
  <si>
    <t>jul.</t>
  </si>
  <si>
    <t>ANGOLA · Operações financeiras do Estado, em % PIB</t>
  </si>
  <si>
    <r>
      <t>Exportações totais</t>
    </r>
    <r>
      <rPr>
        <vertAlign val="superscript"/>
        <sz val="8"/>
        <rFont val="Calibri"/>
        <family val="2"/>
        <scheme val="minor"/>
      </rPr>
      <t>(b, c)</t>
    </r>
  </si>
  <si>
    <t xml:space="preserve"> (b) Em milhões de USD; (c) o valor total das exportações inclui desde 2019 as vendas de petróleo e gás.</t>
  </si>
  <si>
    <t>base 100: 2010</t>
  </si>
  <si>
    <t>Transferências oficiais (líquidas)</t>
  </si>
  <si>
    <t>da qual: Extração de petróleo e gás (desde 2019)</t>
  </si>
  <si>
    <t>ANGOLA · Produto interno bruto, preços constantes, em mil milhões de kwanzas</t>
  </si>
  <si>
    <t>Agro-pecuária e silvicultura</t>
  </si>
  <si>
    <t>PIB a preços constantes (p. m.)</t>
  </si>
  <si>
    <t>Extração e refino de petróleo</t>
  </si>
  <si>
    <t>Extração de diamantes, minerais metálicos e de outros minerais não metálicos</t>
  </si>
  <si>
    <t>Correios e telecomunicações</t>
  </si>
  <si>
    <t>Intermediação financeira e de seguros</t>
  </si>
  <si>
    <t>Administração pública, defesa e segurança social obrigatória</t>
  </si>
  <si>
    <t>Serviços imobiliários e aluguer</t>
  </si>
  <si>
    <t xml:space="preserve">Serviços de intermediação financeira indiretamente medidos </t>
  </si>
  <si>
    <t>Imposto sobre os produtos</t>
  </si>
  <si>
    <t>Componentes do PIB na ótica do produto (níveis a preços constantes)</t>
  </si>
  <si>
    <t>ANGOLA · Operações financeiras do Estado, em mil milhões de kwanzas</t>
  </si>
  <si>
    <t>Balança de Rendimentos</t>
  </si>
  <si>
    <t>Balança de Serviços</t>
  </si>
  <si>
    <t>dq: Outras Instituições Financeiras Internacionais</t>
  </si>
  <si>
    <r>
      <t xml:space="preserve">Credores Multilaterais </t>
    </r>
    <r>
      <rPr>
        <vertAlign val="superscript"/>
        <sz val="8"/>
        <rFont val="Calibri"/>
        <family val="2"/>
        <scheme val="minor"/>
      </rPr>
      <t>(a)</t>
    </r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</si>
  <si>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Inclui BOAD - Banco de Desenvolvimento da África Ocidental</t>
    </r>
  </si>
  <si>
    <r>
      <t xml:space="preserve"> 10. Diferencial de financiamento</t>
    </r>
    <r>
      <rPr>
        <vertAlign val="superscript"/>
        <sz val="8"/>
        <rFont val="Calibri"/>
        <family val="2"/>
        <scheme val="minor"/>
      </rPr>
      <t xml:space="preserve">(c) </t>
    </r>
    <r>
      <rPr>
        <sz val="8"/>
        <rFont val="Calibri"/>
        <family val="2"/>
        <scheme val="minor"/>
      </rPr>
      <t>: (8.+9.)</t>
    </r>
  </si>
  <si>
    <r>
      <t xml:space="preserve">FMI CCRT </t>
    </r>
    <r>
      <rPr>
        <vertAlign val="superscript"/>
        <sz val="8"/>
        <rFont val="Calibri"/>
        <family val="2"/>
        <scheme val="minor"/>
      </rPr>
      <t>(b)</t>
    </r>
  </si>
  <si>
    <r>
      <t xml:space="preserve">Notas: </t>
    </r>
    <r>
      <rPr>
        <sz val="8"/>
        <rFont val="Calibri"/>
        <family val="2"/>
        <scheme val="minor"/>
      </rPr>
      <t xml:space="preserve"> (a) Grau de execução face ao orçamentado (em %); (b) </t>
    </r>
    <r>
      <rPr>
        <i/>
        <sz val="8"/>
        <rFont val="Calibri"/>
        <family val="2"/>
        <scheme val="minor"/>
      </rPr>
      <t>Catastrophe Containment and Relief Trust</t>
    </r>
    <r>
      <rPr>
        <sz val="8"/>
        <rFont val="Calibri"/>
        <family val="2"/>
        <scheme val="minor"/>
      </rPr>
      <t>; (c) Necessidade (-) ou capacidade (+) de financiamento.</t>
    </r>
  </si>
  <si>
    <r>
      <t>Externa</t>
    </r>
    <r>
      <rPr>
        <vertAlign val="superscript"/>
        <sz val="8"/>
        <rFont val="Calibri"/>
        <family val="2"/>
        <scheme val="minor"/>
      </rPr>
      <t>(b)</t>
    </r>
  </si>
  <si>
    <r>
      <t xml:space="preserve">Adequação dos fundos próprios </t>
    </r>
    <r>
      <rPr>
        <vertAlign val="superscript"/>
        <sz val="8"/>
        <rFont val="Calibri"/>
        <family val="2"/>
        <scheme val="minor"/>
      </rPr>
      <t>(f)</t>
    </r>
  </si>
  <si>
    <t>Interna e regional</t>
  </si>
  <si>
    <r>
      <t>mar.</t>
    </r>
    <r>
      <rPr>
        <vertAlign val="superscript"/>
        <sz val="8"/>
        <rFont val="Calibri"/>
        <family val="2"/>
        <scheme val="minor"/>
      </rPr>
      <t>(c)</t>
    </r>
  </si>
  <si>
    <t xml:space="preserve">    Incumprimento/crédito total</t>
  </si>
  <si>
    <r>
      <t xml:space="preserve">    ITCE nominal</t>
    </r>
    <r>
      <rPr>
        <vertAlign val="superscript"/>
        <sz val="8"/>
        <rFont val="Calibri"/>
        <family val="2"/>
        <scheme val="minor"/>
      </rPr>
      <t>(g)</t>
    </r>
  </si>
  <si>
    <r>
      <t xml:space="preserve">    ITCE real</t>
    </r>
    <r>
      <rPr>
        <vertAlign val="superscript"/>
        <sz val="8"/>
        <rFont val="Calibri"/>
        <family val="2"/>
        <scheme val="minor"/>
      </rPr>
      <t>(g)</t>
    </r>
  </si>
  <si>
    <t>GUINÉ-BISSAU · Taxas de juro, anuais, em %</t>
  </si>
  <si>
    <t>GUINÉ-BISSAU · Indicadores de estabilidade financeira, em %</t>
  </si>
  <si>
    <t>Vincenda</t>
  </si>
  <si>
    <t>Evolução das Economias dos PALOP e de Timor-Leste - 2022/2023</t>
  </si>
  <si>
    <t>Notas:  (a) Paridade do poder de compra; (b) Crédito concedido a empresas; (c) Luanda Interbank Offered Rate – taxa média ponderada de cedência de liquidez de fundos não garantidos entre as outras instituições financeiras monetárias no mercado monetário interbancário; (d) Índice da taxa de câmbio efetiva (ITCE) apurado com base nas taxas de câmbio dos principais parceiros comerciais, com ponderadores variáveis de comércio internacional, considerando exportações e importações de mercadorias; (apreciação: +; depreciação: -).</t>
  </si>
  <si>
    <t>Taxas de juro</t>
  </si>
  <si>
    <r>
      <t>Crédito em moeda nacional</t>
    </r>
    <r>
      <rPr>
        <vertAlign val="superscript"/>
        <sz val="8"/>
        <rFont val="Calibri"/>
        <family val="2"/>
        <scheme val="minor"/>
      </rPr>
      <t>(b)</t>
    </r>
    <r>
      <rPr>
        <sz val="8"/>
        <rFont val="Calibri"/>
        <family val="2"/>
        <scheme val="minor"/>
      </rPr>
      <t xml:space="preserve"> (180 d)</t>
    </r>
  </si>
  <si>
    <r>
      <t xml:space="preserve">LUIBOR </t>
    </r>
    <r>
      <rPr>
        <i/>
        <sz val="8"/>
        <rFont val="Calibri"/>
        <family val="2"/>
        <scheme val="minor"/>
      </rPr>
      <t>Overnight</t>
    </r>
    <r>
      <rPr>
        <vertAlign val="superscript"/>
        <sz val="8"/>
        <rFont val="Calibri"/>
        <family val="2"/>
        <scheme val="minor"/>
      </rPr>
      <t>(c)</t>
    </r>
  </si>
  <si>
    <r>
      <t>abr.</t>
    </r>
    <r>
      <rPr>
        <vertAlign val="superscript"/>
        <sz val="8"/>
        <color theme="1"/>
        <rFont val="Calibri"/>
        <family val="2"/>
        <scheme val="minor"/>
      </rPr>
      <t>(b)</t>
    </r>
  </si>
  <si>
    <t>ago.</t>
  </si>
  <si>
    <r>
      <t>1,0</t>
    </r>
    <r>
      <rPr>
        <vertAlign val="superscript"/>
        <sz val="8"/>
        <color theme="1"/>
        <rFont val="Calibri"/>
        <family val="2"/>
        <scheme val="minor"/>
      </rPr>
      <t>(d)</t>
    </r>
  </si>
  <si>
    <r>
      <t xml:space="preserve">Rácio </t>
    </r>
    <r>
      <rPr>
        <i/>
        <sz val="8"/>
        <rFont val="Calibri"/>
        <family val="2"/>
        <scheme val="minor"/>
      </rPr>
      <t>Tier 1</t>
    </r>
    <r>
      <rPr>
        <vertAlign val="superscript"/>
        <sz val="8"/>
        <rFont val="Calibri"/>
        <family val="2"/>
        <scheme val="minor"/>
      </rPr>
      <t>(e)</t>
    </r>
  </si>
  <si>
    <t>Fontes: Banco de Cabo Verde, Ministério das Finanças e do Fomento Empresarial de Cabo Verde, Fundo Monetário Internacional e cálculos do Banco de Portugal.</t>
  </si>
  <si>
    <t>Notas:  (a) Paridade do poder de compra; (b) Variação face a dezembro do ano anterior; (c) Médias mensais (dezembro para os valores anuais); (d) Valor de agosto; (e) Capital regulamentar/ativo ponderado pelo risco; (f) Importações e exportações de bens e serviços; (g) Índice da taxa de câmbio efetiva (ITCE) apurado com base nas taxas de câmbio dos principais parceiros comerciais, com ponderadores variáveis de comércio internacional, considerando exportações e importações de mercadorias (apreciação: +; depreciação: -).</t>
  </si>
  <si>
    <t>Indústrias extrativas</t>
  </si>
  <si>
    <t>Comércio e reparação</t>
  </si>
  <si>
    <t>Atividade de Informação e de comunicação</t>
  </si>
  <si>
    <t>Atividades financeiras e de seguros</t>
  </si>
  <si>
    <t>Atividades imobiliárias</t>
  </si>
  <si>
    <t>Atividades de serviços às empresas</t>
  </si>
  <si>
    <t>Administração pública e segurança social</t>
  </si>
  <si>
    <t xml:space="preserve">Outras atividades de serviços  </t>
  </si>
  <si>
    <t>dq: Rescalonamento de juros da dívida pública (DSSI)</t>
  </si>
  <si>
    <t>dq: Juros da dívida pública</t>
  </si>
  <si>
    <t xml:space="preserve"> 2. Balança de capital e financeira</t>
  </si>
  <si>
    <r>
      <t>dq: Saques sobre a Facilidade do ACC</t>
    </r>
    <r>
      <rPr>
        <vertAlign val="superscript"/>
        <sz val="8"/>
        <rFont val="Calibri"/>
        <family val="2"/>
        <scheme val="minor"/>
      </rPr>
      <t>(b)</t>
    </r>
  </si>
  <si>
    <r>
      <t>dq: Reembolsos programados da Facilidade do ACC</t>
    </r>
    <r>
      <rPr>
        <vertAlign val="superscript"/>
        <sz val="8"/>
        <rFont val="Calibri"/>
        <family val="2"/>
        <scheme val="minor"/>
      </rPr>
      <t>(b)</t>
    </r>
  </si>
  <si>
    <r>
      <t xml:space="preserve"> 6. Diferencial de financiamento</t>
    </r>
    <r>
      <rPr>
        <vertAlign val="superscript"/>
        <sz val="8"/>
        <rFont val="Calibri"/>
        <family val="2"/>
        <scheme val="minor"/>
      </rPr>
      <t>(c)</t>
    </r>
    <r>
      <rPr>
        <sz val="8"/>
        <rFont val="Calibri"/>
        <family val="2"/>
        <scheme val="minor"/>
      </rPr>
      <t>:  (4.+5.)</t>
    </r>
  </si>
  <si>
    <r>
      <t>Reservas oficiais (em meses de importações)</t>
    </r>
    <r>
      <rPr>
        <vertAlign val="superscript"/>
        <sz val="8"/>
        <rFont val="Calibri"/>
        <family val="2"/>
        <scheme val="minor"/>
      </rPr>
      <t>(d)</t>
    </r>
  </si>
  <si>
    <r>
      <t>Notas:</t>
    </r>
    <r>
      <rPr>
        <sz val="8"/>
        <rFont val="Calibri"/>
        <family val="2"/>
        <scheme val="minor"/>
      </rPr>
      <t xml:space="preserve">  (a) Inclui vendas de combustível a navios e reexportações; (b) Acordo de Cooperação Cambial entre Portugal e Cabo Verde; (c) Necessidade (-) ou capacidade (+) de financiamento; (d) Ativos Externos líquidos do BCV e importações de bens e serviços do ano.</t>
    </r>
  </si>
  <si>
    <t xml:space="preserve">   Países da CEDEAO</t>
  </si>
  <si>
    <t>2022/2021</t>
  </si>
  <si>
    <t>2023p/2022</t>
  </si>
  <si>
    <t>abr-23</t>
  </si>
  <si>
    <r>
      <rPr>
        <b/>
        <sz val="8"/>
        <rFont val="Calibri"/>
        <family val="2"/>
        <scheme val="minor"/>
      </rPr>
      <t>Notas:</t>
    </r>
    <r>
      <rPr>
        <sz val="8"/>
        <rFont val="Calibri"/>
        <family val="2"/>
        <scheme val="minor"/>
      </rPr>
      <t xml:space="preserve">  (a) Fundo estabelecido </t>
    </r>
    <r>
      <rPr>
        <i/>
        <sz val="8"/>
        <rFont val="Calibri"/>
        <family val="2"/>
        <scheme val="minor"/>
      </rPr>
      <t>off-shore</t>
    </r>
    <r>
      <rPr>
        <sz val="8"/>
        <rFont val="Calibri"/>
        <family val="2"/>
        <scheme val="minor"/>
      </rPr>
      <t xml:space="preserve"> para apoio à conversão da dívida interna, extinto em 2021.</t>
    </r>
  </si>
  <si>
    <t>Oper. Monet. Fin. LP</t>
  </si>
  <si>
    <t>Coeficiente de DMC</t>
  </si>
  <si>
    <t>1.º Trim</t>
  </si>
  <si>
    <t>mar-23</t>
  </si>
  <si>
    <t xml:space="preserve">    Rendibilidade dos capitais próprios (ROE)</t>
  </si>
  <si>
    <t>Fontes: Direção Nacional do BCEAO para a Guiné-Bissau, Banco Central Europeu, Fundo Monetário Internacional e cálculos do Banco de Portugal.</t>
  </si>
  <si>
    <r>
      <t xml:space="preserve">    Adequação dos fundos próprios</t>
    </r>
    <r>
      <rPr>
        <vertAlign val="superscript"/>
        <sz val="8"/>
        <rFont val="Calibri"/>
        <family val="2"/>
        <scheme val="minor"/>
      </rPr>
      <t>(d)</t>
    </r>
  </si>
  <si>
    <r>
      <t>-3,0</t>
    </r>
    <r>
      <rPr>
        <vertAlign val="superscript"/>
        <sz val="8"/>
        <rFont val="Calibri"/>
        <family val="2"/>
        <scheme val="minor"/>
      </rPr>
      <t>(e)</t>
    </r>
  </si>
  <si>
    <r>
      <t>14,6</t>
    </r>
    <r>
      <rPr>
        <vertAlign val="superscript"/>
        <sz val="8"/>
        <rFont val="Calibri"/>
        <family val="2"/>
        <scheme val="minor"/>
      </rPr>
      <t>(e)</t>
    </r>
  </si>
  <si>
    <t>Notas: (a) Paridade do poder de compra; (b) A dívida ao Banco de Desenvolvimento da África Ocidental está classificada como dívida externa; (c) Variação face a dezembro do ano anterior; (d) Capital regulamentar/ativo ponderado pelo risco; (e) Valores relativos a junho; (f) Índice da taxa de câmbio efetiva (ITCE) apurado com base nas taxas de câmbio dos principais parceiros comerciais, com ponderadores variáveis de comércio internacional, considerando exportações e importações de mercadorias (apreciação: +; depreciação: -).</t>
  </si>
  <si>
    <t>Empréstimos de médio e longo prazo</t>
  </si>
  <si>
    <t>Variação de atrasados</t>
  </si>
  <si>
    <t>Credores Bilaterais</t>
  </si>
  <si>
    <t>dos quais Atrasados</t>
  </si>
  <si>
    <t xml:space="preserve">Juros da dívida </t>
  </si>
  <si>
    <r>
      <t xml:space="preserve">     </t>
    </r>
    <r>
      <rPr>
        <sz val="8"/>
        <rFont val="Calibri"/>
        <family val="2"/>
        <scheme val="minor"/>
      </rPr>
      <t>Saldo primário (5.+ Juros da dívida)</t>
    </r>
  </si>
  <si>
    <t>2023p./2022</t>
  </si>
  <si>
    <t>jun-22</t>
  </si>
  <si>
    <r>
      <t>% das exportações</t>
    </r>
    <r>
      <rPr>
        <vertAlign val="superscript"/>
        <sz val="8"/>
        <rFont val="Calibri"/>
        <family val="2"/>
        <scheme val="minor"/>
      </rPr>
      <t>(b)</t>
    </r>
  </si>
  <si>
    <r>
      <t>jun.</t>
    </r>
    <r>
      <rPr>
        <vertAlign val="superscript"/>
        <sz val="8"/>
        <rFont val="Calibri"/>
        <family val="2"/>
        <scheme val="minor"/>
      </rPr>
      <t>(f)</t>
    </r>
  </si>
  <si>
    <r>
      <t>Adequação dos fundos próprios</t>
    </r>
    <r>
      <rPr>
        <vertAlign val="superscript"/>
        <sz val="8"/>
        <rFont val="Calibri"/>
        <family val="2"/>
        <scheme val="minor"/>
      </rPr>
      <t>(c)</t>
    </r>
  </si>
  <si>
    <r>
      <t>meses de importações</t>
    </r>
    <r>
      <rPr>
        <vertAlign val="superscript"/>
        <sz val="8"/>
        <rFont val="Calibri"/>
        <family val="2"/>
        <scheme val="minor"/>
      </rPr>
      <t>(d)</t>
    </r>
  </si>
  <si>
    <r>
      <t>ITCE nominal</t>
    </r>
    <r>
      <rPr>
        <vertAlign val="superscript"/>
        <sz val="8"/>
        <rFont val="Calibri"/>
        <family val="2"/>
        <scheme val="minor"/>
      </rPr>
      <t>(e)</t>
    </r>
  </si>
  <si>
    <r>
      <t>ITCE real</t>
    </r>
    <r>
      <rPr>
        <vertAlign val="superscript"/>
        <sz val="8"/>
        <rFont val="Calibri"/>
        <family val="2"/>
        <scheme val="minor"/>
      </rPr>
      <t>(e)</t>
    </r>
  </si>
  <si>
    <t>Notas:  (a) Paridade do poder de compra; (b) Exportações de bens e serviços; (c) Variação face a dezembro do ano anterior; (c) Capital regulamentar/ativo ponderado pelo risco; (d) Importações de bens e serviços do mesmo ano (ou do ano anterior, no caso de valores intra-anuais); (e Índice da taxa de câmbio efetiva (ITCE) apurado com base nas taxas de câmbio dos principais parceiros comerciais, com ponderadores variáveis de comércio internacional, considerando exportações e importações de mercadorias (apreciação: +; depreciação: -), (f) Variações face a dezembro anterior.</t>
  </si>
  <si>
    <t>Fontes: Banco de Moçambique, Fundo Monetário Internacional e cálculos do Banco de Portugal.</t>
  </si>
  <si>
    <t>Fontes: Banco de Moçambique, Ministério das Finanças (Moçambique) e cálculos do Banco de Portugal.</t>
  </si>
  <si>
    <t>Notas:  (a) Fluxos de Bilhetes do Tesouro que ocorrem apenas a nível de operações de tesouraria; (b) Para financiamento do Orçamento de Estado, operações de reestruturação e consolidação da dívida; (c) Inclui financiamento bancário, operações de reestruturação e consolidação da dívida.</t>
  </si>
  <si>
    <t>Fontes:  Banco de Moçambique e cálculos do Banco de Portugal.</t>
  </si>
  <si>
    <t>Notas:  (a) Inclui pagamentos de juros relativos a empréstimos anteriormente desconhecidos (incluindo a Ematum)</t>
  </si>
  <si>
    <t>Fontes: Banco de Moçambique, Ministério das Finanças (Moçambique), Fundo Monetário Internacional e cálculos do Banco de Portugal.</t>
  </si>
  <si>
    <t>Notas:  (a) Grau de execução face ao orçamentado (em %); (b) Crédito interno e receitas de capital cobradas em exercícios económicos anteriores; (c) Exclui donativos; (d) Necessidade (-) ou capacidade (+) de financiamento.</t>
  </si>
  <si>
    <t>jun-23</t>
  </si>
  <si>
    <t>jun-23/2022</t>
  </si>
  <si>
    <t>Fontes: Banco de Moçambique, Fundo Monetário Internacional e cálculos do BP.</t>
  </si>
  <si>
    <t>Notas:  [1] Variação face ao final do ano anterior; [2] Variação relativamente ao valor da massa monetária no final do ano anterior (fatores de expansão / contração da liquidez).</t>
  </si>
  <si>
    <t>Fontes: Banco de Moçambique.</t>
  </si>
  <si>
    <t>Notas:  (a) Capital regulamentar/ativo ponderado pelo risco; (b) Os ativos líquidos incluem dinheiro em caixa e títulos transacionáveis e os passivos de curto prazo incluem os depósitos à ordem.</t>
  </si>
  <si>
    <t>Notas:  (a) Índice da taxa de câmbio efetiva (ITCE) apurado com base nas taxas de câmbio dos principais parceiros comerciais, com ponderadores variáveis de comércio internacional (apreciação: +; depreciação: -).</t>
  </si>
  <si>
    <t>Fontes: Banco de Moçambique, Fundo Monetário Internacional, BCE e cálculos do BP.</t>
  </si>
  <si>
    <t>Fontes: Banco Nacional de Angola, Ministério das Finanças (Angola), Fundo Monetário Internacional e cálculos do Banco de Portugal.</t>
  </si>
  <si>
    <r>
      <t>ITCE nominal</t>
    </r>
    <r>
      <rPr>
        <b/>
        <vertAlign val="superscript"/>
        <sz val="8"/>
        <rFont val="Calibri"/>
        <family val="2"/>
        <scheme val="minor"/>
      </rPr>
      <t>(d)</t>
    </r>
  </si>
  <si>
    <r>
      <t>ITCE real</t>
    </r>
    <r>
      <rPr>
        <b/>
        <vertAlign val="superscript"/>
        <sz val="8"/>
        <rFont val="Calibri"/>
        <family val="2"/>
        <scheme val="minor"/>
      </rPr>
      <t>(d)</t>
    </r>
  </si>
  <si>
    <t>1.º sem.</t>
  </si>
  <si>
    <t>Fontes: Instituto Nacional de Estatísticas de Angola.</t>
  </si>
  <si>
    <t>dq: Investimento direto estrangeiro (líq.)</t>
  </si>
  <si>
    <t>4. Financiamento</t>
  </si>
  <si>
    <t>jul-23</t>
  </si>
  <si>
    <t>jul-23/2022</t>
  </si>
  <si>
    <t>Fontes: Banco Nacional de Angola.</t>
  </si>
  <si>
    <r>
      <t xml:space="preserve">Notas:  (a) Valores preliminares;  (b) </t>
    </r>
    <r>
      <rPr>
        <i/>
        <sz val="8"/>
        <rFont val="Calibri"/>
        <family val="2"/>
        <scheme val="minor"/>
      </rPr>
      <t>Luanda Interbank Offered Rate</t>
    </r>
    <r>
      <rPr>
        <sz val="8"/>
        <rFont val="Calibri"/>
        <family val="2"/>
        <scheme val="minor"/>
      </rPr>
      <t xml:space="preserve"> (taxa média ponderada das operações de cedência de liquidez, sem garantia, praticadas pelos bancos no mercado monetário interbancário).</t>
    </r>
  </si>
  <si>
    <t>Fontes: Banco Nacional de Angola, Fundo Monetário Internacional e cálculos do Banco de Portugal.</t>
  </si>
  <si>
    <t>Notas:  [1] Variação face ao final do ano anterior; [2] Variação relativamente ao valor da massa monetária no final do ano anterior (fatores de expansão/contração da liquidez).</t>
  </si>
  <si>
    <t>Notas:  (a) Grau de execução face ao orçamentado (em %).</t>
  </si>
  <si>
    <t>Fontes:  Banco Nacional de Angola e cálculos do Banco de Portugal.</t>
  </si>
  <si>
    <t>Notas: (a) Apenas exportações de petróleo bruto.</t>
  </si>
  <si>
    <t>Fontes: Banco Nacional de Angola e Fundo Monetário Internacional.</t>
  </si>
  <si>
    <t>Nota:  (a) Em maio de 2020 foi aplicada uma nova metodologia de cálculo dos rácios de solvabilidade, incorporando mais categorias de risco (de crédito, de mercado e operacional).</t>
  </si>
  <si>
    <t>Fontes: Banco Central Europeu, Fundo Monetário Internacional, Organização para a Cooperação e Desenvolvimento Económico e cálculos do Banco de Portugal.</t>
  </si>
  <si>
    <t>Notas:  (a) Índice da taxa de câmbio efetiva (ITCE) apurado com base nas taxas de câmbio dos principais parceiros comerciais, com ponderadores variáveis de comércio internacional, considerando exportações e importações de mercadorias (apreciação: +; depreciação: -).</t>
  </si>
  <si>
    <r>
      <t>USD, em PPP</t>
    </r>
    <r>
      <rPr>
        <vertAlign val="superscript"/>
        <sz val="8"/>
        <rFont val="Calibri"/>
        <family val="2"/>
        <scheme val="minor"/>
      </rPr>
      <t>(b)</t>
    </r>
  </si>
  <si>
    <r>
      <t>abr.</t>
    </r>
    <r>
      <rPr>
        <vertAlign val="superscript"/>
        <sz val="8"/>
        <rFont val="Calibri"/>
        <family val="2"/>
        <scheme val="minor"/>
      </rPr>
      <t>(d)</t>
    </r>
  </si>
  <si>
    <r>
      <t>Adequação dos fundos próprios</t>
    </r>
    <r>
      <rPr>
        <vertAlign val="superscript"/>
        <sz val="8"/>
        <rFont val="Calibri"/>
        <family val="2"/>
        <scheme val="minor"/>
      </rPr>
      <t>(e)</t>
    </r>
  </si>
  <si>
    <t>Notas: (a) Os valores projetados para 2023 correspondem aos pressupostos maroeconómicos inscritos no orçamento de Estado de 2023; (b) Paridade do poder de compra; (c) O saldo primário interno corresponde ao saldo global (base de compromissos), excluindo donativos, receitas petrolíferas, juros da dívida e despesas de investimento financiadas com recursos externos; (d) Variação face a dezembro de 2022; (e) Capital regulamentar/ativo ponderado pelo risco; (f) Importações de bens e serviços, programados em n-1 para o ano n; (g) Índice da taxa de câmbio efetiva (ITCE) apurado com base nas taxas de câmbio dos principais parceiros comerciais, com ponderadores variáveis de comércio internacional, considerando exportações e importações de mercadorias (apreciação: +; depreciação: -).</t>
  </si>
  <si>
    <t>Fontes: Banco Central de São Tomé e Príncipe, Ministério do Planeamento, Finanças e Economia Azul de São Tomé e Príncipe, Fundo Monetário Internacional e cálculos do Banco de Portugal.</t>
  </si>
  <si>
    <t xml:space="preserve"> Produto interno bruto  (preços de mercado), milhões de dobras</t>
  </si>
  <si>
    <t>Fontes: Banco Central de São Tomé e Príncipe, Fundo Monetário Internacional e cálculos do Banco de Portugal.</t>
  </si>
  <si>
    <t>Fontes:  Banco Central de São Tomé e Príncipe, Ministério das Finanças e Economia Azul de São Tomé e Príncipe, Fundo Monetário Internacional e cálculos do Banco de Portugal.</t>
  </si>
  <si>
    <t>Nota:  (a) Em milhões de USD.</t>
  </si>
  <si>
    <t>BEI</t>
  </si>
  <si>
    <t>Fontes: Banco Central de São Tomé e Príncipe, Ministério do Planeamento, Finanças e Economia Azul de São Tomé e Príncipe, FMI e cálculos do Banco de Portugal.</t>
  </si>
  <si>
    <t>Despesas de exercícios anteriores</t>
  </si>
  <si>
    <t>Notas:  (a) Grau de execução face ao orçamentado (em %); (b) Conta Nacional do Petróleo (CNP); (c) O saldo primário interno corresponde ao saldo global (base compromissos), excluindo donativos, receitas petrolíferas (bónus de assinatura e outras receitas relacionadas com a exploração de petróleo), juros da dívida e despesas de investimento financiadas com recursos externos (donativos e/ou empréstimos).</t>
  </si>
  <si>
    <t>mar-23/2022</t>
  </si>
  <si>
    <t>Fontes: Banco Central de São Tomé e Príncipe.</t>
  </si>
  <si>
    <r>
      <t xml:space="preserve">Notas: (a) </t>
    </r>
    <r>
      <rPr>
        <i/>
        <sz val="8"/>
        <rFont val="Calibri"/>
        <family val="2"/>
        <scheme val="minor"/>
      </rPr>
      <t>Non-performing loans</t>
    </r>
    <r>
      <rPr>
        <sz val="8"/>
        <rFont val="Calibri"/>
        <family val="2"/>
        <scheme val="minor"/>
      </rPr>
      <t>.</t>
    </r>
  </si>
  <si>
    <t>Fontes: Banco Central de São Tomé e Príncipe..</t>
  </si>
  <si>
    <t>Nota: (a) Taxas de juro indicativas médias do mês em referência, apuradas com base na informação disponibilizada pelos bancos; (b) Taxas dos Bilhetes do Tesouro, reportadas ao ano ou ao trimestre em que se verificou a respetiva emissão em mercado primário.</t>
  </si>
  <si>
    <t>Fontes: Banco Central de São Tomé e Príncipe e cálculos do Banco de Portugal.</t>
  </si>
  <si>
    <t>Fontes: Instituto Nacional de Estatística - Portugal, Banco de Portugal e Ministério das Finanças - GPEARI.</t>
  </si>
  <si>
    <t>Fontes: Instituto Nacional de Estatística - Portugal.</t>
  </si>
  <si>
    <t>Fontes: Banco de Portugal</t>
  </si>
  <si>
    <t>Fontes: Banco de Portugal. Estatísticas elaboradas a partir do Inquérito ao Investimento de Portugal no Exterior.</t>
  </si>
  <si>
    <t>Notas: (a) Paridade do poder de compra; (b) Não inclui os ativos do Fundo do Petróleo, geridos pelo banco central mas que não fazem parte do seu balanço; (c) Importações de bens e serviços; (d) Os ativos externos líquidos públicos correspondem ao somatório do valor das reservas externas do banco central com o valor dos ativos do Fundo do Petróleo ; (e) Índice da taxa de câmbio efetiva (ITCE) apurado com base nas taxas de câmbio dos principais parceiros comerciais, com ponderadores variáveis de comércio internacional, considerando exportações e importações de mercadorias;
(apreciação: +; depreciação: -).</t>
  </si>
  <si>
    <r>
      <t>Ativos externos líquidos</t>
    </r>
    <r>
      <rPr>
        <vertAlign val="superscript"/>
        <sz val="8"/>
        <rFont val="Calibri"/>
        <family val="2"/>
        <scheme val="minor"/>
      </rPr>
      <t>(b)</t>
    </r>
  </si>
  <si>
    <r>
      <t>meses de importações</t>
    </r>
    <r>
      <rPr>
        <vertAlign val="superscript"/>
        <sz val="8"/>
        <rFont val="Calibri"/>
        <family val="2"/>
        <scheme val="minor"/>
      </rPr>
      <t>(c)</t>
    </r>
  </si>
  <si>
    <t>Reservas cambiais</t>
  </si>
  <si>
    <r>
      <t>Ativos externos públicos</t>
    </r>
    <r>
      <rPr>
        <vertAlign val="superscript"/>
        <sz val="8"/>
        <rFont val="Calibri"/>
        <family val="2"/>
        <scheme val="minor"/>
      </rPr>
      <t>(d)</t>
    </r>
  </si>
  <si>
    <t>Fontes: Direção Geral de Estatística de Timor-Leste, Banco Central de Timor-Leste e cálculos do Banco de Portugal.</t>
  </si>
  <si>
    <t>Fontes: Banco Central de Timor-Leste, Ministério das Finanças (Timor-Leste), Fundo Monetário Internacional e cálculos do Banco de Portugal.</t>
  </si>
  <si>
    <t>Fontes: Banco Central de Timor-Leste, Direção Geral de Estatística de Timor-Leste, Fundo Monetário Internacional e cálculos do Banco de Portugal.</t>
  </si>
  <si>
    <t>Fontes:  Banco Central de Timor-Leste, Direção Geral de Estatística de Timor-Leste e cálculos do Banco de Portugal.</t>
  </si>
  <si>
    <t xml:space="preserve">Nota:  (a) Não inclui as vendas de recursos energéticos (petróleo e gás) explorados no Mar de Timor; </t>
  </si>
  <si>
    <t>Fontes: Banco Central de Timor-Leste, Ministério das Finanças de Timor-Leste, Fundo Monetário Internacional e cálculos do Banco de Portugal.</t>
  </si>
  <si>
    <t>Notas:  (a) Grau de execução face ao orçamentado (em %); (b) As transferências regulares do Fundo do Petróleo, cujo valor é inscrito como receita no orçamento, são determinadas de acordo com a metodologia do "rendimento sustentável estimado" daquele Fundo, não carecem de aprovação legislativa própria e não se incluem no financiamento; (c) As transferências do Fundo do Petróleo, superiores ao nível do "rendimento sustentável estimado", carecem de aprovação explícita no Parlamento e fazem parte do financiamento.</t>
  </si>
  <si>
    <t>Notas: (a) Não inclui as exportações petrolíferas, cujo valor correspondente das receitas fiscais surge contabilizado na rubrica de rendimentos primários do exterior.</t>
  </si>
  <si>
    <t>Fontes: Banco Central de Timor-Leste, Fundo Monetário Internacional e cálculos do Banco de Portugal.</t>
  </si>
  <si>
    <t>Notas:  (a) A circulação inclui somente as moedas metálicas de centavos (com denominações indexadas ao USD) emitidas pelo BCTL, dado que as notas de USD não correspondem a passivos do sistema bancário de Timor-Leste; 
[1] Variação face ao final do ano anterior; [2] Variação relativamente ao valor da massa monetária no final do ano anterior (fatores de expansão/contração da liquidez).</t>
  </si>
  <si>
    <t>Fontes: Banco Central de Timor-Leste, Reserve Bank of Australia, Bank Indonesia, Banco Central Europeu e cálculos do Banco de Portugal.</t>
  </si>
  <si>
    <t>Quadro III.1.1 - Principais indicadores económicos</t>
  </si>
  <si>
    <t>Quadro III.1.2 - Produto interno bruto</t>
  </si>
  <si>
    <t>Quadro III.1.3 - Índice de preços no consumidor</t>
  </si>
  <si>
    <t>Quadro III.1.4 - Balança de pagamentos</t>
  </si>
  <si>
    <t>Quadro III.1.5 - Exportações de mercadorias</t>
  </si>
  <si>
    <t>Quadro III.1.6 - Importações de mercadorias</t>
  </si>
  <si>
    <t>Quadro III.1.7 - Dívida pública externa e reservas cambiais</t>
  </si>
  <si>
    <t>Quadro III.1.8 - Operações financeiras do Estado</t>
  </si>
  <si>
    <t>Quadro III.1.9 - Síntese monetária</t>
  </si>
  <si>
    <t>Quadro III.1.10 - Taxas de juro</t>
  </si>
  <si>
    <t>Quadro III.1.11 - Indicadores de estabilidade financeira</t>
  </si>
  <si>
    <t>Quadro III.1.12 - Taxas de câmbio</t>
  </si>
  <si>
    <t>Quadro III.2.1 - Principais indicadores económicos</t>
  </si>
  <si>
    <t>Quadro III.2.2 - Produto interno bruto</t>
  </si>
  <si>
    <t>Quadro III.2.3 - Índice de preços no consumidor</t>
  </si>
  <si>
    <t>Quadro III.2.4 - Balança de pagamentos</t>
  </si>
  <si>
    <t>Quadro III.2.5 - Distribuição geográfica das exportações</t>
  </si>
  <si>
    <t>Quadro III.2.6 - Distribuição geográfica das importações</t>
  </si>
  <si>
    <t>Quadro III.2.7 - Dívida pública</t>
  </si>
  <si>
    <t>Quadro III.2.8 - Operações financeiras do Estado</t>
  </si>
  <si>
    <t>Quadro III.2.9 - Síntese monetária</t>
  </si>
  <si>
    <t>Quadro III.2.10 - Taxas de juro</t>
  </si>
  <si>
    <t>Quadro III.2.11 - Indicadores de estabilidade financeira</t>
  </si>
  <si>
    <t>Quadro III.2.12 - Taxas de câmbio</t>
  </si>
  <si>
    <t>Quadro III.3.1 - Principais indicadores económicos</t>
  </si>
  <si>
    <t>Quadro III.3.2 - Produto interno bruto</t>
  </si>
  <si>
    <t>Quadro III.3.3 - Índice de preços no consumidor</t>
  </si>
  <si>
    <t>Quadro III.3.4 - Balança de pagamentos</t>
  </si>
  <si>
    <t>Quadro III.3.5 - Distribuição geográfica das exportações</t>
  </si>
  <si>
    <t>Quadro III.3.6 - Distribuição geográfica das importações</t>
  </si>
  <si>
    <t>Quadro III.3.7 - Dívida pública</t>
  </si>
  <si>
    <t>Quadro III.3.8 - Operações financeiras do Estado</t>
  </si>
  <si>
    <t>Quadro III.3.9 - Síntese monetária</t>
  </si>
  <si>
    <t>Quadro III.3.10 - Taxas de juro</t>
  </si>
  <si>
    <t>Quadro III.3.11 - Indicadores de estabilidade financeira</t>
  </si>
  <si>
    <t>Quadro III.3.12 - Taxas de câmbio</t>
  </si>
  <si>
    <t>Quadro III.4.1 - Principais indicadores económicos</t>
  </si>
  <si>
    <t>Quadro III.4.2 - Produto interno bruto</t>
  </si>
  <si>
    <t>Quadro III.4.3 - Índice de preços no consumidor</t>
  </si>
  <si>
    <t>Quadro III.4.4 - Balança de pagamentos</t>
  </si>
  <si>
    <t>Quadro III.4.5 - Exportações de mercadorias</t>
  </si>
  <si>
    <t>Quadro III.4.6 - Importações de mercadorias</t>
  </si>
  <si>
    <t>Quadro III.4.7 - Dívida pública</t>
  </si>
  <si>
    <t>Quadro III.4.8 - Operações financeiras do Estado</t>
  </si>
  <si>
    <t>Quadro III.4.9 - Síntese monetária</t>
  </si>
  <si>
    <t>Quadro III.4.10 - Taxas de juro</t>
  </si>
  <si>
    <t>Quadro III.4.11 - Indicadores de estabilidade financeira</t>
  </si>
  <si>
    <t>Quadro III.4.12 - Taxas de câmbio</t>
  </si>
  <si>
    <t>Quadro III.5.1 - Principais indicadores económicos</t>
  </si>
  <si>
    <t>Quadro III.5.2 - Produto interno bruto</t>
  </si>
  <si>
    <t>Quadro III.5.3 - Índice de preços no consumidor</t>
  </si>
  <si>
    <t>Quadro III.5.4 - Balança de pagamentos</t>
  </si>
  <si>
    <t>Quadro III.5.5 - Distribuição das exportações de mercadorias</t>
  </si>
  <si>
    <t>Quadro III.5.6 - Distribuição das importações de mercadorias</t>
  </si>
  <si>
    <t>Quadro III.5.7 - Dívida pública externa</t>
  </si>
  <si>
    <t>Quadro III.5.8 - Operações financeiras do Estado</t>
  </si>
  <si>
    <t>Quadro III.5.9 - Síntese monetária</t>
  </si>
  <si>
    <t>Quadro III.5.10 - Taxas de juro</t>
  </si>
  <si>
    <t>Quadro III.5.11 - Indicadores de estabilidade financeira</t>
  </si>
  <si>
    <t>Quadro III.5.12 - Taxas de câmbio</t>
  </si>
  <si>
    <t>Quadro III.6.1 - Principais indicadores económicos</t>
  </si>
  <si>
    <t>Quadro III.6.2 - Produto interno bruto</t>
  </si>
  <si>
    <t>Quadro III.6.3 - Índice de preços no consumidor</t>
  </si>
  <si>
    <t>Quadro III.6.4 - Balança de pagamentos</t>
  </si>
  <si>
    <t>Quadro III.6.5 - Distribuição das exportações de mercadorias</t>
  </si>
  <si>
    <t>Quadro III.6.6 - Distribuição das importações de mercadorias</t>
  </si>
  <si>
    <t>Quadro III.6.7 - Operações financeiras do Estado</t>
  </si>
  <si>
    <t>Quadro III.6.8 - Síntese monetária</t>
  </si>
  <si>
    <t>Quadro III.6.9 - Taxas de câmbio</t>
  </si>
  <si>
    <t>Quadro IV.1 - Principais indicadores</t>
  </si>
  <si>
    <t xml:space="preserve">Quadro IV.2 - Exportação e importação de mercadorias </t>
  </si>
  <si>
    <t>Quadro IV.3 - Peso do comércio com os PALOP e Timor-Leste no comércio português</t>
  </si>
  <si>
    <t>Quadro IV.4 - Exportações por grupos de produtos</t>
  </si>
  <si>
    <t>Quadro IV.5 - Importações por grupos de produtos</t>
  </si>
  <si>
    <t>Quadro IV.6 - Balanças corrente e de capital com os PALOP e Timor-Leste</t>
  </si>
  <si>
    <t>Quadro IV.7 - Investimento direto de Portugal nos PALOP e em Timor-Leste</t>
  </si>
  <si>
    <t>Quadro IV.8 - Investimento direto dos PALOP e de Timor-Leste em Portugal</t>
  </si>
  <si>
    <t>Quadro IV.9 - Dívida oficial dos PALOP a Portugal</t>
  </si>
  <si>
    <t>Diferencial de taxas de juros, 1 a 2 anos (ativa - passiva)</t>
  </si>
  <si>
    <t>SÃO TOMÉ E PRÍNCIPE · Produto interno bruto, preços correntes, em % do total</t>
  </si>
  <si>
    <t>dq: Donativos p/ projetos investimento público</t>
  </si>
  <si>
    <t>dq: Administração central</t>
  </si>
  <si>
    <t>Passivos</t>
  </si>
  <si>
    <t>dq: Desembolsos</t>
  </si>
  <si>
    <t>dq: Amortizações</t>
  </si>
  <si>
    <t>dq: Conta Nacional do Petróleo (aumento: -)</t>
  </si>
  <si>
    <t>2. Balança de capital e financeira</t>
  </si>
  <si>
    <t>3. Erros e omissões (líquidos)</t>
  </si>
  <si>
    <t>5. Financiamento</t>
  </si>
  <si>
    <t>6. Diferencial de financiamento (4. + 5.)</t>
  </si>
  <si>
    <t>4. Balança global (1. + 2. + 3.)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</si>
</sst>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.00\ _€_-;\-* #,##0.00\ _€_-;_-* &quot;-&quot;??\ _€_-;_-@_-"/>
    <numFmt numFmtId="165" formatCode="0_)"/>
    <numFmt numFmtId="166" formatCode="0.0"/>
    <numFmt numFmtId="167" formatCode="0.0_)"/>
    <numFmt numFmtId="168" formatCode="###0_)"/>
    <numFmt numFmtId="169" formatCode="[$-816]mmm/yy;@"/>
    <numFmt numFmtId="170" formatCode="_-* #,##0.00\ _E_s_c_._-;\-* #,##0.00\ _E_s_c_._-;_-* &quot;-&quot;??\ _E_s_c_._-;_-@_-"/>
    <numFmt numFmtId="171" formatCode="#,##0.0"/>
    <numFmt numFmtId="172" formatCode="###0"/>
    <numFmt numFmtId="173" formatCode="0.000"/>
    <numFmt numFmtId="174" formatCode="_-* #,##0.0\ _€_-;\-* #,##0.0\ _€_-;_-* &quot;-&quot;??\ _€_-;_-@_-"/>
    <numFmt numFmtId="175" formatCode="0.0%"/>
  </numFmts>
  <fonts count="5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color indexed="10"/>
      <name val="Times New Roman"/>
      <family val="1"/>
    </font>
    <font>
      <i/>
      <sz val="10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7.5"/>
      <name val="Open Sans Condensed Light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8"/>
      <name val="Symbol"/>
      <family val="1"/>
      <charset val="2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i/>
      <sz val="8"/>
      <name val="Calibri"/>
      <family val="2"/>
      <scheme val="minor"/>
    </font>
    <font>
      <b/>
      <vertAlign val="superscript"/>
      <sz val="8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8"/>
      <color theme="1"/>
      <name val="Symbol"/>
      <family val="1"/>
      <charset val="2"/>
    </font>
    <font>
      <sz val="8"/>
      <color rgb="FF000000"/>
      <name val="Calibri"/>
      <family val="2"/>
      <scheme val="minor"/>
    </font>
    <font>
      <b/>
      <i/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vertAlign val="superscript"/>
      <sz val="8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thick">
        <color theme="0"/>
      </left>
      <right style="thick">
        <color theme="0"/>
      </right>
      <top/>
      <bottom style="hair">
        <color indexed="64"/>
      </bottom>
      <diagonal/>
    </border>
    <border>
      <left/>
      <right style="thick">
        <color theme="0"/>
      </right>
      <top/>
      <bottom style="hair">
        <color indexed="64"/>
      </bottom>
      <diagonal/>
    </border>
    <border>
      <left style="thick">
        <color theme="0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ck">
        <color theme="0"/>
      </left>
      <right/>
      <top/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 style="medium">
        <color theme="0"/>
      </left>
      <right style="medium">
        <color theme="0"/>
      </right>
      <top/>
      <bottom style="hair">
        <color indexed="64"/>
      </bottom>
      <diagonal/>
    </border>
    <border>
      <left/>
      <right style="thick">
        <color theme="0"/>
      </right>
      <top/>
      <bottom style="hair">
        <color theme="1"/>
      </bottom>
      <diagonal/>
    </border>
    <border>
      <left style="medium">
        <color theme="0"/>
      </left>
      <right style="thick">
        <color theme="0"/>
      </right>
      <top/>
      <bottom style="hair">
        <color indexed="64"/>
      </bottom>
      <diagonal/>
    </border>
    <border>
      <left/>
      <right style="medium">
        <color theme="0"/>
      </right>
      <top/>
      <bottom style="hair">
        <color indexed="64"/>
      </bottom>
      <diagonal/>
    </border>
  </borders>
  <cellStyleXfs count="10">
    <xf numFmtId="0" fontId="0" fillId="0" borderId="0"/>
    <xf numFmtId="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</cellStyleXfs>
  <cellXfs count="619">
    <xf numFmtId="0" fontId="0" fillId="0" borderId="0" xfId="0"/>
    <xf numFmtId="0" fontId="20" fillId="0" borderId="0" xfId="0" applyFont="1" applyBorder="1"/>
    <xf numFmtId="0" fontId="20" fillId="0" borderId="0" xfId="0" applyFont="1"/>
    <xf numFmtId="0" fontId="23" fillId="0" borderId="0" xfId="0" applyFont="1" applyBorder="1"/>
    <xf numFmtId="0" fontId="24" fillId="0" borderId="0" xfId="0" applyFont="1" applyBorder="1"/>
    <xf numFmtId="0" fontId="20" fillId="0" borderId="0" xfId="0" applyFont="1" applyFill="1"/>
    <xf numFmtId="0" fontId="22" fillId="0" borderId="0" xfId="0" applyFont="1"/>
    <xf numFmtId="0" fontId="26" fillId="0" borderId="0" xfId="0" applyFont="1" applyFill="1"/>
    <xf numFmtId="0" fontId="27" fillId="0" borderId="0" xfId="0" applyFont="1" applyFill="1" applyBorder="1"/>
    <xf numFmtId="0" fontId="23" fillId="0" borderId="0" xfId="0" applyFont="1" applyFill="1" applyBorder="1"/>
    <xf numFmtId="0" fontId="26" fillId="0" borderId="0" xfId="0" applyFont="1"/>
    <xf numFmtId="0" fontId="21" fillId="0" borderId="0" xfId="0" applyFont="1"/>
    <xf numFmtId="0" fontId="20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0" fontId="27" fillId="0" borderId="0" xfId="0" applyFont="1" applyBorder="1"/>
    <xf numFmtId="0" fontId="24" fillId="0" borderId="0" xfId="0" applyFont="1" applyFill="1" applyBorder="1"/>
    <xf numFmtId="0" fontId="20" fillId="0" borderId="0" xfId="0" applyFont="1" applyAlignment="1">
      <alignment vertical="center"/>
    </xf>
    <xf numFmtId="0" fontId="29" fillId="0" borderId="0" xfId="0" applyFont="1"/>
    <xf numFmtId="0" fontId="30" fillId="0" borderId="0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/>
    </xf>
    <xf numFmtId="0" fontId="31" fillId="0" borderId="0" xfId="0" applyFont="1" applyFill="1" applyBorder="1" applyAlignment="1">
      <alignment horizontal="left" indent="1"/>
    </xf>
    <xf numFmtId="0" fontId="31" fillId="0" borderId="0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vertical="center"/>
    </xf>
    <xf numFmtId="0" fontId="31" fillId="0" borderId="0" xfId="0" applyFont="1" applyFill="1" applyBorder="1"/>
    <xf numFmtId="0" fontId="31" fillId="0" borderId="1" xfId="0" applyFont="1" applyFill="1" applyBorder="1"/>
    <xf numFmtId="0" fontId="33" fillId="0" borderId="0" xfId="0" applyFont="1"/>
    <xf numFmtId="0" fontId="18" fillId="0" borderId="0" xfId="0" applyFont="1" applyFill="1" applyAlignment="1">
      <alignment horizontal="left" vertical="center"/>
    </xf>
    <xf numFmtId="0" fontId="30" fillId="0" borderId="0" xfId="0" applyFont="1" applyFill="1" applyBorder="1" applyAlignment="1">
      <alignment vertical="center"/>
    </xf>
    <xf numFmtId="0" fontId="30" fillId="0" borderId="1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/>
    </xf>
    <xf numFmtId="0" fontId="31" fillId="0" borderId="1" xfId="0" applyFont="1" applyFill="1" applyBorder="1" applyAlignment="1">
      <alignment horizontal="left"/>
    </xf>
    <xf numFmtId="1" fontId="31" fillId="0" borderId="0" xfId="0" applyNumberFormat="1" applyFont="1" applyFill="1" applyBorder="1"/>
    <xf numFmtId="1" fontId="31" fillId="0" borderId="0" xfId="0" applyNumberFormat="1" applyFont="1" applyFill="1" applyBorder="1" applyAlignment="1">
      <alignment vertical="center"/>
    </xf>
    <xf numFmtId="1" fontId="30" fillId="0" borderId="0" xfId="0" applyNumberFormat="1" applyFont="1" applyFill="1" applyBorder="1" applyAlignment="1">
      <alignment vertical="center"/>
    </xf>
    <xf numFmtId="0" fontId="30" fillId="0" borderId="0" xfId="0" applyFont="1" applyFill="1" applyBorder="1"/>
    <xf numFmtId="0" fontId="30" fillId="0" borderId="1" xfId="0" applyFont="1" applyFill="1" applyBorder="1" applyAlignment="1">
      <alignment horizontal="center" vertical="top"/>
    </xf>
    <xf numFmtId="167" fontId="31" fillId="0" borderId="0" xfId="0" applyNumberFormat="1" applyFont="1" applyFill="1" applyBorder="1" applyAlignment="1">
      <alignment horizontal="center"/>
    </xf>
    <xf numFmtId="167" fontId="31" fillId="0" borderId="1" xfId="0" applyNumberFormat="1" applyFont="1" applyFill="1" applyBorder="1" applyAlignment="1">
      <alignment horizontal="center"/>
    </xf>
    <xf numFmtId="0" fontId="30" fillId="0" borderId="0" xfId="0" applyFont="1" applyFill="1" applyBorder="1" applyAlignment="1"/>
    <xf numFmtId="0" fontId="31" fillId="0" borderId="0" xfId="0" applyFont="1" applyFill="1" applyBorder="1" applyAlignment="1"/>
    <xf numFmtId="0" fontId="34" fillId="0" borderId="0" xfId="0" applyFont="1" applyFill="1" applyBorder="1"/>
    <xf numFmtId="2" fontId="31" fillId="0" borderId="0" xfId="0" applyNumberFormat="1" applyFont="1" applyFill="1" applyBorder="1"/>
    <xf numFmtId="0" fontId="30" fillId="0" borderId="0" xfId="0" applyFont="1" applyFill="1" applyBorder="1" applyAlignment="1">
      <alignment vertical="top" wrapText="1"/>
    </xf>
    <xf numFmtId="0" fontId="30" fillId="0" borderId="0" xfId="0" applyFont="1" applyFill="1" applyBorder="1" applyAlignment="1">
      <alignment vertical="top"/>
    </xf>
    <xf numFmtId="0" fontId="31" fillId="0" borderId="0" xfId="0" applyFont="1"/>
    <xf numFmtId="0" fontId="31" fillId="0" borderId="1" xfId="0" applyFont="1" applyFill="1" applyBorder="1" applyAlignment="1">
      <alignment horizontal="left" indent="1"/>
    </xf>
    <xf numFmtId="3" fontId="31" fillId="0" borderId="0" xfId="0" applyNumberFormat="1" applyFont="1" applyFill="1" applyBorder="1" applyAlignment="1">
      <alignment vertical="center"/>
    </xf>
    <xf numFmtId="3" fontId="31" fillId="0" borderId="0" xfId="0" applyNumberFormat="1" applyFont="1" applyFill="1" applyBorder="1" applyAlignment="1">
      <alignment horizontal="right" vertical="center"/>
    </xf>
    <xf numFmtId="3" fontId="31" fillId="0" borderId="0" xfId="0" quotePrefix="1" applyNumberFormat="1" applyFont="1" applyFill="1" applyBorder="1" applyAlignment="1">
      <alignment horizontal="right" vertical="center"/>
    </xf>
    <xf numFmtId="3" fontId="31" fillId="0" borderId="0" xfId="0" applyNumberFormat="1" applyFont="1" applyFill="1" applyBorder="1"/>
    <xf numFmtId="166" fontId="30" fillId="0" borderId="0" xfId="0" applyNumberFormat="1" applyFont="1" applyFill="1" applyBorder="1" applyAlignment="1"/>
    <xf numFmtId="1" fontId="31" fillId="0" borderId="0" xfId="0" applyNumberFormat="1" applyFont="1" applyFill="1" applyBorder="1" applyAlignment="1"/>
    <xf numFmtId="0" fontId="31" fillId="0" borderId="0" xfId="0" applyFont="1" applyFill="1" applyBorder="1" applyAlignment="1">
      <alignment horizontal="left" vertical="center" indent="1"/>
    </xf>
    <xf numFmtId="0" fontId="31" fillId="0" borderId="0" xfId="0" applyFont="1" applyFill="1" applyBorder="1" applyAlignment="1">
      <alignment horizontal="left" vertical="center" indent="2"/>
    </xf>
    <xf numFmtId="0" fontId="31" fillId="0" borderId="0" xfId="0" applyFont="1" applyFill="1" applyBorder="1" applyAlignment="1">
      <alignment horizontal="left" vertical="center" indent="3"/>
    </xf>
    <xf numFmtId="166" fontId="36" fillId="0" borderId="0" xfId="0" applyNumberFormat="1" applyFont="1" applyFill="1" applyBorder="1"/>
    <xf numFmtId="3" fontId="37" fillId="0" borderId="0" xfId="0" quotePrefix="1" applyNumberFormat="1" applyFont="1" applyFill="1" applyBorder="1" applyAlignment="1">
      <alignment horizontal="center"/>
    </xf>
    <xf numFmtId="3" fontId="37" fillId="0" borderId="1" xfId="0" quotePrefix="1" applyNumberFormat="1" applyFont="1" applyFill="1" applyBorder="1" applyAlignment="1">
      <alignment horizontal="center"/>
    </xf>
    <xf numFmtId="167" fontId="38" fillId="0" borderId="0" xfId="0" applyNumberFormat="1" applyFont="1" applyFill="1" applyBorder="1" applyAlignment="1">
      <alignment horizontal="center"/>
    </xf>
    <xf numFmtId="167" fontId="31" fillId="0" borderId="0" xfId="0" applyNumberFormat="1" applyFont="1" applyFill="1" applyBorder="1"/>
    <xf numFmtId="167" fontId="31" fillId="0" borderId="1" xfId="0" applyNumberFormat="1" applyFont="1" applyFill="1" applyBorder="1"/>
    <xf numFmtId="166" fontId="34" fillId="0" borderId="0" xfId="0" applyNumberFormat="1" applyFont="1" applyFill="1" applyBorder="1" applyAlignment="1">
      <alignment horizontal="center"/>
    </xf>
    <xf numFmtId="165" fontId="31" fillId="0" borderId="0" xfId="0" applyNumberFormat="1" applyFont="1" applyFill="1" applyBorder="1"/>
    <xf numFmtId="165" fontId="31" fillId="0" borderId="0" xfId="0" quotePrefix="1" applyNumberFormat="1" applyFont="1" applyFill="1" applyBorder="1" applyAlignment="1">
      <alignment horizontal="right"/>
    </xf>
    <xf numFmtId="1" fontId="31" fillId="0" borderId="0" xfId="0" quotePrefix="1" applyNumberFormat="1" applyFont="1" applyFill="1" applyBorder="1" applyAlignment="1">
      <alignment horizontal="right"/>
    </xf>
    <xf numFmtId="166" fontId="31" fillId="0" borderId="0" xfId="0" applyNumberFormat="1" applyFont="1" applyFill="1" applyBorder="1"/>
    <xf numFmtId="166" fontId="31" fillId="0" borderId="1" xfId="0" applyNumberFormat="1" applyFont="1" applyFill="1" applyBorder="1"/>
    <xf numFmtId="166" fontId="30" fillId="0" borderId="0" xfId="0" applyNumberFormat="1" applyFont="1" applyFill="1" applyBorder="1" applyAlignment="1">
      <alignment vertical="top"/>
    </xf>
    <xf numFmtId="0" fontId="31" fillId="0" borderId="0" xfId="0" applyFont="1" applyFill="1" applyBorder="1" applyAlignment="1">
      <alignment horizontal="left" indent="2"/>
    </xf>
    <xf numFmtId="1" fontId="31" fillId="0" borderId="1" xfId="0" applyNumberFormat="1" applyFont="1" applyFill="1" applyBorder="1"/>
    <xf numFmtId="0" fontId="31" fillId="0" borderId="0" xfId="0" applyFont="1" applyFill="1" applyBorder="1" applyAlignment="1">
      <alignment horizontal="left" indent="3"/>
    </xf>
    <xf numFmtId="0" fontId="31" fillId="0" borderId="0" xfId="0" applyFont="1" applyFill="1" applyBorder="1" applyAlignment="1">
      <alignment horizontal="left" indent="4"/>
    </xf>
    <xf numFmtId="168" fontId="30" fillId="0" borderId="1" xfId="0" applyNumberFormat="1" applyFont="1" applyFill="1" applyBorder="1" applyAlignment="1">
      <alignment horizontal="center" vertical="top"/>
    </xf>
    <xf numFmtId="1" fontId="31" fillId="0" borderId="0" xfId="0" applyNumberFormat="1" applyFont="1" applyFill="1" applyBorder="1" applyAlignment="1">
      <alignment horizontal="left" vertical="center" indent="1"/>
    </xf>
    <xf numFmtId="1" fontId="31" fillId="0" borderId="0" xfId="0" applyNumberFormat="1" applyFont="1" applyFill="1" applyBorder="1" applyAlignment="1">
      <alignment horizontal="left" vertical="center" indent="2"/>
    </xf>
    <xf numFmtId="1" fontId="31" fillId="0" borderId="0" xfId="0" applyNumberFormat="1" applyFont="1" applyFill="1" applyBorder="1" applyAlignment="1">
      <alignment horizontal="left" vertical="center" indent="3"/>
    </xf>
    <xf numFmtId="1" fontId="31" fillId="0" borderId="0" xfId="0" applyNumberFormat="1" applyFont="1" applyFill="1" applyBorder="1" applyAlignment="1">
      <alignment horizontal="left" vertical="top" indent="2"/>
    </xf>
    <xf numFmtId="0" fontId="31" fillId="0" borderId="0" xfId="0" applyFont="1" applyFill="1" applyBorder="1" applyAlignment="1">
      <alignment horizontal="justify" vertical="top" wrapText="1"/>
    </xf>
    <xf numFmtId="0" fontId="31" fillId="0" borderId="0" xfId="0" applyFont="1" applyFill="1" applyBorder="1" applyAlignment="1">
      <alignment horizontal="left" vertical="top" indent="3"/>
    </xf>
    <xf numFmtId="0" fontId="30" fillId="0" borderId="0" xfId="0" applyFont="1" applyFill="1" applyBorder="1" applyAlignment="1">
      <alignment horizontal="left"/>
    </xf>
    <xf numFmtId="0" fontId="30" fillId="0" borderId="0" xfId="0" quotePrefix="1" applyFont="1" applyFill="1" applyBorder="1" applyAlignment="1">
      <alignment horizontal="left"/>
    </xf>
    <xf numFmtId="0" fontId="31" fillId="0" borderId="1" xfId="0" quotePrefix="1" applyFont="1" applyFill="1" applyBorder="1" applyAlignment="1">
      <alignment horizontal="left" indent="1"/>
    </xf>
    <xf numFmtId="0" fontId="31" fillId="0" borderId="0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2" fontId="31" fillId="0" borderId="0" xfId="0" quotePrefix="1" applyNumberFormat="1" applyFont="1" applyFill="1" applyBorder="1" applyAlignment="1">
      <alignment horizontal="right"/>
    </xf>
    <xf numFmtId="167" fontId="34" fillId="0" borderId="0" xfId="0" applyNumberFormat="1" applyFont="1" applyFill="1" applyBorder="1" applyAlignment="1">
      <alignment horizontal="right"/>
    </xf>
    <xf numFmtId="0" fontId="31" fillId="0" borderId="0" xfId="0" quotePrefix="1" applyFont="1" applyFill="1" applyBorder="1" applyAlignment="1">
      <alignment horizontal="left" indent="1"/>
    </xf>
    <xf numFmtId="0" fontId="31" fillId="0" borderId="0" xfId="0" quotePrefix="1" applyFont="1" applyFill="1" applyBorder="1" applyAlignment="1">
      <alignment horizontal="left" indent="2"/>
    </xf>
    <xf numFmtId="166" fontId="31" fillId="0" borderId="0" xfId="0" applyNumberFormat="1" applyFont="1" applyFill="1" applyBorder="1" applyAlignment="1">
      <alignment horizontal="right"/>
    </xf>
    <xf numFmtId="166" fontId="28" fillId="0" borderId="0" xfId="0" quotePrefix="1" applyNumberFormat="1" applyFont="1" applyFill="1" applyBorder="1" applyAlignment="1">
      <alignment horizontal="right" vertical="center"/>
    </xf>
    <xf numFmtId="166" fontId="31" fillId="0" borderId="0" xfId="0" applyNumberFormat="1" applyFont="1" applyFill="1" applyBorder="1" applyAlignment="1">
      <alignment horizontal="right" vertical="center"/>
    </xf>
    <xf numFmtId="0" fontId="31" fillId="0" borderId="1" xfId="0" applyFont="1" applyFill="1" applyBorder="1" applyAlignment="1">
      <alignment horizontal="left" vertical="top" wrapText="1" indent="1"/>
    </xf>
    <xf numFmtId="166" fontId="31" fillId="0" borderId="1" xfId="0" applyNumberFormat="1" applyFont="1" applyFill="1" applyBorder="1" applyAlignment="1">
      <alignment horizontal="right" vertical="top"/>
    </xf>
    <xf numFmtId="165" fontId="30" fillId="0" borderId="0" xfId="0" applyNumberFormat="1" applyFont="1" applyFill="1" applyBorder="1" applyAlignment="1">
      <alignment horizontal="right"/>
    </xf>
    <xf numFmtId="165" fontId="30" fillId="0" borderId="1" xfId="0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left" indent="2"/>
    </xf>
    <xf numFmtId="166" fontId="34" fillId="0" borderId="0" xfId="0" applyNumberFormat="1" applyFont="1" applyFill="1" applyBorder="1"/>
    <xf numFmtId="166" fontId="42" fillId="0" borderId="0" xfId="0" applyNumberFormat="1" applyFont="1" applyFill="1" applyBorder="1"/>
    <xf numFmtId="166" fontId="31" fillId="0" borderId="0" xfId="0" quotePrefix="1" applyNumberFormat="1" applyFont="1" applyFill="1" applyBorder="1" applyAlignment="1"/>
    <xf numFmtId="0" fontId="34" fillId="0" borderId="0" xfId="0" quotePrefix="1" applyFont="1" applyFill="1" applyBorder="1" applyAlignment="1">
      <alignment horizontal="right"/>
    </xf>
    <xf numFmtId="0" fontId="31" fillId="0" borderId="0" xfId="0" quotePrefix="1" applyFont="1" applyFill="1" applyBorder="1" applyAlignment="1">
      <alignment horizontal="right"/>
    </xf>
    <xf numFmtId="166" fontId="31" fillId="0" borderId="1" xfId="0" quotePrefix="1" applyNumberFormat="1" applyFont="1" applyFill="1" applyBorder="1" applyAlignment="1"/>
    <xf numFmtId="0" fontId="44" fillId="0" borderId="0" xfId="3" applyFont="1" applyBorder="1" applyAlignment="1">
      <alignment horizontal="left" indent="1"/>
    </xf>
    <xf numFmtId="0" fontId="44" fillId="0" borderId="0" xfId="3" applyFont="1"/>
    <xf numFmtId="0" fontId="32" fillId="0" borderId="0" xfId="0" applyFont="1" applyBorder="1"/>
    <xf numFmtId="0" fontId="30" fillId="0" borderId="1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/>
    </xf>
    <xf numFmtId="0" fontId="31" fillId="0" borderId="0" xfId="0" applyFont="1" applyBorder="1"/>
    <xf numFmtId="0" fontId="31" fillId="0" borderId="1" xfId="0" applyFont="1" applyBorder="1"/>
    <xf numFmtId="0" fontId="30" fillId="0" borderId="1" xfId="0" applyFont="1" applyFill="1" applyBorder="1"/>
    <xf numFmtId="0" fontId="17" fillId="0" borderId="0" xfId="0" applyFont="1" applyFill="1" applyAlignment="1">
      <alignment horizontal="left" vertical="center"/>
    </xf>
    <xf numFmtId="0" fontId="30" fillId="0" borderId="1" xfId="0" applyFont="1" applyBorder="1" applyAlignment="1">
      <alignment vertical="center"/>
    </xf>
    <xf numFmtId="166" fontId="31" fillId="0" borderId="1" xfId="0" applyNumberFormat="1" applyFont="1" applyFill="1" applyBorder="1" applyAlignment="1">
      <alignment vertical="center"/>
    </xf>
    <xf numFmtId="166" fontId="31" fillId="0" borderId="0" xfId="0" applyNumberFormat="1" applyFont="1" applyFill="1" applyBorder="1" applyAlignment="1"/>
    <xf numFmtId="166" fontId="30" fillId="0" borderId="1" xfId="0" applyNumberFormat="1" applyFont="1" applyFill="1" applyBorder="1" applyAlignment="1">
      <alignment vertical="center"/>
    </xf>
    <xf numFmtId="0" fontId="31" fillId="0" borderId="0" xfId="0" applyFont="1" applyBorder="1" applyAlignment="1">
      <alignment wrapText="1"/>
    </xf>
    <xf numFmtId="166" fontId="30" fillId="0" borderId="0" xfId="0" applyNumberFormat="1" applyFont="1" applyFill="1" applyBorder="1"/>
    <xf numFmtId="0" fontId="31" fillId="0" borderId="6" xfId="0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center" vertical="center" wrapText="1"/>
    </xf>
    <xf numFmtId="0" fontId="31" fillId="0" borderId="0" xfId="0" applyFont="1" applyBorder="1" applyAlignment="1"/>
    <xf numFmtId="0" fontId="31" fillId="0" borderId="1" xfId="0" applyFont="1" applyBorder="1" applyAlignment="1"/>
    <xf numFmtId="0" fontId="30" fillId="0" borderId="1" xfId="0" applyFont="1" applyFill="1" applyBorder="1" applyAlignment="1">
      <alignment horizontal="center"/>
    </xf>
    <xf numFmtId="0" fontId="31" fillId="0" borderId="1" xfId="0" applyFont="1" applyBorder="1" applyAlignment="1">
      <alignment vertical="center"/>
    </xf>
    <xf numFmtId="0" fontId="16" fillId="0" borderId="0" xfId="0" applyFont="1" applyFill="1" applyAlignment="1">
      <alignment horizontal="left" vertical="center"/>
    </xf>
    <xf numFmtId="166" fontId="31" fillId="0" borderId="0" xfId="0" applyNumberFormat="1" applyFont="1" applyFill="1" applyBorder="1" applyAlignment="1">
      <alignment vertical="center"/>
    </xf>
    <xf numFmtId="166" fontId="30" fillId="0" borderId="0" xfId="0" applyNumberFormat="1" applyFont="1" applyFill="1" applyBorder="1" applyAlignment="1">
      <alignment vertical="center"/>
    </xf>
    <xf numFmtId="0" fontId="15" fillId="0" borderId="0" xfId="0" applyFont="1" applyFill="1" applyAlignment="1">
      <alignment horizontal="left" vertical="center"/>
    </xf>
    <xf numFmtId="0" fontId="31" fillId="0" borderId="0" xfId="0" applyFont="1" applyFill="1" applyBorder="1" applyAlignment="1">
      <alignment horizontal="left" vertical="top" indent="2"/>
    </xf>
    <xf numFmtId="171" fontId="30" fillId="0" borderId="0" xfId="0" applyNumberFormat="1" applyFont="1" applyFill="1" applyBorder="1"/>
    <xf numFmtId="171" fontId="31" fillId="0" borderId="0" xfId="0" applyNumberFormat="1" applyFont="1" applyFill="1" applyBorder="1" applyAlignment="1">
      <alignment vertical="center"/>
    </xf>
    <xf numFmtId="171" fontId="31" fillId="0" borderId="0" xfId="0" applyNumberFormat="1" applyFont="1" applyFill="1" applyBorder="1"/>
    <xf numFmtId="171" fontId="31" fillId="0" borderId="0" xfId="0" applyNumberFormat="1" applyFont="1" applyFill="1" applyBorder="1" applyAlignment="1">
      <alignment vertical="top"/>
    </xf>
    <xf numFmtId="0" fontId="30" fillId="0" borderId="1" xfId="0" applyFont="1" applyFill="1" applyBorder="1" applyAlignment="1">
      <alignment horizontal="center"/>
    </xf>
    <xf numFmtId="165" fontId="30" fillId="0" borderId="1" xfId="0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167" fontId="31" fillId="0" borderId="0" xfId="0" applyNumberFormat="1" applyFont="1" applyFill="1" applyBorder="1" applyAlignment="1">
      <alignment vertical="center"/>
    </xf>
    <xf numFmtId="167" fontId="31" fillId="0" borderId="1" xfId="0" applyNumberFormat="1" applyFont="1" applyFill="1" applyBorder="1" applyAlignment="1">
      <alignment vertical="center"/>
    </xf>
    <xf numFmtId="0" fontId="31" fillId="0" borderId="1" xfId="0" applyFont="1" applyFill="1" applyBorder="1" applyAlignment="1">
      <alignment horizontal="left" vertical="center" indent="1"/>
    </xf>
    <xf numFmtId="0" fontId="30" fillId="0" borderId="1" xfId="0" applyFont="1" applyFill="1" applyBorder="1" applyAlignment="1">
      <alignment horizontal="center"/>
    </xf>
    <xf numFmtId="165" fontId="30" fillId="0" borderId="1" xfId="0" applyNumberFormat="1" applyFont="1" applyFill="1" applyBorder="1" applyAlignment="1">
      <alignment horizontal="center"/>
    </xf>
    <xf numFmtId="165" fontId="30" fillId="0" borderId="1" xfId="0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left" vertical="center"/>
    </xf>
    <xf numFmtId="0" fontId="30" fillId="0" borderId="0" xfId="0" applyFont="1" applyFill="1" applyBorder="1" applyAlignment="1">
      <alignment wrapText="1"/>
    </xf>
    <xf numFmtId="1" fontId="30" fillId="0" borderId="0" xfId="0" applyNumberFormat="1" applyFont="1" applyFill="1" applyBorder="1" applyAlignment="1"/>
    <xf numFmtId="0" fontId="31" fillId="0" borderId="0" xfId="0" applyFont="1" applyFill="1" applyBorder="1" applyAlignment="1">
      <alignment horizontal="left" vertical="top"/>
    </xf>
    <xf numFmtId="1" fontId="31" fillId="0" borderId="0" xfId="0" applyNumberFormat="1" applyFont="1" applyFill="1" applyBorder="1" applyAlignment="1">
      <alignment horizontal="left" vertical="center"/>
    </xf>
    <xf numFmtId="166" fontId="31" fillId="0" borderId="1" xfId="0" applyNumberFormat="1" applyFont="1" applyFill="1" applyBorder="1" applyAlignment="1"/>
    <xf numFmtId="3" fontId="37" fillId="0" borderId="1" xfId="0" quotePrefix="1" applyNumberFormat="1" applyFont="1" applyFill="1" applyBorder="1" applyAlignment="1">
      <alignment horizontal="right"/>
    </xf>
    <xf numFmtId="0" fontId="30" fillId="0" borderId="1" xfId="0" applyFont="1" applyFill="1" applyBorder="1" applyAlignment="1">
      <alignment horizontal="center"/>
    </xf>
    <xf numFmtId="0" fontId="30" fillId="0" borderId="1" xfId="0" applyNumberFormat="1" applyFont="1" applyFill="1" applyBorder="1" applyAlignment="1">
      <alignment horizontal="center" vertical="top"/>
    </xf>
    <xf numFmtId="168" fontId="30" fillId="0" borderId="2" xfId="0" applyNumberFormat="1" applyFont="1" applyFill="1" applyBorder="1" applyAlignment="1">
      <alignment horizontal="center"/>
    </xf>
    <xf numFmtId="168" fontId="30" fillId="0" borderId="1" xfId="0" applyNumberFormat="1" applyFont="1" applyFill="1" applyBorder="1" applyAlignment="1">
      <alignment horizontal="center"/>
    </xf>
    <xf numFmtId="165" fontId="30" fillId="0" borderId="1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172" fontId="30" fillId="0" borderId="0" xfId="0" applyNumberFormat="1" applyFont="1" applyFill="1" applyBorder="1" applyAlignment="1">
      <alignment horizontal="right"/>
    </xf>
    <xf numFmtId="172" fontId="31" fillId="0" borderId="0" xfId="0" applyNumberFormat="1" applyFont="1" applyFill="1" applyBorder="1" applyAlignment="1"/>
    <xf numFmtId="0" fontId="31" fillId="0" borderId="0" xfId="0" applyFont="1" applyFill="1" applyBorder="1" applyAlignment="1">
      <alignment wrapText="1"/>
    </xf>
    <xf numFmtId="1" fontId="31" fillId="0" borderId="0" xfId="0" applyNumberFormat="1" applyFont="1" applyFill="1" applyBorder="1" applyAlignment="1">
      <alignment horizontal="left" vertical="center" indent="4"/>
    </xf>
    <xf numFmtId="1" fontId="31" fillId="0" borderId="0" xfId="0" applyNumberFormat="1" applyFont="1" applyFill="1" applyBorder="1" applyAlignment="1">
      <alignment horizontal="left" vertical="top" indent="4"/>
    </xf>
    <xf numFmtId="166" fontId="31" fillId="0" borderId="0" xfId="0" applyNumberFormat="1" applyFont="1" applyFill="1" applyBorder="1" applyAlignment="1">
      <alignment horizontal="left" vertical="center" indent="3"/>
    </xf>
    <xf numFmtId="1" fontId="31" fillId="0" borderId="1" xfId="0" applyNumberFormat="1" applyFont="1" applyFill="1" applyBorder="1" applyAlignment="1">
      <alignment horizontal="left" vertical="top" indent="1"/>
    </xf>
    <xf numFmtId="0" fontId="31" fillId="0" borderId="0" xfId="0" quotePrefix="1" applyFont="1" applyFill="1" applyBorder="1" applyAlignment="1">
      <alignment horizontal="left" indent="3"/>
    </xf>
    <xf numFmtId="166" fontId="31" fillId="0" borderId="0" xfId="0" quotePrefix="1" applyNumberFormat="1" applyFont="1" applyFill="1" applyBorder="1" applyAlignment="1">
      <alignment horizontal="right"/>
    </xf>
    <xf numFmtId="0" fontId="31" fillId="0" borderId="0" xfId="0" applyFont="1" applyFill="1" applyBorder="1" applyAlignment="1">
      <alignment vertical="top"/>
    </xf>
    <xf numFmtId="166" fontId="30" fillId="0" borderId="0" xfId="0" applyNumberFormat="1" applyFont="1" applyBorder="1" applyAlignment="1">
      <alignment vertical="top"/>
    </xf>
    <xf numFmtId="168" fontId="30" fillId="0" borderId="1" xfId="0" applyNumberFormat="1" applyFont="1" applyFill="1" applyBorder="1" applyAlignment="1">
      <alignment horizontal="center"/>
    </xf>
    <xf numFmtId="165" fontId="30" fillId="0" borderId="1" xfId="0" applyNumberFormat="1" applyFont="1" applyFill="1" applyBorder="1" applyAlignment="1">
      <alignment horizontal="center" vertical="center"/>
    </xf>
    <xf numFmtId="168" fontId="30" fillId="0" borderId="2" xfId="0" applyNumberFormat="1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 vertical="center"/>
    </xf>
    <xf numFmtId="167" fontId="30" fillId="0" borderId="1" xfId="0" applyNumberFormat="1" applyFont="1" applyFill="1" applyBorder="1" applyAlignment="1">
      <alignment horizontal="center" vertical="top"/>
    </xf>
    <xf numFmtId="165" fontId="30" fillId="0" borderId="2" xfId="0" applyNumberFormat="1" applyFont="1" applyFill="1" applyBorder="1" applyAlignment="1">
      <alignment horizontal="center"/>
    </xf>
    <xf numFmtId="165" fontId="30" fillId="0" borderId="1" xfId="0" applyNumberFormat="1" applyFont="1" applyFill="1" applyBorder="1" applyAlignment="1">
      <alignment horizontal="center" vertical="top"/>
    </xf>
    <xf numFmtId="169" fontId="30" fillId="0" borderId="1" xfId="0" quotePrefix="1" applyNumberFormat="1" applyFont="1" applyFill="1" applyBorder="1" applyAlignment="1">
      <alignment horizontal="center"/>
    </xf>
    <xf numFmtId="168" fontId="30" fillId="0" borderId="1" xfId="0" applyNumberFormat="1" applyFont="1" applyFill="1" applyBorder="1" applyAlignment="1">
      <alignment horizontal="center" vertical="center"/>
    </xf>
    <xf numFmtId="0" fontId="31" fillId="0" borderId="6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left" vertical="center"/>
    </xf>
    <xf numFmtId="165" fontId="31" fillId="0" borderId="0" xfId="0" applyNumberFormat="1" applyFont="1" applyFill="1" applyBorder="1" applyAlignment="1">
      <alignment vertical="center"/>
    </xf>
    <xf numFmtId="165" fontId="31" fillId="0" borderId="0" xfId="0" applyNumberFormat="1" applyFont="1" applyFill="1" applyBorder="1" applyAlignment="1"/>
    <xf numFmtId="0" fontId="30" fillId="0" borderId="1" xfId="0" applyFont="1" applyFill="1" applyBorder="1" applyAlignment="1">
      <alignment horizontal="center"/>
    </xf>
    <xf numFmtId="0" fontId="30" fillId="0" borderId="1" xfId="0" applyNumberFormat="1" applyFont="1" applyFill="1" applyBorder="1" applyAlignment="1">
      <alignment horizontal="center" vertical="top"/>
    </xf>
    <xf numFmtId="165" fontId="30" fillId="0" borderId="1" xfId="0" applyNumberFormat="1" applyFont="1" applyFill="1" applyBorder="1" applyAlignment="1">
      <alignment horizontal="center"/>
    </xf>
    <xf numFmtId="165" fontId="30" fillId="0" borderId="0" xfId="0" applyNumberFormat="1" applyFont="1" applyFill="1" applyBorder="1" applyAlignment="1">
      <alignment horizontal="center" vertical="center"/>
    </xf>
    <xf numFmtId="165" fontId="30" fillId="0" borderId="1" xfId="0" applyNumberFormat="1" applyFont="1" applyFill="1" applyBorder="1" applyAlignment="1">
      <alignment horizontal="center" vertical="center"/>
    </xf>
    <xf numFmtId="168" fontId="30" fillId="0" borderId="1" xfId="0" applyNumberFormat="1" applyFont="1" applyFill="1" applyBorder="1" applyAlignment="1">
      <alignment horizontal="center" vertical="center"/>
    </xf>
    <xf numFmtId="168" fontId="30" fillId="0" borderId="4" xfId="0" applyNumberFormat="1" applyFont="1" applyFill="1" applyBorder="1" applyAlignment="1">
      <alignment horizontal="center"/>
    </xf>
    <xf numFmtId="168" fontId="30" fillId="0" borderId="2" xfId="0" applyNumberFormat="1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0" fontId="31" fillId="0" borderId="1" xfId="0" quotePrefix="1" applyFont="1" applyFill="1" applyBorder="1" applyAlignment="1">
      <alignment horizontal="left" vertical="top" indent="1"/>
    </xf>
    <xf numFmtId="166" fontId="31" fillId="0" borderId="0" xfId="0" applyNumberFormat="1" applyFont="1" applyFill="1" applyBorder="1" applyAlignment="1">
      <alignment vertical="top"/>
    </xf>
    <xf numFmtId="165" fontId="31" fillId="0" borderId="1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center"/>
    </xf>
    <xf numFmtId="0" fontId="10" fillId="0" borderId="0" xfId="0" applyFont="1" applyFill="1" applyAlignment="1">
      <alignment horizontal="left" vertical="center"/>
    </xf>
    <xf numFmtId="49" fontId="30" fillId="0" borderId="2" xfId="0" quotePrefix="1" applyNumberFormat="1" applyFont="1" applyFill="1" applyBorder="1" applyAlignment="1">
      <alignment horizontal="center"/>
    </xf>
    <xf numFmtId="168" fontId="30" fillId="0" borderId="2" xfId="0" quotePrefix="1" applyNumberFormat="1" applyFont="1" applyFill="1" applyBorder="1" applyAlignment="1">
      <alignment horizontal="center"/>
    </xf>
    <xf numFmtId="169" fontId="30" fillId="0" borderId="2" xfId="0" quotePrefix="1" applyNumberFormat="1" applyFont="1" applyFill="1" applyBorder="1" applyAlignment="1">
      <alignment horizontal="center"/>
    </xf>
    <xf numFmtId="168" fontId="30" fillId="0" borderId="1" xfId="0" quotePrefix="1" applyNumberFormat="1" applyFont="1" applyFill="1" applyBorder="1" applyAlignment="1">
      <alignment horizontal="center"/>
    </xf>
    <xf numFmtId="166" fontId="31" fillId="0" borderId="0" xfId="0" applyNumberFormat="1" applyFont="1" applyFill="1" applyBorder="1" applyAlignment="1">
      <alignment horizontal="left"/>
    </xf>
    <xf numFmtId="0" fontId="31" fillId="0" borderId="0" xfId="0" quotePrefix="1" applyFont="1" applyFill="1" applyBorder="1" applyAlignment="1">
      <alignment horizontal="left"/>
    </xf>
    <xf numFmtId="1" fontId="31" fillId="0" borderId="0" xfId="0" applyNumberFormat="1" applyFont="1" applyFill="1" applyBorder="1" applyAlignment="1">
      <alignment horizontal="right"/>
    </xf>
    <xf numFmtId="1" fontId="30" fillId="0" borderId="0" xfId="0" applyNumberFormat="1" applyFont="1" applyFill="1" applyBorder="1"/>
    <xf numFmtId="1" fontId="31" fillId="0" borderId="0" xfId="0" applyNumberFormat="1" applyFont="1" applyFill="1" applyBorder="1" applyAlignment="1">
      <alignment horizontal="left" indent="1"/>
    </xf>
    <xf numFmtId="1" fontId="31" fillId="0" borderId="1" xfId="0" applyNumberFormat="1" applyFont="1" applyFill="1" applyBorder="1" applyAlignment="1">
      <alignment horizontal="left" vertical="center" indent="1"/>
    </xf>
    <xf numFmtId="0" fontId="31" fillId="0" borderId="0" xfId="0" applyFont="1" applyBorder="1" applyAlignment="1">
      <alignment horizontal="center" vertical="center" wrapText="1"/>
    </xf>
    <xf numFmtId="0" fontId="45" fillId="2" borderId="0" xfId="7" applyFont="1" applyFill="1" applyBorder="1"/>
    <xf numFmtId="0" fontId="46" fillId="2" borderId="0" xfId="7" applyFont="1" applyFill="1" applyBorder="1"/>
    <xf numFmtId="0" fontId="45" fillId="2" borderId="0" xfId="7" applyFont="1" applyFill="1"/>
    <xf numFmtId="0" fontId="30" fillId="0" borderId="1" xfId="0" applyFont="1" applyFill="1" applyBorder="1" applyAlignment="1">
      <alignment horizontal="center"/>
    </xf>
    <xf numFmtId="165" fontId="30" fillId="0" borderId="1" xfId="0" applyNumberFormat="1" applyFont="1" applyFill="1" applyBorder="1" applyAlignment="1">
      <alignment horizontal="center"/>
    </xf>
    <xf numFmtId="165" fontId="30" fillId="0" borderId="3" xfId="0" applyNumberFormat="1" applyFont="1" applyFill="1" applyBorder="1" applyAlignment="1">
      <alignment horizontal="center"/>
    </xf>
    <xf numFmtId="168" fontId="30" fillId="0" borderId="1" xfId="0" applyNumberFormat="1" applyFont="1" applyFill="1" applyBorder="1" applyAlignment="1">
      <alignment horizontal="center" vertical="center"/>
    </xf>
    <xf numFmtId="168" fontId="30" fillId="0" borderId="1" xfId="0" applyNumberFormat="1" applyFont="1" applyFill="1" applyBorder="1" applyAlignment="1">
      <alignment horizontal="center"/>
    </xf>
    <xf numFmtId="168" fontId="30" fillId="0" borderId="3" xfId="0" applyNumberFormat="1" applyFont="1" applyFill="1" applyBorder="1" applyAlignment="1">
      <alignment horizontal="center"/>
    </xf>
    <xf numFmtId="166" fontId="30" fillId="0" borderId="0" xfId="0" applyNumberFormat="1" applyFont="1" applyFill="1" applyBorder="1" applyAlignment="1">
      <alignment vertical="top" wrapText="1"/>
    </xf>
    <xf numFmtId="3" fontId="0" fillId="0" borderId="0" xfId="0" applyNumberFormat="1"/>
    <xf numFmtId="0" fontId="9" fillId="0" borderId="0" xfId="0" applyFont="1" applyFill="1" applyAlignment="1">
      <alignment horizontal="left" vertical="center"/>
    </xf>
    <xf numFmtId="0" fontId="31" fillId="0" borderId="1" xfId="0" quotePrefix="1" applyFont="1" applyFill="1" applyBorder="1" applyAlignment="1">
      <alignment horizontal="center" vertical="top"/>
    </xf>
    <xf numFmtId="0" fontId="31" fillId="0" borderId="1" xfId="0" applyFont="1" applyFill="1" applyBorder="1" applyAlignment="1">
      <alignment horizontal="center" vertical="top"/>
    </xf>
    <xf numFmtId="0" fontId="30" fillId="0" borderId="9" xfId="0" applyFont="1" applyFill="1" applyBorder="1" applyAlignment="1">
      <alignment horizontal="center"/>
    </xf>
    <xf numFmtId="0" fontId="31" fillId="0" borderId="0" xfId="0" quotePrefix="1" applyFont="1" applyFill="1" applyBorder="1" applyAlignment="1">
      <alignment horizontal="left" wrapText="1" indent="2"/>
    </xf>
    <xf numFmtId="2" fontId="31" fillId="0" borderId="0" xfId="0" applyNumberFormat="1" applyFont="1" applyFill="1" applyBorder="1" applyAlignment="1">
      <alignment horizontal="right" vertical="center"/>
    </xf>
    <xf numFmtId="2" fontId="41" fillId="0" borderId="0" xfId="0" quotePrefix="1" applyNumberFormat="1" applyFont="1" applyFill="1" applyBorder="1" applyAlignment="1">
      <alignment horizontal="right" vertical="center"/>
    </xf>
    <xf numFmtId="0" fontId="31" fillId="0" borderId="1" xfId="0" quotePrefix="1" applyFont="1" applyFill="1" applyBorder="1" applyAlignment="1">
      <alignment horizontal="left" indent="2"/>
    </xf>
    <xf numFmtId="0" fontId="30" fillId="0" borderId="1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/>
    </xf>
    <xf numFmtId="168" fontId="30" fillId="0" borderId="1" xfId="0" applyNumberFormat="1" applyFont="1" applyFill="1" applyBorder="1" applyAlignment="1">
      <alignment horizontal="center"/>
    </xf>
    <xf numFmtId="168" fontId="30" fillId="0" borderId="2" xfId="0" applyNumberFormat="1" applyFont="1" applyFill="1" applyBorder="1" applyAlignment="1">
      <alignment horizontal="center"/>
    </xf>
    <xf numFmtId="1" fontId="41" fillId="0" borderId="0" xfId="0" applyNumberFormat="1" applyFont="1" applyFill="1" applyBorder="1"/>
    <xf numFmtId="166" fontId="41" fillId="0" borderId="0" xfId="0" applyNumberFormat="1" applyFont="1" applyFill="1" applyBorder="1"/>
    <xf numFmtId="166" fontId="47" fillId="0" borderId="0" xfId="0" applyNumberFormat="1" applyFont="1" applyFill="1" applyBorder="1"/>
    <xf numFmtId="0" fontId="47" fillId="0" borderId="0" xfId="0" quotePrefix="1" applyFont="1" applyFill="1" applyBorder="1" applyAlignment="1">
      <alignment horizontal="right"/>
    </xf>
    <xf numFmtId="0" fontId="41" fillId="0" borderId="0" xfId="0" quotePrefix="1" applyFont="1" applyFill="1" applyBorder="1" applyAlignment="1">
      <alignment horizontal="right"/>
    </xf>
    <xf numFmtId="2" fontId="47" fillId="0" borderId="0" xfId="0" applyNumberFormat="1" applyFont="1" applyFill="1" applyBorder="1"/>
    <xf numFmtId="2" fontId="41" fillId="0" borderId="0" xfId="0" applyNumberFormat="1" applyFont="1" applyFill="1" applyBorder="1"/>
    <xf numFmtId="166" fontId="41" fillId="0" borderId="1" xfId="0" applyNumberFormat="1" applyFont="1" applyFill="1" applyBorder="1"/>
    <xf numFmtId="166" fontId="41" fillId="0" borderId="0" xfId="0" applyNumberFormat="1" applyFont="1" applyFill="1" applyBorder="1" applyAlignment="1">
      <alignment horizontal="right" vertical="center"/>
    </xf>
    <xf numFmtId="1" fontId="41" fillId="0" borderId="0" xfId="0" quotePrefix="1" applyNumberFormat="1" applyFont="1" applyFill="1" applyBorder="1" applyAlignment="1">
      <alignment horizontal="right" vertical="center"/>
    </xf>
    <xf numFmtId="166" fontId="41" fillId="0" borderId="0" xfId="0" applyNumberFormat="1" applyFont="1" applyFill="1" applyBorder="1" applyAlignment="1">
      <alignment vertical="center"/>
    </xf>
    <xf numFmtId="166" fontId="41" fillId="0" borderId="0" xfId="0" applyNumberFormat="1" applyFont="1" applyFill="1" applyBorder="1" applyAlignment="1">
      <alignment horizontal="right"/>
    </xf>
    <xf numFmtId="166" fontId="41" fillId="0" borderId="0" xfId="0" applyNumberFormat="1" applyFont="1" applyFill="1" applyBorder="1" applyAlignment="1">
      <alignment horizontal="right" vertical="top"/>
    </xf>
    <xf numFmtId="166" fontId="41" fillId="0" borderId="1" xfId="0" applyNumberFormat="1" applyFont="1" applyFill="1" applyBorder="1" applyAlignment="1">
      <alignment horizontal="right"/>
    </xf>
    <xf numFmtId="166" fontId="41" fillId="0" borderId="0" xfId="0" quotePrefix="1" applyNumberFormat="1" applyFont="1" applyFill="1" applyBorder="1" applyAlignment="1">
      <alignment horizontal="right"/>
    </xf>
    <xf numFmtId="1" fontId="41" fillId="0" borderId="0" xfId="0" quotePrefix="1" applyNumberFormat="1" applyFont="1" applyFill="1" applyBorder="1" applyAlignment="1">
      <alignment horizontal="right"/>
    </xf>
    <xf numFmtId="3" fontId="41" fillId="0" borderId="0" xfId="0" quotePrefix="1" applyNumberFormat="1" applyFont="1" applyFill="1" applyBorder="1" applyAlignment="1">
      <alignment horizontal="right" vertical="center"/>
    </xf>
    <xf numFmtId="166" fontId="41" fillId="0" borderId="1" xfId="0" quotePrefix="1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left"/>
    </xf>
    <xf numFmtId="167" fontId="41" fillId="0" borderId="0" xfId="0" quotePrefix="1" applyNumberFormat="1" applyFont="1" applyFill="1" applyBorder="1" applyAlignment="1">
      <alignment horizontal="center"/>
    </xf>
    <xf numFmtId="0" fontId="41" fillId="0" borderId="1" xfId="0" applyFont="1" applyFill="1" applyBorder="1" applyAlignment="1">
      <alignment horizontal="left"/>
    </xf>
    <xf numFmtId="167" fontId="41" fillId="0" borderId="1" xfId="0" quotePrefix="1" applyNumberFormat="1" applyFont="1" applyFill="1" applyBorder="1" applyAlignment="1">
      <alignment horizontal="center"/>
    </xf>
    <xf numFmtId="166" fontId="41" fillId="0" borderId="0" xfId="0" quotePrefix="1" applyNumberFormat="1" applyFont="1" applyFill="1" applyBorder="1" applyAlignment="1"/>
    <xf numFmtId="166" fontId="41" fillId="0" borderId="1" xfId="0" quotePrefix="1" applyNumberFormat="1" applyFont="1" applyFill="1" applyBorder="1" applyAlignment="1"/>
    <xf numFmtId="1" fontId="41" fillId="0" borderId="0" xfId="0" applyNumberFormat="1" applyFont="1" applyFill="1" applyBorder="1" applyAlignment="1"/>
    <xf numFmtId="166" fontId="41" fillId="0" borderId="1" xfId="0" applyNumberFormat="1" applyFont="1" applyFill="1" applyBorder="1" applyAlignment="1">
      <alignment horizontal="right" vertical="top"/>
    </xf>
    <xf numFmtId="166" fontId="41" fillId="0" borderId="1" xfId="0" quotePrefix="1" applyNumberFormat="1" applyFont="1" applyFill="1" applyBorder="1" applyAlignment="1">
      <alignment horizontal="right" vertical="center"/>
    </xf>
    <xf numFmtId="0" fontId="30" fillId="0" borderId="1" xfId="0" applyFont="1" applyFill="1" applyBorder="1" applyAlignment="1">
      <alignment horizontal="center" vertical="center"/>
    </xf>
    <xf numFmtId="0" fontId="30" fillId="0" borderId="1" xfId="0" applyNumberFormat="1" applyFont="1" applyFill="1" applyBorder="1" applyAlignment="1">
      <alignment horizontal="center" vertical="top"/>
    </xf>
    <xf numFmtId="165" fontId="30" fillId="0" borderId="1" xfId="0" applyNumberFormat="1" applyFont="1" applyFill="1" applyBorder="1" applyAlignment="1">
      <alignment vertical="center"/>
    </xf>
    <xf numFmtId="165" fontId="30" fillId="0" borderId="3" xfId="0" applyNumberFormat="1" applyFont="1" applyFill="1" applyBorder="1" applyAlignment="1">
      <alignment horizontal="center"/>
    </xf>
    <xf numFmtId="165" fontId="30" fillId="0" borderId="1" xfId="0" applyNumberFormat="1" applyFont="1" applyFill="1" applyBorder="1" applyAlignment="1">
      <alignment horizontal="center" vertical="center"/>
    </xf>
    <xf numFmtId="168" fontId="30" fillId="0" borderId="1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/>
    </xf>
    <xf numFmtId="168" fontId="30" fillId="0" borderId="1" xfId="0" applyNumberFormat="1" applyFont="1" applyFill="1" applyBorder="1" applyAlignment="1">
      <alignment horizontal="center"/>
    </xf>
    <xf numFmtId="168" fontId="30" fillId="0" borderId="2" xfId="0" applyNumberFormat="1" applyFont="1" applyFill="1" applyBorder="1" applyAlignment="1">
      <alignment horizontal="center"/>
    </xf>
    <xf numFmtId="166" fontId="41" fillId="0" borderId="0" xfId="0" applyNumberFormat="1" applyFont="1" applyFill="1" applyBorder="1" applyAlignment="1"/>
    <xf numFmtId="166" fontId="41" fillId="0" borderId="1" xfId="0" applyNumberFormat="1" applyFont="1" applyFill="1" applyBorder="1" applyAlignment="1"/>
    <xf numFmtId="0" fontId="30" fillId="0" borderId="1" xfId="0" applyFont="1" applyFill="1" applyBorder="1" applyAlignment="1">
      <alignment horizontal="center"/>
    </xf>
    <xf numFmtId="165" fontId="30" fillId="0" borderId="1" xfId="0" applyNumberFormat="1" applyFont="1" applyFill="1" applyBorder="1" applyAlignment="1">
      <alignment horizontal="center" vertical="center"/>
    </xf>
    <xf numFmtId="2" fontId="34" fillId="0" borderId="0" xfId="0" applyNumberFormat="1" applyFont="1" applyFill="1" applyBorder="1"/>
    <xf numFmtId="171" fontId="31" fillId="0" borderId="1" xfId="0" applyNumberFormat="1" applyFont="1" applyFill="1" applyBorder="1" applyAlignment="1">
      <alignment vertical="center"/>
    </xf>
    <xf numFmtId="0" fontId="8" fillId="0" borderId="0" xfId="0" applyFont="1" applyFill="1" applyAlignment="1">
      <alignment horizontal="left" vertical="center"/>
    </xf>
    <xf numFmtId="165" fontId="30" fillId="0" borderId="0" xfId="0" applyNumberFormat="1" applyFont="1" applyFill="1" applyBorder="1" applyAlignment="1">
      <alignment horizontal="center" vertical="center" wrapText="1"/>
    </xf>
    <xf numFmtId="1" fontId="26" fillId="0" borderId="0" xfId="0" applyNumberFormat="1" applyFont="1"/>
    <xf numFmtId="0" fontId="31" fillId="0" borderId="0" xfId="0" applyFont="1" applyFill="1" applyBorder="1" applyAlignment="1">
      <alignment horizontal="left" vertical="center" wrapText="1" indent="1"/>
    </xf>
    <xf numFmtId="0" fontId="7" fillId="0" borderId="0" xfId="0" applyFont="1" applyFill="1" applyAlignment="1">
      <alignment horizontal="left" vertical="center"/>
    </xf>
    <xf numFmtId="0" fontId="30" fillId="0" borderId="0" xfId="0" applyFont="1" applyFill="1" applyBorder="1" applyAlignment="1">
      <alignment horizontal="left" indent="1"/>
    </xf>
    <xf numFmtId="0" fontId="30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/>
    </xf>
    <xf numFmtId="165" fontId="30" fillId="0" borderId="1" xfId="0" applyNumberFormat="1" applyFont="1" applyFill="1" applyBorder="1" applyAlignment="1">
      <alignment horizontal="center"/>
    </xf>
    <xf numFmtId="165" fontId="30" fillId="0" borderId="1" xfId="0" applyNumberFormat="1" applyFont="1" applyFill="1" applyBorder="1" applyAlignment="1">
      <alignment horizontal="center" vertical="center"/>
    </xf>
    <xf numFmtId="168" fontId="30" fillId="0" borderId="1" xfId="0" applyNumberFormat="1" applyFont="1" applyFill="1" applyBorder="1" applyAlignment="1">
      <alignment horizontal="center"/>
    </xf>
    <xf numFmtId="168" fontId="30" fillId="0" borderId="3" xfId="0" applyNumberFormat="1" applyFont="1" applyFill="1" applyBorder="1" applyAlignment="1">
      <alignment horizontal="center"/>
    </xf>
    <xf numFmtId="168" fontId="30" fillId="0" borderId="2" xfId="0" applyNumberFormat="1" applyFont="1" applyFill="1" applyBorder="1" applyAlignment="1">
      <alignment horizontal="center"/>
    </xf>
    <xf numFmtId="0" fontId="30" fillId="0" borderId="1" xfId="0" applyFont="1" applyFill="1" applyBorder="1" applyAlignment="1">
      <alignment horizontal="center"/>
    </xf>
    <xf numFmtId="0" fontId="30" fillId="0" borderId="3" xfId="0" applyFont="1" applyFill="1" applyBorder="1" applyAlignment="1">
      <alignment horizontal="center"/>
    </xf>
    <xf numFmtId="0" fontId="30" fillId="0" borderId="1" xfId="0" applyNumberFormat="1" applyFont="1" applyFill="1" applyBorder="1" applyAlignment="1">
      <alignment horizontal="center" vertical="top"/>
    </xf>
    <xf numFmtId="165" fontId="30" fillId="0" borderId="1" xfId="0" applyNumberFormat="1" applyFont="1" applyFill="1" applyBorder="1" applyAlignment="1">
      <alignment horizontal="center"/>
    </xf>
    <xf numFmtId="165" fontId="30" fillId="0" borderId="3" xfId="0" applyNumberFormat="1" applyFont="1" applyFill="1" applyBorder="1" applyAlignment="1">
      <alignment horizontal="center"/>
    </xf>
    <xf numFmtId="165" fontId="30" fillId="0" borderId="4" xfId="0" applyNumberFormat="1" applyFont="1" applyFill="1" applyBorder="1" applyAlignment="1">
      <alignment horizontal="center"/>
    </xf>
    <xf numFmtId="168" fontId="30" fillId="0" borderId="1" xfId="0" applyNumberFormat="1" applyFont="1" applyFill="1" applyBorder="1" applyAlignment="1">
      <alignment horizontal="center" vertical="center"/>
    </xf>
    <xf numFmtId="168" fontId="30" fillId="0" borderId="1" xfId="0" applyNumberFormat="1" applyFont="1" applyFill="1" applyBorder="1" applyAlignment="1">
      <alignment horizontal="center"/>
    </xf>
    <xf numFmtId="168" fontId="30" fillId="0" borderId="3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wrapText="1"/>
    </xf>
    <xf numFmtId="0" fontId="30" fillId="0" borderId="3" xfId="0" applyFont="1" applyFill="1" applyBorder="1" applyAlignment="1">
      <alignment horizontal="center"/>
    </xf>
    <xf numFmtId="0" fontId="30" fillId="0" borderId="1" xfId="0" applyNumberFormat="1" applyFont="1" applyFill="1" applyBorder="1" applyAlignment="1">
      <alignment horizontal="center" vertical="top"/>
    </xf>
    <xf numFmtId="165" fontId="30" fillId="0" borderId="1" xfId="0" applyNumberFormat="1" applyFont="1" applyFill="1" applyBorder="1" applyAlignment="1">
      <alignment horizontal="center"/>
    </xf>
    <xf numFmtId="165" fontId="30" fillId="0" borderId="3" xfId="0" applyNumberFormat="1" applyFont="1" applyFill="1" applyBorder="1" applyAlignment="1">
      <alignment horizontal="center"/>
    </xf>
    <xf numFmtId="165" fontId="30" fillId="0" borderId="4" xfId="0" applyNumberFormat="1" applyFont="1" applyFill="1" applyBorder="1" applyAlignment="1">
      <alignment horizontal="center"/>
    </xf>
    <xf numFmtId="168" fontId="30" fillId="0" borderId="1" xfId="0" applyNumberFormat="1" applyFont="1" applyFill="1" applyBorder="1" applyAlignment="1">
      <alignment horizontal="center" vertical="center"/>
    </xf>
    <xf numFmtId="168" fontId="30" fillId="0" borderId="1" xfId="0" applyNumberFormat="1" applyFont="1" applyFill="1" applyBorder="1" applyAlignment="1">
      <alignment horizontal="center"/>
    </xf>
    <xf numFmtId="166" fontId="30" fillId="0" borderId="0" xfId="0" applyNumberFormat="1" applyFont="1" applyFill="1" applyBorder="1" applyAlignment="1">
      <alignment vertical="top" wrapText="1"/>
    </xf>
    <xf numFmtId="168" fontId="30" fillId="0" borderId="2" xfId="0" applyNumberFormat="1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 vertical="center"/>
    </xf>
    <xf numFmtId="0" fontId="30" fillId="0" borderId="6" xfId="0" applyNumberFormat="1" applyFont="1" applyFill="1" applyBorder="1" applyAlignment="1">
      <alignment horizontal="center" vertical="top"/>
    </xf>
    <xf numFmtId="166" fontId="20" fillId="0" borderId="0" xfId="0" applyNumberFormat="1" applyFont="1"/>
    <xf numFmtId="0" fontId="30" fillId="0" borderId="1" xfId="0" applyFont="1" applyFill="1" applyBorder="1" applyAlignment="1">
      <alignment horizontal="center"/>
    </xf>
    <xf numFmtId="165" fontId="30" fillId="0" borderId="0" xfId="0" applyNumberFormat="1" applyFont="1" applyFill="1" applyBorder="1" applyAlignment="1">
      <alignment horizontal="center" vertical="center"/>
    </xf>
    <xf numFmtId="165" fontId="30" fillId="0" borderId="1" xfId="0" applyNumberFormat="1" applyFont="1" applyFill="1" applyBorder="1" applyAlignment="1">
      <alignment horizontal="center" vertical="center"/>
    </xf>
    <xf numFmtId="168" fontId="30" fillId="0" borderId="1" xfId="0" applyNumberFormat="1" applyFont="1" applyFill="1" applyBorder="1" applyAlignment="1">
      <alignment horizontal="center" vertical="center"/>
    </xf>
    <xf numFmtId="168" fontId="30" fillId="0" borderId="2" xfId="0" applyNumberFormat="1" applyFont="1" applyFill="1" applyBorder="1" applyAlignment="1">
      <alignment horizontal="center"/>
    </xf>
    <xf numFmtId="0" fontId="6" fillId="0" borderId="0" xfId="0" applyFont="1" applyFill="1" applyAlignment="1">
      <alignment horizontal="left" vertical="center"/>
    </xf>
    <xf numFmtId="3" fontId="30" fillId="0" borderId="0" xfId="0" applyNumberFormat="1" applyFont="1" applyFill="1" applyBorder="1" applyAlignment="1">
      <alignment vertical="center"/>
    </xf>
    <xf numFmtId="0" fontId="20" fillId="0" borderId="0" xfId="0" applyFont="1" applyAlignment="1"/>
    <xf numFmtId="173" fontId="23" fillId="0" borderId="0" xfId="0" applyNumberFormat="1" applyFont="1" applyFill="1" applyBorder="1"/>
    <xf numFmtId="0" fontId="31" fillId="0" borderId="0" xfId="0" applyFont="1" applyFill="1" applyBorder="1" applyAlignment="1">
      <alignment horizontal="left" wrapText="1" indent="1"/>
    </xf>
    <xf numFmtId="166" fontId="31" fillId="0" borderId="1" xfId="0" applyNumberFormat="1" applyFont="1" applyFill="1" applyBorder="1" applyAlignment="1">
      <alignment horizontal="right" vertical="center"/>
    </xf>
    <xf numFmtId="166" fontId="31" fillId="0" borderId="1" xfId="0" applyNumberFormat="1" applyFont="1" applyFill="1" applyBorder="1" applyAlignment="1">
      <alignment horizontal="right"/>
    </xf>
    <xf numFmtId="4" fontId="41" fillId="0" borderId="0" xfId="0" quotePrefix="1" applyNumberFormat="1" applyFont="1" applyFill="1" applyBorder="1" applyAlignment="1">
      <alignment horizontal="center"/>
    </xf>
    <xf numFmtId="4" fontId="41" fillId="0" borderId="1" xfId="0" quotePrefix="1" applyNumberFormat="1" applyFont="1" applyFill="1" applyBorder="1" applyAlignment="1">
      <alignment horizontal="center"/>
    </xf>
    <xf numFmtId="174" fontId="41" fillId="0" borderId="1" xfId="6" quotePrefix="1" applyNumberFormat="1" applyFont="1" applyFill="1" applyBorder="1" applyAlignment="1">
      <alignment horizontal="center"/>
    </xf>
    <xf numFmtId="3" fontId="41" fillId="0" borderId="0" xfId="0" quotePrefix="1" applyNumberFormat="1" applyFont="1" applyFill="1" applyBorder="1" applyAlignment="1">
      <alignment horizontal="right"/>
    </xf>
    <xf numFmtId="3" fontId="31" fillId="0" borderId="0" xfId="0" quotePrefix="1" applyNumberFormat="1" applyFont="1" applyFill="1" applyBorder="1" applyAlignment="1">
      <alignment horizontal="right"/>
    </xf>
    <xf numFmtId="1" fontId="31" fillId="0" borderId="0" xfId="0" applyNumberFormat="1" applyFont="1" applyFill="1" applyBorder="1" applyAlignment="1">
      <alignment horizontal="right" vertical="center"/>
    </xf>
    <xf numFmtId="3" fontId="41" fillId="0" borderId="1" xfId="0" quotePrefix="1" applyNumberFormat="1" applyFont="1" applyFill="1" applyBorder="1" applyAlignment="1">
      <alignment horizontal="right"/>
    </xf>
    <xf numFmtId="1" fontId="30" fillId="0" borderId="0" xfId="0" applyNumberFormat="1" applyFont="1" applyFill="1" applyBorder="1" applyAlignment="1">
      <alignment horizontal="right" vertical="center"/>
    </xf>
    <xf numFmtId="1" fontId="48" fillId="0" borderId="0" xfId="0" applyNumberFormat="1" applyFont="1" applyFill="1" applyBorder="1" applyAlignment="1">
      <alignment horizontal="right" vertical="center"/>
    </xf>
    <xf numFmtId="1" fontId="41" fillId="0" borderId="0" xfId="0" applyNumberFormat="1" applyFont="1" applyFill="1" applyBorder="1" applyAlignment="1">
      <alignment horizontal="right"/>
    </xf>
    <xf numFmtId="3" fontId="41" fillId="0" borderId="0" xfId="0" quotePrefix="1" applyNumberFormat="1" applyFont="1" applyFill="1" applyBorder="1" applyAlignment="1">
      <alignment horizontal="center"/>
    </xf>
    <xf numFmtId="3" fontId="41" fillId="0" borderId="1" xfId="0" quotePrefix="1" applyNumberFormat="1" applyFont="1" applyFill="1" applyBorder="1" applyAlignment="1">
      <alignment horizontal="center"/>
    </xf>
    <xf numFmtId="3" fontId="30" fillId="0" borderId="0" xfId="0" applyNumberFormat="1" applyFont="1" applyFill="1" applyBorder="1" applyAlignment="1">
      <alignment horizontal="right"/>
    </xf>
    <xf numFmtId="3" fontId="48" fillId="0" borderId="0" xfId="0" applyNumberFormat="1" applyFont="1" applyFill="1" applyBorder="1" applyAlignment="1">
      <alignment horizontal="right"/>
    </xf>
    <xf numFmtId="3" fontId="41" fillId="0" borderId="0" xfId="0" applyNumberFormat="1" applyFont="1" applyFill="1" applyBorder="1" applyAlignment="1">
      <alignment horizontal="right" vertical="center"/>
    </xf>
    <xf numFmtId="3" fontId="31" fillId="0" borderId="0" xfId="0" applyNumberFormat="1" applyFont="1" applyFill="1" applyBorder="1" applyAlignment="1">
      <alignment horizontal="right"/>
    </xf>
    <xf numFmtId="3" fontId="41" fillId="0" borderId="0" xfId="0" applyNumberFormat="1" applyFont="1" applyFill="1" applyBorder="1" applyAlignment="1">
      <alignment horizontal="right"/>
    </xf>
    <xf numFmtId="166" fontId="31" fillId="0" borderId="0" xfId="0" applyNumberFormat="1" applyFont="1" applyFill="1" applyBorder="1" applyAlignment="1">
      <alignment horizontal="center"/>
    </xf>
    <xf numFmtId="1" fontId="41" fillId="0" borderId="1" xfId="0" applyNumberFormat="1" applyFont="1" applyFill="1" applyBorder="1" applyAlignment="1">
      <alignment horizontal="right"/>
    </xf>
    <xf numFmtId="0" fontId="50" fillId="0" borderId="0" xfId="0" applyFont="1"/>
    <xf numFmtId="1" fontId="41" fillId="0" borderId="0" xfId="0" applyNumberFormat="1" applyFont="1" applyFill="1" applyBorder="1" applyAlignment="1">
      <alignment horizontal="right" vertical="center"/>
    </xf>
    <xf numFmtId="1" fontId="31" fillId="0" borderId="0" xfId="0" applyNumberFormat="1" applyFont="1" applyFill="1" applyBorder="1" applyAlignment="1">
      <alignment horizontal="right" vertical="top"/>
    </xf>
    <xf numFmtId="1" fontId="41" fillId="0" borderId="0" xfId="0" applyNumberFormat="1" applyFont="1" applyFill="1" applyBorder="1" applyAlignment="1">
      <alignment horizontal="right" vertical="top"/>
    </xf>
    <xf numFmtId="1" fontId="31" fillId="0" borderId="1" xfId="0" applyNumberFormat="1" applyFont="1" applyFill="1" applyBorder="1" applyAlignment="1">
      <alignment horizontal="right"/>
    </xf>
    <xf numFmtId="0" fontId="31" fillId="0" borderId="0" xfId="0" applyNumberFormat="1" applyFont="1" applyFill="1" applyBorder="1" applyAlignment="1">
      <alignment horizontal="right" vertical="center"/>
    </xf>
    <xf numFmtId="2" fontId="31" fillId="0" borderId="1" xfId="0" applyNumberFormat="1" applyFont="1" applyFill="1" applyBorder="1" applyAlignment="1">
      <alignment horizontal="right" vertical="center"/>
    </xf>
    <xf numFmtId="2" fontId="31" fillId="0" borderId="0" xfId="0" applyNumberFormat="1" applyFont="1" applyFill="1" applyBorder="1" applyAlignment="1">
      <alignment vertical="center"/>
    </xf>
    <xf numFmtId="2" fontId="29" fillId="0" borderId="0" xfId="0" applyNumberFormat="1" applyFont="1" applyAlignment="1">
      <alignment horizontal="right" vertical="center"/>
    </xf>
    <xf numFmtId="0" fontId="31" fillId="0" borderId="0" xfId="0" quotePrefix="1" applyFont="1" applyFill="1" applyBorder="1" applyAlignment="1"/>
    <xf numFmtId="165" fontId="30" fillId="0" borderId="1" xfId="0" applyNumberFormat="1" applyFont="1" applyFill="1" applyBorder="1" applyAlignment="1">
      <alignment horizontal="center" vertical="center"/>
    </xf>
    <xf numFmtId="166" fontId="30" fillId="0" borderId="0" xfId="0" applyNumberFormat="1" applyFont="1" applyFill="1" applyBorder="1" applyAlignment="1">
      <alignment horizontal="right"/>
    </xf>
    <xf numFmtId="166" fontId="48" fillId="0" borderId="0" xfId="0" applyNumberFormat="1" applyFont="1" applyFill="1" applyBorder="1" applyAlignment="1">
      <alignment horizontal="right"/>
    </xf>
    <xf numFmtId="166" fontId="31" fillId="0" borderId="0" xfId="0" applyNumberFormat="1" applyFont="1" applyFill="1" applyBorder="1" applyAlignment="1">
      <alignment horizontal="right" vertical="top"/>
    </xf>
    <xf numFmtId="166" fontId="30" fillId="0" borderId="0" xfId="0" applyNumberFormat="1" applyFont="1" applyFill="1" applyBorder="1" applyAlignment="1">
      <alignment horizontal="right" vertical="center"/>
    </xf>
    <xf numFmtId="0" fontId="31" fillId="0" borderId="1" xfId="0" applyFont="1" applyFill="1" applyBorder="1" applyAlignment="1">
      <alignment horizontal="center" vertical="center"/>
    </xf>
    <xf numFmtId="165" fontId="30" fillId="0" borderId="3" xfId="0" applyNumberFormat="1" applyFont="1" applyFill="1" applyBorder="1" applyAlignment="1">
      <alignment horizontal="center"/>
    </xf>
    <xf numFmtId="3" fontId="31" fillId="0" borderId="0" xfId="0" quotePrefix="1" applyNumberFormat="1" applyFont="1" applyFill="1" applyBorder="1" applyAlignment="1">
      <alignment horizontal="right" vertical="top"/>
    </xf>
    <xf numFmtId="171" fontId="31" fillId="0" borderId="0" xfId="0" applyNumberFormat="1" applyFont="1" applyFill="1" applyBorder="1" applyAlignment="1">
      <alignment horizontal="right" vertical="top"/>
    </xf>
    <xf numFmtId="3" fontId="31" fillId="0" borderId="1" xfId="0" quotePrefix="1" applyNumberFormat="1" applyFont="1" applyFill="1" applyBorder="1" applyAlignment="1">
      <alignment horizontal="right" vertical="center"/>
    </xf>
    <xf numFmtId="3" fontId="31" fillId="0" borderId="1" xfId="0" quotePrefix="1" applyNumberFormat="1" applyFont="1" applyFill="1" applyBorder="1" applyAlignment="1">
      <alignment horizontal="right"/>
    </xf>
    <xf numFmtId="0" fontId="31" fillId="0" borderId="1" xfId="0" applyFont="1" applyFill="1" applyBorder="1" applyAlignment="1">
      <alignment horizontal="left" vertical="center"/>
    </xf>
    <xf numFmtId="0" fontId="31" fillId="0" borderId="0" xfId="0" quotePrefix="1" applyFont="1" applyFill="1" applyBorder="1" applyAlignment="1">
      <alignment horizontal="left" vertical="center"/>
    </xf>
    <xf numFmtId="2" fontId="31" fillId="0" borderId="1" xfId="0" applyNumberFormat="1" applyFont="1" applyFill="1" applyBorder="1" applyAlignment="1">
      <alignment vertical="center"/>
    </xf>
    <xf numFmtId="2" fontId="31" fillId="0" borderId="0" xfId="0" applyNumberFormat="1" applyFont="1" applyFill="1" applyBorder="1" applyAlignment="1">
      <alignment horizontal="right"/>
    </xf>
    <xf numFmtId="3" fontId="31" fillId="0" borderId="0" xfId="0" quotePrefix="1" applyNumberFormat="1" applyFont="1" applyFill="1" applyBorder="1" applyAlignment="1">
      <alignment horizontal="center"/>
    </xf>
    <xf numFmtId="3" fontId="31" fillId="0" borderId="1" xfId="0" quotePrefix="1" applyNumberFormat="1" applyFont="1" applyFill="1" applyBorder="1" applyAlignment="1">
      <alignment horizontal="center"/>
    </xf>
    <xf numFmtId="166" fontId="31" fillId="0" borderId="0" xfId="0" quotePrefix="1" applyNumberFormat="1" applyFont="1" applyFill="1" applyBorder="1" applyAlignment="1">
      <alignment horizontal="right" vertical="center"/>
    </xf>
    <xf numFmtId="171" fontId="31" fillId="0" borderId="0" xfId="0" quotePrefix="1" applyNumberFormat="1" applyFont="1" applyFill="1" applyBorder="1" applyAlignment="1">
      <alignment horizontal="right"/>
    </xf>
    <xf numFmtId="171" fontId="31" fillId="0" borderId="0" xfId="0" applyNumberFormat="1" applyFont="1" applyFill="1" applyBorder="1" applyAlignment="1">
      <alignment horizontal="center"/>
    </xf>
    <xf numFmtId="166" fontId="36" fillId="0" borderId="0" xfId="0" applyNumberFormat="1" applyFont="1" applyFill="1" applyBorder="1" applyAlignment="1"/>
    <xf numFmtId="166" fontId="31" fillId="0" borderId="1" xfId="0" quotePrefix="1" applyNumberFormat="1" applyFont="1" applyFill="1" applyBorder="1" applyAlignment="1">
      <alignment horizontal="right" vertical="center"/>
    </xf>
    <xf numFmtId="168" fontId="30" fillId="0" borderId="4" xfId="0" applyNumberFormat="1" applyFont="1" applyFill="1" applyBorder="1" applyAlignment="1"/>
    <xf numFmtId="166" fontId="31" fillId="0" borderId="0" xfId="6" applyNumberFormat="1" applyFont="1" applyFill="1" applyBorder="1" applyAlignment="1"/>
    <xf numFmtId="166" fontId="30" fillId="0" borderId="0" xfId="6" applyNumberFormat="1" applyFont="1" applyFill="1" applyBorder="1" applyAlignment="1"/>
    <xf numFmtId="166" fontId="31" fillId="0" borderId="0" xfId="6" applyNumberFormat="1" applyFont="1" applyFill="1" applyBorder="1" applyAlignment="1">
      <alignment vertical="center"/>
    </xf>
    <xf numFmtId="166" fontId="36" fillId="0" borderId="0" xfId="6" applyNumberFormat="1" applyFont="1" applyFill="1" applyBorder="1" applyAlignment="1"/>
    <xf numFmtId="166" fontId="31" fillId="0" borderId="1" xfId="6" applyNumberFormat="1" applyFont="1" applyFill="1" applyBorder="1" applyAlignment="1">
      <alignment vertical="center"/>
    </xf>
    <xf numFmtId="166" fontId="31" fillId="0" borderId="0" xfId="6" quotePrefix="1" applyNumberFormat="1" applyFont="1" applyFill="1" applyBorder="1" applyAlignment="1">
      <alignment horizontal="right" vertical="center"/>
    </xf>
    <xf numFmtId="166" fontId="31" fillId="0" borderId="0" xfId="6" applyNumberFormat="1" applyFont="1" applyFill="1" applyBorder="1" applyAlignment="1">
      <alignment horizontal="right"/>
    </xf>
    <xf numFmtId="166" fontId="31" fillId="0" borderId="0" xfId="6" applyNumberFormat="1" applyFont="1" applyFill="1" applyBorder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Border="1" applyAlignment="1">
      <alignment horizontal="left" vertical="center"/>
    </xf>
    <xf numFmtId="166" fontId="30" fillId="0" borderId="1" xfId="6" applyNumberFormat="1" applyFont="1" applyFill="1" applyBorder="1" applyAlignment="1">
      <alignment horizontal="right" vertical="center"/>
    </xf>
    <xf numFmtId="0" fontId="31" fillId="0" borderId="0" xfId="6" applyNumberFormat="1" applyFont="1" applyFill="1" applyBorder="1" applyAlignment="1">
      <alignment horizontal="right" vertical="center"/>
    </xf>
    <xf numFmtId="166" fontId="30" fillId="0" borderId="0" xfId="6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right" vertical="center" wrapText="1"/>
    </xf>
    <xf numFmtId="0" fontId="5" fillId="0" borderId="0" xfId="0" applyFont="1" applyFill="1" applyAlignment="1">
      <alignment horizontal="left" vertical="center"/>
    </xf>
    <xf numFmtId="0" fontId="38" fillId="0" borderId="0" xfId="0" applyFont="1" applyFill="1" applyAlignment="1"/>
    <xf numFmtId="0" fontId="38" fillId="0" borderId="0" xfId="0" applyFont="1" applyAlignment="1">
      <alignment horizontal="right" wrapText="1"/>
    </xf>
    <xf numFmtId="2" fontId="31" fillId="0" borderId="1" xfId="0" applyNumberFormat="1" applyFont="1" applyFill="1" applyBorder="1" applyAlignment="1">
      <alignment horizontal="right"/>
    </xf>
    <xf numFmtId="166" fontId="41" fillId="0" borderId="1" xfId="0" applyNumberFormat="1" applyFont="1" applyFill="1" applyBorder="1" applyAlignment="1">
      <alignment horizontal="right" vertical="center"/>
    </xf>
    <xf numFmtId="1" fontId="41" fillId="0" borderId="0" xfId="0" applyNumberFormat="1" applyFont="1" applyFill="1" applyBorder="1" applyAlignment="1">
      <alignment vertical="center"/>
    </xf>
    <xf numFmtId="1" fontId="41" fillId="0" borderId="0" xfId="0" applyNumberFormat="1" applyFont="1" applyFill="1" applyBorder="1" applyAlignment="1">
      <alignment vertical="top"/>
    </xf>
    <xf numFmtId="1" fontId="41" fillId="0" borderId="1" xfId="0" applyNumberFormat="1" applyFont="1" applyFill="1" applyBorder="1" applyAlignment="1">
      <alignment vertical="top"/>
    </xf>
    <xf numFmtId="166" fontId="48" fillId="0" borderId="0" xfId="0" applyNumberFormat="1" applyFont="1" applyFill="1" applyBorder="1" applyAlignment="1">
      <alignment horizontal="right" vertical="center"/>
    </xf>
    <xf numFmtId="166" fontId="41" fillId="0" borderId="0" xfId="6" quotePrefix="1" applyNumberFormat="1" applyFont="1" applyFill="1" applyBorder="1" applyAlignment="1">
      <alignment horizontal="right"/>
    </xf>
    <xf numFmtId="166" fontId="31" fillId="0" borderId="0" xfId="6" quotePrefix="1" applyNumberFormat="1" applyFont="1" applyFill="1" applyBorder="1" applyAlignment="1"/>
    <xf numFmtId="2" fontId="31" fillId="0" borderId="0" xfId="0" applyNumberFormat="1" applyFont="1" applyFill="1" applyBorder="1" applyAlignment="1">
      <alignment vertical="top"/>
    </xf>
    <xf numFmtId="0" fontId="31" fillId="0" borderId="1" xfId="0" applyFont="1" applyFill="1" applyBorder="1" applyAlignment="1">
      <alignment horizontal="left" vertical="top"/>
    </xf>
    <xf numFmtId="2" fontId="31" fillId="0" borderId="1" xfId="0" applyNumberFormat="1" applyFont="1" applyFill="1" applyBorder="1" applyAlignment="1">
      <alignment vertical="top"/>
    </xf>
    <xf numFmtId="1" fontId="31" fillId="0" borderId="0" xfId="0" quotePrefix="1" applyNumberFormat="1" applyFont="1" applyFill="1" applyBorder="1" applyAlignment="1">
      <alignment horizontal="right" vertical="center"/>
    </xf>
    <xf numFmtId="1" fontId="31" fillId="0" borderId="1" xfId="0" applyNumberFormat="1" applyFont="1" applyFill="1" applyBorder="1" applyAlignment="1">
      <alignment vertical="center"/>
    </xf>
    <xf numFmtId="0" fontId="31" fillId="0" borderId="0" xfId="0" applyFont="1" applyFill="1" applyBorder="1" applyAlignment="1">
      <alignment horizontal="right"/>
    </xf>
    <xf numFmtId="0" fontId="31" fillId="0" borderId="0" xfId="0" quotePrefix="1" applyNumberFormat="1" applyFont="1" applyFill="1" applyBorder="1" applyAlignment="1">
      <alignment horizontal="right"/>
    </xf>
    <xf numFmtId="1" fontId="31" fillId="0" borderId="0" xfId="6" applyNumberFormat="1" applyFont="1" applyFill="1" applyBorder="1" applyAlignment="1">
      <alignment horizontal="right"/>
    </xf>
    <xf numFmtId="1" fontId="31" fillId="0" borderId="0" xfId="6" quotePrefix="1" applyNumberFormat="1" applyFont="1" applyFill="1" applyBorder="1" applyAlignment="1">
      <alignment horizontal="right"/>
    </xf>
    <xf numFmtId="1" fontId="30" fillId="0" borderId="0" xfId="6" applyNumberFormat="1" applyFont="1" applyFill="1" applyBorder="1" applyAlignment="1">
      <alignment horizontal="right"/>
    </xf>
    <xf numFmtId="1" fontId="30" fillId="0" borderId="0" xfId="0" applyNumberFormat="1" applyFont="1" applyFill="1" applyBorder="1" applyAlignment="1">
      <alignment horizontal="right"/>
    </xf>
    <xf numFmtId="1" fontId="31" fillId="0" borderId="0" xfId="6" applyNumberFormat="1" applyFont="1" applyFill="1" applyBorder="1" applyAlignment="1"/>
    <xf numFmtId="1" fontId="30" fillId="0" borderId="0" xfId="6" applyNumberFormat="1" applyFont="1" applyFill="1" applyBorder="1" applyAlignment="1"/>
    <xf numFmtId="1" fontId="31" fillId="0" borderId="0" xfId="6" applyNumberFormat="1" applyFont="1" applyFill="1" applyBorder="1" applyAlignment="1">
      <alignment horizontal="right" vertical="top"/>
    </xf>
    <xf numFmtId="1" fontId="31" fillId="0" borderId="0" xfId="6" applyNumberFormat="1" applyFont="1" applyFill="1" applyBorder="1" applyAlignment="1">
      <alignment horizontal="right" vertical="center"/>
    </xf>
    <xf numFmtId="166" fontId="30" fillId="0" borderId="1" xfId="0" applyNumberFormat="1" applyFont="1" applyFill="1" applyBorder="1" applyAlignment="1">
      <alignment horizontal="right" vertical="center"/>
    </xf>
    <xf numFmtId="0" fontId="33" fillId="3" borderId="0" xfId="0" applyFont="1" applyFill="1"/>
    <xf numFmtId="0" fontId="29" fillId="3" borderId="0" xfId="0" applyFont="1" applyFill="1"/>
    <xf numFmtId="0" fontId="14" fillId="3" borderId="0" xfId="0" applyFont="1" applyFill="1" applyAlignment="1">
      <alignment horizontal="left" vertical="center"/>
    </xf>
    <xf numFmtId="0" fontId="30" fillId="3" borderId="0" xfId="0" applyFont="1" applyFill="1" applyBorder="1" applyAlignment="1">
      <alignment horizontal="left" vertical="center"/>
    </xf>
    <xf numFmtId="0" fontId="31" fillId="3" borderId="0" xfId="0" applyFont="1" applyFill="1" applyBorder="1"/>
    <xf numFmtId="165" fontId="30" fillId="3" borderId="2" xfId="0" applyNumberFormat="1" applyFont="1" applyFill="1" applyBorder="1" applyAlignment="1">
      <alignment horizontal="center"/>
    </xf>
    <xf numFmtId="165" fontId="30" fillId="3" borderId="1" xfId="0" applyNumberFormat="1" applyFont="1" applyFill="1" applyBorder="1" applyAlignment="1">
      <alignment horizontal="center"/>
    </xf>
    <xf numFmtId="0" fontId="31" fillId="3" borderId="1" xfId="0" applyFont="1" applyFill="1" applyBorder="1"/>
    <xf numFmtId="167" fontId="30" fillId="3" borderId="1" xfId="0" applyNumberFormat="1" applyFont="1" applyFill="1" applyBorder="1" applyAlignment="1">
      <alignment horizontal="center" vertical="top"/>
    </xf>
    <xf numFmtId="0" fontId="31" fillId="3" borderId="0" xfId="0" applyFont="1" applyFill="1" applyBorder="1" applyAlignment="1">
      <alignment horizontal="left"/>
    </xf>
    <xf numFmtId="1" fontId="31" fillId="3" borderId="0" xfId="0" applyNumberFormat="1" applyFont="1" applyFill="1" applyBorder="1"/>
    <xf numFmtId="1" fontId="31" fillId="3" borderId="0" xfId="0" applyNumberFormat="1" applyFont="1" applyFill="1" applyBorder="1" applyAlignment="1">
      <alignment horizontal="right"/>
    </xf>
    <xf numFmtId="3" fontId="31" fillId="3" borderId="0" xfId="0" quotePrefix="1" applyNumberFormat="1" applyFont="1" applyFill="1" applyBorder="1" applyAlignment="1">
      <alignment horizontal="right"/>
    </xf>
    <xf numFmtId="0" fontId="31" fillId="3" borderId="0" xfId="0" applyFont="1" applyFill="1" applyBorder="1" applyAlignment="1">
      <alignment horizontal="left" indent="1"/>
    </xf>
    <xf numFmtId="0" fontId="31" fillId="3" borderId="0" xfId="0" applyFont="1" applyFill="1" applyBorder="1" applyAlignment="1">
      <alignment horizontal="left" vertical="center"/>
    </xf>
    <xf numFmtId="1" fontId="31" fillId="3" borderId="0" xfId="0" applyNumberFormat="1" applyFont="1" applyFill="1" applyBorder="1" applyAlignment="1">
      <alignment vertical="center"/>
    </xf>
    <xf numFmtId="1" fontId="31" fillId="3" borderId="0" xfId="0" applyNumberFormat="1" applyFont="1" applyFill="1" applyBorder="1" applyAlignment="1">
      <alignment horizontal="right" vertical="center"/>
    </xf>
    <xf numFmtId="0" fontId="30" fillId="3" borderId="0" xfId="0" applyFont="1" applyFill="1" applyBorder="1" applyAlignment="1">
      <alignment vertical="center"/>
    </xf>
    <xf numFmtId="1" fontId="30" fillId="3" borderId="0" xfId="0" applyNumberFormat="1" applyFont="1" applyFill="1" applyBorder="1" applyAlignment="1">
      <alignment vertical="center"/>
    </xf>
    <xf numFmtId="1" fontId="41" fillId="3" borderId="0" xfId="0" applyNumberFormat="1" applyFont="1" applyFill="1" applyBorder="1"/>
    <xf numFmtId="166" fontId="41" fillId="3" borderId="0" xfId="0" applyNumberFormat="1" applyFont="1" applyFill="1" applyBorder="1"/>
    <xf numFmtId="0" fontId="31" fillId="3" borderId="0" xfId="0" applyFont="1" applyFill="1" applyBorder="1" applyAlignment="1">
      <alignment horizontal="left" indent="2"/>
    </xf>
    <xf numFmtId="0" fontId="31" fillId="3" borderId="1" xfId="0" applyFont="1" applyFill="1" applyBorder="1" applyAlignment="1">
      <alignment horizontal="left" indent="2"/>
    </xf>
    <xf numFmtId="166" fontId="41" fillId="3" borderId="1" xfId="0" applyNumberFormat="1" applyFont="1" applyFill="1" applyBorder="1"/>
    <xf numFmtId="0" fontId="30" fillId="3" borderId="0" xfId="0" applyFont="1" applyFill="1" applyBorder="1"/>
    <xf numFmtId="0" fontId="30" fillId="0" borderId="1" xfId="0" applyFont="1" applyFill="1" applyBorder="1" applyAlignment="1">
      <alignment horizontal="center" vertical="center"/>
    </xf>
    <xf numFmtId="165" fontId="30" fillId="0" borderId="0" xfId="0" applyNumberFormat="1" applyFont="1" applyFill="1" applyBorder="1" applyAlignment="1">
      <alignment horizontal="right" vertical="center"/>
    </xf>
    <xf numFmtId="165" fontId="30" fillId="0" borderId="1" xfId="0" applyNumberFormat="1" applyFont="1" applyFill="1" applyBorder="1" applyAlignment="1">
      <alignment horizontal="center"/>
    </xf>
    <xf numFmtId="165" fontId="30" fillId="0" borderId="0" xfId="0" applyNumberFormat="1" applyFont="1" applyFill="1" applyBorder="1" applyAlignment="1">
      <alignment horizontal="center" vertical="center"/>
    </xf>
    <xf numFmtId="165" fontId="30" fillId="0" borderId="1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wrapText="1"/>
    </xf>
    <xf numFmtId="0" fontId="29" fillId="0" borderId="0" xfId="0" applyFont="1" applyFill="1"/>
    <xf numFmtId="0" fontId="30" fillId="0" borderId="1" xfId="0" quotePrefix="1" applyNumberFormat="1" applyFont="1" applyFill="1" applyBorder="1" applyAlignment="1">
      <alignment horizontal="center"/>
    </xf>
    <xf numFmtId="3" fontId="31" fillId="2" borderId="0" xfId="0" quotePrefix="1" applyNumberFormat="1" applyFont="1" applyFill="1" applyBorder="1" applyAlignment="1">
      <alignment horizontal="right"/>
    </xf>
    <xf numFmtId="165" fontId="30" fillId="2" borderId="1" xfId="0" applyNumberFormat="1" applyFont="1" applyFill="1" applyBorder="1" applyAlignment="1">
      <alignment horizontal="center"/>
    </xf>
    <xf numFmtId="167" fontId="30" fillId="2" borderId="1" xfId="0" applyNumberFormat="1" applyFont="1" applyFill="1" applyBorder="1" applyAlignment="1">
      <alignment horizontal="center" vertical="top"/>
    </xf>
    <xf numFmtId="0" fontId="29" fillId="2" borderId="0" xfId="0" applyFont="1" applyFill="1"/>
    <xf numFmtId="0" fontId="4" fillId="2" borderId="0" xfId="0" applyFont="1" applyFill="1" applyAlignment="1">
      <alignment horizontal="left" vertical="center"/>
    </xf>
    <xf numFmtId="0" fontId="31" fillId="2" borderId="0" xfId="0" applyFont="1" applyFill="1" applyBorder="1"/>
    <xf numFmtId="0" fontId="31" fillId="2" borderId="1" xfId="0" applyFont="1" applyFill="1" applyBorder="1"/>
    <xf numFmtId="0" fontId="31" fillId="2" borderId="0" xfId="0" applyFont="1" applyFill="1" applyBorder="1" applyAlignment="1">
      <alignment horizontal="left"/>
    </xf>
    <xf numFmtId="0" fontId="30" fillId="2" borderId="0" xfId="0" applyFont="1" applyFill="1" applyBorder="1" applyAlignment="1">
      <alignment vertical="center"/>
    </xf>
    <xf numFmtId="0" fontId="30" fillId="2" borderId="0" xfId="0" applyFont="1" applyFill="1" applyBorder="1" applyAlignment="1">
      <alignment horizontal="left" vertical="center"/>
    </xf>
    <xf numFmtId="167" fontId="30" fillId="0" borderId="0" xfId="0" applyNumberFormat="1" applyFont="1" applyFill="1" applyBorder="1" applyAlignment="1">
      <alignment horizontal="center" vertical="top"/>
    </xf>
    <xf numFmtId="167" fontId="30" fillId="2" borderId="0" xfId="0" applyNumberFormat="1" applyFont="1" applyFill="1" applyBorder="1" applyAlignment="1">
      <alignment horizontal="center" vertical="top"/>
    </xf>
    <xf numFmtId="1" fontId="41" fillId="2" borderId="0" xfId="0" applyNumberFormat="1" applyFont="1" applyFill="1" applyBorder="1"/>
    <xf numFmtId="166" fontId="41" fillId="2" borderId="0" xfId="0" applyNumberFormat="1" applyFont="1" applyFill="1" applyBorder="1"/>
    <xf numFmtId="3" fontId="37" fillId="2" borderId="0" xfId="0" quotePrefix="1" applyNumberFormat="1" applyFont="1" applyFill="1" applyBorder="1" applyAlignment="1">
      <alignment horizontal="right"/>
    </xf>
    <xf numFmtId="166" fontId="48" fillId="2" borderId="0" xfId="0" applyNumberFormat="1" applyFont="1" applyFill="1" applyBorder="1" applyAlignment="1"/>
    <xf numFmtId="166" fontId="41" fillId="2" borderId="0" xfId="0" applyNumberFormat="1" applyFont="1" applyFill="1" applyBorder="1" applyAlignment="1">
      <alignment horizontal="center"/>
    </xf>
    <xf numFmtId="166" fontId="41" fillId="2" borderId="0" xfId="0" applyNumberFormat="1" applyFont="1" applyFill="1" applyBorder="1" applyAlignment="1"/>
    <xf numFmtId="0" fontId="20" fillId="2" borderId="0" xfId="0" applyFont="1" applyFill="1"/>
    <xf numFmtId="0" fontId="4" fillId="0" borderId="0" xfId="0" applyFont="1" applyFill="1" applyAlignment="1">
      <alignment horizontal="left" vertical="center"/>
    </xf>
    <xf numFmtId="175" fontId="23" fillId="0" borderId="0" xfId="8" applyNumberFormat="1" applyFont="1" applyFill="1" applyBorder="1"/>
    <xf numFmtId="9" fontId="23" fillId="0" borderId="0" xfId="8" applyNumberFormat="1" applyFont="1" applyFill="1" applyBorder="1"/>
    <xf numFmtId="1" fontId="23" fillId="0" borderId="0" xfId="0" applyNumberFormat="1" applyFont="1" applyFill="1" applyBorder="1"/>
    <xf numFmtId="171" fontId="23" fillId="0" borderId="0" xfId="0" applyNumberFormat="1" applyFont="1" applyFill="1" applyBorder="1"/>
    <xf numFmtId="166" fontId="38" fillId="0" borderId="0" xfId="0" applyNumberFormat="1" applyFont="1" applyAlignment="1">
      <alignment horizontal="right" vertical="center" wrapText="1"/>
    </xf>
    <xf numFmtId="0" fontId="31" fillId="0" borderId="0" xfId="0" applyFont="1" applyAlignment="1">
      <alignment horizontal="left" indent="2"/>
    </xf>
    <xf numFmtId="0" fontId="31" fillId="0" borderId="5" xfId="0" quotePrefix="1" applyFont="1" applyFill="1" applyBorder="1" applyAlignment="1">
      <alignment horizontal="right"/>
    </xf>
    <xf numFmtId="166" fontId="31" fillId="0" borderId="0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left" vertical="center"/>
    </xf>
    <xf numFmtId="0" fontId="30" fillId="0" borderId="3" xfId="0" applyFont="1" applyFill="1" applyBorder="1" applyAlignment="1">
      <alignment horizontal="center"/>
    </xf>
    <xf numFmtId="0" fontId="30" fillId="0" borderId="1" xfId="0" applyNumberFormat="1" applyFont="1" applyFill="1" applyBorder="1" applyAlignment="1">
      <alignment horizontal="center" vertical="top"/>
    </xf>
    <xf numFmtId="165" fontId="30" fillId="0" borderId="1" xfId="0" applyNumberFormat="1" applyFont="1" applyFill="1" applyBorder="1" applyAlignment="1">
      <alignment horizontal="center"/>
    </xf>
    <xf numFmtId="165" fontId="30" fillId="0" borderId="3" xfId="0" applyNumberFormat="1" applyFont="1" applyFill="1" applyBorder="1" applyAlignment="1">
      <alignment horizontal="center"/>
    </xf>
    <xf numFmtId="165" fontId="30" fillId="0" borderId="4" xfId="0" applyNumberFormat="1" applyFont="1" applyFill="1" applyBorder="1" applyAlignment="1">
      <alignment horizontal="center"/>
    </xf>
    <xf numFmtId="168" fontId="30" fillId="0" borderId="1" xfId="0" applyNumberFormat="1" applyFont="1" applyFill="1" applyBorder="1" applyAlignment="1">
      <alignment horizontal="center" vertical="center"/>
    </xf>
    <xf numFmtId="168" fontId="30" fillId="0" borderId="1" xfId="0" applyNumberFormat="1" applyFont="1" applyFill="1" applyBorder="1" applyAlignment="1">
      <alignment horizontal="center"/>
    </xf>
    <xf numFmtId="168" fontId="30" fillId="0" borderId="3" xfId="0" applyNumberFormat="1" applyFont="1" applyFill="1" applyBorder="1" applyAlignment="1">
      <alignment horizontal="center"/>
    </xf>
    <xf numFmtId="166" fontId="30" fillId="0" borderId="0" xfId="0" applyNumberFormat="1" applyFont="1" applyFill="1" applyBorder="1" applyAlignment="1">
      <alignment vertical="top" wrapText="1"/>
    </xf>
    <xf numFmtId="0" fontId="31" fillId="0" borderId="0" xfId="0" applyFont="1" applyFill="1" applyBorder="1" applyAlignment="1">
      <alignment vertical="top" wrapText="1"/>
    </xf>
    <xf numFmtId="0" fontId="30" fillId="0" borderId="0" xfId="0" applyFont="1" applyFill="1" applyBorder="1" applyAlignment="1">
      <alignment wrapText="1"/>
    </xf>
    <xf numFmtId="166" fontId="38" fillId="0" borderId="0" xfId="0" applyNumberFormat="1" applyFont="1" applyAlignment="1">
      <alignment horizontal="right" wrapText="1"/>
    </xf>
    <xf numFmtId="166" fontId="31" fillId="0" borderId="0" xfId="0" applyNumberFormat="1" applyFont="1" applyFill="1" applyAlignment="1">
      <alignment horizontal="right"/>
    </xf>
    <xf numFmtId="0" fontId="30" fillId="0" borderId="1" xfId="0" applyFont="1" applyFill="1" applyBorder="1" applyAlignment="1">
      <alignment horizontal="center"/>
    </xf>
    <xf numFmtId="165" fontId="30" fillId="0" borderId="1" xfId="0" applyNumberFormat="1" applyFont="1" applyFill="1" applyBorder="1" applyAlignment="1">
      <alignment horizontal="center" vertical="center"/>
    </xf>
    <xf numFmtId="165" fontId="30" fillId="0" borderId="3" xfId="0" applyNumberFormat="1" applyFont="1" applyFill="1" applyBorder="1" applyAlignment="1">
      <alignment horizontal="center"/>
    </xf>
    <xf numFmtId="165" fontId="30" fillId="0" borderId="4" xfId="0" applyNumberFormat="1" applyFont="1" applyFill="1" applyBorder="1" applyAlignment="1">
      <alignment horizontal="center"/>
    </xf>
    <xf numFmtId="168" fontId="30" fillId="0" borderId="1" xfId="0" applyNumberFormat="1" applyFont="1" applyFill="1" applyBorder="1" applyAlignment="1">
      <alignment horizontal="center" vertical="center"/>
    </xf>
    <xf numFmtId="168" fontId="30" fillId="0" borderId="1" xfId="0" applyNumberFormat="1" applyFont="1" applyFill="1" applyBorder="1" applyAlignment="1">
      <alignment horizontal="center"/>
    </xf>
    <xf numFmtId="168" fontId="30" fillId="0" borderId="3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vertical="top" wrapText="1"/>
    </xf>
    <xf numFmtId="1" fontId="30" fillId="0" borderId="4" xfId="0" quotePrefix="1" applyNumberFormat="1" applyFont="1" applyFill="1" applyBorder="1" applyAlignment="1">
      <alignment horizontal="center"/>
    </xf>
    <xf numFmtId="166" fontId="41" fillId="0" borderId="0" xfId="0" quotePrefix="1" applyNumberFormat="1" applyFont="1" applyFill="1" applyBorder="1"/>
    <xf numFmtId="165" fontId="30" fillId="0" borderId="11" xfId="0" applyNumberFormat="1" applyFont="1" applyFill="1" applyBorder="1" applyAlignment="1">
      <alignment horizontal="center"/>
    </xf>
    <xf numFmtId="165" fontId="30" fillId="0" borderId="1" xfId="0" quotePrefix="1" applyNumberFormat="1" applyFont="1" applyFill="1" applyBorder="1" applyAlignment="1">
      <alignment horizontal="center"/>
    </xf>
    <xf numFmtId="1" fontId="20" fillId="0" borderId="0" xfId="0" applyNumberFormat="1" applyFont="1"/>
    <xf numFmtId="166" fontId="31" fillId="0" borderId="0" xfId="0" applyNumberFormat="1" applyFont="1" applyBorder="1" applyAlignment="1"/>
    <xf numFmtId="166" fontId="23" fillId="0" borderId="0" xfId="0" applyNumberFormat="1" applyFont="1" applyBorder="1"/>
    <xf numFmtId="166" fontId="31" fillId="0" borderId="0" xfId="6" quotePrefix="1" applyNumberFormat="1" applyFont="1" applyFill="1" applyBorder="1" applyAlignment="1">
      <alignment horizontal="right"/>
    </xf>
    <xf numFmtId="165" fontId="30" fillId="0" borderId="0" xfId="0" applyNumberFormat="1" applyFont="1" applyFill="1" applyBorder="1" applyAlignment="1"/>
    <xf numFmtId="3" fontId="30" fillId="0" borderId="0" xfId="0" applyNumberFormat="1" applyFont="1" applyFill="1" applyBorder="1" applyAlignment="1"/>
    <xf numFmtId="3" fontId="31" fillId="0" borderId="0" xfId="0" applyNumberFormat="1" applyFont="1" applyFill="1" applyBorder="1" applyAlignment="1"/>
    <xf numFmtId="0" fontId="23" fillId="0" borderId="0" xfId="0" applyFont="1"/>
    <xf numFmtId="166" fontId="31" fillId="0" borderId="0" xfId="0" applyNumberFormat="1" applyFont="1" applyBorder="1" applyAlignment="1">
      <alignment vertical="top"/>
    </xf>
    <xf numFmtId="165" fontId="30" fillId="0" borderId="1" xfId="0" applyNumberFormat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vertical="center"/>
    </xf>
    <xf numFmtId="3" fontId="31" fillId="0" borderId="1" xfId="0" applyNumberFormat="1" applyFont="1" applyFill="1" applyBorder="1" applyAlignment="1">
      <alignment vertical="center"/>
    </xf>
    <xf numFmtId="171" fontId="31" fillId="0" borderId="1" xfId="0" applyNumberFormat="1" applyFont="1" applyFill="1" applyBorder="1" applyAlignment="1">
      <alignment horizontal="center"/>
    </xf>
    <xf numFmtId="171" fontId="38" fillId="0" borderId="0" xfId="0" applyNumberFormat="1" applyFont="1" applyFill="1" applyBorder="1" applyAlignment="1">
      <alignment horizontal="center"/>
    </xf>
    <xf numFmtId="1" fontId="41" fillId="0" borderId="1" xfId="0" quotePrefix="1" applyNumberFormat="1" applyFont="1" applyFill="1" applyBorder="1" applyAlignment="1">
      <alignment horizontal="right" vertical="center"/>
    </xf>
    <xf numFmtId="165" fontId="31" fillId="0" borderId="0" xfId="0" applyNumberFormat="1" applyFont="1" applyFill="1" applyBorder="1" applyAlignment="1">
      <alignment horizontal="right"/>
    </xf>
    <xf numFmtId="1" fontId="41" fillId="2" borderId="0" xfId="0" applyNumberFormat="1" applyFont="1" applyFill="1" applyBorder="1" applyAlignment="1"/>
    <xf numFmtId="3" fontId="31" fillId="0" borderId="0" xfId="0" applyNumberFormat="1" applyFont="1" applyAlignment="1">
      <alignment horizontal="right"/>
    </xf>
    <xf numFmtId="3" fontId="31" fillId="0" borderId="0" xfId="0" quotePrefix="1" applyNumberFormat="1" applyFont="1" applyAlignment="1">
      <alignment horizontal="right"/>
    </xf>
    <xf numFmtId="166" fontId="34" fillId="0" borderId="0" xfId="0" applyNumberFormat="1" applyFont="1" applyAlignment="1">
      <alignment horizontal="right"/>
    </xf>
    <xf numFmtId="166" fontId="31" fillId="0" borderId="0" xfId="0" applyNumberFormat="1" applyFont="1" applyAlignment="1">
      <alignment horizontal="right"/>
    </xf>
    <xf numFmtId="1" fontId="31" fillId="0" borderId="0" xfId="0" applyNumberFormat="1" applyFont="1" applyAlignment="1">
      <alignment horizontal="right"/>
    </xf>
    <xf numFmtId="166" fontId="31" fillId="0" borderId="0" xfId="0" applyNumberFormat="1" applyFont="1" applyAlignment="1">
      <alignment horizontal="left"/>
    </xf>
    <xf numFmtId="166" fontId="34" fillId="2" borderId="0" xfId="0" applyNumberFormat="1" applyFont="1" applyFill="1" applyAlignment="1">
      <alignment horizontal="right"/>
    </xf>
    <xf numFmtId="166" fontId="31" fillId="2" borderId="0" xfId="0" applyNumberFormat="1" applyFont="1" applyFill="1" applyAlignment="1">
      <alignment horizontal="right"/>
    </xf>
    <xf numFmtId="3" fontId="31" fillId="2" borderId="0" xfId="0" quotePrefix="1" applyNumberFormat="1" applyFont="1" applyFill="1" applyAlignment="1">
      <alignment horizontal="right"/>
    </xf>
    <xf numFmtId="166" fontId="31" fillId="2" borderId="0" xfId="0" applyNumberFormat="1" applyFont="1" applyFill="1"/>
    <xf numFmtId="2" fontId="31" fillId="0" borderId="0" xfId="0" applyNumberFormat="1" applyFont="1" applyAlignment="1">
      <alignment horizontal="right"/>
    </xf>
    <xf numFmtId="2" fontId="34" fillId="0" borderId="0" xfId="0" applyNumberFormat="1" applyFont="1" applyAlignment="1">
      <alignment horizontal="right"/>
    </xf>
    <xf numFmtId="166" fontId="31" fillId="0" borderId="0" xfId="0" quotePrefix="1" applyNumberFormat="1" applyFont="1" applyAlignment="1">
      <alignment horizontal="left"/>
    </xf>
    <xf numFmtId="166" fontId="31" fillId="2" borderId="1" xfId="0" applyNumberFormat="1" applyFont="1" applyFill="1" applyBorder="1" applyAlignment="1">
      <alignment horizontal="right"/>
    </xf>
    <xf numFmtId="166" fontId="31" fillId="0" borderId="1" xfId="0" applyNumberFormat="1" applyFont="1" applyBorder="1" applyAlignment="1">
      <alignment horizontal="right"/>
    </xf>
    <xf numFmtId="166" fontId="31" fillId="0" borderId="1" xfId="0" quotePrefix="1" applyNumberFormat="1" applyFont="1" applyBorder="1" applyAlignment="1">
      <alignment horizontal="left"/>
    </xf>
    <xf numFmtId="0" fontId="30" fillId="0" borderId="0" xfId="0" applyFont="1" applyAlignment="1">
      <alignment vertical="center"/>
    </xf>
    <xf numFmtId="171" fontId="31" fillId="0" borderId="0" xfId="0" applyNumberFormat="1" applyFont="1" applyFill="1" applyBorder="1" applyAlignment="1">
      <alignment horizontal="right"/>
    </xf>
    <xf numFmtId="0" fontId="31" fillId="0" borderId="0" xfId="0" applyFont="1" applyBorder="1" applyAlignment="1">
      <alignment vertical="center"/>
    </xf>
    <xf numFmtId="0" fontId="30" fillId="0" borderId="1" xfId="0" applyFont="1" applyBorder="1" applyAlignment="1">
      <alignment horizontal="center" vertical="top"/>
    </xf>
    <xf numFmtId="0" fontId="30" fillId="0" borderId="12" xfId="0" applyFont="1" applyBorder="1" applyAlignment="1">
      <alignment horizontal="center"/>
    </xf>
    <xf numFmtId="171" fontId="31" fillId="0" borderId="0" xfId="0" applyNumberFormat="1" applyFont="1" applyFill="1" applyBorder="1" applyAlignment="1">
      <alignment horizontal="right" vertical="center"/>
    </xf>
    <xf numFmtId="167" fontId="31" fillId="0" borderId="0" xfId="0" applyNumberFormat="1" applyFont="1" applyFill="1" applyBorder="1" applyAlignment="1">
      <alignment horizontal="right" vertical="center"/>
    </xf>
    <xf numFmtId="166" fontId="31" fillId="0" borderId="0" xfId="6" applyNumberFormat="1" applyFont="1" applyFill="1" applyBorder="1" applyAlignment="1">
      <alignment horizontal="right" vertical="top"/>
    </xf>
    <xf numFmtId="0" fontId="31" fillId="0" borderId="5" xfId="0" applyFont="1" applyFill="1" applyBorder="1" applyAlignment="1"/>
    <xf numFmtId="166" fontId="31" fillId="0" borderId="5" xfId="0" applyNumberFormat="1" applyFont="1" applyFill="1" applyBorder="1" applyAlignment="1"/>
    <xf numFmtId="1" fontId="48" fillId="0" borderId="0" xfId="0" applyNumberFormat="1" applyFont="1" applyFill="1" applyBorder="1" applyAlignment="1">
      <alignment vertical="center"/>
    </xf>
    <xf numFmtId="0" fontId="2" fillId="0" borderId="0" xfId="0" applyFont="1" applyFill="1" applyAlignment="1">
      <alignment horizontal="left" vertical="center"/>
    </xf>
    <xf numFmtId="1" fontId="29" fillId="0" borderId="0" xfId="0" applyNumberFormat="1" applyFont="1"/>
    <xf numFmtId="0" fontId="31" fillId="0" borderId="0" xfId="0" applyFont="1" applyFill="1" applyBorder="1" applyAlignment="1">
      <alignment horizontal="left" indent="5"/>
    </xf>
    <xf numFmtId="171" fontId="31" fillId="0" borderId="0" xfId="0" applyNumberFormat="1" applyFont="1" applyFill="1" applyBorder="1" applyAlignment="1">
      <alignment horizontal="left" indent="1"/>
    </xf>
    <xf numFmtId="171" fontId="31" fillId="0" borderId="0" xfId="0" applyNumberFormat="1" applyFont="1" applyFill="1" applyBorder="1" applyAlignment="1">
      <alignment horizontal="left" indent="2"/>
    </xf>
    <xf numFmtId="166" fontId="31" fillId="0" borderId="0" xfId="0" applyNumberFormat="1" applyFont="1" applyBorder="1" applyAlignment="1">
      <alignment vertical="top" wrapText="1"/>
    </xf>
    <xf numFmtId="0" fontId="30" fillId="0" borderId="0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165" fontId="30" fillId="0" borderId="0" xfId="0" applyNumberFormat="1" applyFont="1" applyFill="1" applyBorder="1" applyAlignment="1">
      <alignment horizontal="right" vertical="center"/>
    </xf>
    <xf numFmtId="165" fontId="30" fillId="0" borderId="1" xfId="0" applyNumberFormat="1" applyFont="1" applyFill="1" applyBorder="1" applyAlignment="1">
      <alignment horizontal="right" vertical="center"/>
    </xf>
    <xf numFmtId="0" fontId="30" fillId="0" borderId="1" xfId="0" applyFont="1" applyFill="1" applyBorder="1" applyAlignment="1">
      <alignment horizontal="center"/>
    </xf>
    <xf numFmtId="0" fontId="30" fillId="0" borderId="3" xfId="0" applyFont="1" applyFill="1" applyBorder="1" applyAlignment="1">
      <alignment horizontal="center"/>
    </xf>
    <xf numFmtId="0" fontId="30" fillId="0" borderId="1" xfId="0" applyNumberFormat="1" applyFont="1" applyFill="1" applyBorder="1" applyAlignment="1">
      <alignment horizontal="center" vertical="top"/>
    </xf>
    <xf numFmtId="166" fontId="31" fillId="0" borderId="5" xfId="0" applyNumberFormat="1" applyFont="1" applyBorder="1" applyAlignment="1">
      <alignment vertical="center" wrapText="1"/>
    </xf>
    <xf numFmtId="165" fontId="30" fillId="3" borderId="0" xfId="0" applyNumberFormat="1" applyFont="1" applyFill="1" applyBorder="1" applyAlignment="1">
      <alignment horizontal="right" vertical="center"/>
    </xf>
    <xf numFmtId="165" fontId="30" fillId="3" borderId="1" xfId="0" applyNumberFormat="1" applyFont="1" applyFill="1" applyBorder="1" applyAlignment="1">
      <alignment horizontal="right" vertical="center"/>
    </xf>
    <xf numFmtId="165" fontId="30" fillId="3" borderId="0" xfId="0" applyNumberFormat="1" applyFont="1" applyFill="1" applyBorder="1" applyAlignment="1">
      <alignment horizontal="center" vertical="center"/>
    </xf>
    <xf numFmtId="165" fontId="30" fillId="3" borderId="1" xfId="0" applyNumberFormat="1" applyFont="1" applyFill="1" applyBorder="1" applyAlignment="1">
      <alignment horizontal="center" vertical="center"/>
    </xf>
    <xf numFmtId="165" fontId="30" fillId="0" borderId="0" xfId="0" applyNumberFormat="1" applyFont="1" applyFill="1" applyBorder="1" applyAlignment="1">
      <alignment horizontal="center" vertical="center"/>
    </xf>
    <xf numFmtId="165" fontId="30" fillId="0" borderId="1" xfId="0" applyNumberFormat="1" applyFont="1" applyFill="1" applyBorder="1" applyAlignment="1">
      <alignment horizontal="center" vertical="center"/>
    </xf>
    <xf numFmtId="165" fontId="30" fillId="0" borderId="0" xfId="0" applyNumberFormat="1" applyFont="1" applyFill="1" applyBorder="1" applyAlignment="1">
      <alignment vertical="center"/>
    </xf>
    <xf numFmtId="165" fontId="30" fillId="0" borderId="1" xfId="0" applyNumberFormat="1" applyFont="1" applyFill="1" applyBorder="1" applyAlignment="1">
      <alignment vertical="center"/>
    </xf>
    <xf numFmtId="165" fontId="30" fillId="0" borderId="1" xfId="0" applyNumberFormat="1" applyFont="1" applyFill="1" applyBorder="1" applyAlignment="1">
      <alignment horizontal="center"/>
    </xf>
    <xf numFmtId="165" fontId="30" fillId="0" borderId="3" xfId="0" applyNumberFormat="1" applyFont="1" applyFill="1" applyBorder="1" applyAlignment="1">
      <alignment horizontal="center"/>
    </xf>
    <xf numFmtId="166" fontId="31" fillId="0" borderId="0" xfId="0" applyNumberFormat="1" applyFont="1" applyFill="1" applyBorder="1" applyAlignment="1">
      <alignment horizontal="center"/>
    </xf>
    <xf numFmtId="165" fontId="30" fillId="0" borderId="4" xfId="0" applyNumberFormat="1" applyFont="1" applyFill="1" applyBorder="1" applyAlignment="1">
      <alignment horizontal="center"/>
    </xf>
    <xf numFmtId="168" fontId="30" fillId="0" borderId="0" xfId="0" applyNumberFormat="1" applyFont="1" applyFill="1" applyBorder="1" applyAlignment="1">
      <alignment horizontal="center" vertical="center"/>
    </xf>
    <xf numFmtId="168" fontId="30" fillId="0" borderId="1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/>
    </xf>
    <xf numFmtId="166" fontId="31" fillId="0" borderId="0" xfId="0" applyNumberFormat="1" applyFont="1" applyFill="1" applyBorder="1" applyAlignment="1">
      <alignment vertical="top" wrapText="1"/>
    </xf>
    <xf numFmtId="0" fontId="30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left" vertical="top" wrapText="1" indent="3"/>
    </xf>
    <xf numFmtId="0" fontId="31" fillId="0" borderId="5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vertical="top" wrapText="1"/>
    </xf>
    <xf numFmtId="0" fontId="30" fillId="0" borderId="4" xfId="0" applyFont="1" applyFill="1" applyBorder="1" applyAlignment="1">
      <alignment horizontal="center"/>
    </xf>
    <xf numFmtId="166" fontId="31" fillId="0" borderId="5" xfId="0" applyNumberFormat="1" applyFont="1" applyBorder="1" applyAlignment="1">
      <alignment horizontal="left" vertical="center" wrapText="1"/>
    </xf>
    <xf numFmtId="166" fontId="30" fillId="0" borderId="0" xfId="0" applyNumberFormat="1" applyFont="1" applyFill="1" applyBorder="1" applyAlignment="1">
      <alignment vertical="top" wrapText="1"/>
    </xf>
    <xf numFmtId="165" fontId="30" fillId="0" borderId="7" xfId="0" applyNumberFormat="1" applyFont="1" applyFill="1" applyBorder="1" applyAlignment="1">
      <alignment horizontal="center"/>
    </xf>
    <xf numFmtId="165" fontId="30" fillId="0" borderId="10" xfId="0" applyNumberFormat="1" applyFont="1" applyFill="1" applyBorder="1" applyAlignment="1">
      <alignment horizontal="center"/>
    </xf>
    <xf numFmtId="165" fontId="30" fillId="0" borderId="8" xfId="0" applyNumberFormat="1" applyFont="1" applyFill="1" applyBorder="1" applyAlignment="1">
      <alignment horizontal="center"/>
    </xf>
    <xf numFmtId="168" fontId="30" fillId="0" borderId="4" xfId="0" applyNumberFormat="1" applyFont="1" applyFill="1" applyBorder="1" applyAlignment="1">
      <alignment horizontal="center"/>
    </xf>
    <xf numFmtId="168" fontId="30" fillId="0" borderId="3" xfId="0" applyNumberFormat="1" applyFont="1" applyFill="1" applyBorder="1" applyAlignment="1">
      <alignment horizontal="center"/>
    </xf>
    <xf numFmtId="168" fontId="30" fillId="0" borderId="1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vertical="top" wrapText="1"/>
    </xf>
    <xf numFmtId="0" fontId="31" fillId="0" borderId="0" xfId="0" applyFont="1" applyFill="1" applyBorder="1" applyAlignment="1">
      <alignment horizontal="left" vertical="top" wrapText="1"/>
    </xf>
    <xf numFmtId="0" fontId="30" fillId="0" borderId="5" xfId="0" applyFont="1" applyFill="1" applyBorder="1" applyAlignment="1">
      <alignment vertical="center" wrapText="1"/>
    </xf>
    <xf numFmtId="166" fontId="31" fillId="0" borderId="0" xfId="0" applyNumberFormat="1" applyFont="1" applyFill="1" applyBorder="1" applyAlignment="1">
      <alignment wrapText="1"/>
    </xf>
    <xf numFmtId="166" fontId="31" fillId="0" borderId="0" xfId="0" applyNumberFormat="1" applyFont="1" applyBorder="1" applyAlignment="1">
      <alignment horizontal="left" vertical="top" wrapText="1"/>
    </xf>
    <xf numFmtId="0" fontId="31" fillId="0" borderId="5" xfId="0" applyFont="1" applyFill="1" applyBorder="1" applyAlignment="1">
      <alignment wrapText="1"/>
    </xf>
    <xf numFmtId="0" fontId="31" fillId="0" borderId="0" xfId="0" applyFont="1" applyFill="1" applyBorder="1" applyAlignment="1">
      <alignment wrapText="1"/>
    </xf>
    <xf numFmtId="166" fontId="31" fillId="0" borderId="5" xfId="0" applyNumberFormat="1" applyFont="1" applyFill="1" applyBorder="1" applyAlignment="1">
      <alignment wrapText="1"/>
    </xf>
    <xf numFmtId="165" fontId="30" fillId="0" borderId="3" xfId="0" applyNumberFormat="1" applyFont="1" applyFill="1" applyBorder="1" applyAlignment="1">
      <alignment horizontal="center" vertical="center"/>
    </xf>
    <xf numFmtId="0" fontId="31" fillId="0" borderId="5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166" fontId="31" fillId="0" borderId="5" xfId="0" applyNumberFormat="1" applyFont="1" applyFill="1" applyBorder="1" applyAlignment="1">
      <alignment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31" fillId="0" borderId="4" xfId="0" applyFont="1" applyFill="1" applyBorder="1" applyAlignment="1">
      <alignment horizontal="center" wrapText="1"/>
    </xf>
    <xf numFmtId="0" fontId="31" fillId="0" borderId="3" xfId="0" applyFont="1" applyFill="1" applyBorder="1" applyAlignment="1">
      <alignment horizontal="center" wrapText="1"/>
    </xf>
    <xf numFmtId="0" fontId="30" fillId="0" borderId="1" xfId="0" applyFont="1" applyFill="1" applyBorder="1" applyAlignment="1">
      <alignment horizontal="center" wrapText="1"/>
    </xf>
    <xf numFmtId="0" fontId="31" fillId="0" borderId="1" xfId="0" applyFont="1" applyFill="1" applyBorder="1" applyAlignment="1">
      <alignment horizontal="center" wrapText="1"/>
    </xf>
    <xf numFmtId="0" fontId="30" fillId="0" borderId="5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/>
    </xf>
    <xf numFmtId="0" fontId="30" fillId="0" borderId="0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center" wrapText="1"/>
    </xf>
    <xf numFmtId="0" fontId="30" fillId="0" borderId="6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1" fillId="0" borderId="5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horizontal="center" wrapText="1"/>
    </xf>
    <xf numFmtId="0" fontId="31" fillId="0" borderId="6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 wrapText="1"/>
    </xf>
    <xf numFmtId="0" fontId="30" fillId="0" borderId="4" xfId="0" applyFont="1" applyFill="1" applyBorder="1" applyAlignment="1">
      <alignment horizontal="center" wrapText="1"/>
    </xf>
    <xf numFmtId="0" fontId="30" fillId="0" borderId="3" xfId="0" applyFont="1" applyFill="1" applyBorder="1" applyAlignment="1">
      <alignment horizontal="center" wrapText="1"/>
    </xf>
  </cellXfs>
  <cellStyles count="10">
    <cellStyle name="Comma" xfId="6" builtinId="3"/>
    <cellStyle name="Comma 2" xfId="2" xr:uid="{00000000-0005-0000-0000-000001000000}"/>
    <cellStyle name="Hyperlink" xfId="3" builtinId="8"/>
    <cellStyle name="Normal" xfId="0" builtinId="0"/>
    <cellStyle name="Normal 10" xfId="5" xr:uid="{00000000-0005-0000-0000-000004000000}"/>
    <cellStyle name="Normal 10 3" xfId="9" xr:uid="{7186191D-7591-44ED-A1F5-61A7CC4D4163}"/>
    <cellStyle name="Normal 2 2 2" xfId="7" xr:uid="{00000000-0005-0000-0000-000005000000}"/>
    <cellStyle name="Normal 3" xfId="4" xr:uid="{00000000-0005-0000-0000-000006000000}"/>
    <cellStyle name="Percent" xfId="8" builtinId="5"/>
    <cellStyle name="Percent 2" xfId="1" xr:uid="{00000000-0005-0000-0000-000008000000}"/>
  </cellStyles>
  <dxfs count="485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" formatCode="0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76" formatCode="#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6" formatCode="0.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3" formatCode="#,##0"/>
    </dxf>
    <dxf>
      <numFmt numFmtId="1" formatCode="0"/>
    </dxf>
    <dxf>
      <numFmt numFmtId="1" formatCode="0"/>
    </dxf>
    <dxf>
      <numFmt numFmtId="1" formatCode="0"/>
    </dxf>
    <dxf>
      <numFmt numFmtId="3" formatCode="#,##0"/>
    </dxf>
    <dxf>
      <numFmt numFmtId="1" formatCode="0"/>
    </dxf>
    <dxf>
      <numFmt numFmtId="1" formatCode="0"/>
    </dxf>
  </dxfs>
  <tableStyles count="0" defaultTableStyle="TableStyleMedium9" defaultPivotStyle="PivotStyleLight16"/>
  <colors>
    <mruColors>
      <color rgb="FF000000"/>
      <color rgb="FF663300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89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4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88" Type="http://schemas.openxmlformats.org/officeDocument/2006/relationships/customXml" Target="../customXml/item2.xml"/><Relationship Id="rId91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ustomXml" Target="../customXml/item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</xdr:row>
      <xdr:rowOff>152400</xdr:rowOff>
    </xdr:from>
    <xdr:to>
      <xdr:col>12</xdr:col>
      <xdr:colOff>364542</xdr:colOff>
      <xdr:row>68</xdr:row>
      <xdr:rowOff>57574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78971"/>
          <a:ext cx="7559999" cy="10682032"/>
        </a:xfrm>
        <a:prstGeom prst="rect">
          <a:avLst/>
        </a:prstGeom>
      </xdr:spPr>
    </xdr:pic>
    <xdr:clientData/>
  </xdr:twoCellAnchor>
  <xdr:twoCellAnchor>
    <xdr:from>
      <xdr:col>1</xdr:col>
      <xdr:colOff>128525</xdr:colOff>
      <xdr:row>22</xdr:row>
      <xdr:rowOff>147532</xdr:rowOff>
    </xdr:from>
    <xdr:to>
      <xdr:col>10</xdr:col>
      <xdr:colOff>343066</xdr:colOff>
      <xdr:row>30</xdr:row>
      <xdr:rowOff>95249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740846" y="3739818"/>
          <a:ext cx="5725434" cy="1254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b">
          <a:noAutofit/>
        </a:bodyPr>
        <a:lstStyle/>
        <a:p>
          <a:pPr marL="0" marR="0" lvl="0" indent="0" algn="r" defTabSz="914400" eaLnBrk="1" fontAlgn="auto" latinLnBrk="0" hangingPunct="1">
            <a:lnSpc>
              <a:spcPct val="9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PT" sz="2400" b="0" i="0" u="none" strike="noStrike" kern="0" cap="all" spc="13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Anexo estatístico</a:t>
          </a:r>
        </a:p>
      </xdr:txBody>
    </xdr:sp>
    <xdr:clientData/>
  </xdr:twoCellAnchor>
  <xdr:twoCellAnchor>
    <xdr:from>
      <xdr:col>1</xdr:col>
      <xdr:colOff>186867</xdr:colOff>
      <xdr:row>12</xdr:row>
      <xdr:rowOff>161975</xdr:rowOff>
    </xdr:from>
    <xdr:to>
      <xdr:col>10</xdr:col>
      <xdr:colOff>379871</xdr:colOff>
      <xdr:row>22</xdr:row>
      <xdr:rowOff>129755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799188" y="2121404"/>
          <a:ext cx="5703897" cy="1600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b">
          <a:noAutofit/>
        </a:bodyPr>
        <a:lstStyle/>
        <a:p>
          <a:pPr marL="0" marR="0" lvl="0" indent="0" algn="r" defTabSz="914400" eaLnBrk="1" fontAlgn="auto" latinLnBrk="0" hangingPunct="1">
            <a:lnSpc>
              <a:spcPct val="9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PT" sz="3200" b="0" i="0" u="none" strike="noStrike" kern="0" cap="all" spc="13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Evolução das</a:t>
          </a:r>
          <a:br>
            <a:rPr kumimoji="0" lang="pt-PT" sz="3200" b="0" i="0" u="none" strike="noStrike" kern="0" cap="all" spc="13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</a:br>
          <a:r>
            <a:rPr kumimoji="0" lang="pt-PT" sz="3200" b="0" i="0" u="none" strike="noStrike" kern="0" cap="all" spc="13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economias dos PALOP</a:t>
          </a:r>
          <a:br>
            <a:rPr kumimoji="0" lang="pt-PT" sz="3200" b="0" i="0" u="none" strike="noStrike" kern="0" cap="all" spc="13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</a:br>
          <a:r>
            <a:rPr kumimoji="0" lang="pt-PT" sz="3200" b="0" i="0" u="none" strike="noStrike" kern="0" cap="all" spc="13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e de TIMOR-LESTE</a:t>
          </a:r>
        </a:p>
      </xdr:txBody>
    </xdr:sp>
    <xdr:clientData/>
  </xdr:twoCellAnchor>
  <xdr:twoCellAnchor>
    <xdr:from>
      <xdr:col>1</xdr:col>
      <xdr:colOff>98209</xdr:colOff>
      <xdr:row>30</xdr:row>
      <xdr:rowOff>163282</xdr:rowOff>
    </xdr:from>
    <xdr:to>
      <xdr:col>10</xdr:col>
      <xdr:colOff>312750</xdr:colOff>
      <xdr:row>36</xdr:row>
      <xdr:rowOff>54426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711122" y="5132847"/>
          <a:ext cx="5730758" cy="8850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pPr marL="0" marR="0" lvl="0" indent="0" algn="r" defTabSz="914400" eaLnBrk="1" fontAlgn="auto" latinLnBrk="0" hangingPunct="1">
            <a:lnSpc>
              <a:spcPct val="9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PT" sz="2000" b="0" i="0" u="none" strike="noStrike" kern="0" cap="all" spc="13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Open Sans Light" panose="020B0306030504020204" pitchFamily="34" charset="0"/>
              <a:ea typeface="Open Sans Light" panose="020B0306030504020204" pitchFamily="34" charset="0"/>
              <a:cs typeface="Open Sans Light" panose="020B0306030504020204" pitchFamily="34" charset="0"/>
            </a:rPr>
            <a:t>2022|2023</a:t>
          </a:r>
        </a:p>
      </xdr:txBody>
    </xdr:sp>
    <xdr:clientData/>
  </xdr:twoCellAnchor>
  <xdr:twoCellAnchor>
    <xdr:from>
      <xdr:col>12</xdr:col>
      <xdr:colOff>242685</xdr:colOff>
      <xdr:row>25</xdr:row>
      <xdr:rowOff>54336</xdr:rowOff>
    </xdr:from>
    <xdr:to>
      <xdr:col>21</xdr:col>
      <xdr:colOff>476136</xdr:colOff>
      <xdr:row>33</xdr:row>
      <xdr:rowOff>32868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7504097" y="3976395"/>
          <a:ext cx="5679510" cy="12335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b">
          <a:noAutofit/>
        </a:bodyPr>
        <a:lstStyle/>
        <a:p>
          <a:pPr marL="0" marR="0" lvl="0" indent="0" algn="r" defTabSz="914400" eaLnBrk="1" fontAlgn="auto" latinLnBrk="0" hangingPunct="1">
            <a:lnSpc>
              <a:spcPct val="9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PT" sz="2400" b="0" i="0" u="none" strike="noStrike" kern="0" cap="all" spc="13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2135187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8362" cy="5495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0"/>
          <a:ext cx="2135187" cy="5495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206374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95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5186" cy="5495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0</xdr:rowOff>
    </xdr:from>
    <xdr:to>
      <xdr:col>4</xdr:col>
      <xdr:colOff>301625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5185" cy="5495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127000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2127250</xdr:colOff>
      <xdr:row>3</xdr:row>
      <xdr:rowOff>65269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4151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860425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2112963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150812</xdr:colOff>
      <xdr:row>3</xdr:row>
      <xdr:rowOff>63751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35187" cy="54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4</xdr:col>
      <xdr:colOff>119063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135187" cy="540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309562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0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0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127000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0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198437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0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5186" cy="540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0</xdr:rowOff>
    </xdr:from>
    <xdr:to>
      <xdr:col>4</xdr:col>
      <xdr:colOff>526522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5185" cy="540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39688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5292</xdr:colOff>
      <xdr:row>0</xdr:row>
      <xdr:rowOff>0</xdr:rowOff>
    </xdr:from>
    <xdr:to>
      <xdr:col>1</xdr:col>
      <xdr:colOff>2140480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42" y="0"/>
          <a:ext cx="2135188" cy="5558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2127250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860425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2112963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5</xdr:col>
      <xdr:colOff>79374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6299" cy="54952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5</xdr:col>
      <xdr:colOff>79375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146299" cy="54952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277812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8362" cy="54952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3</xdr:col>
      <xdr:colOff>246063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2135187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952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0</xdr:rowOff>
    </xdr:from>
    <xdr:to>
      <xdr:col>2</xdr:col>
      <xdr:colOff>95250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5186" cy="549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5293</xdr:rowOff>
    </xdr:from>
    <xdr:to>
      <xdr:col>1</xdr:col>
      <xdr:colOff>2127250</xdr:colOff>
      <xdr:row>3</xdr:row>
      <xdr:rowOff>70561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293"/>
          <a:ext cx="2127250" cy="55104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0</xdr:rowOff>
    </xdr:from>
    <xdr:to>
      <xdr:col>4</xdr:col>
      <xdr:colOff>293688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5185" cy="54952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2127250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860425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2112963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388937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6299" cy="549525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388937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39687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8362" cy="549525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317500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5293</xdr:rowOff>
    </xdr:from>
    <xdr:to>
      <xdr:col>1</xdr:col>
      <xdr:colOff>2127250</xdr:colOff>
      <xdr:row>3</xdr:row>
      <xdr:rowOff>70561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293"/>
          <a:ext cx="2127250" cy="5573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15874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9525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3598" cy="54952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0</xdr:rowOff>
    </xdr:from>
    <xdr:to>
      <xdr:col>4</xdr:col>
      <xdr:colOff>563563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5185" cy="549525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2127250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860425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2112963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388937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388937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2135187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7" cy="5495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860425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150813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103187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9949" cy="549525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2133598" cy="549525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0</xdr:rowOff>
    </xdr:from>
    <xdr:to>
      <xdr:col>4</xdr:col>
      <xdr:colOff>285750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9947" cy="549525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3600" cy="549525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2127250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860425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27250" cy="55104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2112963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388937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2112963</xdr:colOff>
      <xdr:row>3</xdr:row>
      <xdr:rowOff>65269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12963" cy="551043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388937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1537" cy="54952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5187" cy="54952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0</xdr:rowOff>
    </xdr:from>
    <xdr:to>
      <xdr:col>5</xdr:col>
      <xdr:colOff>21167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2139947" cy="54952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230188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35188" cy="54952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5</xdr:col>
      <xdr:colOff>47625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2012" cy="549525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5</xdr:col>
      <xdr:colOff>47625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43124" cy="54952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2219855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2135188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2012" cy="54952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3</xdr:col>
      <xdr:colOff>365125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8362" cy="5495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309562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6299" cy="549525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1198563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2012" cy="549525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1198563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8362" cy="54952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4</xdr:col>
      <xdr:colOff>357188</xdr:colOff>
      <xdr:row>3</xdr:row>
      <xdr:rowOff>63750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136774" cy="5495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309562</xdr:colOff>
      <xdr:row>3</xdr:row>
      <xdr:rowOff>63751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38362" cy="549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73"/>
  <sheetViews>
    <sheetView showGridLines="0" tabSelected="1" topLeftCell="A13" zoomScale="85" zoomScaleNormal="85" workbookViewId="0"/>
  </sheetViews>
  <sheetFormatPr defaultRowHeight="12.75" x14ac:dyDescent="0.2"/>
  <sheetData>
    <row r="1" spans="1:14" ht="12.75" customHeight="1" x14ac:dyDescent="0.2">
      <c r="A1" s="206"/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</row>
    <row r="2" spans="1:14" ht="12.75" customHeight="1" x14ac:dyDescent="0.2">
      <c r="A2" s="206"/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</row>
    <row r="3" spans="1:14" ht="12.75" customHeight="1" x14ac:dyDescent="0.25">
      <c r="A3" s="206"/>
      <c r="B3" s="206"/>
      <c r="C3" s="206"/>
      <c r="D3" s="206"/>
      <c r="E3" s="206"/>
      <c r="F3" s="206"/>
      <c r="G3" s="206"/>
      <c r="H3" s="207"/>
      <c r="I3" s="207"/>
      <c r="J3" s="207"/>
      <c r="K3" s="206"/>
      <c r="L3" s="206"/>
      <c r="M3" s="206"/>
      <c r="N3" s="206"/>
    </row>
    <row r="4" spans="1:14" ht="12.75" customHeight="1" x14ac:dyDescent="0.2">
      <c r="A4" s="206"/>
      <c r="B4" s="206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</row>
    <row r="5" spans="1:14" ht="12.75" customHeight="1" x14ac:dyDescent="0.2">
      <c r="A5" s="206"/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</row>
    <row r="6" spans="1:14" ht="12.75" customHeight="1" x14ac:dyDescent="0.2">
      <c r="A6" s="206"/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</row>
    <row r="7" spans="1:14" ht="12.75" customHeight="1" x14ac:dyDescent="0.2">
      <c r="A7" s="206"/>
      <c r="B7" s="206"/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</row>
    <row r="8" spans="1:14" ht="12.75" customHeight="1" x14ac:dyDescent="0.2">
      <c r="A8" s="206"/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</row>
    <row r="9" spans="1:14" ht="12.75" customHeight="1" x14ac:dyDescent="0.2">
      <c r="A9" s="206"/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</row>
    <row r="10" spans="1:14" ht="12.75" customHeight="1" x14ac:dyDescent="0.2">
      <c r="A10" s="206"/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</row>
    <row r="11" spans="1:14" ht="12.75" customHeight="1" x14ac:dyDescent="0.2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</row>
    <row r="12" spans="1:14" ht="12.75" customHeight="1" x14ac:dyDescent="0.2">
      <c r="A12" s="206"/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</row>
    <row r="13" spans="1:14" ht="12.75" customHeight="1" x14ac:dyDescent="0.2">
      <c r="A13" s="206"/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</row>
    <row r="14" spans="1:14" ht="12.75" customHeight="1" x14ac:dyDescent="0.2">
      <c r="A14" s="206"/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</row>
    <row r="15" spans="1:14" ht="12.75" customHeight="1" x14ac:dyDescent="0.2">
      <c r="A15" s="206"/>
      <c r="B15" s="206"/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</row>
    <row r="16" spans="1:14" ht="12.75" customHeight="1" x14ac:dyDescent="0.2">
      <c r="A16" s="206"/>
      <c r="B16" s="206"/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</row>
    <row r="17" spans="1:14" ht="12.75" customHeight="1" x14ac:dyDescent="0.2">
      <c r="A17" s="206"/>
      <c r="B17" s="206"/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</row>
    <row r="18" spans="1:14" ht="12.75" customHeight="1" x14ac:dyDescent="0.2">
      <c r="A18" s="206"/>
      <c r="B18" s="206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</row>
    <row r="19" spans="1:14" ht="12.75" customHeight="1" x14ac:dyDescent="0.2">
      <c r="A19" s="206"/>
      <c r="B19" s="206"/>
      <c r="C19" s="206"/>
      <c r="D19" s="206"/>
      <c r="E19" s="206"/>
      <c r="F19" s="206"/>
      <c r="G19" s="206"/>
      <c r="H19" s="206"/>
      <c r="I19" s="206"/>
      <c r="J19" s="206"/>
      <c r="K19" s="206"/>
      <c r="L19" s="206"/>
      <c r="M19" s="206"/>
      <c r="N19" s="206"/>
    </row>
    <row r="20" spans="1:14" ht="12.75" customHeight="1" x14ac:dyDescent="0.2">
      <c r="A20" s="206"/>
      <c r="B20" s="206"/>
      <c r="C20" s="206"/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</row>
    <row r="21" spans="1:14" ht="12.75" customHeight="1" x14ac:dyDescent="0.2">
      <c r="A21" s="206"/>
      <c r="B21" s="206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</row>
    <row r="22" spans="1:14" ht="12.75" customHeight="1" x14ac:dyDescent="0.2">
      <c r="A22" s="206"/>
      <c r="B22" s="206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</row>
    <row r="23" spans="1:14" ht="12.75" customHeight="1" x14ac:dyDescent="0.2">
      <c r="A23" s="206"/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</row>
    <row r="24" spans="1:14" ht="12.75" customHeight="1" x14ac:dyDescent="0.2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</row>
    <row r="25" spans="1:14" ht="12.75" customHeight="1" x14ac:dyDescent="0.2">
      <c r="A25" s="206"/>
      <c r="B25" s="206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</row>
    <row r="26" spans="1:14" ht="12.75" customHeight="1" x14ac:dyDescent="0.2">
      <c r="A26" s="206"/>
      <c r="B26" s="206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</row>
    <row r="27" spans="1:14" ht="12.75" customHeight="1" x14ac:dyDescent="0.2">
      <c r="A27" s="206"/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</row>
    <row r="28" spans="1:14" ht="12.75" customHeight="1" x14ac:dyDescent="0.2">
      <c r="A28" s="206"/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</row>
    <row r="29" spans="1:14" ht="12.75" customHeight="1" x14ac:dyDescent="0.2">
      <c r="A29" s="206"/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</row>
    <row r="30" spans="1:14" ht="12.75" customHeight="1" x14ac:dyDescent="0.2">
      <c r="A30" s="206"/>
      <c r="B30" s="206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</row>
    <row r="31" spans="1:14" ht="12.75" customHeight="1" x14ac:dyDescent="0.2">
      <c r="A31" s="206"/>
      <c r="B31" s="206"/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</row>
    <row r="32" spans="1:14" ht="12.75" customHeight="1" x14ac:dyDescent="0.2">
      <c r="A32" s="206"/>
      <c r="B32" s="206"/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</row>
    <row r="33" spans="1:14" ht="12.75" customHeight="1" x14ac:dyDescent="0.2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</row>
    <row r="34" spans="1:14" ht="12.75" customHeight="1" x14ac:dyDescent="0.2">
      <c r="A34" s="206"/>
      <c r="B34" s="206"/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</row>
    <row r="35" spans="1:14" ht="12.75" customHeight="1" x14ac:dyDescent="0.2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</row>
    <row r="36" spans="1:14" ht="12.75" customHeight="1" x14ac:dyDescent="0.2">
      <c r="A36" s="206"/>
      <c r="B36" s="206"/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</row>
    <row r="37" spans="1:14" ht="12.75" customHeight="1" x14ac:dyDescent="0.2">
      <c r="A37" s="206"/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</row>
    <row r="38" spans="1:14" ht="12.75" customHeight="1" x14ac:dyDescent="0.2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</row>
    <row r="39" spans="1:14" ht="12.75" customHeight="1" x14ac:dyDescent="0.2">
      <c r="A39" s="208"/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</row>
    <row r="40" spans="1:14" ht="12.75" customHeight="1" x14ac:dyDescent="0.2">
      <c r="A40" s="208"/>
      <c r="B40" s="208"/>
      <c r="C40" s="208"/>
      <c r="D40" s="208"/>
      <c r="E40" s="208"/>
      <c r="F40" s="208"/>
      <c r="G40" s="208"/>
      <c r="H40" s="208"/>
      <c r="I40" s="208"/>
      <c r="J40" s="208"/>
      <c r="K40" s="208"/>
      <c r="L40" s="208"/>
      <c r="M40" s="208"/>
      <c r="N40" s="208"/>
    </row>
    <row r="41" spans="1:14" ht="12.75" customHeight="1" x14ac:dyDescent="0.2">
      <c r="A41" s="208"/>
      <c r="B41" s="208"/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08"/>
    </row>
    <row r="42" spans="1:14" ht="12.75" customHeight="1" x14ac:dyDescent="0.2">
      <c r="A42" s="208"/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8"/>
      <c r="N42" s="208"/>
    </row>
    <row r="43" spans="1:14" ht="12.75" customHeight="1" x14ac:dyDescent="0.2">
      <c r="A43" s="208"/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</row>
    <row r="44" spans="1:14" ht="12.75" customHeight="1" x14ac:dyDescent="0.2">
      <c r="A44" s="208"/>
      <c r="B44" s="208"/>
      <c r="C44" s="208"/>
      <c r="D44" s="208"/>
      <c r="E44" s="208"/>
      <c r="F44" s="208"/>
      <c r="G44" s="208"/>
      <c r="H44" s="208"/>
      <c r="I44" s="208"/>
      <c r="J44" s="208"/>
      <c r="K44" s="208"/>
      <c r="L44" s="208"/>
      <c r="M44" s="208"/>
      <c r="N44" s="208"/>
    </row>
    <row r="45" spans="1:14" ht="12.75" customHeight="1" x14ac:dyDescent="0.2">
      <c r="A45" s="208"/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</row>
    <row r="46" spans="1:14" ht="12.75" customHeight="1" x14ac:dyDescent="0.2">
      <c r="A46" s="208"/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208"/>
      <c r="M46" s="208"/>
      <c r="N46" s="208"/>
    </row>
    <row r="47" spans="1:14" ht="12.75" customHeight="1" x14ac:dyDescent="0.2">
      <c r="A47" s="208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</row>
    <row r="48" spans="1:14" ht="12.75" customHeight="1" x14ac:dyDescent="0.2">
      <c r="A48" s="208"/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</row>
    <row r="49" spans="1:14" ht="12.75" customHeight="1" x14ac:dyDescent="0.2">
      <c r="A49" s="20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</row>
    <row r="50" spans="1:14" ht="12.75" customHeight="1" x14ac:dyDescent="0.2">
      <c r="A50" s="20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N50" s="208"/>
    </row>
    <row r="51" spans="1:14" ht="12.75" customHeight="1" x14ac:dyDescent="0.2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</row>
    <row r="52" spans="1:14" ht="12.75" customHeight="1" x14ac:dyDescent="0.2">
      <c r="A52" s="208"/>
      <c r="B52" s="208"/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208"/>
      <c r="N52" s="208"/>
    </row>
    <row r="53" spans="1:14" ht="12.75" customHeight="1" x14ac:dyDescent="0.2">
      <c r="A53" s="208"/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208"/>
      <c r="M53" s="208"/>
      <c r="N53" s="208"/>
    </row>
    <row r="54" spans="1:14" ht="12.75" customHeight="1" x14ac:dyDescent="0.2">
      <c r="A54" s="208"/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208"/>
      <c r="N54" s="208"/>
    </row>
    <row r="55" spans="1:14" ht="12.75" customHeight="1" x14ac:dyDescent="0.2">
      <c r="A55" s="208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</row>
    <row r="56" spans="1:14" ht="12.75" customHeight="1" x14ac:dyDescent="0.2">
      <c r="A56" s="208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</row>
    <row r="57" spans="1:14" ht="12.75" customHeight="1" x14ac:dyDescent="0.2">
      <c r="A57" s="208"/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</row>
    <row r="58" spans="1:14" ht="12.75" customHeight="1" x14ac:dyDescent="0.2">
      <c r="A58" s="208"/>
      <c r="B58" s="208"/>
      <c r="C58" s="208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</row>
    <row r="59" spans="1:14" ht="12.75" customHeight="1" x14ac:dyDescent="0.2">
      <c r="A59" s="208"/>
      <c r="B59" s="208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</row>
    <row r="60" spans="1:14" ht="12.75" customHeight="1" x14ac:dyDescent="0.2">
      <c r="A60" s="208"/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</row>
    <row r="61" spans="1:14" ht="12.75" customHeight="1" x14ac:dyDescent="0.2">
      <c r="A61" s="208"/>
      <c r="B61" s="208"/>
      <c r="C61" s="208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</row>
    <row r="62" spans="1:14" ht="12.75" customHeight="1" x14ac:dyDescent="0.2">
      <c r="A62" s="208"/>
      <c r="B62" s="208"/>
      <c r="C62" s="208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</row>
    <row r="63" spans="1:14" ht="12.75" customHeight="1" x14ac:dyDescent="0.2">
      <c r="A63" s="208"/>
      <c r="B63" s="208"/>
      <c r="C63" s="208"/>
      <c r="D63" s="208"/>
      <c r="E63" s="208"/>
      <c r="F63" s="208"/>
      <c r="G63" s="208"/>
      <c r="H63" s="208"/>
      <c r="I63" s="208"/>
      <c r="J63" s="208"/>
      <c r="K63" s="208"/>
      <c r="L63" s="208"/>
      <c r="M63" s="208"/>
      <c r="N63" s="208"/>
    </row>
    <row r="64" spans="1:14" ht="12.75" customHeight="1" x14ac:dyDescent="0.2">
      <c r="A64" s="208"/>
      <c r="B64" s="208"/>
      <c r="C64" s="208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</row>
    <row r="65" spans="1:14" ht="12.75" customHeight="1" x14ac:dyDescent="0.2">
      <c r="A65" s="208"/>
      <c r="B65" s="208"/>
      <c r="C65" s="208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</row>
    <row r="66" spans="1:14" ht="12.75" customHeight="1" x14ac:dyDescent="0.2">
      <c r="A66" s="208"/>
      <c r="B66" s="208"/>
      <c r="C66" s="208"/>
      <c r="D66" s="208"/>
      <c r="E66" s="208"/>
      <c r="F66" s="208"/>
      <c r="G66" s="208"/>
      <c r="H66" s="208"/>
      <c r="I66" s="208"/>
      <c r="J66" s="208"/>
      <c r="K66" s="208"/>
      <c r="L66" s="208"/>
      <c r="M66" s="208"/>
      <c r="N66" s="208"/>
    </row>
    <row r="67" spans="1:14" ht="12.75" customHeight="1" x14ac:dyDescent="0.2">
      <c r="A67" s="208"/>
      <c r="B67" s="208"/>
      <c r="C67" s="208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</row>
    <row r="68" spans="1:14" ht="12.75" customHeight="1" x14ac:dyDescent="0.2">
      <c r="A68" s="208"/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</row>
    <row r="69" spans="1:14" ht="12.75" customHeight="1" x14ac:dyDescent="0.2">
      <c r="A69" s="208"/>
      <c r="B69" s="208"/>
      <c r="C69" s="208"/>
      <c r="D69" s="208"/>
      <c r="E69" s="208"/>
      <c r="F69" s="208"/>
      <c r="G69" s="208"/>
      <c r="H69" s="208"/>
      <c r="I69" s="208"/>
      <c r="J69" s="208"/>
      <c r="K69" s="208"/>
      <c r="L69" s="208"/>
      <c r="M69" s="208"/>
      <c r="N69" s="208"/>
    </row>
    <row r="70" spans="1:14" ht="12.75" customHeight="1" x14ac:dyDescent="0.2">
      <c r="A70" s="208"/>
      <c r="B70" s="208"/>
      <c r="C70" s="208"/>
      <c r="D70" s="208"/>
      <c r="E70" s="208"/>
      <c r="F70" s="208"/>
      <c r="G70" s="208"/>
      <c r="H70" s="208"/>
      <c r="I70" s="208"/>
      <c r="J70" s="208"/>
      <c r="K70" s="208"/>
      <c r="L70" s="208"/>
      <c r="M70" s="208"/>
      <c r="N70" s="208"/>
    </row>
    <row r="71" spans="1:14" ht="12.75" customHeight="1" x14ac:dyDescent="0.2">
      <c r="A71" s="208"/>
      <c r="B71" s="208"/>
      <c r="C71" s="208"/>
      <c r="D71" s="208"/>
      <c r="E71" s="208"/>
      <c r="F71" s="208"/>
      <c r="G71" s="208"/>
      <c r="H71" s="208"/>
      <c r="I71" s="208"/>
      <c r="J71" s="208"/>
      <c r="K71" s="208"/>
      <c r="L71" s="208"/>
      <c r="M71" s="208"/>
      <c r="N71" s="208"/>
    </row>
    <row r="72" spans="1:14" ht="12.75" customHeight="1" x14ac:dyDescent="0.2"/>
    <row r="73" spans="1:14" ht="12.75" customHeight="1" x14ac:dyDescent="0.2"/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CS206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39.140625" style="14" customWidth="1"/>
    <col min="3" max="10" width="6.85546875" style="14" customWidth="1"/>
    <col min="11" max="95" width="8.85546875" style="2"/>
    <col min="96" max="16384" width="8.85546875" style="10"/>
  </cols>
  <sheetData>
    <row r="1" spans="1:97" s="17" customFormat="1" ht="12.75" x14ac:dyDescent="0.2"/>
    <row r="2" spans="1:97" s="17" customFormat="1" ht="12.75" x14ac:dyDescent="0.2"/>
    <row r="3" spans="1:97" s="17" customFormat="1" ht="12.75" x14ac:dyDescent="0.2"/>
    <row r="4" spans="1:97" s="17" customFormat="1" ht="12.75" x14ac:dyDescent="0.2"/>
    <row r="5" spans="1:97" s="17" customFormat="1" ht="12.75" x14ac:dyDescent="0.2">
      <c r="B5" s="104" t="s">
        <v>144</v>
      </c>
    </row>
    <row r="6" spans="1:97" s="17" customFormat="1" ht="18.75" x14ac:dyDescent="0.3">
      <c r="B6" s="25" t="s">
        <v>1056</v>
      </c>
    </row>
    <row r="7" spans="1:97" s="17" customFormat="1" ht="12.75" x14ac:dyDescent="0.2"/>
    <row r="8" spans="1:97" s="17" customFormat="1" ht="18" customHeight="1" x14ac:dyDescent="0.2">
      <c r="A8" s="442"/>
      <c r="B8" s="155" t="s">
        <v>426</v>
      </c>
      <c r="C8" s="18"/>
      <c r="D8" s="18"/>
      <c r="E8" s="18"/>
      <c r="F8" s="442"/>
      <c r="G8" s="442"/>
      <c r="H8" s="442"/>
      <c r="I8" s="442"/>
      <c r="J8" s="442"/>
    </row>
    <row r="9" spans="1:97" ht="13.5" customHeight="1" x14ac:dyDescent="0.25">
      <c r="A9" s="7"/>
      <c r="B9" s="23"/>
      <c r="C9" s="560">
        <v>2016</v>
      </c>
      <c r="D9" s="560">
        <v>2017</v>
      </c>
      <c r="E9" s="560">
        <v>2018</v>
      </c>
      <c r="F9" s="560">
        <v>2019</v>
      </c>
      <c r="G9" s="560">
        <v>2020</v>
      </c>
      <c r="H9" s="560">
        <v>2021</v>
      </c>
      <c r="I9" s="172">
        <v>2022</v>
      </c>
      <c r="J9" s="443">
        <v>2023</v>
      </c>
    </row>
    <row r="10" spans="1:97" ht="13.5" customHeight="1" x14ac:dyDescent="0.25">
      <c r="A10" s="7"/>
      <c r="B10" s="24"/>
      <c r="C10" s="561"/>
      <c r="D10" s="561"/>
      <c r="E10" s="561"/>
      <c r="F10" s="561"/>
      <c r="G10" s="561"/>
      <c r="H10" s="561"/>
      <c r="I10" s="171" t="s">
        <v>3</v>
      </c>
      <c r="J10" s="171" t="s">
        <v>37</v>
      </c>
    </row>
    <row r="11" spans="1:97" ht="18" customHeight="1" x14ac:dyDescent="0.25">
      <c r="A11" s="10"/>
      <c r="B11" s="35" t="s">
        <v>740</v>
      </c>
      <c r="C11" s="63">
        <v>22485.35512148702</v>
      </c>
      <c r="D11" s="63">
        <v>15647.156728091899</v>
      </c>
      <c r="E11" s="63">
        <v>13655.677655207433</v>
      </c>
      <c r="F11" s="63">
        <v>14767.68334329394</v>
      </c>
      <c r="G11" s="63">
        <v>11149.732827769552</v>
      </c>
      <c r="H11" s="63">
        <v>10411.496692225674</v>
      </c>
      <c r="I11" s="63">
        <v>12101.522240407417</v>
      </c>
      <c r="J11" s="65" t="s">
        <v>129</v>
      </c>
    </row>
    <row r="12" spans="1:97" ht="12.75" customHeight="1" x14ac:dyDescent="0.25">
      <c r="A12" s="10"/>
      <c r="B12" s="20" t="s">
        <v>435</v>
      </c>
      <c r="C12" s="63">
        <v>24352.542161192385</v>
      </c>
      <c r="D12" s="63">
        <v>18227.753892688808</v>
      </c>
      <c r="E12" s="63">
        <v>16170.244481266778</v>
      </c>
      <c r="F12" s="63">
        <v>17211.49611420128</v>
      </c>
      <c r="G12" s="63">
        <v>14878.529118506529</v>
      </c>
      <c r="H12" s="63">
        <v>15508.100277320364</v>
      </c>
      <c r="I12" s="63">
        <v>14660.603008697533</v>
      </c>
      <c r="J12" s="513" t="s">
        <v>129</v>
      </c>
    </row>
    <row r="13" spans="1:97" s="2" customFormat="1" ht="17.25" customHeight="1" x14ac:dyDescent="0.25">
      <c r="A13" s="10"/>
      <c r="B13" s="35" t="s">
        <v>380</v>
      </c>
      <c r="C13" s="63">
        <v>44400.806877953</v>
      </c>
      <c r="D13" s="63">
        <v>43390.562022238999</v>
      </c>
      <c r="E13" s="63">
        <v>46981.731444707992</v>
      </c>
      <c r="F13" s="63">
        <v>49461.899396029992</v>
      </c>
      <c r="G13" s="63">
        <v>50114.515320479986</v>
      </c>
      <c r="H13" s="63">
        <v>51261.297844555003</v>
      </c>
      <c r="I13" s="63">
        <v>52065.696851907996</v>
      </c>
      <c r="J13" s="63">
        <v>50260.359093623003</v>
      </c>
      <c r="CR13" s="10"/>
      <c r="CS13" s="10"/>
    </row>
    <row r="14" spans="1:97" ht="12" customHeight="1" x14ac:dyDescent="0.25">
      <c r="A14" s="10"/>
      <c r="B14" s="69" t="s">
        <v>327</v>
      </c>
      <c r="C14" s="65">
        <v>104.61337980900002</v>
      </c>
      <c r="D14" s="65">
        <v>105.303650416</v>
      </c>
      <c r="E14" s="65">
        <v>120.00802958599999</v>
      </c>
      <c r="F14" s="65">
        <v>159.735238834</v>
      </c>
      <c r="G14" s="65">
        <v>165.31494954199997</v>
      </c>
      <c r="H14" s="65">
        <v>160.43495558999999</v>
      </c>
      <c r="I14" s="65">
        <v>157.03025152699996</v>
      </c>
      <c r="J14" s="65">
        <v>158.38916707299998</v>
      </c>
    </row>
    <row r="15" spans="1:97" s="2" customFormat="1" ht="12" customHeight="1" x14ac:dyDescent="0.25">
      <c r="A15" s="10"/>
      <c r="B15" s="53" t="s">
        <v>427</v>
      </c>
      <c r="C15" s="64">
        <v>34323.607422576999</v>
      </c>
      <c r="D15" s="64">
        <v>33534.706778955995</v>
      </c>
      <c r="E15" s="64">
        <v>36575.405802055997</v>
      </c>
      <c r="F15" s="64">
        <v>39349.699704141996</v>
      </c>
      <c r="G15" s="64">
        <v>38633.91793721899</v>
      </c>
      <c r="H15" s="64">
        <v>37459.445272428005</v>
      </c>
      <c r="I15" s="64">
        <v>38439.290246806995</v>
      </c>
      <c r="J15" s="64">
        <v>36705.570358222998</v>
      </c>
      <c r="CR15" s="10"/>
    </row>
    <row r="16" spans="1:97" s="2" customFormat="1" ht="12" customHeight="1" x14ac:dyDescent="0.25">
      <c r="A16" s="10"/>
      <c r="B16" s="54" t="s">
        <v>428</v>
      </c>
      <c r="C16" s="65">
        <v>31006.382774515998</v>
      </c>
      <c r="D16" s="65">
        <v>29371.484479773997</v>
      </c>
      <c r="E16" s="65">
        <v>32349.066694629</v>
      </c>
      <c r="F16" s="65">
        <v>35099.485329226998</v>
      </c>
      <c r="G16" s="65">
        <v>33952.499108155993</v>
      </c>
      <c r="H16" s="65">
        <v>34003.701336477003</v>
      </c>
      <c r="I16" s="65">
        <v>34562.442685214992</v>
      </c>
      <c r="J16" s="65">
        <v>32929.747381809997</v>
      </c>
      <c r="CR16" s="10"/>
    </row>
    <row r="17" spans="1:96" s="2" customFormat="1" ht="12" customHeight="1" x14ac:dyDescent="0.25">
      <c r="A17" s="10"/>
      <c r="B17" s="54" t="s">
        <v>429</v>
      </c>
      <c r="C17" s="65">
        <v>3317.2246480610002</v>
      </c>
      <c r="D17" s="65">
        <v>4163.2222991819999</v>
      </c>
      <c r="E17" s="65">
        <v>4226.3391074269994</v>
      </c>
      <c r="F17" s="65">
        <v>4250.214374915</v>
      </c>
      <c r="G17" s="65">
        <v>4681.4188290629991</v>
      </c>
      <c r="H17" s="65">
        <v>3455.7439359509995</v>
      </c>
      <c r="I17" s="65">
        <v>3876.8475615920001</v>
      </c>
      <c r="J17" s="65">
        <v>3775.8229764130006</v>
      </c>
      <c r="CR17" s="10"/>
    </row>
    <row r="18" spans="1:96" s="2" customFormat="1" ht="12" customHeight="1" x14ac:dyDescent="0.25">
      <c r="A18" s="10"/>
      <c r="B18" s="53" t="s">
        <v>430</v>
      </c>
      <c r="C18" s="65">
        <v>10073.404469892001</v>
      </c>
      <c r="D18" s="65">
        <v>9851.924257228</v>
      </c>
      <c r="E18" s="65">
        <v>10406.325642660999</v>
      </c>
      <c r="F18" s="65">
        <v>10112.199691897</v>
      </c>
      <c r="G18" s="65">
        <v>11480.59738327</v>
      </c>
      <c r="H18" s="65">
        <v>13801.852572127</v>
      </c>
      <c r="I18" s="65">
        <v>13626.406605110002</v>
      </c>
      <c r="J18" s="65">
        <v>13554.788735399999</v>
      </c>
      <c r="CR18" s="10"/>
    </row>
    <row r="19" spans="1:96" s="2" customFormat="1" ht="12" customHeight="1" x14ac:dyDescent="0.25">
      <c r="A19" s="10"/>
      <c r="B19" s="54" t="s">
        <v>431</v>
      </c>
      <c r="C19" s="65">
        <v>8017.6085715340005</v>
      </c>
      <c r="D19" s="65">
        <v>7729.813818007</v>
      </c>
      <c r="E19" s="65">
        <v>7125.9862323799998</v>
      </c>
      <c r="F19" s="65">
        <v>5744.2940996669995</v>
      </c>
      <c r="G19" s="65">
        <v>5774.1191722850008</v>
      </c>
      <c r="H19" s="65">
        <v>5520.1476367079995</v>
      </c>
      <c r="I19" s="65">
        <v>5133.0444002800004</v>
      </c>
      <c r="J19" s="65">
        <v>4770.7646842390004</v>
      </c>
      <c r="CR19" s="10"/>
    </row>
    <row r="20" spans="1:96" s="2" customFormat="1" ht="12" customHeight="1" x14ac:dyDescent="0.25">
      <c r="A20" s="10"/>
      <c r="B20" s="54" t="s">
        <v>432</v>
      </c>
      <c r="C20" s="65">
        <v>2055.7958983579997</v>
      </c>
      <c r="D20" s="65">
        <v>2122.110439221</v>
      </c>
      <c r="E20" s="65">
        <v>3280.3394102809998</v>
      </c>
      <c r="F20" s="65">
        <v>4367.9055922299995</v>
      </c>
      <c r="G20" s="65">
        <v>5706.4782109850003</v>
      </c>
      <c r="H20" s="65">
        <v>8281.7049354190003</v>
      </c>
      <c r="I20" s="65">
        <v>8493.3622048300003</v>
      </c>
      <c r="J20" s="65">
        <v>8784.0240511609991</v>
      </c>
      <c r="CR20" s="10"/>
    </row>
    <row r="21" spans="1:96" s="2" customFormat="1" ht="12" customHeight="1" x14ac:dyDescent="0.25">
      <c r="A21" s="10"/>
      <c r="B21" s="53" t="s">
        <v>433</v>
      </c>
      <c r="C21" s="65">
        <v>3.7949854840000001</v>
      </c>
      <c r="D21" s="65">
        <v>3.930986055</v>
      </c>
      <c r="E21" s="65">
        <v>-8.9999999999999995E-9</v>
      </c>
      <c r="F21" s="65">
        <v>-8.9999999999999995E-9</v>
      </c>
      <c r="G21" s="65">
        <v>-8.9999999999999995E-9</v>
      </c>
      <c r="H21" s="65">
        <v>0</v>
      </c>
      <c r="I21" s="65">
        <v>-8.9999999999999995E-9</v>
      </c>
      <c r="J21" s="65">
        <v>0</v>
      </c>
      <c r="CR21" s="10"/>
    </row>
    <row r="22" spans="1:96" s="2" customFormat="1" ht="17.25" customHeight="1" x14ac:dyDescent="0.25">
      <c r="A22" s="10"/>
      <c r="B22" s="23" t="s">
        <v>25</v>
      </c>
      <c r="C22" s="566"/>
      <c r="D22" s="566"/>
      <c r="E22" s="566"/>
      <c r="F22" s="566"/>
      <c r="G22" s="566"/>
      <c r="H22" s="566"/>
      <c r="I22" s="566"/>
      <c r="J22" s="566"/>
      <c r="CR22" s="10"/>
    </row>
    <row r="23" spans="1:96" s="2" customFormat="1" ht="12" customHeight="1" x14ac:dyDescent="0.25">
      <c r="A23" s="10"/>
      <c r="B23" s="20" t="s">
        <v>434</v>
      </c>
      <c r="C23" s="230">
        <v>22.235265418979452</v>
      </c>
      <c r="D23" s="230">
        <v>12.812530576680681</v>
      </c>
      <c r="E23" s="230">
        <v>13.473354650135203</v>
      </c>
      <c r="F23" s="230">
        <v>17.763124591544461</v>
      </c>
      <c r="G23" s="230">
        <v>20.249016664488508</v>
      </c>
      <c r="H23" s="230">
        <v>13.920869334604097</v>
      </c>
      <c r="I23" s="230">
        <v>10.278841143664554</v>
      </c>
      <c r="J23" s="240" t="s">
        <v>129</v>
      </c>
      <c r="CR23" s="10"/>
    </row>
    <row r="24" spans="1:96" s="2" customFormat="1" ht="12" customHeight="1" x14ac:dyDescent="0.25">
      <c r="A24" s="10"/>
      <c r="B24" s="20" t="s">
        <v>436</v>
      </c>
      <c r="C24" s="230">
        <v>24.081902513828943</v>
      </c>
      <c r="D24" s="230">
        <v>14.925628863613055</v>
      </c>
      <c r="E24" s="230">
        <v>15.954348379951517</v>
      </c>
      <c r="F24" s="230">
        <v>20.702634446876448</v>
      </c>
      <c r="G24" s="230">
        <v>27.020879219039092</v>
      </c>
      <c r="H24" s="230">
        <v>20.735370136525894</v>
      </c>
      <c r="I24" s="230">
        <v>12.452483778739822</v>
      </c>
      <c r="J24" s="240" t="s">
        <v>129</v>
      </c>
      <c r="CR24" s="10"/>
    </row>
    <row r="25" spans="1:96" s="2" customFormat="1" ht="12" customHeight="1" x14ac:dyDescent="0.25">
      <c r="A25" s="10"/>
      <c r="B25" s="46" t="s">
        <v>622</v>
      </c>
      <c r="C25" s="236">
        <v>43.907362758790327</v>
      </c>
      <c r="D25" s="236">
        <v>35.52996319460344</v>
      </c>
      <c r="E25" s="236">
        <v>46.354457524161894</v>
      </c>
      <c r="F25" s="236">
        <v>59.494631695572821</v>
      </c>
      <c r="G25" s="236">
        <v>91.012912285196307</v>
      </c>
      <c r="H25" s="236">
        <v>68.539793106703257</v>
      </c>
      <c r="I25" s="236">
        <v>44.223777500320523</v>
      </c>
      <c r="J25" s="242" t="s">
        <v>129</v>
      </c>
      <c r="CR25" s="10"/>
    </row>
    <row r="26" spans="1:96" s="2" customFormat="1" ht="24" customHeight="1" x14ac:dyDescent="0.25">
      <c r="A26" s="10"/>
      <c r="B26" s="23" t="s">
        <v>1139</v>
      </c>
      <c r="C26" s="41"/>
      <c r="D26" s="41"/>
      <c r="E26" s="41"/>
      <c r="F26" s="41"/>
      <c r="G26" s="41"/>
      <c r="H26" s="41"/>
      <c r="I26" s="41"/>
      <c r="J26" s="41"/>
      <c r="CR26" s="10"/>
    </row>
    <row r="27" spans="1:96" s="2" customFormat="1" x14ac:dyDescent="0.25">
      <c r="A27" s="7"/>
      <c r="B27" s="3"/>
      <c r="C27" s="3"/>
      <c r="D27" s="3"/>
      <c r="E27" s="3"/>
      <c r="F27" s="3"/>
      <c r="G27" s="3"/>
      <c r="H27" s="3"/>
      <c r="I27" s="3"/>
      <c r="J27" s="3"/>
      <c r="CR27" s="10"/>
    </row>
    <row r="28" spans="1:96" s="2" customFormat="1" x14ac:dyDescent="0.25">
      <c r="A28" s="7"/>
      <c r="B28" s="3"/>
      <c r="C28" s="3"/>
      <c r="D28" s="3"/>
      <c r="E28" s="3"/>
      <c r="F28" s="3"/>
      <c r="G28" s="3"/>
      <c r="H28" s="3"/>
      <c r="I28" s="3"/>
      <c r="J28" s="3"/>
      <c r="CR28" s="10"/>
    </row>
    <row r="29" spans="1:96" s="2" customFormat="1" x14ac:dyDescent="0.25">
      <c r="A29" s="10"/>
      <c r="B29" s="3"/>
      <c r="C29" s="3"/>
      <c r="D29" s="3"/>
      <c r="E29" s="3"/>
      <c r="F29" s="3"/>
      <c r="G29" s="3"/>
      <c r="H29" s="3"/>
      <c r="I29" s="3"/>
      <c r="J29" s="3"/>
      <c r="CR29" s="10"/>
    </row>
    <row r="30" spans="1:96" s="2" customFormat="1" x14ac:dyDescent="0.25">
      <c r="A30" s="10"/>
      <c r="B30" s="3"/>
      <c r="C30" s="3"/>
      <c r="D30" s="3"/>
      <c r="E30" s="3"/>
      <c r="F30" s="3"/>
      <c r="G30" s="3"/>
      <c r="H30" s="3"/>
      <c r="I30" s="3"/>
      <c r="J30" s="3"/>
      <c r="CR30" s="10"/>
    </row>
    <row r="31" spans="1:96" x14ac:dyDescent="0.25">
      <c r="A31" s="10"/>
      <c r="B31" s="3"/>
      <c r="C31" s="3"/>
      <c r="D31" s="3"/>
      <c r="E31" s="3"/>
      <c r="F31" s="3"/>
      <c r="G31" s="3"/>
      <c r="H31" s="3"/>
      <c r="I31" s="3"/>
      <c r="J31" s="3"/>
    </row>
    <row r="32" spans="1:96" x14ac:dyDescent="0.25">
      <c r="A32" s="10"/>
      <c r="B32" s="3"/>
      <c r="C32" s="3"/>
      <c r="D32" s="3"/>
      <c r="E32" s="3"/>
      <c r="F32" s="3"/>
      <c r="G32" s="3"/>
      <c r="H32" s="3"/>
      <c r="I32" s="3"/>
      <c r="J32" s="3"/>
    </row>
    <row r="33" spans="1:96" x14ac:dyDescent="0.25">
      <c r="A33"/>
      <c r="B33" s="3"/>
      <c r="C33" s="3"/>
      <c r="D33" s="3"/>
      <c r="E33" s="3"/>
      <c r="F33" s="3"/>
      <c r="G33" s="3"/>
      <c r="H33" s="3"/>
      <c r="I33" s="3"/>
      <c r="J33" s="3"/>
    </row>
    <row r="34" spans="1:96" x14ac:dyDescent="0.25">
      <c r="A34"/>
      <c r="B34" s="3"/>
      <c r="C34" s="3"/>
      <c r="D34" s="3"/>
      <c r="E34" s="3"/>
      <c r="F34" s="3"/>
      <c r="G34" s="3"/>
      <c r="H34" s="3"/>
      <c r="I34" s="3"/>
      <c r="J34" s="3"/>
    </row>
    <row r="35" spans="1:96" x14ac:dyDescent="0.25">
      <c r="A35"/>
      <c r="B35" s="3"/>
      <c r="C35" s="3"/>
      <c r="D35" s="3"/>
      <c r="E35" s="3"/>
      <c r="F35" s="3"/>
      <c r="G35" s="3"/>
      <c r="H35" s="3"/>
      <c r="I35" s="3"/>
      <c r="J35" s="3"/>
      <c r="CM35" s="10"/>
      <c r="CN35" s="10"/>
      <c r="CO35" s="10"/>
      <c r="CP35" s="10"/>
      <c r="CQ35" s="10"/>
    </row>
    <row r="36" spans="1:96" x14ac:dyDescent="0.25">
      <c r="A36"/>
      <c r="B36" s="3"/>
      <c r="C36" s="3"/>
      <c r="D36" s="3"/>
      <c r="E36" s="3"/>
      <c r="F36" s="3"/>
      <c r="G36" s="3"/>
      <c r="H36" s="3"/>
      <c r="I36" s="3"/>
      <c r="J36" s="3"/>
      <c r="CM36" s="10"/>
      <c r="CN36" s="10"/>
      <c r="CO36" s="10"/>
      <c r="CP36" s="10"/>
      <c r="CQ36" s="10"/>
    </row>
    <row r="37" spans="1:96" x14ac:dyDescent="0.25">
      <c r="A37"/>
      <c r="B37" s="3"/>
      <c r="C37" s="3"/>
      <c r="D37" s="3"/>
      <c r="E37" s="3"/>
      <c r="F37" s="3"/>
      <c r="G37" s="3"/>
      <c r="H37" s="3"/>
      <c r="I37" s="3"/>
      <c r="J37" s="3"/>
      <c r="CM37" s="10"/>
      <c r="CN37" s="10"/>
      <c r="CO37" s="10"/>
      <c r="CP37" s="10"/>
      <c r="CQ37" s="10"/>
    </row>
    <row r="38" spans="1:96" x14ac:dyDescent="0.25">
      <c r="A38"/>
      <c r="B38" s="3"/>
      <c r="C38" s="3"/>
      <c r="D38" s="3"/>
      <c r="E38" s="3"/>
      <c r="F38" s="3"/>
      <c r="G38" s="3"/>
      <c r="H38" s="3"/>
      <c r="I38" s="3"/>
      <c r="J38" s="3"/>
      <c r="CM38" s="10"/>
      <c r="CN38" s="10"/>
      <c r="CO38" s="10"/>
      <c r="CP38" s="10"/>
      <c r="CQ38" s="10"/>
    </row>
    <row r="39" spans="1:96" x14ac:dyDescent="0.25">
      <c r="A39"/>
      <c r="B39" s="3"/>
      <c r="C39" s="3"/>
      <c r="D39" s="3"/>
      <c r="E39" s="3"/>
      <c r="F39" s="3"/>
      <c r="G39" s="3"/>
      <c r="H39" s="3"/>
      <c r="I39" s="3"/>
      <c r="J39" s="3"/>
      <c r="CM39" s="10"/>
      <c r="CN39" s="10"/>
      <c r="CO39" s="10"/>
      <c r="CP39" s="10"/>
      <c r="CQ39" s="10"/>
    </row>
    <row r="40" spans="1:96" x14ac:dyDescent="0.25">
      <c r="A40"/>
      <c r="B40" s="3"/>
      <c r="C40" s="3"/>
      <c r="D40" s="3"/>
      <c r="E40" s="3"/>
      <c r="F40" s="3"/>
      <c r="G40" s="3"/>
      <c r="H40" s="3"/>
      <c r="I40" s="3"/>
      <c r="J40" s="3"/>
    </row>
    <row r="41" spans="1:96" x14ac:dyDescent="0.25">
      <c r="A41"/>
      <c r="B41" s="3"/>
      <c r="C41" s="3"/>
      <c r="D41" s="3"/>
      <c r="E41" s="3"/>
      <c r="F41" s="3"/>
      <c r="G41" s="3"/>
      <c r="H41" s="3"/>
      <c r="I41" s="3"/>
      <c r="J41" s="3"/>
    </row>
    <row r="42" spans="1:96" x14ac:dyDescent="0.25">
      <c r="A42"/>
      <c r="B42" s="3"/>
      <c r="C42" s="3"/>
      <c r="D42" s="3"/>
      <c r="E42" s="3"/>
      <c r="F42" s="3"/>
      <c r="G42" s="3"/>
      <c r="H42" s="3"/>
      <c r="I42" s="3"/>
      <c r="J42" s="3"/>
    </row>
    <row r="43" spans="1:96" x14ac:dyDescent="0.25">
      <c r="A43"/>
      <c r="B43" s="3"/>
      <c r="C43" s="3"/>
      <c r="D43" s="3"/>
      <c r="E43" s="3"/>
      <c r="F43" s="3"/>
      <c r="G43" s="3"/>
      <c r="H43" s="3"/>
      <c r="I43" s="3"/>
      <c r="J43" s="3"/>
    </row>
    <row r="44" spans="1:96" x14ac:dyDescent="0.25">
      <c r="A44"/>
      <c r="B44" s="3"/>
      <c r="C44" s="3"/>
      <c r="D44" s="3"/>
      <c r="E44" s="3"/>
      <c r="F44" s="3"/>
      <c r="G44" s="3"/>
      <c r="H44" s="3"/>
      <c r="I44" s="3"/>
      <c r="J44" s="3"/>
    </row>
    <row r="45" spans="1:96" x14ac:dyDescent="0.25">
      <c r="A45"/>
      <c r="B45" s="3"/>
      <c r="C45" s="3"/>
      <c r="D45" s="3"/>
      <c r="E45" s="3"/>
      <c r="F45" s="3"/>
      <c r="G45" s="3"/>
      <c r="H45" s="3"/>
      <c r="I45" s="3"/>
      <c r="J45" s="3"/>
    </row>
    <row r="46" spans="1:96" x14ac:dyDescent="0.25">
      <c r="A46"/>
      <c r="B46" s="3"/>
      <c r="C46" s="3"/>
      <c r="D46" s="3"/>
      <c r="E46" s="3"/>
      <c r="F46" s="3"/>
      <c r="G46" s="3"/>
      <c r="H46" s="3"/>
      <c r="I46" s="3"/>
      <c r="J46" s="3"/>
    </row>
    <row r="47" spans="1:96" s="1" customFormat="1" x14ac:dyDescent="0.25">
      <c r="B47" s="3"/>
      <c r="C47" s="3"/>
      <c r="D47" s="3"/>
      <c r="E47" s="3"/>
      <c r="F47" s="3"/>
      <c r="G47" s="3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10"/>
    </row>
    <row r="48" spans="1:96" s="1" customFormat="1" x14ac:dyDescent="0.25">
      <c r="B48" s="3"/>
      <c r="C48" s="3"/>
      <c r="D48" s="3"/>
      <c r="E48" s="3"/>
      <c r="F48" s="3"/>
      <c r="G48" s="3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10"/>
    </row>
    <row r="49" spans="1:96" s="1" customFormat="1" x14ac:dyDescent="0.25">
      <c r="B49" s="3"/>
      <c r="C49" s="3"/>
      <c r="D49" s="3"/>
      <c r="E49" s="3"/>
      <c r="F49" s="3"/>
      <c r="G49" s="3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10"/>
    </row>
    <row r="50" spans="1:96" s="1" customFormat="1" x14ac:dyDescent="0.25">
      <c r="B50" s="3"/>
      <c r="C50" s="3"/>
      <c r="D50" s="3"/>
      <c r="E50" s="3"/>
      <c r="F50" s="3"/>
      <c r="G50" s="3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10"/>
    </row>
    <row r="51" spans="1:96" s="1" customFormat="1" x14ac:dyDescent="0.25">
      <c r="B51" s="3"/>
      <c r="C51" s="3"/>
      <c r="D51" s="3"/>
      <c r="E51" s="3"/>
      <c r="F51" s="3"/>
      <c r="G51" s="3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10"/>
    </row>
    <row r="52" spans="1:96" s="1" customFormat="1" x14ac:dyDescent="0.25">
      <c r="B52" s="3"/>
      <c r="C52" s="3"/>
      <c r="D52" s="3"/>
      <c r="E52" s="3"/>
      <c r="F52" s="3"/>
      <c r="G52" s="3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10"/>
    </row>
    <row r="53" spans="1:96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10"/>
    </row>
    <row r="54" spans="1:96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10"/>
    </row>
    <row r="55" spans="1:96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10"/>
    </row>
    <row r="56" spans="1:96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10"/>
    </row>
    <row r="57" spans="1:96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10"/>
    </row>
    <row r="58" spans="1:96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10"/>
    </row>
    <row r="59" spans="1:96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10"/>
    </row>
    <row r="60" spans="1:96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10"/>
    </row>
    <row r="61" spans="1:96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10"/>
    </row>
    <row r="62" spans="1:96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10"/>
    </row>
    <row r="63" spans="1:96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10"/>
    </row>
    <row r="64" spans="1:96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10"/>
    </row>
    <row r="65" spans="1:96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10"/>
    </row>
    <row r="66" spans="1:96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10"/>
    </row>
    <row r="67" spans="1:96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10"/>
    </row>
    <row r="68" spans="1:96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10"/>
    </row>
    <row r="69" spans="1:96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10"/>
    </row>
    <row r="70" spans="1:96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10"/>
    </row>
    <row r="71" spans="1:96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10"/>
    </row>
    <row r="72" spans="1:96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10"/>
    </row>
    <row r="73" spans="1:96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10"/>
    </row>
    <row r="74" spans="1:96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10"/>
    </row>
    <row r="75" spans="1:96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10"/>
    </row>
    <row r="76" spans="1:96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10"/>
    </row>
    <row r="77" spans="1:96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10"/>
    </row>
    <row r="78" spans="1:96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10"/>
    </row>
    <row r="79" spans="1:96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10"/>
    </row>
    <row r="80" spans="1:96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10"/>
    </row>
    <row r="81" spans="1:96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10"/>
    </row>
    <row r="82" spans="1:96" s="1" customFormat="1" x14ac:dyDescent="0.25">
      <c r="A82" s="10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10"/>
    </row>
    <row r="83" spans="1:96" s="1" customFormat="1" x14ac:dyDescent="0.25">
      <c r="A83" s="10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10"/>
    </row>
    <row r="84" spans="1:96" s="1" customFormat="1" x14ac:dyDescent="0.25">
      <c r="A84" s="10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10"/>
    </row>
    <row r="85" spans="1:96" s="1" customFormat="1" x14ac:dyDescent="0.25">
      <c r="A85" s="10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10"/>
    </row>
    <row r="86" spans="1:96" s="1" customFormat="1" x14ac:dyDescent="0.25">
      <c r="A86" s="10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10"/>
    </row>
    <row r="87" spans="1:96" s="1" customFormat="1" x14ac:dyDescent="0.25">
      <c r="A87" s="10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10"/>
    </row>
    <row r="88" spans="1:96" s="1" customFormat="1" x14ac:dyDescent="0.25">
      <c r="A88" s="10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10"/>
    </row>
    <row r="89" spans="1:96" s="1" customFormat="1" x14ac:dyDescent="0.25">
      <c r="A89" s="10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10"/>
    </row>
    <row r="90" spans="1:96" s="1" customFormat="1" x14ac:dyDescent="0.25">
      <c r="A90" s="10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10"/>
    </row>
    <row r="91" spans="1:96" s="1" customFormat="1" x14ac:dyDescent="0.25">
      <c r="A91" s="10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10"/>
    </row>
    <row r="92" spans="1:96" s="1" customFormat="1" x14ac:dyDescent="0.25">
      <c r="A92" s="10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10"/>
    </row>
    <row r="93" spans="1:96" s="1" customFormat="1" x14ac:dyDescent="0.25">
      <c r="A93" s="10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10"/>
    </row>
    <row r="94" spans="1:96" s="1" customFormat="1" x14ac:dyDescent="0.25">
      <c r="A94" s="10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10"/>
    </row>
    <row r="95" spans="1:96" s="1" customFormat="1" x14ac:dyDescent="0.25">
      <c r="A95" s="10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10"/>
    </row>
    <row r="96" spans="1:96" s="1" customFormat="1" x14ac:dyDescent="0.25">
      <c r="A96" s="10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10"/>
    </row>
    <row r="97" spans="1:96" s="1" customFormat="1" x14ac:dyDescent="0.25">
      <c r="A97" s="10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10"/>
    </row>
    <row r="98" spans="1:96" s="1" customFormat="1" x14ac:dyDescent="0.25">
      <c r="A98" s="10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10"/>
    </row>
    <row r="99" spans="1:96" s="1" customFormat="1" x14ac:dyDescent="0.25">
      <c r="A99" s="10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10"/>
    </row>
    <row r="100" spans="1:96" s="1" customFormat="1" x14ac:dyDescent="0.25">
      <c r="A100" s="10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10"/>
    </row>
    <row r="101" spans="1:96" s="1" customFormat="1" x14ac:dyDescent="0.25">
      <c r="A101" s="10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10"/>
    </row>
    <row r="102" spans="1:96" s="1" customFormat="1" x14ac:dyDescent="0.25">
      <c r="A102" s="10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10"/>
    </row>
    <row r="103" spans="1:96" s="1" customFormat="1" x14ac:dyDescent="0.25">
      <c r="A103" s="10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10"/>
    </row>
    <row r="104" spans="1:96" s="1" customFormat="1" x14ac:dyDescent="0.25">
      <c r="A104" s="10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10"/>
    </row>
    <row r="105" spans="1:96" s="1" customFormat="1" x14ac:dyDescent="0.25">
      <c r="A105" s="10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10"/>
    </row>
    <row r="106" spans="1:96" s="1" customFormat="1" x14ac:dyDescent="0.25">
      <c r="A106" s="10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10"/>
    </row>
    <row r="107" spans="1:96" s="1" customFormat="1" x14ac:dyDescent="0.25">
      <c r="A107" s="10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10"/>
    </row>
    <row r="108" spans="1:96" s="1" customFormat="1" x14ac:dyDescent="0.25">
      <c r="A108" s="10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10"/>
    </row>
    <row r="109" spans="1:96" s="1" customFormat="1" x14ac:dyDescent="0.25">
      <c r="A109" s="10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10"/>
    </row>
    <row r="110" spans="1:96" s="1" customFormat="1" x14ac:dyDescent="0.25">
      <c r="A110" s="10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10"/>
    </row>
    <row r="111" spans="1:96" s="1" customFormat="1" x14ac:dyDescent="0.25">
      <c r="A111" s="10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10"/>
    </row>
    <row r="112" spans="1:96" s="1" customFormat="1" x14ac:dyDescent="0.25">
      <c r="A112" s="10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10"/>
    </row>
    <row r="113" spans="1:96" s="1" customFormat="1" x14ac:dyDescent="0.25">
      <c r="A113" s="10"/>
      <c r="B113" s="3"/>
      <c r="C113" s="3"/>
      <c r="D113" s="3"/>
      <c r="E113" s="3"/>
      <c r="F113" s="3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10"/>
    </row>
    <row r="114" spans="1:96" s="1" customFormat="1" x14ac:dyDescent="0.25">
      <c r="A114" s="10"/>
      <c r="B114" s="3"/>
      <c r="C114" s="3"/>
      <c r="D114" s="3"/>
      <c r="E114" s="3"/>
      <c r="F114" s="3"/>
      <c r="G114" s="3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10"/>
    </row>
    <row r="115" spans="1:96" s="1" customFormat="1" x14ac:dyDescent="0.25">
      <c r="A115" s="10"/>
      <c r="B115" s="3"/>
      <c r="C115" s="3"/>
      <c r="D115" s="3"/>
      <c r="E115" s="3"/>
      <c r="F115" s="3"/>
      <c r="G115" s="3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10"/>
    </row>
    <row r="116" spans="1:96" s="1" customFormat="1" x14ac:dyDescent="0.25">
      <c r="A116" s="10"/>
      <c r="B116" s="3"/>
      <c r="C116" s="3"/>
      <c r="D116" s="3"/>
      <c r="E116" s="3"/>
      <c r="F116" s="3"/>
      <c r="G116" s="3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10"/>
    </row>
    <row r="117" spans="1:96" s="1" customFormat="1" x14ac:dyDescent="0.25">
      <c r="A117" s="10"/>
      <c r="B117" s="3"/>
      <c r="C117" s="3"/>
      <c r="D117" s="3"/>
      <c r="E117" s="3"/>
      <c r="F117" s="3"/>
      <c r="G117" s="3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10"/>
    </row>
    <row r="118" spans="1:96" s="1" customFormat="1" x14ac:dyDescent="0.25">
      <c r="A118" s="10"/>
      <c r="B118" s="3"/>
      <c r="C118" s="3"/>
      <c r="D118" s="3"/>
      <c r="E118" s="3"/>
      <c r="F118" s="3"/>
      <c r="G118" s="3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10"/>
    </row>
    <row r="119" spans="1:96" s="1" customFormat="1" x14ac:dyDescent="0.25">
      <c r="A119" s="10"/>
      <c r="B119" s="3"/>
      <c r="C119" s="3"/>
      <c r="D119" s="3"/>
      <c r="E119" s="3"/>
      <c r="F119" s="3"/>
      <c r="G119" s="3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10"/>
    </row>
    <row r="120" spans="1:96" s="1" customFormat="1" x14ac:dyDescent="0.25">
      <c r="A120" s="10"/>
      <c r="B120" s="3"/>
      <c r="C120" s="3"/>
      <c r="D120" s="3"/>
      <c r="E120" s="3"/>
      <c r="F120" s="3"/>
      <c r="G120" s="3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10"/>
    </row>
    <row r="121" spans="1:96" s="1" customFormat="1" x14ac:dyDescent="0.25">
      <c r="A121" s="10"/>
      <c r="B121" s="3"/>
      <c r="C121" s="3"/>
      <c r="D121" s="3"/>
      <c r="E121" s="3"/>
      <c r="F121" s="3"/>
      <c r="G121" s="3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10"/>
    </row>
    <row r="122" spans="1:96" s="1" customFormat="1" x14ac:dyDescent="0.25">
      <c r="A122" s="10"/>
      <c r="B122" s="3"/>
      <c r="C122" s="3"/>
      <c r="D122" s="3"/>
      <c r="E122" s="3"/>
      <c r="F122" s="3"/>
      <c r="G122" s="3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10"/>
    </row>
    <row r="123" spans="1:96" s="1" customFormat="1" x14ac:dyDescent="0.25">
      <c r="A123" s="10"/>
      <c r="B123" s="3"/>
      <c r="C123" s="3"/>
      <c r="D123" s="3"/>
      <c r="E123" s="3"/>
      <c r="F123" s="3"/>
      <c r="G123" s="3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10"/>
    </row>
    <row r="124" spans="1:96" s="1" customFormat="1" x14ac:dyDescent="0.25">
      <c r="A124" s="10"/>
      <c r="B124" s="3"/>
      <c r="C124" s="3"/>
      <c r="D124" s="3"/>
      <c r="E124" s="3"/>
      <c r="F124" s="3"/>
      <c r="G124" s="3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10"/>
    </row>
    <row r="125" spans="1:96" s="1" customFormat="1" x14ac:dyDescent="0.25">
      <c r="A125" s="10"/>
      <c r="B125" s="3"/>
      <c r="C125" s="3"/>
      <c r="D125" s="3"/>
      <c r="E125" s="3"/>
      <c r="F125" s="3"/>
      <c r="G125" s="3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10"/>
    </row>
    <row r="126" spans="1:96" s="1" customFormat="1" x14ac:dyDescent="0.25">
      <c r="A126" s="10"/>
      <c r="B126" s="3"/>
      <c r="C126" s="3"/>
      <c r="D126" s="3"/>
      <c r="E126" s="3"/>
      <c r="F126" s="3"/>
      <c r="G126" s="3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10"/>
    </row>
    <row r="127" spans="1:96" s="1" customFormat="1" x14ac:dyDescent="0.25">
      <c r="A127" s="2"/>
      <c r="B127" s="3"/>
      <c r="C127" s="3"/>
      <c r="D127" s="3"/>
      <c r="E127" s="3"/>
      <c r="F127" s="3"/>
      <c r="G127" s="3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10"/>
    </row>
    <row r="128" spans="1:96" s="1" customFormat="1" x14ac:dyDescent="0.25">
      <c r="A128" s="2"/>
      <c r="B128" s="3"/>
      <c r="C128" s="3"/>
      <c r="D128" s="3"/>
      <c r="E128" s="3"/>
      <c r="F128" s="3"/>
      <c r="G128" s="3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10"/>
    </row>
    <row r="129" spans="1:96" s="1" customFormat="1" x14ac:dyDescent="0.25">
      <c r="A129" s="2"/>
      <c r="B129" s="3"/>
      <c r="C129" s="3"/>
      <c r="D129" s="3"/>
      <c r="E129" s="3"/>
      <c r="F129" s="3"/>
      <c r="G129" s="3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10"/>
    </row>
    <row r="130" spans="1:96" s="1" customFormat="1" x14ac:dyDescent="0.25">
      <c r="A130" s="2"/>
      <c r="B130" s="3"/>
      <c r="C130" s="3"/>
      <c r="D130" s="3"/>
      <c r="E130" s="3"/>
      <c r="F130" s="3"/>
      <c r="G130" s="3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10"/>
    </row>
    <row r="131" spans="1:96" s="1" customFormat="1" x14ac:dyDescent="0.25">
      <c r="A131" s="2"/>
      <c r="B131" s="3"/>
      <c r="C131" s="3"/>
      <c r="D131" s="3"/>
      <c r="E131" s="3"/>
      <c r="F131" s="3"/>
      <c r="G131" s="3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10"/>
    </row>
    <row r="132" spans="1:96" s="1" customFormat="1" x14ac:dyDescent="0.25">
      <c r="A132" s="2"/>
      <c r="B132" s="3"/>
      <c r="C132" s="3"/>
      <c r="D132" s="3"/>
      <c r="E132" s="3"/>
      <c r="F132" s="3"/>
      <c r="G132" s="3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10"/>
    </row>
    <row r="133" spans="1:96" s="1" customForma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10"/>
    </row>
    <row r="134" spans="1:96" s="1" customForma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10"/>
    </row>
    <row r="135" spans="1:96" s="1" customForma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10"/>
    </row>
    <row r="136" spans="1:96" s="1" customForma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10"/>
    </row>
    <row r="137" spans="1:96" s="1" customForma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10"/>
    </row>
    <row r="138" spans="1:96" s="1" customForma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10"/>
    </row>
    <row r="139" spans="1:96" s="1" customForma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10"/>
    </row>
    <row r="140" spans="1:96" s="1" customForma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10"/>
    </row>
    <row r="141" spans="1:96" s="1" customForma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10"/>
    </row>
    <row r="142" spans="1:96" s="1" customForma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10"/>
    </row>
    <row r="143" spans="1:96" s="1" customForma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10"/>
    </row>
    <row r="144" spans="1:96" s="1" customForma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10"/>
    </row>
    <row r="145" spans="1:96" s="1" customForma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10"/>
    </row>
    <row r="146" spans="1:96" s="1" customForma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10"/>
    </row>
    <row r="147" spans="1:96" s="1" customForma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10"/>
    </row>
    <row r="148" spans="1:96" s="1" customForma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10"/>
    </row>
    <row r="149" spans="1:96" s="1" customForma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10"/>
    </row>
    <row r="150" spans="1:96" s="1" customForma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10"/>
    </row>
    <row r="151" spans="1:96" s="1" customForma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10"/>
    </row>
    <row r="152" spans="1:96" s="1" customForma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10"/>
    </row>
    <row r="153" spans="1:96" s="1" customForma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10"/>
    </row>
    <row r="154" spans="1:96" s="1" customForma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10"/>
    </row>
    <row r="155" spans="1:96" s="1" customForma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10"/>
    </row>
    <row r="156" spans="1:96" s="1" customForma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10"/>
    </row>
    <row r="157" spans="1:96" s="1" customForma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10"/>
    </row>
    <row r="158" spans="1:96" s="1" customForma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10"/>
    </row>
    <row r="159" spans="1:96" s="1" customForma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10"/>
    </row>
    <row r="160" spans="1:96" s="1" customForma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10"/>
    </row>
    <row r="161" spans="1:96" s="1" customForma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10"/>
    </row>
    <row r="162" spans="1:96" s="1" customForma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10"/>
    </row>
    <row r="163" spans="1:96" s="1" customForma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10"/>
    </row>
    <row r="164" spans="1:96" s="1" customForma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10"/>
    </row>
    <row r="165" spans="1:96" s="1" customForma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10"/>
    </row>
    <row r="166" spans="1:96" s="1" customForma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10"/>
    </row>
    <row r="167" spans="1:96" s="1" customForma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10"/>
    </row>
    <row r="168" spans="1:96" s="1" customForma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10"/>
    </row>
    <row r="169" spans="1:96" s="1" customForma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10"/>
    </row>
    <row r="170" spans="1:96" s="1" customForma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10"/>
    </row>
    <row r="171" spans="1:96" s="1" customForma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10"/>
    </row>
    <row r="172" spans="1:96" s="1" customFormat="1" x14ac:dyDescent="0.25">
      <c r="A172" s="2"/>
      <c r="B172" s="3"/>
      <c r="C172" s="3"/>
      <c r="D172" s="3"/>
      <c r="E172" s="3"/>
      <c r="F172" s="3"/>
      <c r="G172" s="3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10"/>
    </row>
    <row r="173" spans="1:96" s="1" customFormat="1" x14ac:dyDescent="0.25">
      <c r="A173" s="2"/>
      <c r="B173" s="3"/>
      <c r="C173" s="3"/>
      <c r="D173" s="3"/>
      <c r="E173" s="3"/>
      <c r="F173" s="3"/>
      <c r="G173" s="3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10"/>
    </row>
    <row r="174" spans="1:96" s="1" customFormat="1" x14ac:dyDescent="0.25">
      <c r="A174" s="2"/>
      <c r="B174" s="3"/>
      <c r="C174" s="3"/>
      <c r="D174" s="3"/>
      <c r="E174" s="3"/>
      <c r="F174" s="3"/>
      <c r="G174" s="3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10"/>
    </row>
    <row r="175" spans="1:96" s="1" customFormat="1" x14ac:dyDescent="0.25">
      <c r="A175" s="2"/>
      <c r="B175" s="3"/>
      <c r="C175" s="3"/>
      <c r="D175" s="3"/>
      <c r="E175" s="3"/>
      <c r="F175" s="3"/>
      <c r="G175" s="3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10"/>
    </row>
    <row r="176" spans="1:96" s="1" customFormat="1" x14ac:dyDescent="0.25">
      <c r="A176" s="2"/>
      <c r="B176" s="3"/>
      <c r="C176" s="3"/>
      <c r="D176" s="3"/>
      <c r="E176" s="3"/>
      <c r="F176" s="3"/>
      <c r="G176" s="3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10"/>
    </row>
    <row r="177" spans="1:96" s="1" customFormat="1" x14ac:dyDescent="0.25">
      <c r="A177" s="2"/>
      <c r="B177" s="3"/>
      <c r="C177" s="3"/>
      <c r="D177" s="3"/>
      <c r="E177" s="3"/>
      <c r="F177" s="3"/>
      <c r="G177" s="3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10"/>
    </row>
    <row r="178" spans="1:96" s="1" customFormat="1" x14ac:dyDescent="0.25">
      <c r="A178" s="2"/>
      <c r="B178" s="3"/>
      <c r="C178" s="3"/>
      <c r="D178" s="3"/>
      <c r="E178" s="3"/>
      <c r="F178" s="3"/>
      <c r="G178" s="3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10"/>
    </row>
    <row r="179" spans="1:96" s="1" customFormat="1" x14ac:dyDescent="0.25">
      <c r="A179" s="2"/>
      <c r="B179" s="3"/>
      <c r="C179" s="3"/>
      <c r="D179" s="3"/>
      <c r="E179" s="3"/>
      <c r="F179" s="3"/>
      <c r="G179" s="3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10"/>
    </row>
    <row r="180" spans="1:96" s="1" customFormat="1" x14ac:dyDescent="0.25">
      <c r="A180" s="2"/>
      <c r="B180" s="3"/>
      <c r="C180" s="3"/>
      <c r="D180" s="3"/>
      <c r="E180" s="3"/>
      <c r="F180" s="3"/>
      <c r="G180" s="3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10"/>
    </row>
    <row r="181" spans="1:96" s="1" customFormat="1" x14ac:dyDescent="0.25">
      <c r="A181" s="2"/>
      <c r="B181" s="3"/>
      <c r="C181" s="3"/>
      <c r="D181" s="3"/>
      <c r="E181" s="3"/>
      <c r="F181" s="3"/>
      <c r="G181" s="3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10"/>
    </row>
    <row r="182" spans="1:96" s="1" customFormat="1" x14ac:dyDescent="0.25">
      <c r="A182" s="2"/>
      <c r="B182" s="3"/>
      <c r="C182" s="3"/>
      <c r="D182" s="3"/>
      <c r="E182" s="3"/>
      <c r="F182" s="3"/>
      <c r="G182" s="3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10"/>
    </row>
    <row r="183" spans="1:96" s="1" customFormat="1" x14ac:dyDescent="0.25">
      <c r="A183" s="2"/>
      <c r="B183" s="3"/>
      <c r="C183" s="3"/>
      <c r="D183" s="3"/>
      <c r="E183" s="3"/>
      <c r="F183" s="3"/>
      <c r="G183" s="3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10"/>
    </row>
    <row r="184" spans="1:96" s="1" customFormat="1" x14ac:dyDescent="0.25">
      <c r="A184" s="2"/>
      <c r="B184" s="3"/>
      <c r="C184" s="3"/>
      <c r="D184" s="3"/>
      <c r="E184" s="3"/>
      <c r="F184" s="3"/>
      <c r="G184" s="3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10"/>
    </row>
    <row r="185" spans="1:96" s="1" customFormat="1" x14ac:dyDescent="0.25">
      <c r="A185" s="2"/>
      <c r="B185" s="3"/>
      <c r="C185" s="3"/>
      <c r="D185" s="3"/>
      <c r="E185" s="3"/>
      <c r="F185" s="3"/>
      <c r="G185" s="3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10"/>
    </row>
    <row r="186" spans="1:96" s="1" customFormat="1" x14ac:dyDescent="0.25">
      <c r="A186" s="2"/>
      <c r="B186" s="3"/>
      <c r="C186" s="3"/>
      <c r="D186" s="3"/>
      <c r="E186" s="3"/>
      <c r="F186" s="3"/>
      <c r="G186" s="3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10"/>
    </row>
    <row r="187" spans="1:96" s="1" customFormat="1" x14ac:dyDescent="0.25">
      <c r="A187" s="2"/>
      <c r="B187" s="3"/>
      <c r="C187" s="3"/>
      <c r="D187" s="3"/>
      <c r="E187" s="3"/>
      <c r="F187" s="3"/>
      <c r="G187" s="3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10"/>
    </row>
    <row r="188" spans="1:96" s="1" customFormat="1" x14ac:dyDescent="0.25">
      <c r="A188" s="2"/>
      <c r="B188" s="3"/>
      <c r="C188" s="3"/>
      <c r="D188" s="3"/>
      <c r="E188" s="3"/>
      <c r="F188" s="3"/>
      <c r="G188" s="3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10"/>
    </row>
    <row r="189" spans="1:96" s="1" customFormat="1" x14ac:dyDescent="0.25">
      <c r="A189" s="2"/>
      <c r="B189" s="3"/>
      <c r="C189" s="3"/>
      <c r="D189" s="3"/>
      <c r="E189" s="3"/>
      <c r="F189" s="3"/>
      <c r="G189" s="3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10"/>
    </row>
    <row r="190" spans="1:96" s="1" customFormat="1" x14ac:dyDescent="0.25">
      <c r="A190" s="2"/>
      <c r="B190" s="3"/>
      <c r="C190" s="3"/>
      <c r="D190" s="3"/>
      <c r="E190" s="3"/>
      <c r="F190" s="3"/>
      <c r="G190" s="3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10"/>
    </row>
    <row r="191" spans="1:96" s="1" customFormat="1" x14ac:dyDescent="0.25">
      <c r="A191" s="2"/>
      <c r="B191" s="3"/>
      <c r="C191" s="3"/>
      <c r="D191" s="3"/>
      <c r="E191" s="3"/>
      <c r="F191" s="3"/>
      <c r="G191" s="3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10"/>
    </row>
    <row r="192" spans="1:96" s="1" customFormat="1" x14ac:dyDescent="0.25">
      <c r="A192" s="2"/>
      <c r="B192" s="3"/>
      <c r="C192" s="3"/>
      <c r="D192" s="3"/>
      <c r="E192" s="3"/>
      <c r="F192" s="3"/>
      <c r="G192" s="3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10"/>
    </row>
    <row r="193" spans="1:96" s="1" customFormat="1" x14ac:dyDescent="0.25">
      <c r="A193" s="2"/>
      <c r="B193" s="3"/>
      <c r="C193" s="3"/>
      <c r="D193" s="3"/>
      <c r="E193" s="3"/>
      <c r="F193" s="3"/>
      <c r="G193" s="3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10"/>
    </row>
    <row r="194" spans="1:96" s="1" customFormat="1" x14ac:dyDescent="0.25">
      <c r="A194" s="2"/>
      <c r="B194" s="3"/>
      <c r="C194" s="3"/>
      <c r="D194" s="3"/>
      <c r="E194" s="3"/>
      <c r="F194" s="3"/>
      <c r="G194" s="3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10"/>
    </row>
    <row r="195" spans="1:96" s="1" customFormat="1" x14ac:dyDescent="0.25">
      <c r="A195" s="2"/>
      <c r="B195" s="3"/>
      <c r="C195" s="3"/>
      <c r="D195" s="3"/>
      <c r="E195" s="3"/>
      <c r="F195" s="3"/>
      <c r="G195" s="3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10"/>
    </row>
    <row r="196" spans="1:96" s="1" customFormat="1" x14ac:dyDescent="0.25">
      <c r="A196" s="2"/>
      <c r="B196" s="3"/>
      <c r="C196" s="3"/>
      <c r="D196" s="3"/>
      <c r="E196" s="3"/>
      <c r="F196" s="3"/>
      <c r="G196" s="3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10"/>
    </row>
    <row r="197" spans="1:96" s="1" customFormat="1" x14ac:dyDescent="0.25">
      <c r="A197" s="2"/>
      <c r="B197" s="3"/>
      <c r="C197" s="3"/>
      <c r="D197" s="3"/>
      <c r="E197" s="3"/>
      <c r="F197" s="3"/>
      <c r="G197" s="3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10"/>
    </row>
    <row r="198" spans="1:96" s="1" customFormat="1" x14ac:dyDescent="0.25">
      <c r="A198" s="2"/>
      <c r="B198" s="3"/>
      <c r="C198" s="3"/>
      <c r="D198" s="3"/>
      <c r="E198" s="3"/>
      <c r="F198" s="3"/>
      <c r="G198" s="3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10"/>
    </row>
    <row r="199" spans="1:96" s="1" customFormat="1" x14ac:dyDescent="0.25">
      <c r="A199" s="2"/>
      <c r="B199" s="3"/>
      <c r="C199" s="3"/>
      <c r="D199" s="3"/>
      <c r="E199" s="3"/>
      <c r="F199" s="3"/>
      <c r="G199" s="3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10"/>
    </row>
    <row r="200" spans="1:96" s="1" customFormat="1" x14ac:dyDescent="0.25">
      <c r="A200" s="2"/>
      <c r="B200" s="3"/>
      <c r="C200" s="3"/>
      <c r="D200" s="3"/>
      <c r="E200" s="3"/>
      <c r="F200" s="3"/>
      <c r="G200" s="3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10"/>
    </row>
    <row r="201" spans="1:96" s="1" customFormat="1" x14ac:dyDescent="0.25">
      <c r="A201" s="2"/>
      <c r="B201" s="3"/>
      <c r="C201" s="3"/>
      <c r="D201" s="3"/>
      <c r="E201" s="3"/>
      <c r="F201" s="3"/>
      <c r="G201" s="3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10"/>
    </row>
    <row r="202" spans="1:96" s="1" customFormat="1" x14ac:dyDescent="0.25">
      <c r="A202" s="2"/>
      <c r="B202" s="3"/>
      <c r="C202" s="3"/>
      <c r="D202" s="3"/>
      <c r="E202" s="3"/>
      <c r="F202" s="3"/>
      <c r="G202" s="3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10"/>
    </row>
    <row r="203" spans="1:96" s="1" customFormat="1" x14ac:dyDescent="0.25">
      <c r="A203" s="2"/>
      <c r="B203" s="3"/>
      <c r="C203" s="3"/>
      <c r="D203" s="3"/>
      <c r="E203" s="3"/>
      <c r="F203" s="3"/>
      <c r="G203" s="3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10"/>
    </row>
    <row r="204" spans="1:96" s="1" customFormat="1" x14ac:dyDescent="0.25">
      <c r="A204" s="2"/>
      <c r="B204" s="3"/>
      <c r="C204" s="3"/>
      <c r="D204" s="3"/>
      <c r="E204" s="3"/>
      <c r="F204" s="3"/>
      <c r="G204" s="3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10"/>
    </row>
    <row r="205" spans="1:96" s="1" customFormat="1" x14ac:dyDescent="0.25">
      <c r="A205" s="2"/>
      <c r="B205" s="3"/>
      <c r="C205" s="3"/>
      <c r="D205" s="3"/>
      <c r="E205" s="3"/>
      <c r="F205" s="3"/>
      <c r="G205" s="3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10"/>
    </row>
    <row r="206" spans="1:96" s="1" customFormat="1" x14ac:dyDescent="0.25">
      <c r="A206" s="2"/>
      <c r="B206" s="3"/>
      <c r="C206" s="3"/>
      <c r="D206" s="3"/>
      <c r="E206" s="3"/>
      <c r="F206" s="3"/>
      <c r="G206" s="3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10"/>
    </row>
  </sheetData>
  <mergeCells count="7">
    <mergeCell ref="C22:J22"/>
    <mergeCell ref="E9:E10"/>
    <mergeCell ref="C9:C10"/>
    <mergeCell ref="D9:D10"/>
    <mergeCell ref="F9:F10"/>
    <mergeCell ref="G9:G10"/>
    <mergeCell ref="H9:H10"/>
  </mergeCells>
  <conditionalFormatting sqref="J11:J21 C11:H21">
    <cfRule type="cellIs" dxfId="468" priority="4" operator="greaterThanOrEqual">
      <formula>10000</formula>
    </cfRule>
  </conditionalFormatting>
  <conditionalFormatting sqref="I11:I21">
    <cfRule type="cellIs" dxfId="467" priority="1" operator="greaterThanOrEqual">
      <formula>10000</formula>
    </cfRule>
  </conditionalFormatting>
  <hyperlinks>
    <hyperlink ref="B5" location="Índice!A10" display="Índice" xr:uid="{00000000-0004-0000-0900-000000000000}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M168"/>
  <sheetViews>
    <sheetView showGridLines="0" topLeftCell="A4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33.5703125" style="3" customWidth="1"/>
    <col min="3" max="3" width="7.140625" style="9" customWidth="1"/>
    <col min="4" max="8" width="6.140625" style="9" customWidth="1"/>
    <col min="9" max="9" width="6" style="9" customWidth="1"/>
    <col min="10" max="10" width="6.140625" style="9" customWidth="1"/>
    <col min="11" max="11" width="5.85546875" style="15" customWidth="1"/>
    <col min="12" max="12" width="7.140625" style="9" customWidth="1"/>
    <col min="13" max="16384" width="8.85546875" style="2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B5" s="104" t="s">
        <v>144</v>
      </c>
    </row>
    <row r="6" spans="1:13" s="17" customFormat="1" ht="18.75" x14ac:dyDescent="0.3">
      <c r="B6" s="25" t="s">
        <v>1056</v>
      </c>
    </row>
    <row r="7" spans="1:13" s="17" customFormat="1" ht="12.75" x14ac:dyDescent="0.2"/>
    <row r="8" spans="1:13" s="17" customFormat="1" ht="18" customHeight="1" x14ac:dyDescent="0.2">
      <c r="B8" s="463" t="s">
        <v>1037</v>
      </c>
      <c r="C8" s="18"/>
      <c r="D8" s="18"/>
      <c r="L8" s="337"/>
    </row>
    <row r="9" spans="1:13" ht="13.5" customHeight="1" x14ac:dyDescent="0.25">
      <c r="A9" s="10"/>
      <c r="B9" s="23"/>
      <c r="C9" s="560">
        <v>2016</v>
      </c>
      <c r="D9" s="560">
        <v>2017</v>
      </c>
      <c r="E9" s="560">
        <v>2018</v>
      </c>
      <c r="F9" s="560">
        <v>2019</v>
      </c>
      <c r="G9" s="560">
        <v>2020</v>
      </c>
      <c r="H9" s="560">
        <v>2021</v>
      </c>
      <c r="I9" s="567">
        <v>2022</v>
      </c>
      <c r="J9" s="564"/>
      <c r="K9" s="565"/>
      <c r="L9" s="279">
        <v>2023</v>
      </c>
      <c r="M9" s="17"/>
    </row>
    <row r="10" spans="1:13" ht="13.5" customHeight="1" x14ac:dyDescent="0.25">
      <c r="A10" s="10"/>
      <c r="B10" s="24"/>
      <c r="C10" s="561"/>
      <c r="D10" s="561"/>
      <c r="E10" s="561"/>
      <c r="F10" s="561"/>
      <c r="G10" s="561"/>
      <c r="H10" s="561"/>
      <c r="I10" s="154" t="s">
        <v>64</v>
      </c>
      <c r="J10" s="280" t="s">
        <v>3</v>
      </c>
      <c r="K10" s="277" t="s">
        <v>741</v>
      </c>
      <c r="L10" s="440" t="s">
        <v>64</v>
      </c>
      <c r="M10" s="17"/>
    </row>
    <row r="11" spans="1:13" ht="15" customHeight="1" x14ac:dyDescent="0.25">
      <c r="A11" s="10"/>
      <c r="B11" s="35" t="s">
        <v>792</v>
      </c>
      <c r="C11" s="32">
        <v>2899.9000000000005</v>
      </c>
      <c r="D11" s="32">
        <v>3542.2999999999997</v>
      </c>
      <c r="E11" s="32">
        <v>5860</v>
      </c>
      <c r="F11" s="32">
        <v>6547.4</v>
      </c>
      <c r="G11" s="32">
        <v>7054.4</v>
      </c>
      <c r="H11" s="32">
        <v>10995</v>
      </c>
      <c r="I11" s="32">
        <v>11637.4</v>
      </c>
      <c r="J11" s="32">
        <v>13371.3</v>
      </c>
      <c r="K11" s="66">
        <v>114.89937614931169</v>
      </c>
      <c r="L11" s="456">
        <v>13462</v>
      </c>
      <c r="M11" s="17"/>
    </row>
    <row r="12" spans="1:13" ht="13.5" customHeight="1" x14ac:dyDescent="0.25">
      <c r="A12" s="10"/>
      <c r="B12" s="20" t="s">
        <v>332</v>
      </c>
      <c r="C12" s="32">
        <v>2599.3000000000002</v>
      </c>
      <c r="D12" s="32">
        <v>3202.7</v>
      </c>
      <c r="E12" s="32">
        <v>5408</v>
      </c>
      <c r="F12" s="32">
        <v>6074.8</v>
      </c>
      <c r="G12" s="32">
        <v>6605.3</v>
      </c>
      <c r="H12" s="32">
        <v>10323.799999999999</v>
      </c>
      <c r="I12" s="32">
        <v>10729.8</v>
      </c>
      <c r="J12" s="32">
        <v>12355.1</v>
      </c>
      <c r="K12" s="66">
        <v>115.14753303882645</v>
      </c>
      <c r="L12" s="456">
        <v>11999.4</v>
      </c>
      <c r="M12" s="17"/>
    </row>
    <row r="13" spans="1:13" ht="12.75" customHeight="1" x14ac:dyDescent="0.25">
      <c r="A13" s="10"/>
      <c r="B13" s="69" t="s">
        <v>376</v>
      </c>
      <c r="C13" s="32">
        <v>1372.6</v>
      </c>
      <c r="D13" s="32">
        <v>2009.2</v>
      </c>
      <c r="E13" s="32">
        <v>3714.9</v>
      </c>
      <c r="F13" s="32">
        <v>3952.5</v>
      </c>
      <c r="G13" s="32">
        <v>3612.3</v>
      </c>
      <c r="H13" s="32">
        <v>6615.3</v>
      </c>
      <c r="I13" s="32">
        <v>6118</v>
      </c>
      <c r="J13" s="32">
        <v>7973</v>
      </c>
      <c r="K13" s="66">
        <v>130.32036613272311</v>
      </c>
      <c r="L13" s="456">
        <v>7195.6</v>
      </c>
    </row>
    <row r="14" spans="1:13" ht="12.75" customHeight="1" x14ac:dyDescent="0.25">
      <c r="A14" s="10"/>
      <c r="B14" s="69" t="s">
        <v>437</v>
      </c>
      <c r="C14" s="32">
        <v>1226.7</v>
      </c>
      <c r="D14" s="32">
        <v>1193.5</v>
      </c>
      <c r="E14" s="32">
        <v>1693.1</v>
      </c>
      <c r="F14" s="32">
        <v>2122.4</v>
      </c>
      <c r="G14" s="32">
        <v>2993</v>
      </c>
      <c r="H14" s="32">
        <v>3708.5</v>
      </c>
      <c r="I14" s="32">
        <v>4611.8</v>
      </c>
      <c r="J14" s="32">
        <v>4382.1000000000004</v>
      </c>
      <c r="K14" s="66">
        <v>95.019298321696525</v>
      </c>
      <c r="L14" s="456">
        <v>4803.8</v>
      </c>
    </row>
    <row r="15" spans="1:13" ht="12.75" customHeight="1" x14ac:dyDescent="0.25">
      <c r="A15" s="10"/>
      <c r="B15" s="20" t="s">
        <v>333</v>
      </c>
      <c r="C15" s="32">
        <v>298.80000000000035</v>
      </c>
      <c r="D15" s="32">
        <v>334.99999999999989</v>
      </c>
      <c r="E15" s="32">
        <v>450.5</v>
      </c>
      <c r="F15" s="32">
        <v>469.69999999999948</v>
      </c>
      <c r="G15" s="32">
        <v>445.09999999999945</v>
      </c>
      <c r="H15" s="32">
        <v>669.50000000000068</v>
      </c>
      <c r="I15" s="32">
        <v>906.50000000000034</v>
      </c>
      <c r="J15" s="32">
        <v>1015.7999999999989</v>
      </c>
      <c r="K15" s="66">
        <v>112.05736348593476</v>
      </c>
      <c r="L15" s="456">
        <v>1455.7000000000003</v>
      </c>
    </row>
    <row r="16" spans="1:13" ht="12.75" customHeight="1" x14ac:dyDescent="0.25">
      <c r="A16" s="10"/>
      <c r="B16" s="20" t="s">
        <v>215</v>
      </c>
      <c r="C16" s="32">
        <v>1.8</v>
      </c>
      <c r="D16" s="32">
        <v>4.5999999999999996</v>
      </c>
      <c r="E16" s="32">
        <v>1.5</v>
      </c>
      <c r="F16" s="32">
        <v>2.9</v>
      </c>
      <c r="G16" s="32">
        <v>4</v>
      </c>
      <c r="H16" s="32">
        <v>1.7</v>
      </c>
      <c r="I16" s="32">
        <v>1.1000000000000001</v>
      </c>
      <c r="J16" s="32">
        <v>0.4</v>
      </c>
      <c r="K16" s="66">
        <v>36.363636363636367</v>
      </c>
      <c r="L16" s="456">
        <v>6.9</v>
      </c>
    </row>
    <row r="17" spans="1:12" ht="15" customHeight="1" x14ac:dyDescent="0.25">
      <c r="A17" s="10"/>
      <c r="B17" s="35" t="s">
        <v>793</v>
      </c>
      <c r="C17" s="32">
        <v>3648.0439999999999</v>
      </c>
      <c r="D17" s="32">
        <v>4879.6930000000002</v>
      </c>
      <c r="E17" s="32">
        <v>5273.8649999999998</v>
      </c>
      <c r="F17" s="32">
        <v>6364</v>
      </c>
      <c r="G17" s="32">
        <v>7700</v>
      </c>
      <c r="H17" s="32">
        <v>9206.7000000000007</v>
      </c>
      <c r="I17" s="32">
        <v>11635.9</v>
      </c>
      <c r="J17" s="32">
        <v>11899.1</v>
      </c>
      <c r="K17" s="66">
        <v>102.26196512517296</v>
      </c>
      <c r="L17" s="456">
        <v>12902.2</v>
      </c>
    </row>
    <row r="18" spans="1:12" ht="13.5" customHeight="1" x14ac:dyDescent="0.25">
      <c r="A18" s="10"/>
      <c r="B18" s="20" t="s">
        <v>377</v>
      </c>
      <c r="C18" s="32">
        <v>2991.3236057329354</v>
      </c>
      <c r="D18" s="32">
        <v>3548.6740336048883</v>
      </c>
      <c r="E18" s="32">
        <v>4095.361530571955</v>
      </c>
      <c r="F18" s="32">
        <v>5237.3</v>
      </c>
      <c r="G18" s="32">
        <v>5927.9</v>
      </c>
      <c r="H18" s="32">
        <v>6726.7</v>
      </c>
      <c r="I18" s="32">
        <v>9662.7999999999993</v>
      </c>
      <c r="J18" s="32">
        <v>8728.5</v>
      </c>
      <c r="K18" s="66">
        <v>90.330959970194982</v>
      </c>
      <c r="L18" s="456">
        <v>9769.4</v>
      </c>
    </row>
    <row r="19" spans="1:12" ht="12.75" customHeight="1" x14ac:dyDescent="0.25">
      <c r="A19" s="10"/>
      <c r="B19" s="69" t="s">
        <v>176</v>
      </c>
      <c r="C19" s="32">
        <v>1446.2757665957147</v>
      </c>
      <c r="D19" s="32">
        <v>1528.3647118126273</v>
      </c>
      <c r="E19" s="32">
        <v>1525.7579204113863</v>
      </c>
      <c r="F19" s="32">
        <v>1999.1</v>
      </c>
      <c r="G19" s="32">
        <v>2067.3000000000002</v>
      </c>
      <c r="H19" s="32">
        <v>2094.5</v>
      </c>
      <c r="I19" s="32">
        <v>2677</v>
      </c>
      <c r="J19" s="32">
        <v>2391</v>
      </c>
      <c r="K19" s="66">
        <v>89.316398954053042</v>
      </c>
      <c r="L19" s="456">
        <v>2825.2</v>
      </c>
    </row>
    <row r="20" spans="1:12" ht="12.75" customHeight="1" x14ac:dyDescent="0.25">
      <c r="A20" s="10"/>
      <c r="B20" s="69" t="s">
        <v>177</v>
      </c>
      <c r="C20" s="32">
        <v>646.15985820916706</v>
      </c>
      <c r="D20" s="32">
        <v>852.56201527494909</v>
      </c>
      <c r="E20" s="32">
        <v>876.06883907419228</v>
      </c>
      <c r="F20" s="32">
        <v>844.2</v>
      </c>
      <c r="G20" s="32">
        <v>965.8</v>
      </c>
      <c r="H20" s="32">
        <v>1645.6</v>
      </c>
      <c r="I20" s="32">
        <v>2429.9</v>
      </c>
      <c r="J20" s="32">
        <v>2112.3000000000002</v>
      </c>
      <c r="K20" s="66">
        <v>86.929503271739577</v>
      </c>
      <c r="L20" s="456">
        <v>2840</v>
      </c>
    </row>
    <row r="21" spans="1:12" ht="12.75" customHeight="1" x14ac:dyDescent="0.25">
      <c r="A21" s="10"/>
      <c r="B21" s="69" t="s">
        <v>178</v>
      </c>
      <c r="C21" s="32">
        <v>369.10108869022281</v>
      </c>
      <c r="D21" s="32">
        <v>686.85649214431191</v>
      </c>
      <c r="E21" s="32">
        <v>1202.2024453803633</v>
      </c>
      <c r="F21" s="32">
        <v>1793.7</v>
      </c>
      <c r="G21" s="32">
        <v>2299.8000000000002</v>
      </c>
      <c r="H21" s="32">
        <v>2444.5</v>
      </c>
      <c r="I21" s="32">
        <v>3020.9</v>
      </c>
      <c r="J21" s="32">
        <v>2134.6</v>
      </c>
      <c r="K21" s="66">
        <v>70.661061273130514</v>
      </c>
      <c r="L21" s="456">
        <v>2440.8000000000002</v>
      </c>
    </row>
    <row r="22" spans="1:12" ht="12.75" customHeight="1" x14ac:dyDescent="0.25">
      <c r="A22" s="10"/>
      <c r="B22" s="71" t="s">
        <v>438</v>
      </c>
      <c r="C22" s="32">
        <v>160.68580354760888</v>
      </c>
      <c r="D22" s="32">
        <v>387.99836688972948</v>
      </c>
      <c r="E22" s="32">
        <v>615.08262691309733</v>
      </c>
      <c r="F22" s="32">
        <v>796.3</v>
      </c>
      <c r="G22" s="32">
        <v>1008.1</v>
      </c>
      <c r="H22" s="32">
        <v>1202.8</v>
      </c>
      <c r="I22" s="32">
        <v>1267.5</v>
      </c>
      <c r="J22" s="32">
        <v>1145.7</v>
      </c>
      <c r="K22" s="66">
        <v>90.390532544378701</v>
      </c>
      <c r="L22" s="456">
        <v>1145.2</v>
      </c>
    </row>
    <row r="23" spans="1:12" ht="12.75" customHeight="1" x14ac:dyDescent="0.25">
      <c r="A23" s="10"/>
      <c r="B23" s="71" t="s">
        <v>439</v>
      </c>
      <c r="C23" s="32">
        <v>208.4152851426139</v>
      </c>
      <c r="D23" s="32">
        <v>298.85812525458249</v>
      </c>
      <c r="E23" s="32">
        <v>587.11981846726576</v>
      </c>
      <c r="F23" s="32">
        <v>997.4</v>
      </c>
      <c r="G23" s="32">
        <v>1291.5999999999999</v>
      </c>
      <c r="H23" s="32">
        <v>1241.7</v>
      </c>
      <c r="I23" s="32">
        <v>1753.4</v>
      </c>
      <c r="J23" s="32">
        <v>989</v>
      </c>
      <c r="K23" s="66">
        <v>56.404699441085896</v>
      </c>
      <c r="L23" s="456">
        <v>1295.5999999999999</v>
      </c>
    </row>
    <row r="24" spans="1:12" ht="12.75" customHeight="1" x14ac:dyDescent="0.25">
      <c r="A24" s="10"/>
      <c r="B24" s="69" t="s">
        <v>444</v>
      </c>
      <c r="C24" s="32">
        <v>529.78689223783158</v>
      </c>
      <c r="D24" s="32">
        <v>480.89081437299967</v>
      </c>
      <c r="E24" s="32">
        <v>491.33232570601285</v>
      </c>
      <c r="F24" s="32">
        <v>600.29999999999995</v>
      </c>
      <c r="G24" s="32">
        <v>595.1</v>
      </c>
      <c r="H24" s="32">
        <v>542.1</v>
      </c>
      <c r="I24" s="32">
        <v>1534.9</v>
      </c>
      <c r="J24" s="32">
        <v>2090.6</v>
      </c>
      <c r="K24" s="66">
        <v>136.20431298455924</v>
      </c>
      <c r="L24" s="456">
        <v>1663.4</v>
      </c>
    </row>
    <row r="25" spans="1:12" ht="12.75" customHeight="1" x14ac:dyDescent="0.25">
      <c r="A25" s="10"/>
      <c r="B25" s="20" t="s">
        <v>378</v>
      </c>
      <c r="C25" s="32">
        <v>656.72039426706385</v>
      </c>
      <c r="D25" s="32">
        <v>1331.0189663951121</v>
      </c>
      <c r="E25" s="32">
        <v>1178.5034694280448</v>
      </c>
      <c r="F25" s="32">
        <v>1126.7</v>
      </c>
      <c r="G25" s="32">
        <v>1772.1</v>
      </c>
      <c r="H25" s="32">
        <v>2479.9</v>
      </c>
      <c r="I25" s="32">
        <v>1973.1</v>
      </c>
      <c r="J25" s="32">
        <v>3170.6</v>
      </c>
      <c r="K25" s="66">
        <v>160.69129795752877</v>
      </c>
      <c r="L25" s="456">
        <v>3123.8</v>
      </c>
    </row>
    <row r="26" spans="1:12" ht="15" customHeight="1" x14ac:dyDescent="0.25">
      <c r="A26" s="10"/>
      <c r="B26" s="144" t="s">
        <v>892</v>
      </c>
      <c r="C26" s="32">
        <v>-748.14399999999932</v>
      </c>
      <c r="D26" s="32">
        <v>-1337.3930000000005</v>
      </c>
      <c r="E26" s="32">
        <v>586.13500000000022</v>
      </c>
      <c r="F26" s="32">
        <v>183.4</v>
      </c>
      <c r="G26" s="32">
        <v>-645.70000000000005</v>
      </c>
      <c r="H26" s="32">
        <v>1788.3</v>
      </c>
      <c r="I26" s="32">
        <v>1.5</v>
      </c>
      <c r="J26" s="32">
        <v>1472.2</v>
      </c>
      <c r="K26" s="201" t="s">
        <v>129</v>
      </c>
      <c r="L26" s="514">
        <v>559.79999999999995</v>
      </c>
    </row>
    <row r="27" spans="1:12" s="5" customFormat="1" ht="15" customHeight="1" x14ac:dyDescent="0.25">
      <c r="A27" s="10"/>
      <c r="B27" s="35" t="s">
        <v>1134</v>
      </c>
      <c r="C27" s="32">
        <v>612</v>
      </c>
      <c r="D27" s="32">
        <v>1175.1000000000001</v>
      </c>
      <c r="E27" s="32">
        <v>212.50000000000011</v>
      </c>
      <c r="F27" s="32">
        <v>759.8</v>
      </c>
      <c r="G27" s="32">
        <v>798.4</v>
      </c>
      <c r="H27" s="32">
        <v>91</v>
      </c>
      <c r="I27" s="32">
        <v>-1.5</v>
      </c>
      <c r="J27" s="32">
        <v>1534</v>
      </c>
      <c r="K27" s="201" t="s">
        <v>129</v>
      </c>
      <c r="L27" s="456">
        <v>-559.79999999999995</v>
      </c>
    </row>
    <row r="28" spans="1:12" s="5" customFormat="1" ht="13.5" customHeight="1" x14ac:dyDescent="0.25">
      <c r="A28" s="10"/>
      <c r="B28" s="20" t="s">
        <v>441</v>
      </c>
      <c r="C28" s="32">
        <v>1998.6</v>
      </c>
      <c r="D28" s="32">
        <v>547.90000000000009</v>
      </c>
      <c r="E28" s="32">
        <v>772.10000000000014</v>
      </c>
      <c r="F28" s="32">
        <v>1039.7</v>
      </c>
      <c r="G28" s="32">
        <v>290.7</v>
      </c>
      <c r="H28" s="32">
        <v>519.6</v>
      </c>
      <c r="I28" s="32">
        <v>1615.2</v>
      </c>
      <c r="J28" s="32">
        <v>-664</v>
      </c>
      <c r="K28" s="201" t="s">
        <v>129</v>
      </c>
      <c r="L28" s="456">
        <v>-248.8</v>
      </c>
    </row>
    <row r="29" spans="1:12" ht="12.75" customHeight="1" x14ac:dyDescent="0.25">
      <c r="A29" s="10"/>
      <c r="B29" s="69" t="s">
        <v>75</v>
      </c>
      <c r="C29" s="32">
        <v>2390.1999999999998</v>
      </c>
      <c r="D29" s="32">
        <v>1126.7</v>
      </c>
      <c r="E29" s="32">
        <v>2227.4</v>
      </c>
      <c r="F29" s="32">
        <v>3212.3</v>
      </c>
      <c r="G29" s="32">
        <v>1873.9</v>
      </c>
      <c r="H29" s="32">
        <v>2831.4</v>
      </c>
      <c r="I29" s="32">
        <v>3833.5</v>
      </c>
      <c r="J29" s="32">
        <v>2475.6999999999998</v>
      </c>
      <c r="K29" s="201" t="s">
        <v>129</v>
      </c>
      <c r="L29" s="456">
        <v>3525.6</v>
      </c>
    </row>
    <row r="30" spans="1:12" ht="12.75" customHeight="1" x14ac:dyDescent="0.25">
      <c r="A30" s="10"/>
      <c r="B30" s="69" t="s">
        <v>76</v>
      </c>
      <c r="C30" s="32">
        <v>-391.6</v>
      </c>
      <c r="D30" s="32">
        <v>-578.79999999999995</v>
      </c>
      <c r="E30" s="32">
        <v>-1455.3</v>
      </c>
      <c r="F30" s="32">
        <v>-2172.5</v>
      </c>
      <c r="G30" s="32">
        <v>-1583.2</v>
      </c>
      <c r="H30" s="32">
        <v>-1846.7</v>
      </c>
      <c r="I30" s="32">
        <v>-2218.3000000000002</v>
      </c>
      <c r="J30" s="32">
        <v>-2119.5</v>
      </c>
      <c r="K30" s="201" t="s">
        <v>129</v>
      </c>
      <c r="L30" s="456">
        <v>-3774.4</v>
      </c>
    </row>
    <row r="31" spans="1:12" ht="12.75" customHeight="1" x14ac:dyDescent="0.2">
      <c r="A31"/>
      <c r="B31" s="20" t="s">
        <v>442</v>
      </c>
      <c r="C31" s="32">
        <v>-1386.6</v>
      </c>
      <c r="D31" s="32">
        <v>627.20000000000005</v>
      </c>
      <c r="E31" s="32">
        <v>-559.6</v>
      </c>
      <c r="F31" s="32">
        <v>-280</v>
      </c>
      <c r="G31" s="32">
        <v>507.6</v>
      </c>
      <c r="H31" s="32">
        <v>-428.6</v>
      </c>
      <c r="I31" s="32">
        <v>-1616.7</v>
      </c>
      <c r="J31" s="32">
        <v>2198</v>
      </c>
      <c r="K31" s="201" t="s">
        <v>129</v>
      </c>
      <c r="L31" s="456">
        <v>-311</v>
      </c>
    </row>
    <row r="32" spans="1:12" ht="18.75" customHeight="1" x14ac:dyDescent="0.2">
      <c r="A32"/>
      <c r="B32" s="19" t="s">
        <v>25</v>
      </c>
      <c r="C32" s="2"/>
      <c r="D32" s="2"/>
      <c r="E32" s="2"/>
      <c r="F32" s="2"/>
      <c r="G32" s="2"/>
      <c r="H32" s="2"/>
      <c r="I32" s="2"/>
      <c r="J32" s="2"/>
      <c r="K32" s="462"/>
      <c r="L32" s="462"/>
    </row>
    <row r="33" spans="1:12" ht="12.75" customHeight="1" x14ac:dyDescent="0.2">
      <c r="A33"/>
      <c r="B33" s="46" t="s">
        <v>443</v>
      </c>
      <c r="C33" s="236">
        <v>-4.5201672908820756</v>
      </c>
      <c r="D33" s="236">
        <v>-6.6005042939391547</v>
      </c>
      <c r="E33" s="236">
        <v>2.2523969612091359</v>
      </c>
      <c r="F33" s="236">
        <v>0.5947670224164362</v>
      </c>
      <c r="G33" s="236">
        <v>-2.0143104835982815</v>
      </c>
      <c r="H33" s="236">
        <v>3.8</v>
      </c>
      <c r="I33" s="236">
        <v>0</v>
      </c>
      <c r="J33" s="236">
        <v>2.7</v>
      </c>
      <c r="K33" s="324" t="s">
        <v>129</v>
      </c>
      <c r="L33" s="236">
        <v>0.9</v>
      </c>
    </row>
    <row r="34" spans="1:12" ht="20.25" customHeight="1" x14ac:dyDescent="0.2">
      <c r="A34"/>
      <c r="B34" s="114" t="s">
        <v>1128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</row>
    <row r="35" spans="1:12" ht="12.75" x14ac:dyDescent="0.2">
      <c r="A35"/>
      <c r="B35" s="191" t="s">
        <v>1141</v>
      </c>
      <c r="C35" s="68"/>
      <c r="D35" s="68"/>
      <c r="E35" s="68"/>
      <c r="F35" s="68"/>
      <c r="G35" s="68"/>
      <c r="H35" s="68"/>
      <c r="I35" s="68"/>
      <c r="J35" s="68"/>
      <c r="K35" s="68"/>
      <c r="L35" s="68"/>
    </row>
    <row r="36" spans="1:12" x14ac:dyDescent="0.25">
      <c r="A36"/>
    </row>
    <row r="37" spans="1:12" x14ac:dyDescent="0.25">
      <c r="A37"/>
    </row>
    <row r="38" spans="1:12" x14ac:dyDescent="0.25">
      <c r="A38"/>
    </row>
    <row r="39" spans="1:12" x14ac:dyDescent="0.25">
      <c r="A39"/>
    </row>
    <row r="40" spans="1:12" x14ac:dyDescent="0.25">
      <c r="A40"/>
    </row>
    <row r="41" spans="1:12" x14ac:dyDescent="0.25">
      <c r="A41"/>
    </row>
    <row r="42" spans="1:12" x14ac:dyDescent="0.25">
      <c r="A42"/>
    </row>
    <row r="43" spans="1:12" x14ac:dyDescent="0.25">
      <c r="A43"/>
    </row>
    <row r="44" spans="1:12" x14ac:dyDescent="0.25">
      <c r="A44" s="1"/>
    </row>
    <row r="45" spans="1:12" x14ac:dyDescent="0.25">
      <c r="A45" s="1"/>
    </row>
    <row r="46" spans="1:12" x14ac:dyDescent="0.25">
      <c r="A46" s="1"/>
    </row>
    <row r="47" spans="1:12" x14ac:dyDescent="0.25">
      <c r="A47" s="1"/>
    </row>
    <row r="48" spans="1:12" x14ac:dyDescent="0.25">
      <c r="A48" s="1"/>
    </row>
    <row r="49" spans="1:1" x14ac:dyDescent="0.25">
      <c r="A49" s="1"/>
    </row>
    <row r="50" spans="1:1" x14ac:dyDescent="0.25">
      <c r="A50" s="3"/>
    </row>
    <row r="51" spans="1:1" x14ac:dyDescent="0.25">
      <c r="A51" s="3"/>
    </row>
    <row r="52" spans="1:1" x14ac:dyDescent="0.25">
      <c r="A52" s="3"/>
    </row>
    <row r="53" spans="1:1" x14ac:dyDescent="0.25">
      <c r="A53" s="3"/>
    </row>
    <row r="54" spans="1:1" x14ac:dyDescent="0.25">
      <c r="A54" s="3"/>
    </row>
    <row r="55" spans="1:1" x14ac:dyDescent="0.25">
      <c r="A55" s="3"/>
    </row>
    <row r="56" spans="1:1" x14ac:dyDescent="0.25">
      <c r="A56" s="3"/>
    </row>
    <row r="57" spans="1:1" x14ac:dyDescent="0.25">
      <c r="A57" s="3"/>
    </row>
    <row r="58" spans="1:1" x14ac:dyDescent="0.25">
      <c r="A58" s="3"/>
    </row>
    <row r="59" spans="1:1" x14ac:dyDescent="0.25">
      <c r="A59" s="3"/>
    </row>
    <row r="60" spans="1:1" x14ac:dyDescent="0.25">
      <c r="A60" s="3"/>
    </row>
    <row r="61" spans="1:1" x14ac:dyDescent="0.25">
      <c r="A61" s="3"/>
    </row>
    <row r="62" spans="1:1" x14ac:dyDescent="0.25">
      <c r="A62" s="3"/>
    </row>
    <row r="63" spans="1:1" x14ac:dyDescent="0.25">
      <c r="A63" s="3"/>
    </row>
    <row r="64" spans="1:1" x14ac:dyDescent="0.25">
      <c r="A64" s="3"/>
    </row>
    <row r="65" spans="1:1" x14ac:dyDescent="0.25">
      <c r="A65" s="3"/>
    </row>
    <row r="79" spans="1:1" ht="15.75" x14ac:dyDescent="0.25">
      <c r="A79" s="10"/>
    </row>
    <row r="80" spans="1:1" ht="15.75" x14ac:dyDescent="0.25">
      <c r="A80" s="10"/>
    </row>
    <row r="81" spans="1:1" ht="15.75" x14ac:dyDescent="0.25">
      <c r="A81" s="10"/>
    </row>
    <row r="82" spans="1:1" ht="15.75" x14ac:dyDescent="0.25">
      <c r="A82" s="10"/>
    </row>
    <row r="83" spans="1:1" ht="15.75" x14ac:dyDescent="0.25">
      <c r="A83" s="10"/>
    </row>
    <row r="84" spans="1:1" ht="15.75" x14ac:dyDescent="0.25">
      <c r="A84" s="10"/>
    </row>
    <row r="85" spans="1:1" ht="15.75" x14ac:dyDescent="0.25">
      <c r="A85" s="10"/>
    </row>
    <row r="86" spans="1:1" ht="15.75" x14ac:dyDescent="0.25">
      <c r="A86" s="10"/>
    </row>
    <row r="87" spans="1:1" ht="15.75" x14ac:dyDescent="0.25">
      <c r="A87" s="10"/>
    </row>
    <row r="88" spans="1:1" ht="15.75" x14ac:dyDescent="0.25">
      <c r="A88" s="10"/>
    </row>
    <row r="89" spans="1:1" ht="15.75" x14ac:dyDescent="0.25">
      <c r="A89" s="10"/>
    </row>
    <row r="90" spans="1:1" ht="15.75" x14ac:dyDescent="0.25">
      <c r="A90" s="10"/>
    </row>
    <row r="91" spans="1:1" ht="15.75" x14ac:dyDescent="0.25">
      <c r="A91" s="10"/>
    </row>
    <row r="92" spans="1:1" ht="15.75" x14ac:dyDescent="0.25">
      <c r="A92" s="10"/>
    </row>
    <row r="93" spans="1:1" ht="15.75" x14ac:dyDescent="0.25">
      <c r="A93" s="10"/>
    </row>
    <row r="94" spans="1:1" ht="15.75" x14ac:dyDescent="0.25">
      <c r="A94" s="10"/>
    </row>
    <row r="95" spans="1:1" ht="15.75" x14ac:dyDescent="0.25">
      <c r="A95" s="10"/>
    </row>
    <row r="96" spans="1:1" ht="15.75" x14ac:dyDescent="0.25">
      <c r="A96" s="10"/>
    </row>
    <row r="97" spans="1:1" ht="15.75" x14ac:dyDescent="0.25">
      <c r="A97" s="10"/>
    </row>
    <row r="98" spans="1:1" ht="15.75" x14ac:dyDescent="0.25">
      <c r="A98" s="10"/>
    </row>
    <row r="99" spans="1:1" ht="15.75" x14ac:dyDescent="0.25">
      <c r="A99" s="10"/>
    </row>
    <row r="100" spans="1:1" ht="15.75" x14ac:dyDescent="0.25">
      <c r="A100" s="10"/>
    </row>
    <row r="101" spans="1:1" ht="15.75" x14ac:dyDescent="0.25">
      <c r="A101" s="10"/>
    </row>
    <row r="102" spans="1:1" ht="15.75" x14ac:dyDescent="0.25">
      <c r="A102" s="10"/>
    </row>
    <row r="103" spans="1:1" ht="15.75" x14ac:dyDescent="0.25">
      <c r="A103" s="10"/>
    </row>
    <row r="104" spans="1:1" ht="15.75" x14ac:dyDescent="0.25">
      <c r="A104" s="10"/>
    </row>
    <row r="105" spans="1:1" ht="15.75" x14ac:dyDescent="0.25">
      <c r="A105" s="10"/>
    </row>
    <row r="106" spans="1:1" ht="15.75" x14ac:dyDescent="0.25">
      <c r="A106" s="10"/>
    </row>
    <row r="107" spans="1:1" ht="15.75" x14ac:dyDescent="0.25">
      <c r="A107" s="10"/>
    </row>
    <row r="108" spans="1:1" ht="15.75" x14ac:dyDescent="0.25">
      <c r="A108" s="10"/>
    </row>
    <row r="109" spans="1:1" ht="15.75" x14ac:dyDescent="0.25">
      <c r="A109" s="10"/>
    </row>
    <row r="110" spans="1:1" ht="15.75" x14ac:dyDescent="0.25">
      <c r="A110" s="10"/>
    </row>
    <row r="111" spans="1:1" ht="15.75" x14ac:dyDescent="0.25">
      <c r="A111" s="10"/>
    </row>
    <row r="112" spans="1:1" ht="15.75" x14ac:dyDescent="0.25">
      <c r="A112" s="10"/>
    </row>
    <row r="113" spans="1:1" ht="15.75" x14ac:dyDescent="0.25">
      <c r="A113" s="10"/>
    </row>
    <row r="114" spans="1:1" ht="15.75" x14ac:dyDescent="0.25">
      <c r="A114" s="10"/>
    </row>
    <row r="115" spans="1:1" ht="15.75" x14ac:dyDescent="0.25">
      <c r="A115" s="10"/>
    </row>
    <row r="116" spans="1:1" ht="15.75" x14ac:dyDescent="0.25">
      <c r="A116" s="10"/>
    </row>
    <row r="117" spans="1:1" ht="15.75" x14ac:dyDescent="0.25">
      <c r="A117" s="10"/>
    </row>
    <row r="118" spans="1:1" ht="15.75" x14ac:dyDescent="0.25">
      <c r="A118" s="10"/>
    </row>
    <row r="119" spans="1:1" ht="15.75" x14ac:dyDescent="0.25">
      <c r="A119" s="10"/>
    </row>
    <row r="120" spans="1:1" ht="15.75" x14ac:dyDescent="0.25">
      <c r="A120" s="10"/>
    </row>
    <row r="121" spans="1:1" ht="15.75" x14ac:dyDescent="0.25">
      <c r="A121" s="10"/>
    </row>
    <row r="122" spans="1:1" ht="15.75" x14ac:dyDescent="0.25">
      <c r="A122" s="10"/>
    </row>
    <row r="123" spans="1:1" ht="15.75" x14ac:dyDescent="0.25">
      <c r="A123" s="10"/>
    </row>
    <row r="130" spans="1:1" x14ac:dyDescent="0.25">
      <c r="A130" s="3"/>
    </row>
    <row r="131" spans="1:1" x14ac:dyDescent="0.25">
      <c r="A131" s="3"/>
    </row>
    <row r="132" spans="1:1" x14ac:dyDescent="0.25">
      <c r="A132" s="3"/>
    </row>
    <row r="133" spans="1:1" x14ac:dyDescent="0.25">
      <c r="A133" s="3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  <row r="141" spans="1:1" x14ac:dyDescent="0.25">
      <c r="A141" s="3"/>
    </row>
    <row r="142" spans="1:1" x14ac:dyDescent="0.25">
      <c r="A142" s="3"/>
    </row>
    <row r="143" spans="1:1" x14ac:dyDescent="0.25">
      <c r="A143" s="3"/>
    </row>
    <row r="144" spans="1:1" x14ac:dyDescent="0.25">
      <c r="A144" s="3"/>
    </row>
    <row r="145" spans="1:1" x14ac:dyDescent="0.25">
      <c r="A145" s="3"/>
    </row>
    <row r="146" spans="1:1" x14ac:dyDescent="0.25">
      <c r="A146" s="3"/>
    </row>
    <row r="147" spans="1:1" x14ac:dyDescent="0.25">
      <c r="A147" s="3"/>
    </row>
    <row r="148" spans="1:1" x14ac:dyDescent="0.25">
      <c r="A148" s="3"/>
    </row>
    <row r="149" spans="1:1" x14ac:dyDescent="0.25">
      <c r="A149" s="3"/>
    </row>
    <row r="150" spans="1:1" x14ac:dyDescent="0.25">
      <c r="A150" s="3"/>
    </row>
    <row r="151" spans="1:1" x14ac:dyDescent="0.25">
      <c r="A151" s="3"/>
    </row>
    <row r="152" spans="1:1" x14ac:dyDescent="0.25">
      <c r="A152" s="3"/>
    </row>
    <row r="153" spans="1:1" x14ac:dyDescent="0.25">
      <c r="A153" s="3"/>
    </row>
    <row r="154" spans="1:1" x14ac:dyDescent="0.25">
      <c r="A154" s="3"/>
    </row>
    <row r="155" spans="1:1" x14ac:dyDescent="0.25">
      <c r="A155" s="3"/>
    </row>
    <row r="156" spans="1:1" x14ac:dyDescent="0.25">
      <c r="A156" s="3"/>
    </row>
    <row r="157" spans="1:1" x14ac:dyDescent="0.25">
      <c r="A157" s="3"/>
    </row>
    <row r="158" spans="1:1" x14ac:dyDescent="0.25">
      <c r="A158" s="3"/>
    </row>
    <row r="159" spans="1:1" x14ac:dyDescent="0.25">
      <c r="A159" s="3"/>
    </row>
    <row r="160" spans="1:1" x14ac:dyDescent="0.25">
      <c r="A160" s="3"/>
    </row>
    <row r="161" spans="1:1" x14ac:dyDescent="0.25">
      <c r="A161" s="3"/>
    </row>
    <row r="162" spans="1:1" x14ac:dyDescent="0.25">
      <c r="A162" s="3"/>
    </row>
    <row r="163" spans="1:1" x14ac:dyDescent="0.25">
      <c r="A163" s="3"/>
    </row>
    <row r="164" spans="1:1" x14ac:dyDescent="0.25">
      <c r="A164" s="3"/>
    </row>
    <row r="165" spans="1:1" x14ac:dyDescent="0.25">
      <c r="A165" s="3"/>
    </row>
    <row r="166" spans="1:1" x14ac:dyDescent="0.25">
      <c r="A166" s="3"/>
    </row>
    <row r="167" spans="1:1" x14ac:dyDescent="0.25">
      <c r="A167" s="3"/>
    </row>
    <row r="168" spans="1:1" x14ac:dyDescent="0.25">
      <c r="A168" s="3"/>
    </row>
  </sheetData>
  <mergeCells count="7">
    <mergeCell ref="C9:C10"/>
    <mergeCell ref="D9:D10"/>
    <mergeCell ref="I9:K9"/>
    <mergeCell ref="E9:E10"/>
    <mergeCell ref="F9:F10"/>
    <mergeCell ref="G9:G10"/>
    <mergeCell ref="H9:H10"/>
  </mergeCells>
  <conditionalFormatting sqref="C11:K31 C33:J33">
    <cfRule type="cellIs" dxfId="466" priority="31" operator="notBetween">
      <formula>9999</formula>
      <formula>-9999</formula>
    </cfRule>
  </conditionalFormatting>
  <conditionalFormatting sqref="L33 L11:L30">
    <cfRule type="cellIs" dxfId="465" priority="13" operator="notBetween">
      <formula>9999</formula>
      <formula>-9999</formula>
    </cfRule>
  </conditionalFormatting>
  <conditionalFormatting sqref="K33">
    <cfRule type="cellIs" dxfId="464" priority="7" operator="between">
      <formula>9999</formula>
      <formula>-9999</formula>
    </cfRule>
  </conditionalFormatting>
  <conditionalFormatting sqref="L31">
    <cfRule type="cellIs" dxfId="463" priority="6" operator="notBetween">
      <formula>9999</formula>
      <formula>-9999</formula>
    </cfRule>
  </conditionalFormatting>
  <hyperlinks>
    <hyperlink ref="B5" location="Índice!A10" display="Índice" xr:uid="{00000000-0004-0000-0A00-000000000000}"/>
  </hyperlinks>
  <printOptions horizontalCentered="1"/>
  <pageMargins left="0.36" right="0.25" top="0.51181102362204722" bottom="0.51181102362204722" header="0.23622047244094491" footer="0.23622047244094491"/>
  <pageSetup paperSize="9" orientation="portrait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79998168889431442"/>
    <pageSetUpPr fitToPage="1"/>
  </sheetPr>
  <dimension ref="A1:K171"/>
  <sheetViews>
    <sheetView showGridLines="0" topLeftCell="A4" zoomScale="120" zoomScaleNormal="120" zoomScalePageLayoutView="120" workbookViewId="0">
      <selection activeCell="F24" sqref="F24"/>
    </sheetView>
  </sheetViews>
  <sheetFormatPr defaultColWidth="8.85546875" defaultRowHeight="13.5" x14ac:dyDescent="0.25"/>
  <cols>
    <col min="1" max="1" width="1.42578125" style="2" bestFit="1" customWidth="1"/>
    <col min="2" max="2" width="33.5703125" style="3" customWidth="1"/>
    <col min="3" max="3" width="7.140625" style="9" customWidth="1"/>
    <col min="4" max="7" width="6.140625" style="9" customWidth="1"/>
    <col min="8" max="8" width="6" style="9" customWidth="1"/>
    <col min="9" max="9" width="6.140625" style="9" customWidth="1"/>
    <col min="10" max="10" width="5.85546875" style="15" customWidth="1"/>
    <col min="11" max="11" width="6" style="9" customWidth="1"/>
    <col min="12" max="16384" width="8.8554687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B5" s="104" t="s">
        <v>144</v>
      </c>
    </row>
    <row r="6" spans="1:11" s="17" customFormat="1" ht="18.75" x14ac:dyDescent="0.3">
      <c r="B6" s="25" t="s">
        <v>947</v>
      </c>
    </row>
    <row r="7" spans="1:11" s="17" customFormat="1" ht="12.75" x14ac:dyDescent="0.2"/>
    <row r="8" spans="1:11" s="17" customFormat="1" ht="18" customHeight="1" x14ac:dyDescent="0.2">
      <c r="B8" s="384" t="s">
        <v>1019</v>
      </c>
      <c r="C8" s="18"/>
      <c r="D8" s="18"/>
      <c r="K8" s="337"/>
    </row>
    <row r="9" spans="1:11" ht="13.5" customHeight="1" x14ac:dyDescent="0.25">
      <c r="A9" s="10"/>
      <c r="B9" s="23"/>
      <c r="C9" s="560">
        <v>2016</v>
      </c>
      <c r="D9" s="560">
        <v>2017</v>
      </c>
      <c r="E9" s="560">
        <v>2018</v>
      </c>
      <c r="F9" s="560">
        <v>2019</v>
      </c>
      <c r="G9" s="560">
        <v>2020</v>
      </c>
      <c r="H9" s="567">
        <v>2021</v>
      </c>
      <c r="I9" s="564"/>
      <c r="J9" s="565"/>
      <c r="K9" s="438">
        <v>2022</v>
      </c>
    </row>
    <row r="10" spans="1:11" ht="13.5" customHeight="1" x14ac:dyDescent="0.25">
      <c r="A10" s="10"/>
      <c r="B10" s="24"/>
      <c r="C10" s="561"/>
      <c r="D10" s="561"/>
      <c r="E10" s="561"/>
      <c r="F10" s="561"/>
      <c r="G10" s="561"/>
      <c r="H10" s="440" t="s">
        <v>64</v>
      </c>
      <c r="I10" s="440" t="s">
        <v>3</v>
      </c>
      <c r="J10" s="436" t="s">
        <v>741</v>
      </c>
      <c r="K10" s="440" t="s">
        <v>64</v>
      </c>
    </row>
    <row r="11" spans="1:11" ht="15" customHeight="1" x14ac:dyDescent="0.25">
      <c r="A11" s="10"/>
      <c r="B11" s="35" t="s">
        <v>792</v>
      </c>
      <c r="C11" s="66">
        <v>17.520735482512649</v>
      </c>
      <c r="D11" s="66">
        <v>17.482494943835249</v>
      </c>
      <c r="E11" s="66">
        <v>22.518781838118404</v>
      </c>
      <c r="F11" s="66">
        <v>21.233247560356457</v>
      </c>
      <c r="G11" s="66">
        <v>22.006739779302638</v>
      </c>
      <c r="I11" s="66">
        <v>24.822018965619424</v>
      </c>
      <c r="J11" s="457"/>
      <c r="K11" s="457">
        <v>21.3</v>
      </c>
    </row>
    <row r="12" spans="1:11" ht="13.5" customHeight="1" x14ac:dyDescent="0.25">
      <c r="A12" s="10"/>
      <c r="B12" s="20" t="s">
        <v>332</v>
      </c>
      <c r="C12" s="66">
        <v>15.704557998446541</v>
      </c>
      <c r="D12" s="66">
        <v>15.806449639110509</v>
      </c>
      <c r="E12" s="66">
        <v>20.781838256065583</v>
      </c>
      <c r="F12" s="66">
        <v>19.70060364108706</v>
      </c>
      <c r="G12" s="66">
        <v>20.605738016589324</v>
      </c>
      <c r="I12" s="66">
        <v>23.638144915478758</v>
      </c>
      <c r="J12" s="457"/>
      <c r="K12" s="457">
        <v>19.7</v>
      </c>
    </row>
    <row r="13" spans="1:11" ht="12.75" customHeight="1" x14ac:dyDescent="0.25">
      <c r="A13" s="10"/>
      <c r="B13" s="69" t="s">
        <v>376</v>
      </c>
      <c r="C13" s="66">
        <v>8.2930313194582084</v>
      </c>
      <c r="D13" s="66">
        <v>9.9161078511570988</v>
      </c>
      <c r="E13" s="66">
        <v>14.275601134884994</v>
      </c>
      <c r="F13" s="66">
        <v>12.817975224105584</v>
      </c>
      <c r="G13" s="66">
        <v>11.268845841570499</v>
      </c>
      <c r="I13" s="66">
        <v>14.319046682916323</v>
      </c>
      <c r="J13" s="457"/>
      <c r="K13" s="457">
        <v>11.2</v>
      </c>
    </row>
    <row r="14" spans="1:11" ht="12.75" customHeight="1" x14ac:dyDescent="0.25">
      <c r="A14" s="10"/>
      <c r="B14" s="69" t="s">
        <v>437</v>
      </c>
      <c r="C14" s="66">
        <v>7.4115266789883325</v>
      </c>
      <c r="D14" s="66">
        <v>5.8903417879534121</v>
      </c>
      <c r="E14" s="66">
        <v>6.5062371211805914</v>
      </c>
      <c r="F14" s="66">
        <v>6.8829527174299034</v>
      </c>
      <c r="G14" s="66">
        <v>9.336892175018825</v>
      </c>
      <c r="I14" s="66">
        <v>9.3193351969439693</v>
      </c>
      <c r="J14" s="457"/>
      <c r="K14" s="457">
        <v>8.4</v>
      </c>
    </row>
    <row r="15" spans="1:11" ht="12.75" customHeight="1" x14ac:dyDescent="0.25">
      <c r="A15" s="10"/>
      <c r="B15" s="20" t="s">
        <v>333</v>
      </c>
      <c r="C15" s="66">
        <v>1.8053021697902609</v>
      </c>
      <c r="D15" s="66">
        <v>1.6533426887007905</v>
      </c>
      <c r="E15" s="66">
        <v>1.7284894318746853</v>
      </c>
      <c r="F15" s="66">
        <v>1.5144830941574465</v>
      </c>
      <c r="G15" s="66">
        <v>1.3732375327241186</v>
      </c>
      <c r="I15" s="66">
        <v>1.1499881435813943</v>
      </c>
      <c r="J15" s="457"/>
      <c r="K15" s="457">
        <v>0.7</v>
      </c>
    </row>
    <row r="16" spans="1:11" ht="12.75" customHeight="1" x14ac:dyDescent="0.25">
      <c r="A16" s="10"/>
      <c r="B16" s="20" t="s">
        <v>215</v>
      </c>
      <c r="C16" s="66">
        <v>1.0875314275844948E-2</v>
      </c>
      <c r="D16" s="66">
        <v>2.2702616023951148E-2</v>
      </c>
      <c r="E16" s="66">
        <v>5.7641933032726292E-3</v>
      </c>
      <c r="F16" s="66">
        <v>9.4047130044038439E-3</v>
      </c>
      <c r="G16" s="66">
        <v>1.2478305613122385E-2</v>
      </c>
      <c r="I16" s="66">
        <v>2.6066081968669566E-3</v>
      </c>
      <c r="J16" s="458"/>
      <c r="K16" s="457">
        <v>0</v>
      </c>
    </row>
    <row r="17" spans="1:11" ht="15" customHeight="1" x14ac:dyDescent="0.25">
      <c r="A17" s="10"/>
      <c r="B17" s="35" t="s">
        <v>793</v>
      </c>
      <c r="C17" s="66">
        <v>22.040902773394723</v>
      </c>
      <c r="D17" s="66">
        <v>24.082999237774406</v>
      </c>
      <c r="E17" s="66">
        <v>20.266384876909267</v>
      </c>
      <c r="F17" s="66">
        <v>20.638480537940023</v>
      </c>
      <c r="G17" s="66">
        <v>24.020738305260593</v>
      </c>
      <c r="I17" s="66">
        <v>21.307600223098166</v>
      </c>
      <c r="J17" s="457"/>
      <c r="K17" s="457">
        <v>21.3</v>
      </c>
    </row>
    <row r="18" spans="1:11" ht="13.5" customHeight="1" x14ac:dyDescent="0.25">
      <c r="A18" s="10"/>
      <c r="B18" s="20" t="s">
        <v>377</v>
      </c>
      <c r="C18" s="66">
        <v>18.07310239616632</v>
      </c>
      <c r="D18" s="66">
        <v>17.513953038934282</v>
      </c>
      <c r="E18" s="66">
        <v>15.737637006002137</v>
      </c>
      <c r="F18" s="66">
        <v>16.984587385504916</v>
      </c>
      <c r="G18" s="66">
        <v>18.492536961007048</v>
      </c>
      <c r="I18" s="66">
        <v>17.103615130314832</v>
      </c>
      <c r="J18" s="457"/>
      <c r="K18" s="457">
        <v>17.600000000000001</v>
      </c>
    </row>
    <row r="19" spans="1:11" ht="12.75" customHeight="1" x14ac:dyDescent="0.25">
      <c r="A19" s="10"/>
      <c r="B19" s="69" t="s">
        <v>176</v>
      </c>
      <c r="C19" s="66">
        <v>8.7381686062594284</v>
      </c>
      <c r="D19" s="66">
        <v>7.5430167819214855</v>
      </c>
      <c r="E19" s="66">
        <v>5.8631757248336562</v>
      </c>
      <c r="F19" s="66">
        <v>6.4830902645185251</v>
      </c>
      <c r="G19" s="66">
        <v>6.4491002985019783</v>
      </c>
      <c r="I19" s="66">
        <v>5.8852473797625207</v>
      </c>
      <c r="J19" s="457"/>
      <c r="K19" s="457">
        <v>4.9000000000000004</v>
      </c>
    </row>
    <row r="20" spans="1:11" ht="12.75" customHeight="1" x14ac:dyDescent="0.25">
      <c r="A20" s="10"/>
      <c r="B20" s="69" t="s">
        <v>177</v>
      </c>
      <c r="C20" s="66">
        <v>3.9039952947000565</v>
      </c>
      <c r="D20" s="66">
        <v>4.2076930585637271</v>
      </c>
      <c r="E20" s="66">
        <v>3.3665534235981904</v>
      </c>
      <c r="F20" s="66">
        <v>2.7377443856268018</v>
      </c>
      <c r="G20" s="66">
        <v>3.0128868902883998</v>
      </c>
      <c r="I20" s="66">
        <v>3.583612341928998</v>
      </c>
      <c r="J20" s="457"/>
      <c r="K20" s="457">
        <v>4.4000000000000004</v>
      </c>
    </row>
    <row r="21" spans="1:11" ht="12.75" customHeight="1" x14ac:dyDescent="0.25">
      <c r="A21" s="10"/>
      <c r="B21" s="69" t="s">
        <v>178</v>
      </c>
      <c r="C21" s="66">
        <v>2.2300501883681623</v>
      </c>
      <c r="D21" s="66">
        <v>3.3898780879805073</v>
      </c>
      <c r="E21" s="66">
        <v>4.6198181898929791</v>
      </c>
      <c r="F21" s="66">
        <v>5.8169771434479909</v>
      </c>
      <c r="G21" s="66">
        <v>7.1744018122647164</v>
      </c>
      <c r="I21" s="66">
        <v>5.515345980188946</v>
      </c>
      <c r="J21" s="457"/>
      <c r="K21" s="457">
        <v>5.5</v>
      </c>
    </row>
    <row r="22" spans="1:11" ht="12.75" customHeight="1" x14ac:dyDescent="0.25">
      <c r="A22" s="10"/>
      <c r="B22" s="71" t="s">
        <v>438</v>
      </c>
      <c r="C22" s="66">
        <v>0.97083811847051527</v>
      </c>
      <c r="D22" s="66">
        <v>1.9149082481342716</v>
      </c>
      <c r="E22" s="66">
        <v>2.3636367726745418</v>
      </c>
      <c r="F22" s="66">
        <v>2.5824044708299243</v>
      </c>
      <c r="G22" s="66">
        <v>3.144844972147169</v>
      </c>
      <c r="I22" s="66">
        <v>2.8900175971808544</v>
      </c>
      <c r="J22" s="457"/>
      <c r="K22" s="457">
        <v>2.2999999999999998</v>
      </c>
    </row>
    <row r="23" spans="1:11" ht="12.75" customHeight="1" x14ac:dyDescent="0.25">
      <c r="A23" s="10"/>
      <c r="B23" s="71" t="s">
        <v>439</v>
      </c>
      <c r="C23" s="66">
        <v>1.2592120698976468</v>
      </c>
      <c r="D23" s="66">
        <v>1.4749698398462356</v>
      </c>
      <c r="E23" s="66">
        <v>2.2561814172184365</v>
      </c>
      <c r="F23" s="66">
        <v>3.234572672618067</v>
      </c>
      <c r="G23" s="66">
        <v>4.0292448824772187</v>
      </c>
      <c r="I23" s="66">
        <v>2.625328383008092</v>
      </c>
      <c r="J23" s="457"/>
      <c r="K23" s="457">
        <v>3.2</v>
      </c>
    </row>
    <row r="24" spans="1:11" ht="12.75" customHeight="1" x14ac:dyDescent="0.25">
      <c r="A24" s="10"/>
      <c r="B24" s="69" t="s">
        <v>444</v>
      </c>
      <c r="C24" s="66">
        <v>3.2008883068386771</v>
      </c>
      <c r="D24" s="66">
        <v>2.3733651104685607</v>
      </c>
      <c r="E24" s="66">
        <v>1.88808966767731</v>
      </c>
      <c r="F24" s="66">
        <v>1.9467755919115957</v>
      </c>
      <c r="G24" s="66">
        <v>1.8564599175922829</v>
      </c>
      <c r="I24" s="66">
        <v>2.119409428434369</v>
      </c>
      <c r="J24" s="457"/>
      <c r="K24" s="457">
        <v>4.4000000000000004</v>
      </c>
    </row>
    <row r="25" spans="1:11" ht="12.75" customHeight="1" x14ac:dyDescent="0.25">
      <c r="A25" s="10"/>
      <c r="B25" s="20" t="s">
        <v>378</v>
      </c>
      <c r="C25" s="66">
        <v>3.967800377228401</v>
      </c>
      <c r="D25" s="66">
        <v>6.5690461988401241</v>
      </c>
      <c r="E25" s="66">
        <v>4.5287478709071305</v>
      </c>
      <c r="F25" s="66">
        <v>3.6538931524351073</v>
      </c>
      <c r="G25" s="66">
        <v>5.5282013442535449</v>
      </c>
      <c r="I25" s="66">
        <v>4.2039850927833333</v>
      </c>
      <c r="J25" s="457"/>
      <c r="K25" s="457">
        <v>3.7</v>
      </c>
    </row>
    <row r="26" spans="1:11" ht="15" customHeight="1" x14ac:dyDescent="0.25">
      <c r="A26" s="10"/>
      <c r="B26" s="441" t="s">
        <v>892</v>
      </c>
      <c r="C26" s="66">
        <v>-4.5201672908820756</v>
      </c>
      <c r="D26" s="66">
        <v>-6.6005042939391547</v>
      </c>
      <c r="E26" s="66">
        <v>2.2523969612091359</v>
      </c>
      <c r="F26" s="66">
        <v>0.5947670224164362</v>
      </c>
      <c r="G26" s="66">
        <v>-2.0143104835982815</v>
      </c>
      <c r="I26" s="66">
        <v>3.5144187425212565</v>
      </c>
      <c r="J26" s="458"/>
      <c r="K26" s="459">
        <v>0</v>
      </c>
    </row>
    <row r="27" spans="1:11" ht="15" customHeight="1" x14ac:dyDescent="0.25">
      <c r="A27" s="7"/>
      <c r="B27" s="158" t="s">
        <v>440</v>
      </c>
      <c r="C27" s="66">
        <v>0.13473306019519019</v>
      </c>
      <c r="D27" s="66">
        <v>0.51278300106272268</v>
      </c>
      <c r="E27" s="66">
        <v>-2.8048564613724611</v>
      </c>
      <c r="F27" s="66">
        <v>-0.83183065021709868</v>
      </c>
      <c r="G27" s="66">
        <v>0.88003250336545635</v>
      </c>
      <c r="I27" s="66">
        <v>-0.76634280987888515</v>
      </c>
      <c r="J27" s="458"/>
      <c r="K27" s="460" t="s">
        <v>129</v>
      </c>
    </row>
    <row r="28" spans="1:11" ht="15" customHeight="1" x14ac:dyDescent="0.25">
      <c r="A28" s="7"/>
      <c r="B28" s="158" t="s">
        <v>893</v>
      </c>
      <c r="C28" s="66">
        <v>-4.3854342306868856</v>
      </c>
      <c r="D28" s="66">
        <v>-6.0877212928764317</v>
      </c>
      <c r="E28" s="66">
        <v>-0.55245950016332535</v>
      </c>
      <c r="F28" s="66">
        <v>-0.2370636278006624</v>
      </c>
      <c r="G28" s="66">
        <v>-1.1342779802328249</v>
      </c>
      <c r="I28" s="66">
        <v>2.7483128970239052</v>
      </c>
      <c r="J28" s="458"/>
      <c r="K28" s="461">
        <v>0</v>
      </c>
    </row>
    <row r="29" spans="1:11" s="5" customFormat="1" ht="15" customHeight="1" x14ac:dyDescent="0.25">
      <c r="A29" s="10"/>
      <c r="B29" s="35" t="s">
        <v>816</v>
      </c>
      <c r="C29" s="66">
        <v>3.6976068537872822</v>
      </c>
      <c r="D29" s="66">
        <v>5.7995313238576092</v>
      </c>
      <c r="E29" s="66">
        <v>0.81659405129695606</v>
      </c>
      <c r="F29" s="66">
        <v>2.4640348071538072</v>
      </c>
      <c r="G29" s="66">
        <v>2.4906698003792282</v>
      </c>
      <c r="I29" s="66">
        <v>-2.7483128970239052</v>
      </c>
      <c r="J29" s="458"/>
      <c r="K29" s="457">
        <v>0</v>
      </c>
    </row>
    <row r="30" spans="1:11" s="5" customFormat="1" ht="13.5" customHeight="1" x14ac:dyDescent="0.25">
      <c r="A30" s="10"/>
      <c r="B30" s="20" t="s">
        <v>441</v>
      </c>
      <c r="C30" s="66">
        <v>12.075223950946507</v>
      </c>
      <c r="D30" s="66">
        <v>2.7040789825049645</v>
      </c>
      <c r="E30" s="66">
        <v>2.9670224329711981</v>
      </c>
      <c r="F30" s="66">
        <v>3.371751762302992</v>
      </c>
      <c r="G30" s="66">
        <v>0.90686086043366942</v>
      </c>
      <c r="I30" s="66">
        <v>1.9279422081554143</v>
      </c>
      <c r="J30" s="458"/>
      <c r="K30" s="457">
        <v>3</v>
      </c>
    </row>
    <row r="31" spans="1:11" ht="12.75" customHeight="1" x14ac:dyDescent="0.25">
      <c r="A31" s="10"/>
      <c r="B31" s="69" t="s">
        <v>75</v>
      </c>
      <c r="C31" s="66">
        <v>14.441208990069217</v>
      </c>
      <c r="D31" s="66">
        <v>5.5606603204751659</v>
      </c>
      <c r="E31" s="66">
        <v>8.5594427758063034</v>
      </c>
      <c r="F31" s="66">
        <v>10.41750330484361</v>
      </c>
      <c r="G31" s="66">
        <v>5.8457742221075106</v>
      </c>
      <c r="I31" s="66">
        <v>5.7489928603808389</v>
      </c>
      <c r="J31" s="458"/>
      <c r="K31" s="457">
        <v>7</v>
      </c>
    </row>
    <row r="32" spans="1:11" ht="12.75" customHeight="1" x14ac:dyDescent="0.25">
      <c r="A32" s="10"/>
      <c r="B32" s="69" t="s">
        <v>76</v>
      </c>
      <c r="C32" s="66">
        <v>-2.365985039122712</v>
      </c>
      <c r="D32" s="66">
        <v>-2.856581337970201</v>
      </c>
      <c r="E32" s="66">
        <v>-5.592420342835104</v>
      </c>
      <c r="F32" s="66">
        <v>-7.0454272420921908</v>
      </c>
      <c r="G32" s="66">
        <v>-4.9389133616738405</v>
      </c>
      <c r="I32" s="66">
        <v>-3.8210506522254244</v>
      </c>
      <c r="J32" s="458"/>
      <c r="K32" s="457">
        <v>-4.0999999999999996</v>
      </c>
    </row>
    <row r="33" spans="1:11" ht="12.75" customHeight="1" x14ac:dyDescent="0.2">
      <c r="A33"/>
      <c r="B33" s="69" t="s">
        <v>883</v>
      </c>
      <c r="C33" s="66">
        <v>0</v>
      </c>
      <c r="D33" s="66">
        <v>0</v>
      </c>
      <c r="E33" s="66">
        <v>0</v>
      </c>
      <c r="F33" s="66">
        <v>0</v>
      </c>
      <c r="G33" s="66">
        <v>0</v>
      </c>
      <c r="I33" s="66">
        <v>7.5070316069768346</v>
      </c>
      <c r="J33" s="458"/>
      <c r="K33" s="460" t="s">
        <v>129</v>
      </c>
    </row>
    <row r="34" spans="1:11" ht="12.75" customHeight="1" x14ac:dyDescent="0.2">
      <c r="A34"/>
      <c r="B34" s="20" t="s">
        <v>442</v>
      </c>
      <c r="C34" s="66">
        <v>-8.3776170971592236</v>
      </c>
      <c r="D34" s="66">
        <v>3.0954523413526438</v>
      </c>
      <c r="E34" s="66">
        <v>-2.1504283816742418</v>
      </c>
      <c r="F34" s="66">
        <v>-0.90804125559761262</v>
      </c>
      <c r="G34" s="66">
        <v>1.5834969823052307</v>
      </c>
      <c r="I34" s="66">
        <v>-4.6760181407977859</v>
      </c>
      <c r="J34" s="458"/>
      <c r="K34" s="457">
        <v>-3</v>
      </c>
    </row>
    <row r="35" spans="1:11" ht="18.75" customHeight="1" x14ac:dyDescent="0.2">
      <c r="A35"/>
      <c r="B35" s="19" t="s">
        <v>25</v>
      </c>
      <c r="C35" s="2"/>
      <c r="D35" s="2"/>
      <c r="E35" s="2"/>
      <c r="F35" s="2"/>
      <c r="G35" s="2"/>
      <c r="H35" s="2"/>
      <c r="I35" s="2"/>
      <c r="J35" s="462"/>
      <c r="K35" s="462"/>
    </row>
    <row r="36" spans="1:11" ht="12.75" customHeight="1" x14ac:dyDescent="0.2">
      <c r="A36"/>
      <c r="B36" s="46" t="s">
        <v>443</v>
      </c>
      <c r="C36" s="236">
        <v>-4.5201672908820756</v>
      </c>
      <c r="D36" s="236">
        <v>-6.6005042939391547</v>
      </c>
      <c r="E36" s="236">
        <v>2.2523969612091359</v>
      </c>
      <c r="F36" s="236">
        <v>0.5947670224164362</v>
      </c>
      <c r="G36" s="236">
        <v>-2.0143104835982815</v>
      </c>
      <c r="H36" s="236"/>
      <c r="I36" s="236">
        <v>3.5144187425212565</v>
      </c>
      <c r="J36" s="149" t="s">
        <v>129</v>
      </c>
      <c r="K36" s="236">
        <v>0</v>
      </c>
    </row>
    <row r="37" spans="1:11" ht="20.25" customHeight="1" x14ac:dyDescent="0.2">
      <c r="A37"/>
      <c r="B37" s="51" t="s">
        <v>445</v>
      </c>
      <c r="C37" s="51"/>
      <c r="D37" s="51"/>
      <c r="E37" s="51"/>
      <c r="F37" s="51"/>
      <c r="G37" s="51"/>
      <c r="H37" s="51"/>
      <c r="I37" s="51"/>
      <c r="J37" s="51"/>
      <c r="K37" s="51"/>
    </row>
    <row r="38" spans="1:11" ht="12.75" x14ac:dyDescent="0.2">
      <c r="A38"/>
      <c r="B38" s="68" t="s">
        <v>446</v>
      </c>
      <c r="C38" s="68"/>
      <c r="D38" s="68"/>
      <c r="E38" s="68"/>
      <c r="F38" s="68"/>
      <c r="G38" s="68"/>
      <c r="H38" s="68"/>
      <c r="I38" s="68"/>
      <c r="J38" s="68"/>
      <c r="K38" s="68"/>
    </row>
    <row r="39" spans="1:11" x14ac:dyDescent="0.25">
      <c r="A39"/>
    </row>
    <row r="40" spans="1:11" x14ac:dyDescent="0.25">
      <c r="A40"/>
    </row>
    <row r="41" spans="1:11" x14ac:dyDescent="0.25">
      <c r="A41"/>
    </row>
    <row r="42" spans="1:11" x14ac:dyDescent="0.25">
      <c r="A42"/>
    </row>
    <row r="43" spans="1:11" x14ac:dyDescent="0.25">
      <c r="A43"/>
    </row>
    <row r="44" spans="1:11" x14ac:dyDescent="0.25">
      <c r="A44"/>
    </row>
    <row r="45" spans="1:11" x14ac:dyDescent="0.25">
      <c r="A45"/>
    </row>
    <row r="46" spans="1:11" x14ac:dyDescent="0.25">
      <c r="A46"/>
    </row>
    <row r="47" spans="1:11" x14ac:dyDescent="0.25">
      <c r="A47" s="1"/>
    </row>
    <row r="48" spans="1:11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3"/>
    </row>
    <row r="54" spans="1:1" x14ac:dyDescent="0.25">
      <c r="A54" s="3"/>
    </row>
    <row r="55" spans="1:1" x14ac:dyDescent="0.25">
      <c r="A55" s="3"/>
    </row>
    <row r="56" spans="1:1" x14ac:dyDescent="0.25">
      <c r="A56" s="3"/>
    </row>
    <row r="57" spans="1:1" x14ac:dyDescent="0.25">
      <c r="A57" s="3"/>
    </row>
    <row r="58" spans="1:1" x14ac:dyDescent="0.25">
      <c r="A58" s="3"/>
    </row>
    <row r="59" spans="1:1" x14ac:dyDescent="0.25">
      <c r="A59" s="3"/>
    </row>
    <row r="60" spans="1:1" x14ac:dyDescent="0.25">
      <c r="A60" s="3"/>
    </row>
    <row r="61" spans="1:1" x14ac:dyDescent="0.25">
      <c r="A61" s="3"/>
    </row>
    <row r="62" spans="1:1" x14ac:dyDescent="0.25">
      <c r="A62" s="3"/>
    </row>
    <row r="63" spans="1:1" x14ac:dyDescent="0.25">
      <c r="A63" s="3"/>
    </row>
    <row r="64" spans="1:1" x14ac:dyDescent="0.25">
      <c r="A64" s="3"/>
    </row>
    <row r="65" spans="1:1" x14ac:dyDescent="0.25">
      <c r="A65" s="3"/>
    </row>
    <row r="66" spans="1:1" x14ac:dyDescent="0.25">
      <c r="A66" s="3"/>
    </row>
    <row r="67" spans="1:1" x14ac:dyDescent="0.25">
      <c r="A67" s="3"/>
    </row>
    <row r="68" spans="1:1" x14ac:dyDescent="0.25">
      <c r="A68" s="3"/>
    </row>
    <row r="82" spans="1:1" ht="15.75" x14ac:dyDescent="0.25">
      <c r="A82" s="10"/>
    </row>
    <row r="83" spans="1:1" ht="15.75" x14ac:dyDescent="0.25">
      <c r="A83" s="10"/>
    </row>
    <row r="84" spans="1:1" ht="15.75" x14ac:dyDescent="0.25">
      <c r="A84" s="10"/>
    </row>
    <row r="85" spans="1:1" ht="15.75" x14ac:dyDescent="0.25">
      <c r="A85" s="10"/>
    </row>
    <row r="86" spans="1:1" ht="15.75" x14ac:dyDescent="0.25">
      <c r="A86" s="10"/>
    </row>
    <row r="87" spans="1:1" ht="15.75" x14ac:dyDescent="0.25">
      <c r="A87" s="10"/>
    </row>
    <row r="88" spans="1:1" ht="15.75" x14ac:dyDescent="0.25">
      <c r="A88" s="10"/>
    </row>
    <row r="89" spans="1:1" ht="15.75" x14ac:dyDescent="0.25">
      <c r="A89" s="10"/>
    </row>
    <row r="90" spans="1:1" ht="15.75" x14ac:dyDescent="0.25">
      <c r="A90" s="10"/>
    </row>
    <row r="91" spans="1:1" ht="15.75" x14ac:dyDescent="0.25">
      <c r="A91" s="10"/>
    </row>
    <row r="92" spans="1:1" ht="15.75" x14ac:dyDescent="0.25">
      <c r="A92" s="10"/>
    </row>
    <row r="93" spans="1:1" ht="15.75" x14ac:dyDescent="0.25">
      <c r="A93" s="10"/>
    </row>
    <row r="94" spans="1:1" ht="15.75" x14ac:dyDescent="0.25">
      <c r="A94" s="10"/>
    </row>
    <row r="95" spans="1:1" ht="15.75" x14ac:dyDescent="0.25">
      <c r="A95" s="10"/>
    </row>
    <row r="96" spans="1:1" ht="15.75" x14ac:dyDescent="0.25">
      <c r="A96" s="10"/>
    </row>
    <row r="97" spans="1:1" ht="15.75" x14ac:dyDescent="0.25">
      <c r="A97" s="10"/>
    </row>
    <row r="98" spans="1:1" ht="15.75" x14ac:dyDescent="0.25">
      <c r="A98" s="10"/>
    </row>
    <row r="99" spans="1:1" ht="15.75" x14ac:dyDescent="0.25">
      <c r="A99" s="10"/>
    </row>
    <row r="100" spans="1:1" ht="15.75" x14ac:dyDescent="0.25">
      <c r="A100" s="10"/>
    </row>
    <row r="101" spans="1:1" ht="15.75" x14ac:dyDescent="0.25">
      <c r="A101" s="10"/>
    </row>
    <row r="102" spans="1:1" ht="15.75" x14ac:dyDescent="0.25">
      <c r="A102" s="10"/>
    </row>
    <row r="103" spans="1:1" ht="15.75" x14ac:dyDescent="0.25">
      <c r="A103" s="10"/>
    </row>
    <row r="104" spans="1:1" ht="15.75" x14ac:dyDescent="0.25">
      <c r="A104" s="10"/>
    </row>
    <row r="105" spans="1:1" ht="15.75" x14ac:dyDescent="0.25">
      <c r="A105" s="10"/>
    </row>
    <row r="106" spans="1:1" ht="15.75" x14ac:dyDescent="0.25">
      <c r="A106" s="10"/>
    </row>
    <row r="107" spans="1:1" ht="15.75" x14ac:dyDescent="0.25">
      <c r="A107" s="10"/>
    </row>
    <row r="108" spans="1:1" ht="15.75" x14ac:dyDescent="0.25">
      <c r="A108" s="10"/>
    </row>
    <row r="109" spans="1:1" ht="15.75" x14ac:dyDescent="0.25">
      <c r="A109" s="10"/>
    </row>
    <row r="110" spans="1:1" ht="15.75" x14ac:dyDescent="0.25">
      <c r="A110" s="10"/>
    </row>
    <row r="111" spans="1:1" ht="15.75" x14ac:dyDescent="0.25">
      <c r="A111" s="10"/>
    </row>
    <row r="112" spans="1:1" ht="15.75" x14ac:dyDescent="0.25">
      <c r="A112" s="10"/>
    </row>
    <row r="113" spans="1:1" ht="15.75" x14ac:dyDescent="0.25">
      <c r="A113" s="10"/>
    </row>
    <row r="114" spans="1:1" ht="15.75" x14ac:dyDescent="0.25">
      <c r="A114" s="10"/>
    </row>
    <row r="115" spans="1:1" ht="15.75" x14ac:dyDescent="0.25">
      <c r="A115" s="10"/>
    </row>
    <row r="116" spans="1:1" ht="15.75" x14ac:dyDescent="0.25">
      <c r="A116" s="10"/>
    </row>
    <row r="117" spans="1:1" ht="15.75" x14ac:dyDescent="0.25">
      <c r="A117" s="10"/>
    </row>
    <row r="118" spans="1:1" ht="15.75" x14ac:dyDescent="0.25">
      <c r="A118" s="10"/>
    </row>
    <row r="119" spans="1:1" ht="15.75" x14ac:dyDescent="0.25">
      <c r="A119" s="10"/>
    </row>
    <row r="120" spans="1:1" ht="15.75" x14ac:dyDescent="0.25">
      <c r="A120" s="10"/>
    </row>
    <row r="121" spans="1:1" ht="15.75" x14ac:dyDescent="0.25">
      <c r="A121" s="10"/>
    </row>
    <row r="122" spans="1:1" ht="15.75" x14ac:dyDescent="0.25">
      <c r="A122" s="10"/>
    </row>
    <row r="123" spans="1:1" ht="15.75" x14ac:dyDescent="0.25">
      <c r="A123" s="10"/>
    </row>
    <row r="124" spans="1:1" ht="15.75" x14ac:dyDescent="0.25">
      <c r="A124" s="10"/>
    </row>
    <row r="125" spans="1:1" ht="15.75" x14ac:dyDescent="0.25">
      <c r="A125" s="10"/>
    </row>
    <row r="126" spans="1:1" ht="15.75" x14ac:dyDescent="0.25">
      <c r="A126" s="10"/>
    </row>
    <row r="133" spans="1:1" x14ac:dyDescent="0.25">
      <c r="A133" s="3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  <row r="141" spans="1:1" x14ac:dyDescent="0.25">
      <c r="A141" s="3"/>
    </row>
    <row r="142" spans="1:1" x14ac:dyDescent="0.25">
      <c r="A142" s="3"/>
    </row>
    <row r="143" spans="1:1" x14ac:dyDescent="0.25">
      <c r="A143" s="3"/>
    </row>
    <row r="144" spans="1:1" x14ac:dyDescent="0.25">
      <c r="A144" s="3"/>
    </row>
    <row r="145" spans="1:1" x14ac:dyDescent="0.25">
      <c r="A145" s="3"/>
    </row>
    <row r="146" spans="1:1" x14ac:dyDescent="0.25">
      <c r="A146" s="3"/>
    </row>
    <row r="147" spans="1:1" x14ac:dyDescent="0.25">
      <c r="A147" s="3"/>
    </row>
    <row r="148" spans="1:1" x14ac:dyDescent="0.25">
      <c r="A148" s="3"/>
    </row>
    <row r="149" spans="1:1" x14ac:dyDescent="0.25">
      <c r="A149" s="3"/>
    </row>
    <row r="150" spans="1:1" x14ac:dyDescent="0.25">
      <c r="A150" s="3"/>
    </row>
    <row r="151" spans="1:1" x14ac:dyDescent="0.25">
      <c r="A151" s="3"/>
    </row>
    <row r="152" spans="1:1" x14ac:dyDescent="0.25">
      <c r="A152" s="3"/>
    </row>
    <row r="153" spans="1:1" x14ac:dyDescent="0.25">
      <c r="A153" s="3"/>
    </row>
    <row r="154" spans="1:1" x14ac:dyDescent="0.25">
      <c r="A154" s="3"/>
    </row>
    <row r="155" spans="1:1" x14ac:dyDescent="0.25">
      <c r="A155" s="3"/>
    </row>
    <row r="156" spans="1:1" x14ac:dyDescent="0.25">
      <c r="A156" s="3"/>
    </row>
    <row r="157" spans="1:1" x14ac:dyDescent="0.25">
      <c r="A157" s="3"/>
    </row>
    <row r="158" spans="1:1" x14ac:dyDescent="0.25">
      <c r="A158" s="3"/>
    </row>
    <row r="159" spans="1:1" x14ac:dyDescent="0.25">
      <c r="A159" s="3"/>
    </row>
    <row r="160" spans="1:1" x14ac:dyDescent="0.25">
      <c r="A160" s="3"/>
    </row>
    <row r="161" spans="1:1" x14ac:dyDescent="0.25">
      <c r="A161" s="3"/>
    </row>
    <row r="162" spans="1:1" x14ac:dyDescent="0.25">
      <c r="A162" s="3"/>
    </row>
    <row r="163" spans="1:1" x14ac:dyDescent="0.25">
      <c r="A163" s="3"/>
    </row>
    <row r="164" spans="1:1" x14ac:dyDescent="0.25">
      <c r="A164" s="3"/>
    </row>
    <row r="165" spans="1:1" x14ac:dyDescent="0.25">
      <c r="A165" s="3"/>
    </row>
    <row r="166" spans="1:1" x14ac:dyDescent="0.25">
      <c r="A166" s="3"/>
    </row>
    <row r="167" spans="1:1" x14ac:dyDescent="0.25">
      <c r="A167" s="3"/>
    </row>
    <row r="168" spans="1:1" x14ac:dyDescent="0.25">
      <c r="A168" s="3"/>
    </row>
    <row r="169" spans="1:1" x14ac:dyDescent="0.25">
      <c r="A169" s="3"/>
    </row>
    <row r="170" spans="1:1" x14ac:dyDescent="0.25">
      <c r="A170" s="3"/>
    </row>
    <row r="171" spans="1:1" x14ac:dyDescent="0.25">
      <c r="A171" s="3"/>
    </row>
  </sheetData>
  <mergeCells count="6">
    <mergeCell ref="H9:J9"/>
    <mergeCell ref="C9:C10"/>
    <mergeCell ref="D9:D10"/>
    <mergeCell ref="E9:E10"/>
    <mergeCell ref="F9:F10"/>
    <mergeCell ref="G9:G10"/>
  </mergeCells>
  <conditionalFormatting sqref="C11:G34 I11:I34 C36:I36">
    <cfRule type="cellIs" dxfId="462" priority="8" operator="notBetween">
      <formula>9999</formula>
      <formula>-9999</formula>
    </cfRule>
  </conditionalFormatting>
  <conditionalFormatting sqref="K11:K27 K29:K33 K36">
    <cfRule type="cellIs" dxfId="461" priority="7" operator="notBetween">
      <formula>9999</formula>
      <formula>-9999</formula>
    </cfRule>
  </conditionalFormatting>
  <conditionalFormatting sqref="K28">
    <cfRule type="cellIs" dxfId="460" priority="6" operator="notBetween">
      <formula>9999</formula>
      <formula>-9999</formula>
    </cfRule>
  </conditionalFormatting>
  <conditionalFormatting sqref="J16">
    <cfRule type="cellIs" dxfId="459" priority="3" operator="between">
      <formula>9999</formula>
      <formula>-9999</formula>
    </cfRule>
  </conditionalFormatting>
  <conditionalFormatting sqref="J26:J27">
    <cfRule type="cellIs" dxfId="458" priority="5" operator="between">
      <formula>9999</formula>
      <formula>-9999</formula>
    </cfRule>
  </conditionalFormatting>
  <conditionalFormatting sqref="J28:J34">
    <cfRule type="cellIs" dxfId="457" priority="4" operator="between">
      <formula>9999</formula>
      <formula>-9999</formula>
    </cfRule>
  </conditionalFormatting>
  <conditionalFormatting sqref="J36">
    <cfRule type="cellIs" dxfId="456" priority="2" operator="between">
      <formula>9999</formula>
      <formula>-9999</formula>
    </cfRule>
  </conditionalFormatting>
  <conditionalFormatting sqref="K34">
    <cfRule type="cellIs" dxfId="455" priority="1" operator="notBetween">
      <formula>9999</formula>
      <formula>-9999</formula>
    </cfRule>
  </conditionalFormatting>
  <hyperlinks>
    <hyperlink ref="B5" location="Índice!A10" display="Índice" xr:uid="{00000000-0004-0000-0B00-000000000000}"/>
  </hyperlinks>
  <printOptions horizontalCentered="1"/>
  <pageMargins left="0.36" right="0.25" top="0.51181102362204722" bottom="0.51181102362204722" header="0.23622047244094491" footer="0.23622047244094491"/>
  <pageSetup paperSize="9" scale="84" orientation="portrait" r:id="rId1"/>
  <headerFooter scaleWithDoc="0"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N171"/>
  <sheetViews>
    <sheetView showGridLines="0" topLeftCell="A13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36.42578125" style="3" customWidth="1"/>
    <col min="3" max="9" width="6.85546875" style="9" customWidth="1"/>
    <col min="10" max="11" width="5.85546875" style="15" customWidth="1"/>
    <col min="12" max="12" width="6.85546875" style="9" customWidth="1"/>
    <col min="13" max="14" width="5.85546875" style="15" customWidth="1"/>
    <col min="15" max="16384" width="8.85546875" style="2"/>
  </cols>
  <sheetData>
    <row r="1" spans="2:14" s="17" customFormat="1" ht="12.75" x14ac:dyDescent="0.2"/>
    <row r="2" spans="2:14" s="17" customFormat="1" ht="12.75" x14ac:dyDescent="0.2"/>
    <row r="3" spans="2:14" s="17" customFormat="1" ht="12.75" x14ac:dyDescent="0.2"/>
    <row r="4" spans="2:14" s="17" customFormat="1" ht="12.75" x14ac:dyDescent="0.2"/>
    <row r="5" spans="2:14" s="17" customFormat="1" ht="12.75" x14ac:dyDescent="0.2">
      <c r="B5" s="104" t="s">
        <v>144</v>
      </c>
    </row>
    <row r="6" spans="2:14" s="17" customFormat="1" ht="18.75" x14ac:dyDescent="0.3">
      <c r="B6" s="25" t="s">
        <v>1056</v>
      </c>
    </row>
    <row r="7" spans="2:14" s="17" customFormat="1" ht="12.75" x14ac:dyDescent="0.2"/>
    <row r="8" spans="2:14" s="17" customFormat="1" ht="18" customHeight="1" x14ac:dyDescent="0.2">
      <c r="B8" s="155" t="s">
        <v>447</v>
      </c>
    </row>
    <row r="9" spans="2:14" s="10" customFormat="1" ht="13.5" customHeight="1" x14ac:dyDescent="0.25">
      <c r="B9" s="23"/>
      <c r="C9" s="568">
        <v>2016</v>
      </c>
      <c r="D9" s="568">
        <v>2017</v>
      </c>
      <c r="E9" s="568">
        <v>2018</v>
      </c>
      <c r="F9" s="568">
        <v>2019</v>
      </c>
      <c r="G9" s="568">
        <v>2020</v>
      </c>
      <c r="H9" s="568">
        <v>2021</v>
      </c>
      <c r="I9" s="283">
        <v>2022</v>
      </c>
      <c r="J9" s="570" t="s">
        <v>1084</v>
      </c>
      <c r="K9" s="570"/>
      <c r="L9" s="195" t="s">
        <v>1135</v>
      </c>
      <c r="M9" s="570" t="s">
        <v>1136</v>
      </c>
      <c r="N9" s="570"/>
    </row>
    <row r="10" spans="2:14" s="10" customFormat="1" ht="13.5" customHeight="1" x14ac:dyDescent="0.25">
      <c r="B10" s="24"/>
      <c r="C10" s="569"/>
      <c r="D10" s="569"/>
      <c r="E10" s="569"/>
      <c r="F10" s="569"/>
      <c r="G10" s="569"/>
      <c r="H10" s="569"/>
      <c r="I10" s="73" t="s">
        <v>3</v>
      </c>
      <c r="J10" s="218" t="s">
        <v>78</v>
      </c>
      <c r="K10" s="218" t="s">
        <v>79</v>
      </c>
      <c r="L10" s="73" t="s">
        <v>3</v>
      </c>
      <c r="M10" s="218" t="s">
        <v>78</v>
      </c>
      <c r="N10" s="218" t="s">
        <v>79</v>
      </c>
    </row>
    <row r="11" spans="2:14" s="10" customFormat="1" ht="15" customHeight="1" x14ac:dyDescent="0.25">
      <c r="B11" s="202" t="s">
        <v>381</v>
      </c>
      <c r="C11" s="229">
        <v>3730.2976919603288</v>
      </c>
      <c r="D11" s="229">
        <v>2596.2310093735559</v>
      </c>
      <c r="E11" s="229">
        <v>4218.1117540265013</v>
      </c>
      <c r="F11" s="229">
        <v>7020.5928773872756</v>
      </c>
      <c r="G11" s="229">
        <v>7310.4992545148407</v>
      </c>
      <c r="H11" s="229">
        <v>5912.8176214001724</v>
      </c>
      <c r="I11" s="229">
        <v>6104.7859459415595</v>
      </c>
      <c r="J11" s="230">
        <v>3.2466471457972768</v>
      </c>
      <c r="K11" s="230">
        <v>1.6666357624023995</v>
      </c>
      <c r="L11" s="229">
        <v>9521.1756858156368</v>
      </c>
      <c r="M11" s="230">
        <v>55.962482061230688</v>
      </c>
      <c r="N11" s="265">
        <v>30.085665388895755</v>
      </c>
    </row>
    <row r="12" spans="2:14" s="10" customFormat="1" ht="13.5" customHeight="1" x14ac:dyDescent="0.25">
      <c r="B12" s="160" t="s">
        <v>448</v>
      </c>
      <c r="C12" s="239">
        <v>22.485355121487022</v>
      </c>
      <c r="D12" s="239">
        <v>15.646878417880076</v>
      </c>
      <c r="E12" s="239">
        <v>13.65542512302701</v>
      </c>
      <c r="F12" s="239">
        <v>14.767085377990236</v>
      </c>
      <c r="G12" s="239">
        <v>11.149982696657933</v>
      </c>
      <c r="H12" s="239">
        <v>10.499902408342194</v>
      </c>
      <c r="I12" s="239">
        <v>12.101522240407418</v>
      </c>
      <c r="J12" s="237">
        <v>16.232301638665426</v>
      </c>
      <c r="K12" s="237">
        <v>1.4672509252255109E-2</v>
      </c>
      <c r="L12" s="239">
        <v>11.554705167662217</v>
      </c>
      <c r="M12" s="237">
        <v>-4.5185809014948504</v>
      </c>
      <c r="N12" s="240">
        <v>-4.815421170347489E-3</v>
      </c>
    </row>
    <row r="13" spans="2:14" s="10" customFormat="1" ht="12.75" customHeight="1" x14ac:dyDescent="0.25">
      <c r="B13" s="74" t="s">
        <v>449</v>
      </c>
      <c r="C13" s="389">
        <v>3526.6188832334187</v>
      </c>
      <c r="D13" s="389">
        <v>2416.4265192423259</v>
      </c>
      <c r="E13" s="389">
        <v>3526.5610729673213</v>
      </c>
      <c r="F13" s="389">
        <v>5712.6980778051657</v>
      </c>
      <c r="G13" s="389">
        <v>5782.656295404111</v>
      </c>
      <c r="H13" s="389">
        <v>4868.9050062438228</v>
      </c>
      <c r="I13" s="389">
        <v>4930.1348610673194</v>
      </c>
      <c r="J13" s="237">
        <v>1.257569304494055</v>
      </c>
      <c r="K13" s="237">
        <v>0.5315870001956795</v>
      </c>
      <c r="L13" s="389">
        <v>7792.7641720438069</v>
      </c>
      <c r="M13" s="237">
        <v>58.063914916046741</v>
      </c>
      <c r="N13" s="240">
        <v>25.20909911925277</v>
      </c>
    </row>
    <row r="14" spans="2:14" s="10" customFormat="1" ht="12.75" customHeight="1" x14ac:dyDescent="0.25">
      <c r="B14" s="75" t="s">
        <v>721</v>
      </c>
      <c r="C14" s="389">
        <v>3451.8664022535695</v>
      </c>
      <c r="D14" s="389">
        <v>2254.4719053865315</v>
      </c>
      <c r="E14" s="389">
        <v>3285.4532823093664</v>
      </c>
      <c r="F14" s="389">
        <v>5647.7293391037101</v>
      </c>
      <c r="G14" s="389">
        <v>5695.3311566849379</v>
      </c>
      <c r="H14" s="389">
        <v>5472.8127458893878</v>
      </c>
      <c r="I14" s="389">
        <v>5230.3685220979733</v>
      </c>
      <c r="J14" s="237">
        <v>-4.4299747688885116</v>
      </c>
      <c r="K14" s="237">
        <v>-2.1048587819056994</v>
      </c>
      <c r="L14" s="389">
        <v>7871.1391462437314</v>
      </c>
      <c r="M14" s="237">
        <v>50.489188534013827</v>
      </c>
      <c r="N14" s="240">
        <v>23.255350652646278</v>
      </c>
    </row>
    <row r="15" spans="2:14" s="10" customFormat="1" ht="12.75" customHeight="1" x14ac:dyDescent="0.25">
      <c r="B15" s="160" t="s">
        <v>448</v>
      </c>
      <c r="C15" s="239">
        <v>20.806582379332795</v>
      </c>
      <c r="D15" s="239">
        <v>13.5874177279682</v>
      </c>
      <c r="E15" s="239">
        <v>10.646075047906775</v>
      </c>
      <c r="F15" s="239">
        <v>11.711765079731558</v>
      </c>
      <c r="G15" s="239">
        <v>8.767386597384899</v>
      </c>
      <c r="H15" s="239">
        <v>9.718547638437423</v>
      </c>
      <c r="I15" s="239">
        <v>10.368163856387802</v>
      </c>
      <c r="J15" s="237">
        <v>7.5901669193292554</v>
      </c>
      <c r="K15" s="237">
        <v>6.3502631094814362E-3</v>
      </c>
      <c r="L15" s="239">
        <v>9.5522543821960397</v>
      </c>
      <c r="M15" s="237">
        <v>-7.869372875401492</v>
      </c>
      <c r="N15" s="240">
        <v>-7.1851226871639121E-3</v>
      </c>
    </row>
    <row r="16" spans="2:14" s="10" customFormat="1" ht="12.75" customHeight="1" x14ac:dyDescent="0.25">
      <c r="B16" s="76" t="s">
        <v>450</v>
      </c>
      <c r="C16" s="389">
        <v>4040.1503987114265</v>
      </c>
      <c r="D16" s="389">
        <v>3024.4127230135514</v>
      </c>
      <c r="E16" s="389">
        <v>4990.2506386302966</v>
      </c>
      <c r="F16" s="389">
        <v>8299.8481366629403</v>
      </c>
      <c r="G16" s="389">
        <v>9665.1550052041384</v>
      </c>
      <c r="H16" s="389">
        <v>8606.7010000075334</v>
      </c>
      <c r="I16" s="389">
        <v>7384.413790053869</v>
      </c>
      <c r="J16" s="237">
        <v>-14.201576306096776</v>
      </c>
      <c r="K16" s="237">
        <v>-10.611685969039335</v>
      </c>
      <c r="L16" s="389">
        <v>11364.015848719502</v>
      </c>
      <c r="M16" s="237">
        <v>53.891915754041221</v>
      </c>
      <c r="N16" s="240">
        <v>35.045467594217733</v>
      </c>
    </row>
    <row r="17" spans="1:14" s="10" customFormat="1" ht="12.75" customHeight="1" x14ac:dyDescent="0.25">
      <c r="B17" s="160" t="s">
        <v>448</v>
      </c>
      <c r="C17" s="239">
        <v>24.352542161192385</v>
      </c>
      <c r="D17" s="239">
        <v>18.22775389268881</v>
      </c>
      <c r="E17" s="239">
        <v>16.170244481266778</v>
      </c>
      <c r="F17" s="239">
        <v>17.211496114201278</v>
      </c>
      <c r="G17" s="239">
        <v>14.878529118506529</v>
      </c>
      <c r="H17" s="239">
        <v>15.508100277320363</v>
      </c>
      <c r="I17" s="239">
        <v>14.660603008697533</v>
      </c>
      <c r="J17" s="237">
        <v>-5.4648683814757177</v>
      </c>
      <c r="K17" s="237">
        <v>-7.3578245775679585E-3</v>
      </c>
      <c r="L17" s="239">
        <v>13.77975921677081</v>
      </c>
      <c r="M17" s="237">
        <v>-6.0082371196065747</v>
      </c>
      <c r="N17" s="240">
        <v>-7.7569521048761565E-3</v>
      </c>
    </row>
    <row r="18" spans="1:14" s="10" customFormat="1" ht="13.5" customHeight="1" x14ac:dyDescent="0.25">
      <c r="B18" s="76" t="s">
        <v>451</v>
      </c>
      <c r="C18" s="389">
        <v>588.28399645785703</v>
      </c>
      <c r="D18" s="389">
        <v>769.94081762702001</v>
      </c>
      <c r="E18" s="389">
        <v>1704.7973563209302</v>
      </c>
      <c r="F18" s="389">
        <v>2652.1187975592302</v>
      </c>
      <c r="G18" s="389">
        <v>3969.8238485192005</v>
      </c>
      <c r="H18" s="389">
        <v>3133.8882541181456</v>
      </c>
      <c r="I18" s="389">
        <v>2154.0452679558962</v>
      </c>
      <c r="J18" s="237">
        <v>-31.266047373408036</v>
      </c>
      <c r="K18" s="237">
        <v>-8.5068271871336325</v>
      </c>
      <c r="L18" s="389">
        <v>3492.8767024757713</v>
      </c>
      <c r="M18" s="237">
        <v>62.154284983545097</v>
      </c>
      <c r="N18" s="240">
        <v>11.790116941571457</v>
      </c>
    </row>
    <row r="19" spans="1:14" s="10" customFormat="1" ht="13.5" customHeight="1" x14ac:dyDescent="0.25">
      <c r="B19" s="75" t="s">
        <v>452</v>
      </c>
      <c r="C19" s="389">
        <v>74.752480979849409</v>
      </c>
      <c r="D19" s="389">
        <v>161.95461385579443</v>
      </c>
      <c r="E19" s="389">
        <v>241.10779065795469</v>
      </c>
      <c r="F19" s="389">
        <v>64.968738701455905</v>
      </c>
      <c r="G19" s="389">
        <v>87.325138719172799</v>
      </c>
      <c r="H19" s="389">
        <v>-603.90773964556513</v>
      </c>
      <c r="I19" s="389">
        <v>-300.23366103065376</v>
      </c>
      <c r="J19" s="237">
        <v>-50.284846290120143</v>
      </c>
      <c r="K19" s="237">
        <v>2.6364457821013807</v>
      </c>
      <c r="L19" s="389">
        <v>-78.374974199924267</v>
      </c>
      <c r="M19" s="237">
        <v>-73.895340738651484</v>
      </c>
      <c r="N19" s="240">
        <v>1.9537484666064948</v>
      </c>
    </row>
    <row r="20" spans="1:14" s="10" customFormat="1" ht="12.75" customHeight="1" x14ac:dyDescent="0.25">
      <c r="B20" s="74" t="s">
        <v>453</v>
      </c>
      <c r="C20" s="389">
        <v>203.67880872690998</v>
      </c>
      <c r="D20" s="389">
        <v>179.80449013122998</v>
      </c>
      <c r="E20" s="389">
        <v>691.55068105918042</v>
      </c>
      <c r="F20" s="389">
        <v>1307.8947995821097</v>
      </c>
      <c r="G20" s="389">
        <v>1527.8429591107299</v>
      </c>
      <c r="H20" s="389">
        <v>1043.9126151563498</v>
      </c>
      <c r="I20" s="389">
        <v>1174.65108487424</v>
      </c>
      <c r="J20" s="237">
        <v>12.523890201126564</v>
      </c>
      <c r="K20" s="237">
        <v>1.135048762206718</v>
      </c>
      <c r="L20" s="389">
        <v>1728.4115137718302</v>
      </c>
      <c r="M20" s="237">
        <v>47.142546074171165</v>
      </c>
      <c r="N20" s="240">
        <v>4.8765662696429848</v>
      </c>
    </row>
    <row r="21" spans="1:14" s="10" customFormat="1" ht="15" customHeight="1" x14ac:dyDescent="0.25">
      <c r="B21" s="202" t="s">
        <v>742</v>
      </c>
      <c r="C21" s="229">
        <v>2750.8823640139008</v>
      </c>
      <c r="D21" s="229">
        <v>3925.4971662455346</v>
      </c>
      <c r="E21" s="229">
        <v>3635.8725757344109</v>
      </c>
      <c r="F21" s="229">
        <v>3184.5585916390701</v>
      </c>
      <c r="G21" s="229">
        <v>5391.9833398023602</v>
      </c>
      <c r="H21" s="229">
        <v>5605.4954300749305</v>
      </c>
      <c r="I21" s="229">
        <v>5250.7539622268869</v>
      </c>
      <c r="J21" s="230">
        <v>-6.3284587825148115</v>
      </c>
      <c r="K21" s="230">
        <v>-3.0798040152463084</v>
      </c>
      <c r="L21" s="229">
        <v>4512.361310997574</v>
      </c>
      <c r="M21" s="230">
        <v>-14.062602371796418</v>
      </c>
      <c r="N21" s="240">
        <v>-6.5024882762127492</v>
      </c>
    </row>
    <row r="22" spans="1:14" s="10" customFormat="1" ht="13.5" customHeight="1" x14ac:dyDescent="0.25">
      <c r="B22" s="74" t="s">
        <v>454</v>
      </c>
      <c r="C22" s="389">
        <v>4588.2734352944608</v>
      </c>
      <c r="D22" s="389">
        <v>6059.0142013510394</v>
      </c>
      <c r="E22" s="389">
        <v>6371.0889203642691</v>
      </c>
      <c r="F22" s="389">
        <v>7194.3002971845799</v>
      </c>
      <c r="G22" s="389">
        <v>10521.384394868612</v>
      </c>
      <c r="H22" s="389">
        <v>9320.8301600063896</v>
      </c>
      <c r="I22" s="389">
        <v>9139.3751360891802</v>
      </c>
      <c r="J22" s="237">
        <v>-1.9467689122347975</v>
      </c>
      <c r="K22" s="237">
        <v>-1.5753611063204565</v>
      </c>
      <c r="L22" s="389">
        <v>11409.254348255117</v>
      </c>
      <c r="M22" s="237">
        <v>24.836262636848481</v>
      </c>
      <c r="N22" s="240">
        <v>19.989179118935006</v>
      </c>
    </row>
    <row r="23" spans="1:14" s="10" customFormat="1" ht="12.75" customHeight="1" x14ac:dyDescent="0.25">
      <c r="B23" s="75" t="s">
        <v>455</v>
      </c>
      <c r="C23" s="389">
        <v>1307.0669078189899</v>
      </c>
      <c r="D23" s="389">
        <v>2763.9696438430701</v>
      </c>
      <c r="E23" s="389">
        <v>2667.8480487362585</v>
      </c>
      <c r="F23" s="389">
        <v>2674.63113671781</v>
      </c>
      <c r="G23" s="389">
        <v>6143.0173990775011</v>
      </c>
      <c r="H23" s="389">
        <v>4678.81222302468</v>
      </c>
      <c r="I23" s="389">
        <v>4706.5640398448904</v>
      </c>
      <c r="J23" s="237">
        <v>0.59313807644689742</v>
      </c>
      <c r="K23" s="237">
        <v>0.24093646956965317</v>
      </c>
      <c r="L23" s="389">
        <v>5989.0127511374085</v>
      </c>
      <c r="M23" s="237">
        <v>27.248087998708769</v>
      </c>
      <c r="N23" s="240">
        <v>11.293595211355891</v>
      </c>
    </row>
    <row r="24" spans="1:14" ht="12.75" customHeight="1" x14ac:dyDescent="0.25">
      <c r="A24" s="10"/>
      <c r="B24" s="75" t="s">
        <v>85</v>
      </c>
      <c r="C24" s="389">
        <v>3281.2065274754705</v>
      </c>
      <c r="D24" s="389">
        <v>3295.0445575079698</v>
      </c>
      <c r="E24" s="389">
        <v>3703.2408716280111</v>
      </c>
      <c r="F24" s="389">
        <v>4519.6691604667694</v>
      </c>
      <c r="G24" s="389">
        <v>4378.3669957911097</v>
      </c>
      <c r="H24" s="389">
        <v>4642.0179369817106</v>
      </c>
      <c r="I24" s="389">
        <v>4432.8110962442906</v>
      </c>
      <c r="J24" s="237">
        <v>-4.506808107541449</v>
      </c>
      <c r="K24" s="237">
        <v>-1.8162975758901097</v>
      </c>
      <c r="L24" s="389">
        <v>5420.2415971177088</v>
      </c>
      <c r="M24" s="237">
        <v>22.275492445640666</v>
      </c>
      <c r="N24" s="240">
        <v>8.6955839075791062</v>
      </c>
    </row>
    <row r="25" spans="1:14" ht="13.5" customHeight="1" x14ac:dyDescent="0.25">
      <c r="A25" s="10"/>
      <c r="B25" s="74" t="s">
        <v>724</v>
      </c>
      <c r="C25" s="389">
        <v>-1837.3910712805598</v>
      </c>
      <c r="D25" s="389">
        <v>-2133.5170351055049</v>
      </c>
      <c r="E25" s="389">
        <v>-2735.2163446298582</v>
      </c>
      <c r="F25" s="389">
        <v>-4009.7417055455098</v>
      </c>
      <c r="G25" s="389">
        <v>-5129.4010550662515</v>
      </c>
      <c r="H25" s="389">
        <v>-3715.3347299314596</v>
      </c>
      <c r="I25" s="389">
        <v>-3888.6211738622937</v>
      </c>
      <c r="J25" s="239">
        <v>4.6640869942297547</v>
      </c>
      <c r="K25" s="239">
        <v>-1.5044429089258518</v>
      </c>
      <c r="L25" s="389">
        <v>-6896.8930372575433</v>
      </c>
      <c r="M25" s="239">
        <v>77.360887802998434</v>
      </c>
      <c r="N25" s="240">
        <v>-26.491667395147751</v>
      </c>
    </row>
    <row r="26" spans="1:14" ht="15" customHeight="1" x14ac:dyDescent="0.25">
      <c r="A26" s="10"/>
      <c r="B26" s="32" t="s">
        <v>462</v>
      </c>
      <c r="C26" s="229">
        <v>6481.1800559742296</v>
      </c>
      <c r="D26" s="229">
        <v>6521.7281756190905</v>
      </c>
      <c r="E26" s="229">
        <v>7853.9843297609123</v>
      </c>
      <c r="F26" s="229">
        <v>10205.151469026347</v>
      </c>
      <c r="G26" s="229">
        <v>12702.4825943172</v>
      </c>
      <c r="H26" s="229">
        <v>11518.313051475103</v>
      </c>
      <c r="I26" s="229">
        <v>11355.539908168446</v>
      </c>
      <c r="J26" s="240">
        <v>-1.4131682528441991</v>
      </c>
      <c r="K26" s="230">
        <v>-1.4131682528439087</v>
      </c>
      <c r="L26" s="229">
        <v>14033.536996813211</v>
      </c>
      <c r="M26" s="240">
        <v>23.583177112682986</v>
      </c>
      <c r="N26" s="240">
        <v>23.583177112683003</v>
      </c>
    </row>
    <row r="27" spans="1:14" ht="15" customHeight="1" x14ac:dyDescent="0.25">
      <c r="A27" s="7"/>
      <c r="B27" s="202" t="s">
        <v>382</v>
      </c>
      <c r="C27" s="229">
        <v>6481.1800518869795</v>
      </c>
      <c r="D27" s="229">
        <v>6521.7281756168904</v>
      </c>
      <c r="E27" s="229">
        <v>7853.9907096033303</v>
      </c>
      <c r="F27" s="229">
        <v>10205.151469026341</v>
      </c>
      <c r="G27" s="229">
        <v>12702.482594317202</v>
      </c>
      <c r="H27" s="229">
        <v>11518.3130514775</v>
      </c>
      <c r="I27" s="229">
        <v>11355.539908168441</v>
      </c>
      <c r="J27" s="230">
        <v>-1.4131682528647715</v>
      </c>
      <c r="K27" s="230">
        <v>-1.4131682528647702</v>
      </c>
      <c r="L27" s="229">
        <v>14033.536996813209</v>
      </c>
      <c r="M27" s="230">
        <v>23.583177112683028</v>
      </c>
      <c r="N27" s="240">
        <v>23.583177112683039</v>
      </c>
    </row>
    <row r="28" spans="1:14" s="6" customFormat="1" ht="12.75" customHeight="1" x14ac:dyDescent="0.25">
      <c r="A28" s="7"/>
      <c r="B28" s="203" t="s">
        <v>456</v>
      </c>
      <c r="C28" s="253">
        <v>6477.3761975122598</v>
      </c>
      <c r="D28" s="253">
        <v>6517.6989434683001</v>
      </c>
      <c r="E28" s="253">
        <v>7844.6070724276206</v>
      </c>
      <c r="F28" s="253">
        <v>10200.405499163331</v>
      </c>
      <c r="G28" s="253">
        <v>12697.736624557201</v>
      </c>
      <c r="H28" s="253">
        <v>11513.2473475675</v>
      </c>
      <c r="I28" s="253">
        <v>11355.539908168441</v>
      </c>
      <c r="J28" s="240">
        <v>-1.3697911165990839</v>
      </c>
      <c r="K28" s="237" t="s">
        <v>129</v>
      </c>
      <c r="L28" s="327">
        <v>14033.536996813209</v>
      </c>
      <c r="M28" s="240">
        <v>23.583177112683028</v>
      </c>
      <c r="N28" s="240" t="s">
        <v>129</v>
      </c>
    </row>
    <row r="29" spans="1:14" s="6" customFormat="1" ht="12.75" customHeight="1" x14ac:dyDescent="0.25">
      <c r="A29" s="10"/>
      <c r="B29" s="77" t="s">
        <v>457</v>
      </c>
      <c r="C29" s="390">
        <v>3811.8473839021303</v>
      </c>
      <c r="D29" s="390">
        <v>3732.1627233611102</v>
      </c>
      <c r="E29" s="390">
        <v>4086.8451243891309</v>
      </c>
      <c r="F29" s="390">
        <v>4925.574177447721</v>
      </c>
      <c r="G29" s="390">
        <v>6343.8614970676508</v>
      </c>
      <c r="H29" s="390">
        <v>5720.4153746953889</v>
      </c>
      <c r="I29" s="390">
        <v>5776.6412966686012</v>
      </c>
      <c r="J29" s="241">
        <v>0.9828992877323417</v>
      </c>
      <c r="K29" s="237" t="s">
        <v>129</v>
      </c>
      <c r="L29" s="340">
        <v>7249.8824610043393</v>
      </c>
      <c r="M29" s="241">
        <v>25.503421255970295</v>
      </c>
      <c r="N29" s="240" t="s">
        <v>129</v>
      </c>
    </row>
    <row r="30" spans="1:14" ht="12.75" customHeight="1" x14ac:dyDescent="0.25">
      <c r="A30" s="10"/>
      <c r="B30" s="76" t="s">
        <v>91</v>
      </c>
      <c r="C30" s="389">
        <v>395.73501940889003</v>
      </c>
      <c r="D30" s="389">
        <v>418.73589672004999</v>
      </c>
      <c r="E30" s="389">
        <v>373.03488991200993</v>
      </c>
      <c r="F30" s="389">
        <v>418.99220752059995</v>
      </c>
      <c r="G30" s="389">
        <v>404.59519094249004</v>
      </c>
      <c r="H30" s="389">
        <v>401.78898110654006</v>
      </c>
      <c r="I30" s="389">
        <v>494.51826698517999</v>
      </c>
      <c r="J30" s="237">
        <v>23.079101279298509</v>
      </c>
      <c r="K30" s="237" t="s">
        <v>129</v>
      </c>
      <c r="L30" s="338">
        <v>569.89097161141001</v>
      </c>
      <c r="M30" s="237">
        <v>15.24164215120669</v>
      </c>
      <c r="N30" s="240" t="s">
        <v>129</v>
      </c>
    </row>
    <row r="31" spans="1:14" ht="12.75" customHeight="1" x14ac:dyDescent="0.25">
      <c r="A31" s="10"/>
      <c r="B31" s="76" t="s">
        <v>460</v>
      </c>
      <c r="C31" s="389">
        <v>3416.1123644932404</v>
      </c>
      <c r="D31" s="389">
        <v>3313.4268266410604</v>
      </c>
      <c r="E31" s="389">
        <v>3713.810234477121</v>
      </c>
      <c r="F31" s="389">
        <v>4506.5819699271215</v>
      </c>
      <c r="G31" s="389">
        <v>5939.2663061251606</v>
      </c>
      <c r="H31" s="389">
        <v>5318.6263935888492</v>
      </c>
      <c r="I31" s="389">
        <v>5282.123029683421</v>
      </c>
      <c r="J31" s="237">
        <v>-0.68633066517757024</v>
      </c>
      <c r="K31" s="237" t="s">
        <v>129</v>
      </c>
      <c r="L31" s="338">
        <v>6679.991489392929</v>
      </c>
      <c r="M31" s="237">
        <v>26.464140495290355</v>
      </c>
      <c r="N31" s="240" t="s">
        <v>129</v>
      </c>
    </row>
    <row r="32" spans="1:14" ht="12.75" customHeight="1" x14ac:dyDescent="0.25">
      <c r="A32" s="10"/>
      <c r="B32" s="159" t="s">
        <v>458</v>
      </c>
      <c r="C32" s="389">
        <v>2538.2587968030402</v>
      </c>
      <c r="D32" s="389">
        <v>2406.3978095912903</v>
      </c>
      <c r="E32" s="389">
        <v>2408.5646170815007</v>
      </c>
      <c r="F32" s="389">
        <v>2773.6046787035607</v>
      </c>
      <c r="G32" s="389">
        <v>3269.8356303635592</v>
      </c>
      <c r="H32" s="389">
        <v>3229.9532505033499</v>
      </c>
      <c r="I32" s="389">
        <v>3514.7304531388104</v>
      </c>
      <c r="J32" s="237">
        <v>8.8167592701560373</v>
      </c>
      <c r="K32" s="237" t="s">
        <v>129</v>
      </c>
      <c r="L32" s="338">
        <v>3776.6284892275089</v>
      </c>
      <c r="M32" s="237">
        <v>7.4514401482711712</v>
      </c>
      <c r="N32" s="240" t="s">
        <v>129</v>
      </c>
    </row>
    <row r="33" spans="1:14" ht="12.75" customHeight="1" x14ac:dyDescent="0.2">
      <c r="A33"/>
      <c r="B33" s="159" t="s">
        <v>459</v>
      </c>
      <c r="C33" s="389">
        <v>877.85356769020029</v>
      </c>
      <c r="D33" s="389">
        <v>907.02901704977</v>
      </c>
      <c r="E33" s="389">
        <v>1305.2456173956202</v>
      </c>
      <c r="F33" s="389">
        <v>1732.9772912235603</v>
      </c>
      <c r="G33" s="389">
        <v>2669.4306757616009</v>
      </c>
      <c r="H33" s="389">
        <v>2088.6731430854998</v>
      </c>
      <c r="I33" s="389">
        <v>1767.3925765446104</v>
      </c>
      <c r="J33" s="237">
        <v>-15.382041350245757</v>
      </c>
      <c r="K33" s="237" t="s">
        <v>129</v>
      </c>
      <c r="L33" s="338">
        <v>2903.3630001654201</v>
      </c>
      <c r="M33" s="237">
        <v>64.273803041637748</v>
      </c>
      <c r="N33" s="240" t="s">
        <v>129</v>
      </c>
    </row>
    <row r="34" spans="1:14" ht="12.75" customHeight="1" x14ac:dyDescent="0.2">
      <c r="A34"/>
      <c r="B34" s="75" t="s">
        <v>82</v>
      </c>
      <c r="C34" s="389">
        <v>2665.5288136101299</v>
      </c>
      <c r="D34" s="389">
        <v>2785.5362201071903</v>
      </c>
      <c r="E34" s="389">
        <v>3757.7619480384897</v>
      </c>
      <c r="F34" s="389">
        <v>5274.8313217156101</v>
      </c>
      <c r="G34" s="389">
        <v>6353.8751274895503</v>
      </c>
      <c r="H34" s="389">
        <v>5792.8319728721108</v>
      </c>
      <c r="I34" s="389">
        <v>5578.8986114998388</v>
      </c>
      <c r="J34" s="237">
        <v>-3.6930703734222581</v>
      </c>
      <c r="K34" s="237" t="s">
        <v>129</v>
      </c>
      <c r="L34" s="338">
        <v>6783.6545358088697</v>
      </c>
      <c r="M34" s="237">
        <v>21.594870389392916</v>
      </c>
      <c r="N34" s="240" t="s">
        <v>129</v>
      </c>
    </row>
    <row r="35" spans="1:14" ht="12.75" customHeight="1" x14ac:dyDescent="0.2">
      <c r="A35"/>
      <c r="B35" s="161" t="s">
        <v>722</v>
      </c>
      <c r="C35" s="389">
        <v>1565.53905754109</v>
      </c>
      <c r="D35" s="389">
        <v>1695.9329308682297</v>
      </c>
      <c r="E35" s="389">
        <v>1458.8258559265801</v>
      </c>
      <c r="F35" s="389">
        <v>1646.9257545105802</v>
      </c>
      <c r="G35" s="389">
        <v>2166.0974163000901</v>
      </c>
      <c r="H35" s="389">
        <v>2269.5974327811505</v>
      </c>
      <c r="I35" s="389">
        <v>2990.7779556800797</v>
      </c>
      <c r="J35" s="237">
        <v>31.775702266952209</v>
      </c>
      <c r="K35" s="237" t="s">
        <v>129</v>
      </c>
      <c r="L35" s="338">
        <v>3179.6249436113894</v>
      </c>
      <c r="M35" s="237">
        <v>6.3143098795633401</v>
      </c>
      <c r="N35" s="240" t="s">
        <v>129</v>
      </c>
    </row>
    <row r="36" spans="1:14" ht="12.75" customHeight="1" x14ac:dyDescent="0.2">
      <c r="A36"/>
      <c r="B36" s="161" t="s">
        <v>723</v>
      </c>
      <c r="C36" s="389">
        <v>1099.9897560690401</v>
      </c>
      <c r="D36" s="389">
        <v>1089.6032892389603</v>
      </c>
      <c r="E36" s="389">
        <v>2298.9360921119096</v>
      </c>
      <c r="F36" s="389">
        <v>3627.9055672050295</v>
      </c>
      <c r="G36" s="389">
        <v>4187.7777111894602</v>
      </c>
      <c r="H36" s="389">
        <v>3523.2345400909603</v>
      </c>
      <c r="I36" s="389">
        <v>2588.1206558197596</v>
      </c>
      <c r="J36" s="237">
        <v>-26.541346414225909</v>
      </c>
      <c r="K36" s="237" t="s">
        <v>129</v>
      </c>
      <c r="L36" s="338">
        <v>3604.0295921974803</v>
      </c>
      <c r="M36" s="237">
        <v>39.252765673551735</v>
      </c>
      <c r="N36" s="240" t="s">
        <v>129</v>
      </c>
    </row>
    <row r="37" spans="1:14" s="6" customFormat="1" ht="12.75" customHeight="1" x14ac:dyDescent="0.2">
      <c r="A37"/>
      <c r="B37" s="162" t="s">
        <v>461</v>
      </c>
      <c r="C37" s="391">
        <v>3.8038543747199998</v>
      </c>
      <c r="D37" s="391">
        <v>4.0292321485900002</v>
      </c>
      <c r="E37" s="391">
        <v>9.3836371757099979</v>
      </c>
      <c r="F37" s="391">
        <v>4.74596986301</v>
      </c>
      <c r="G37" s="391">
        <v>4.7459697600000004</v>
      </c>
      <c r="H37" s="391">
        <v>5.0657039099999999</v>
      </c>
      <c r="I37" s="391">
        <v>0</v>
      </c>
      <c r="J37" s="254">
        <v>-100</v>
      </c>
      <c r="K37" s="254" t="s">
        <v>129</v>
      </c>
      <c r="L37" s="391">
        <v>0</v>
      </c>
      <c r="M37" s="254" t="s">
        <v>129</v>
      </c>
      <c r="N37" s="388" t="s">
        <v>129</v>
      </c>
    </row>
    <row r="38" spans="1:14" ht="19.5" customHeight="1" x14ac:dyDescent="0.2">
      <c r="A38"/>
      <c r="B38" s="114" t="s">
        <v>1139</v>
      </c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</row>
    <row r="39" spans="1:14" ht="15.75" customHeight="1" x14ac:dyDescent="0.2">
      <c r="A39"/>
      <c r="B39" s="40" t="s">
        <v>1140</v>
      </c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</row>
    <row r="40" spans="1:14" ht="13.5" customHeight="1" x14ac:dyDescent="0.2">
      <c r="A40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</row>
    <row r="41" spans="1:14" x14ac:dyDescent="0.25">
      <c r="A41"/>
    </row>
    <row r="42" spans="1:14" x14ac:dyDescent="0.25">
      <c r="A42"/>
    </row>
    <row r="43" spans="1:14" x14ac:dyDescent="0.25">
      <c r="A43"/>
    </row>
    <row r="44" spans="1:14" x14ac:dyDescent="0.25">
      <c r="A44"/>
    </row>
    <row r="45" spans="1:14" x14ac:dyDescent="0.25">
      <c r="A45"/>
    </row>
    <row r="46" spans="1:14" x14ac:dyDescent="0.25">
      <c r="A46"/>
    </row>
    <row r="47" spans="1:14" x14ac:dyDescent="0.25">
      <c r="A47" s="1"/>
    </row>
    <row r="48" spans="1:14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3"/>
    </row>
    <row r="54" spans="1:1" x14ac:dyDescent="0.25">
      <c r="A54" s="3"/>
    </row>
    <row r="55" spans="1:1" x14ac:dyDescent="0.25">
      <c r="A55" s="3"/>
    </row>
    <row r="56" spans="1:1" x14ac:dyDescent="0.25">
      <c r="A56" s="3"/>
    </row>
    <row r="57" spans="1:1" x14ac:dyDescent="0.25">
      <c r="A57" s="3"/>
    </row>
    <row r="58" spans="1:1" x14ac:dyDescent="0.25">
      <c r="A58" s="3"/>
    </row>
    <row r="59" spans="1:1" x14ac:dyDescent="0.25">
      <c r="A59" s="3"/>
    </row>
    <row r="60" spans="1:1" x14ac:dyDescent="0.25">
      <c r="A60" s="3"/>
    </row>
    <row r="61" spans="1:1" x14ac:dyDescent="0.25">
      <c r="A61" s="3"/>
    </row>
    <row r="62" spans="1:1" x14ac:dyDescent="0.25">
      <c r="A62" s="3"/>
    </row>
    <row r="63" spans="1:1" x14ac:dyDescent="0.25">
      <c r="A63" s="3"/>
    </row>
    <row r="64" spans="1:1" x14ac:dyDescent="0.25">
      <c r="A64" s="3"/>
    </row>
    <row r="65" spans="1:1" x14ac:dyDescent="0.25">
      <c r="A65" s="3"/>
    </row>
    <row r="66" spans="1:1" x14ac:dyDescent="0.25">
      <c r="A66" s="3"/>
    </row>
    <row r="67" spans="1:1" x14ac:dyDescent="0.25">
      <c r="A67" s="3"/>
    </row>
    <row r="68" spans="1:1" x14ac:dyDescent="0.25">
      <c r="A68" s="3"/>
    </row>
    <row r="82" spans="1:1" ht="15.75" x14ac:dyDescent="0.25">
      <c r="A82" s="10"/>
    </row>
    <row r="83" spans="1:1" ht="15.75" x14ac:dyDescent="0.25">
      <c r="A83" s="10"/>
    </row>
    <row r="84" spans="1:1" ht="15.75" x14ac:dyDescent="0.25">
      <c r="A84" s="10"/>
    </row>
    <row r="85" spans="1:1" ht="15.75" x14ac:dyDescent="0.25">
      <c r="A85" s="10"/>
    </row>
    <row r="86" spans="1:1" ht="15.75" x14ac:dyDescent="0.25">
      <c r="A86" s="10"/>
    </row>
    <row r="87" spans="1:1" ht="15.75" x14ac:dyDescent="0.25">
      <c r="A87" s="10"/>
    </row>
    <row r="88" spans="1:1" ht="15.75" x14ac:dyDescent="0.25">
      <c r="A88" s="10"/>
    </row>
    <row r="89" spans="1:1" ht="15.75" x14ac:dyDescent="0.25">
      <c r="A89" s="10"/>
    </row>
    <row r="90" spans="1:1" ht="15.75" x14ac:dyDescent="0.25">
      <c r="A90" s="10"/>
    </row>
    <row r="91" spans="1:1" ht="15.75" x14ac:dyDescent="0.25">
      <c r="A91" s="10"/>
    </row>
    <row r="92" spans="1:1" ht="15.75" x14ac:dyDescent="0.25">
      <c r="A92" s="10"/>
    </row>
    <row r="93" spans="1:1" ht="15.75" x14ac:dyDescent="0.25">
      <c r="A93" s="10"/>
    </row>
    <row r="94" spans="1:1" ht="15.75" x14ac:dyDescent="0.25">
      <c r="A94" s="10"/>
    </row>
    <row r="95" spans="1:1" ht="15.75" x14ac:dyDescent="0.25">
      <c r="A95" s="10"/>
    </row>
    <row r="96" spans="1:1" ht="15.75" x14ac:dyDescent="0.25">
      <c r="A96" s="10"/>
    </row>
    <row r="97" spans="1:1" ht="15.75" x14ac:dyDescent="0.25">
      <c r="A97" s="10"/>
    </row>
    <row r="98" spans="1:1" ht="15.75" x14ac:dyDescent="0.25">
      <c r="A98" s="10"/>
    </row>
    <row r="99" spans="1:1" ht="15.75" x14ac:dyDescent="0.25">
      <c r="A99" s="10"/>
    </row>
    <row r="100" spans="1:1" ht="15.75" x14ac:dyDescent="0.25">
      <c r="A100" s="10"/>
    </row>
    <row r="101" spans="1:1" ht="15.75" x14ac:dyDescent="0.25">
      <c r="A101" s="10"/>
    </row>
    <row r="102" spans="1:1" ht="15.75" x14ac:dyDescent="0.25">
      <c r="A102" s="10"/>
    </row>
    <row r="103" spans="1:1" ht="15.75" x14ac:dyDescent="0.25">
      <c r="A103" s="10"/>
    </row>
    <row r="104" spans="1:1" ht="15.75" x14ac:dyDescent="0.25">
      <c r="A104" s="10"/>
    </row>
    <row r="105" spans="1:1" ht="15.75" x14ac:dyDescent="0.25">
      <c r="A105" s="10"/>
    </row>
    <row r="106" spans="1:1" ht="15.75" x14ac:dyDescent="0.25">
      <c r="A106" s="10"/>
    </row>
    <row r="107" spans="1:1" ht="15.75" x14ac:dyDescent="0.25">
      <c r="A107" s="10"/>
    </row>
    <row r="108" spans="1:1" ht="15.75" x14ac:dyDescent="0.25">
      <c r="A108" s="10"/>
    </row>
    <row r="109" spans="1:1" ht="15.75" x14ac:dyDescent="0.25">
      <c r="A109" s="10"/>
    </row>
    <row r="110" spans="1:1" ht="15.75" x14ac:dyDescent="0.25">
      <c r="A110" s="10"/>
    </row>
    <row r="111" spans="1:1" ht="15.75" x14ac:dyDescent="0.25">
      <c r="A111" s="10"/>
    </row>
    <row r="112" spans="1:1" ht="15.75" x14ac:dyDescent="0.25">
      <c r="A112" s="10"/>
    </row>
    <row r="113" spans="1:1" ht="15.75" x14ac:dyDescent="0.25">
      <c r="A113" s="10"/>
    </row>
    <row r="114" spans="1:1" ht="15.75" x14ac:dyDescent="0.25">
      <c r="A114" s="10"/>
    </row>
    <row r="115" spans="1:1" ht="15.75" x14ac:dyDescent="0.25">
      <c r="A115" s="10"/>
    </row>
    <row r="116" spans="1:1" ht="15.75" x14ac:dyDescent="0.25">
      <c r="A116" s="10"/>
    </row>
    <row r="117" spans="1:1" ht="15.75" x14ac:dyDescent="0.25">
      <c r="A117" s="10"/>
    </row>
    <row r="118" spans="1:1" ht="15.75" x14ac:dyDescent="0.25">
      <c r="A118" s="10"/>
    </row>
    <row r="119" spans="1:1" ht="15.75" x14ac:dyDescent="0.25">
      <c r="A119" s="10"/>
    </row>
    <row r="120" spans="1:1" ht="15.75" x14ac:dyDescent="0.25">
      <c r="A120" s="10"/>
    </row>
    <row r="121" spans="1:1" ht="15.75" x14ac:dyDescent="0.25">
      <c r="A121" s="10"/>
    </row>
    <row r="122" spans="1:1" ht="15.75" x14ac:dyDescent="0.25">
      <c r="A122" s="10"/>
    </row>
    <row r="123" spans="1:1" ht="15.75" x14ac:dyDescent="0.25">
      <c r="A123" s="10"/>
    </row>
    <row r="124" spans="1:1" ht="15.75" x14ac:dyDescent="0.25">
      <c r="A124" s="10"/>
    </row>
    <row r="125" spans="1:1" ht="15.75" x14ac:dyDescent="0.25">
      <c r="A125" s="10"/>
    </row>
    <row r="126" spans="1:1" ht="15.75" x14ac:dyDescent="0.25">
      <c r="A126" s="10"/>
    </row>
    <row r="133" spans="1:1" x14ac:dyDescent="0.25">
      <c r="A133" s="3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  <row r="141" spans="1:1" x14ac:dyDescent="0.25">
      <c r="A141" s="3"/>
    </row>
    <row r="142" spans="1:1" x14ac:dyDescent="0.25">
      <c r="A142" s="3"/>
    </row>
    <row r="143" spans="1:1" x14ac:dyDescent="0.25">
      <c r="A143" s="3"/>
    </row>
    <row r="144" spans="1:1" x14ac:dyDescent="0.25">
      <c r="A144" s="3"/>
    </row>
    <row r="145" spans="1:1" x14ac:dyDescent="0.25">
      <c r="A145" s="3"/>
    </row>
    <row r="146" spans="1:1" x14ac:dyDescent="0.25">
      <c r="A146" s="3"/>
    </row>
    <row r="147" spans="1:1" x14ac:dyDescent="0.25">
      <c r="A147" s="3"/>
    </row>
    <row r="148" spans="1:1" x14ac:dyDescent="0.25">
      <c r="A148" s="3"/>
    </row>
    <row r="149" spans="1:1" x14ac:dyDescent="0.25">
      <c r="A149" s="3"/>
    </row>
    <row r="150" spans="1:1" x14ac:dyDescent="0.25">
      <c r="A150" s="3"/>
    </row>
    <row r="151" spans="1:1" x14ac:dyDescent="0.25">
      <c r="A151" s="3"/>
    </row>
    <row r="152" spans="1:1" x14ac:dyDescent="0.25">
      <c r="A152" s="3"/>
    </row>
    <row r="153" spans="1:1" x14ac:dyDescent="0.25">
      <c r="A153" s="3"/>
    </row>
    <row r="154" spans="1:1" x14ac:dyDescent="0.25">
      <c r="A154" s="3"/>
    </row>
    <row r="155" spans="1:1" x14ac:dyDescent="0.25">
      <c r="A155" s="3"/>
    </row>
    <row r="156" spans="1:1" x14ac:dyDescent="0.25">
      <c r="A156" s="3"/>
    </row>
    <row r="157" spans="1:1" x14ac:dyDescent="0.25">
      <c r="A157" s="3"/>
    </row>
    <row r="158" spans="1:1" x14ac:dyDescent="0.25">
      <c r="A158" s="3"/>
    </row>
    <row r="159" spans="1:1" x14ac:dyDescent="0.25">
      <c r="A159" s="3"/>
    </row>
    <row r="160" spans="1:1" x14ac:dyDescent="0.25">
      <c r="A160" s="3"/>
    </row>
    <row r="161" spans="1:1" x14ac:dyDescent="0.25">
      <c r="A161" s="3"/>
    </row>
    <row r="162" spans="1:1" x14ac:dyDescent="0.25">
      <c r="A162" s="3"/>
    </row>
    <row r="163" spans="1:1" x14ac:dyDescent="0.25">
      <c r="A163" s="3"/>
    </row>
    <row r="164" spans="1:1" x14ac:dyDescent="0.25">
      <c r="A164" s="3"/>
    </row>
    <row r="165" spans="1:1" x14ac:dyDescent="0.25">
      <c r="A165" s="3"/>
    </row>
    <row r="166" spans="1:1" x14ac:dyDescent="0.25">
      <c r="A166" s="3"/>
    </row>
    <row r="167" spans="1:1" x14ac:dyDescent="0.25">
      <c r="A167" s="3"/>
    </row>
    <row r="168" spans="1:1" x14ac:dyDescent="0.25">
      <c r="A168" s="3"/>
    </row>
    <row r="169" spans="1:1" x14ac:dyDescent="0.25">
      <c r="A169" s="3"/>
    </row>
    <row r="170" spans="1:1" x14ac:dyDescent="0.25">
      <c r="A170" s="3"/>
    </row>
    <row r="171" spans="1:1" x14ac:dyDescent="0.25">
      <c r="A171" s="3"/>
    </row>
  </sheetData>
  <mergeCells count="8">
    <mergeCell ref="C9:C10"/>
    <mergeCell ref="D9:D10"/>
    <mergeCell ref="J9:K9"/>
    <mergeCell ref="M9:N9"/>
    <mergeCell ref="E9:E10"/>
    <mergeCell ref="F9:F10"/>
    <mergeCell ref="G9:G10"/>
    <mergeCell ref="H9:H10"/>
  </mergeCells>
  <conditionalFormatting sqref="L18 L30:L31 L34 L11:L16 L21:L28 C11:E37">
    <cfRule type="cellIs" dxfId="454" priority="96" operator="notBetween">
      <formula>9999</formula>
      <formula>-9999</formula>
    </cfRule>
  </conditionalFormatting>
  <conditionalFormatting sqref="L17">
    <cfRule type="cellIs" dxfId="453" priority="77" operator="notBetween">
      <formula>9999</formula>
      <formula>-9999</formula>
    </cfRule>
  </conditionalFormatting>
  <conditionalFormatting sqref="L19">
    <cfRule type="cellIs" dxfId="452" priority="74" operator="notBetween">
      <formula>9999</formula>
      <formula>-9999</formula>
    </cfRule>
  </conditionalFormatting>
  <conditionalFormatting sqref="L20">
    <cfRule type="cellIs" dxfId="451" priority="71" operator="notBetween">
      <formula>9999</formula>
      <formula>-9999</formula>
    </cfRule>
  </conditionalFormatting>
  <conditionalFormatting sqref="L29">
    <cfRule type="cellIs" dxfId="450" priority="69" operator="notBetween">
      <formula>9999</formula>
      <formula>-9999</formula>
    </cfRule>
  </conditionalFormatting>
  <conditionalFormatting sqref="L32:L33">
    <cfRule type="cellIs" dxfId="449" priority="66" operator="notBetween">
      <formula>9999</formula>
      <formula>-9999</formula>
    </cfRule>
  </conditionalFormatting>
  <conditionalFormatting sqref="L36">
    <cfRule type="cellIs" dxfId="448" priority="63" operator="notBetween">
      <formula>9999</formula>
      <formula>-9999</formula>
    </cfRule>
  </conditionalFormatting>
  <conditionalFormatting sqref="L35">
    <cfRule type="cellIs" dxfId="447" priority="60" operator="notBetween">
      <formula>9999</formula>
      <formula>-9999</formula>
    </cfRule>
  </conditionalFormatting>
  <conditionalFormatting sqref="L37">
    <cfRule type="cellIs" dxfId="446" priority="57" operator="notBetween">
      <formula>9999</formula>
      <formula>-9999</formula>
    </cfRule>
  </conditionalFormatting>
  <conditionalFormatting sqref="F18 F30:F31 F34 F11:F16 F21:F28">
    <cfRule type="cellIs" dxfId="445" priority="51" operator="notBetween">
      <formula>9999</formula>
      <formula>-9999</formula>
    </cfRule>
  </conditionalFormatting>
  <conditionalFormatting sqref="F17">
    <cfRule type="cellIs" dxfId="444" priority="50" operator="notBetween">
      <formula>9999</formula>
      <formula>-9999</formula>
    </cfRule>
  </conditionalFormatting>
  <conditionalFormatting sqref="F19">
    <cfRule type="cellIs" dxfId="443" priority="49" operator="notBetween">
      <formula>9999</formula>
      <formula>-9999</formula>
    </cfRule>
  </conditionalFormatting>
  <conditionalFormatting sqref="F20">
    <cfRule type="cellIs" dxfId="442" priority="48" operator="notBetween">
      <formula>9999</formula>
      <formula>-9999</formula>
    </cfRule>
  </conditionalFormatting>
  <conditionalFormatting sqref="F29">
    <cfRule type="cellIs" dxfId="441" priority="47" operator="notBetween">
      <formula>9999</formula>
      <formula>-9999</formula>
    </cfRule>
  </conditionalFormatting>
  <conditionalFormatting sqref="F32:F33">
    <cfRule type="cellIs" dxfId="440" priority="46" operator="notBetween">
      <formula>9999</formula>
      <formula>-9999</formula>
    </cfRule>
  </conditionalFormatting>
  <conditionalFormatting sqref="F36">
    <cfRule type="cellIs" dxfId="439" priority="45" operator="notBetween">
      <formula>9999</formula>
      <formula>-9999</formula>
    </cfRule>
  </conditionalFormatting>
  <conditionalFormatting sqref="F35">
    <cfRule type="cellIs" dxfId="438" priority="44" operator="notBetween">
      <formula>9999</formula>
      <formula>-9999</formula>
    </cfRule>
  </conditionalFormatting>
  <conditionalFormatting sqref="F37">
    <cfRule type="cellIs" dxfId="437" priority="43" operator="notBetween">
      <formula>9999</formula>
      <formula>-9999</formula>
    </cfRule>
  </conditionalFormatting>
  <conditionalFormatting sqref="G18:H18 G30:H31 G34:H34 G11:H16 G21:H28">
    <cfRule type="cellIs" dxfId="436" priority="24" operator="notBetween">
      <formula>9999</formula>
      <formula>-9999</formula>
    </cfRule>
  </conditionalFormatting>
  <conditionalFormatting sqref="G17:H17">
    <cfRule type="cellIs" dxfId="435" priority="23" operator="notBetween">
      <formula>9999</formula>
      <formula>-9999</formula>
    </cfRule>
  </conditionalFormatting>
  <conditionalFormatting sqref="G19:H19">
    <cfRule type="cellIs" dxfId="434" priority="22" operator="notBetween">
      <formula>9999</formula>
      <formula>-9999</formula>
    </cfRule>
  </conditionalFormatting>
  <conditionalFormatting sqref="G20:H20">
    <cfRule type="cellIs" dxfId="433" priority="21" operator="notBetween">
      <formula>9999</formula>
      <formula>-9999</formula>
    </cfRule>
  </conditionalFormatting>
  <conditionalFormatting sqref="G29:H29">
    <cfRule type="cellIs" dxfId="432" priority="20" operator="notBetween">
      <formula>9999</formula>
      <formula>-9999</formula>
    </cfRule>
  </conditionalFormatting>
  <conditionalFormatting sqref="G32:H33">
    <cfRule type="cellIs" dxfId="431" priority="19" operator="notBetween">
      <formula>9999</formula>
      <formula>-9999</formula>
    </cfRule>
  </conditionalFormatting>
  <conditionalFormatting sqref="G36:H36">
    <cfRule type="cellIs" dxfId="430" priority="18" operator="notBetween">
      <formula>9999</formula>
      <formula>-9999</formula>
    </cfRule>
  </conditionalFormatting>
  <conditionalFormatting sqref="G35:H35">
    <cfRule type="cellIs" dxfId="429" priority="17" operator="notBetween">
      <formula>9999</formula>
      <formula>-9999</formula>
    </cfRule>
  </conditionalFormatting>
  <conditionalFormatting sqref="G37:H37">
    <cfRule type="cellIs" dxfId="428" priority="16" operator="notBetween">
      <formula>9999</formula>
      <formula>-9999</formula>
    </cfRule>
  </conditionalFormatting>
  <conditionalFormatting sqref="I18 I30:I31 I34 I11:I16 I21:I28">
    <cfRule type="cellIs" dxfId="427" priority="9" operator="notBetween">
      <formula>9999</formula>
      <formula>-9999</formula>
    </cfRule>
  </conditionalFormatting>
  <conditionalFormatting sqref="I17">
    <cfRule type="cellIs" dxfId="426" priority="8" operator="notBetween">
      <formula>9999</formula>
      <formula>-9999</formula>
    </cfRule>
  </conditionalFormatting>
  <conditionalFormatting sqref="I19">
    <cfRule type="cellIs" dxfId="425" priority="7" operator="notBetween">
      <formula>9999</formula>
      <formula>-9999</formula>
    </cfRule>
  </conditionalFormatting>
  <conditionalFormatting sqref="I20">
    <cfRule type="cellIs" dxfId="424" priority="6" operator="notBetween">
      <formula>9999</formula>
      <formula>-9999</formula>
    </cfRule>
  </conditionalFormatting>
  <conditionalFormatting sqref="I29">
    <cfRule type="cellIs" dxfId="423" priority="5" operator="notBetween">
      <formula>9999</formula>
      <formula>-9999</formula>
    </cfRule>
  </conditionalFormatting>
  <conditionalFormatting sqref="I32:I33">
    <cfRule type="cellIs" dxfId="422" priority="4" operator="notBetween">
      <formula>9999</formula>
      <formula>-9999</formula>
    </cfRule>
  </conditionalFormatting>
  <conditionalFormatting sqref="I36">
    <cfRule type="cellIs" dxfId="421" priority="3" operator="notBetween">
      <formula>9999</formula>
      <formula>-9999</formula>
    </cfRule>
  </conditionalFormatting>
  <conditionalFormatting sqref="I35">
    <cfRule type="cellIs" dxfId="420" priority="2" operator="notBetween">
      <formula>9999</formula>
      <formula>-9999</formula>
    </cfRule>
  </conditionalFormatting>
  <conditionalFormatting sqref="I37">
    <cfRule type="cellIs" dxfId="419" priority="1" operator="notBetween">
      <formula>9999</formula>
      <formula>-9999</formula>
    </cfRule>
  </conditionalFormatting>
  <hyperlinks>
    <hyperlink ref="B5" location="Índice!A10" display="Índice" xr:uid="{00000000-0004-0000-0C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48"/>
  <sheetViews>
    <sheetView showGridLines="0" topLeftCell="A18" zoomScale="120" zoomScaleNormal="120" zoomScalePageLayoutView="120" workbookViewId="0">
      <selection activeCell="R52" sqref="R52"/>
    </sheetView>
  </sheetViews>
  <sheetFormatPr defaultColWidth="7.85546875" defaultRowHeight="15.75" x14ac:dyDescent="0.25"/>
  <cols>
    <col min="1" max="1" width="1.42578125" style="2" bestFit="1" customWidth="1"/>
    <col min="2" max="2" width="23.85546875" style="14" customWidth="1"/>
    <col min="3" max="10" width="5.140625" style="14" customWidth="1"/>
    <col min="11" max="16384" width="7.85546875" style="10"/>
  </cols>
  <sheetData>
    <row r="1" spans="1:10" s="17" customFormat="1" ht="12.75" x14ac:dyDescent="0.2"/>
    <row r="2" spans="1:10" s="17" customFormat="1" ht="12.75" x14ac:dyDescent="0.2"/>
    <row r="3" spans="1:10" s="17" customFormat="1" ht="12.75" x14ac:dyDescent="0.2"/>
    <row r="4" spans="1:10" s="17" customFormat="1" ht="12.75" x14ac:dyDescent="0.2"/>
    <row r="5" spans="1:10" s="17" customFormat="1" ht="12.75" x14ac:dyDescent="0.2">
      <c r="B5" s="104" t="s">
        <v>144</v>
      </c>
    </row>
    <row r="6" spans="1:10" s="17" customFormat="1" ht="18.75" x14ac:dyDescent="0.3">
      <c r="B6" s="25" t="s">
        <v>1056</v>
      </c>
    </row>
    <row r="7" spans="1:10" s="17" customFormat="1" ht="12.75" x14ac:dyDescent="0.2"/>
    <row r="8" spans="1:10" s="17" customFormat="1" ht="18" customHeight="1" x14ac:dyDescent="0.2">
      <c r="B8" s="217" t="s">
        <v>743</v>
      </c>
    </row>
    <row r="9" spans="1:10" s="2" customFormat="1" ht="13.5" customHeight="1" x14ac:dyDescent="0.2">
      <c r="A9" s="17"/>
      <c r="B9" s="83"/>
      <c r="C9" s="152">
        <v>2016</v>
      </c>
      <c r="D9" s="152">
        <v>2017</v>
      </c>
      <c r="E9" s="152">
        <v>2018</v>
      </c>
      <c r="F9" s="214">
        <v>2019</v>
      </c>
      <c r="G9" s="282">
        <v>2020</v>
      </c>
      <c r="H9" s="492">
        <v>2021</v>
      </c>
      <c r="I9" s="492">
        <v>2022</v>
      </c>
      <c r="J9" s="491">
        <v>2023</v>
      </c>
    </row>
    <row r="10" spans="1:10" s="2" customFormat="1" ht="13.5" customHeight="1" x14ac:dyDescent="0.2">
      <c r="B10" s="142"/>
      <c r="C10" s="209" t="s">
        <v>744</v>
      </c>
      <c r="D10" s="209" t="s">
        <v>744</v>
      </c>
      <c r="E10" s="209" t="s">
        <v>744</v>
      </c>
      <c r="F10" s="209" t="s">
        <v>744</v>
      </c>
      <c r="G10" s="278" t="s">
        <v>744</v>
      </c>
      <c r="H10" s="486" t="s">
        <v>744</v>
      </c>
      <c r="I10" s="209" t="s">
        <v>746</v>
      </c>
      <c r="J10" s="209" t="s">
        <v>967</v>
      </c>
    </row>
    <row r="11" spans="1:10" s="2" customFormat="1" ht="18" customHeight="1" x14ac:dyDescent="0.2">
      <c r="B11" s="80" t="s">
        <v>347</v>
      </c>
      <c r="C11" s="85"/>
      <c r="D11" s="85"/>
      <c r="E11" s="85"/>
      <c r="F11" s="85"/>
      <c r="G11" s="85"/>
      <c r="H11" s="85"/>
      <c r="I11" s="85"/>
      <c r="J11" s="85"/>
    </row>
    <row r="12" spans="1:10" s="2" customFormat="1" ht="12.75" x14ac:dyDescent="0.2">
      <c r="B12" s="20" t="s">
        <v>458</v>
      </c>
      <c r="C12" s="85"/>
      <c r="D12" s="85"/>
      <c r="E12" s="85"/>
      <c r="F12" s="85"/>
      <c r="G12" s="85"/>
      <c r="H12" s="85"/>
      <c r="I12" s="85"/>
      <c r="J12" s="85"/>
    </row>
    <row r="13" spans="1:10" s="2" customFormat="1" ht="12.75" x14ac:dyDescent="0.2">
      <c r="B13" s="69" t="s">
        <v>460</v>
      </c>
      <c r="C13" s="164">
        <v>4.5871976117871008E-4</v>
      </c>
      <c r="D13" s="164">
        <v>3.5109568321540162E-3</v>
      </c>
      <c r="E13" s="164">
        <v>2.3709473185423919E-4</v>
      </c>
      <c r="F13" s="164">
        <v>3.2922176558079205E-4</v>
      </c>
      <c r="G13" s="164">
        <v>6.7142733413790197E-4</v>
      </c>
      <c r="H13" s="164">
        <v>3.2418366370930297E-2</v>
      </c>
      <c r="I13" s="164">
        <v>0</v>
      </c>
      <c r="J13" s="164">
        <v>4.4043314657821149E-4</v>
      </c>
    </row>
    <row r="14" spans="1:10" s="2" customFormat="1" ht="12.75" x14ac:dyDescent="0.2">
      <c r="B14" s="69" t="s">
        <v>463</v>
      </c>
      <c r="C14" s="164"/>
      <c r="D14" s="164"/>
      <c r="E14" s="164"/>
      <c r="F14" s="164"/>
      <c r="G14" s="164"/>
      <c r="H14" s="164"/>
      <c r="I14" s="164"/>
      <c r="J14" s="164"/>
    </row>
    <row r="15" spans="1:10" s="2" customFormat="1" ht="12" customHeight="1" x14ac:dyDescent="0.2">
      <c r="B15" s="163" t="s">
        <v>464</v>
      </c>
      <c r="C15" s="89">
        <v>6.79</v>
      </c>
      <c r="D15" s="89">
        <v>7.2857188584126797</v>
      </c>
      <c r="E15" s="89">
        <v>6.8234535503665832</v>
      </c>
      <c r="F15" s="89">
        <v>6.2352105913519864</v>
      </c>
      <c r="G15" s="89">
        <v>6.0387904585877896</v>
      </c>
      <c r="H15" s="89">
        <v>8.8930409892365798</v>
      </c>
      <c r="I15" s="89">
        <v>7.11</v>
      </c>
      <c r="J15" s="89">
        <v>6.8938472391976893</v>
      </c>
    </row>
    <row r="16" spans="1:10" s="2" customFormat="1" ht="12" customHeight="1" x14ac:dyDescent="0.2">
      <c r="B16" s="163" t="s">
        <v>465</v>
      </c>
      <c r="C16" s="89">
        <v>5.2</v>
      </c>
      <c r="D16" s="89">
        <v>7.05661404188987</v>
      </c>
      <c r="E16" s="89">
        <v>10.36500971328309</v>
      </c>
      <c r="F16" s="89">
        <v>8.0440466608809427</v>
      </c>
      <c r="G16" s="89">
        <v>10.1069657072709</v>
      </c>
      <c r="H16" s="89">
        <v>10.8362217366354</v>
      </c>
      <c r="I16" s="89">
        <v>10</v>
      </c>
      <c r="J16" s="89">
        <v>9.6842079493313111</v>
      </c>
    </row>
    <row r="17" spans="2:10" s="2" customFormat="1" ht="12" customHeight="1" x14ac:dyDescent="0.2">
      <c r="B17" s="163" t="s">
        <v>466</v>
      </c>
      <c r="C17" s="89">
        <v>3.9</v>
      </c>
      <c r="D17" s="89">
        <v>4.2767189600928104</v>
      </c>
      <c r="E17" s="89">
        <v>8.2254382806121544</v>
      </c>
      <c r="F17" s="89">
        <v>8.8279772174423936</v>
      </c>
      <c r="G17" s="89">
        <v>8.5083859789280396</v>
      </c>
      <c r="H17" s="89">
        <v>8.9539032051223106</v>
      </c>
      <c r="I17" s="89">
        <v>9.3000000000000007</v>
      </c>
      <c r="J17" s="89">
        <v>10.750354374597748</v>
      </c>
    </row>
    <row r="18" spans="2:10" s="2" customFormat="1" ht="12" customHeight="1" x14ac:dyDescent="0.2">
      <c r="B18" s="163" t="s">
        <v>467</v>
      </c>
      <c r="C18" s="89">
        <v>4.8099999999999996</v>
      </c>
      <c r="D18" s="89">
        <v>9.7451240538974204</v>
      </c>
      <c r="E18" s="89">
        <v>4.5035638245864167</v>
      </c>
      <c r="F18" s="89">
        <v>8.2594730228524078</v>
      </c>
      <c r="G18" s="89">
        <v>11.391283229825</v>
      </c>
      <c r="H18" s="89">
        <v>6.2333410112609098</v>
      </c>
      <c r="I18" s="89">
        <v>9.76</v>
      </c>
      <c r="J18" s="89">
        <v>13.398071494221462</v>
      </c>
    </row>
    <row r="19" spans="2:10" s="2" customFormat="1" ht="12.75" x14ac:dyDescent="0.2">
      <c r="B19" s="20" t="s">
        <v>459</v>
      </c>
      <c r="C19" s="164"/>
      <c r="D19" s="164"/>
      <c r="E19" s="164"/>
      <c r="F19" s="164"/>
      <c r="G19" s="164"/>
      <c r="H19" s="164"/>
      <c r="I19" s="164"/>
      <c r="J19" s="164"/>
    </row>
    <row r="20" spans="2:10" s="2" customFormat="1" ht="12.75" x14ac:dyDescent="0.2">
      <c r="B20" s="69" t="s">
        <v>460</v>
      </c>
      <c r="C20" s="164">
        <v>0</v>
      </c>
      <c r="D20" s="164">
        <v>3.9946244483819047E-5</v>
      </c>
      <c r="E20" s="164">
        <v>0</v>
      </c>
      <c r="F20" s="164">
        <v>6.8699888325950706E-3</v>
      </c>
      <c r="G20" s="164">
        <v>7.8649002754515999E-4</v>
      </c>
      <c r="H20" s="164">
        <v>1.70618997184868E-3</v>
      </c>
      <c r="I20" s="164">
        <v>0</v>
      </c>
      <c r="J20" s="164">
        <v>4.3656443154001793E-4</v>
      </c>
    </row>
    <row r="21" spans="2:10" s="2" customFormat="1" ht="12.75" x14ac:dyDescent="0.2">
      <c r="B21" s="69" t="s">
        <v>463</v>
      </c>
      <c r="C21" s="164"/>
      <c r="D21" s="164"/>
      <c r="E21" s="164"/>
      <c r="F21" s="164"/>
      <c r="G21" s="164"/>
      <c r="H21" s="164"/>
      <c r="I21" s="164"/>
      <c r="J21" s="164"/>
    </row>
    <row r="22" spans="2:10" s="2" customFormat="1" ht="12" customHeight="1" x14ac:dyDescent="0.2">
      <c r="B22" s="163" t="s">
        <v>464</v>
      </c>
      <c r="C22" s="89">
        <v>1.99</v>
      </c>
      <c r="D22" s="89">
        <v>1.8139205107280001</v>
      </c>
      <c r="E22" s="89">
        <v>1.8998407057995115</v>
      </c>
      <c r="F22" s="89">
        <v>1.4076753512108264</v>
      </c>
      <c r="G22" s="89">
        <v>1.2495130360370501</v>
      </c>
      <c r="H22" s="89">
        <v>0.771071912567449</v>
      </c>
      <c r="I22" s="89">
        <v>0.68</v>
      </c>
      <c r="J22" s="89">
        <v>1.0390177168866661</v>
      </c>
    </row>
    <row r="23" spans="2:10" s="2" customFormat="1" ht="12" customHeight="1" x14ac:dyDescent="0.2">
      <c r="B23" s="163" t="s">
        <v>465</v>
      </c>
      <c r="C23" s="89">
        <v>2.0499999999999998</v>
      </c>
      <c r="D23" s="89">
        <v>2.3496012313560799</v>
      </c>
      <c r="E23" s="89">
        <v>2.236126581404696</v>
      </c>
      <c r="F23" s="89">
        <v>3.9489415685167657</v>
      </c>
      <c r="G23" s="89">
        <v>1.42117562003431</v>
      </c>
      <c r="H23" s="89">
        <v>1.1159285001211501</v>
      </c>
      <c r="I23" s="89">
        <v>1.46</v>
      </c>
      <c r="J23" s="89">
        <v>0.33076384761250283</v>
      </c>
    </row>
    <row r="24" spans="2:10" s="2" customFormat="1" ht="12" customHeight="1" x14ac:dyDescent="0.2">
      <c r="B24" s="163" t="s">
        <v>466</v>
      </c>
      <c r="C24" s="89">
        <v>2.86</v>
      </c>
      <c r="D24" s="89">
        <v>2.5065028028918301</v>
      </c>
      <c r="E24" s="89">
        <v>2.2610947261781633</v>
      </c>
      <c r="F24" s="89">
        <v>2.4723375187498311</v>
      </c>
      <c r="G24" s="89">
        <v>1.76024217508624</v>
      </c>
      <c r="H24" s="89">
        <v>2.22498901294483</v>
      </c>
      <c r="I24" s="89">
        <v>1.32</v>
      </c>
      <c r="J24" s="89">
        <v>1.2828930375793712</v>
      </c>
    </row>
    <row r="25" spans="2:10" s="2" customFormat="1" ht="12" customHeight="1" x14ac:dyDescent="0.2">
      <c r="B25" s="163" t="s">
        <v>467</v>
      </c>
      <c r="C25" s="89">
        <v>4.83</v>
      </c>
      <c r="D25" s="89">
        <v>4.9502111517485599</v>
      </c>
      <c r="E25" s="89">
        <v>0.96855819120778619</v>
      </c>
      <c r="F25" s="89">
        <v>2.737898459999641</v>
      </c>
      <c r="G25" s="89">
        <v>1.2377761591836201</v>
      </c>
      <c r="H25" s="89">
        <v>2.1955718767364401</v>
      </c>
      <c r="I25" s="89">
        <v>0.56000000000000005</v>
      </c>
      <c r="J25" s="89">
        <v>0</v>
      </c>
    </row>
    <row r="26" spans="2:10" s="2" customFormat="1" ht="18" customHeight="1" x14ac:dyDescent="0.2">
      <c r="B26" s="81" t="s">
        <v>473</v>
      </c>
      <c r="C26" s="89"/>
      <c r="D26" s="89"/>
      <c r="E26" s="89"/>
      <c r="F26" s="89"/>
      <c r="G26" s="89"/>
      <c r="H26" s="89"/>
      <c r="I26" s="89"/>
      <c r="J26" s="89"/>
    </row>
    <row r="27" spans="2:10" s="2" customFormat="1" ht="12" customHeight="1" x14ac:dyDescent="0.2">
      <c r="B27" s="87" t="s">
        <v>458</v>
      </c>
      <c r="C27" s="89"/>
      <c r="D27" s="89"/>
      <c r="E27" s="89"/>
      <c r="F27" s="89"/>
      <c r="G27" s="89"/>
      <c r="H27" s="89"/>
      <c r="I27" s="89"/>
      <c r="J27" s="89"/>
    </row>
    <row r="28" spans="2:10" s="2" customFormat="1" ht="12" customHeight="1" x14ac:dyDescent="0.2">
      <c r="B28" s="88" t="s">
        <v>468</v>
      </c>
      <c r="C28" s="91">
        <v>15.84</v>
      </c>
      <c r="D28" s="91">
        <v>18.63068204535503</v>
      </c>
      <c r="E28" s="91">
        <v>19.83294327899511</v>
      </c>
      <c r="F28" s="91">
        <v>14.394787177165783</v>
      </c>
      <c r="G28" s="91">
        <v>19.6848214735416</v>
      </c>
      <c r="H28" s="91">
        <v>18.832534973031699</v>
      </c>
      <c r="I28" s="91">
        <v>18.239999999999998</v>
      </c>
      <c r="J28" s="91">
        <v>15.48441054446139</v>
      </c>
    </row>
    <row r="29" spans="2:10" s="2" customFormat="1" ht="12" customHeight="1" x14ac:dyDescent="0.2">
      <c r="B29" s="88" t="s">
        <v>466</v>
      </c>
      <c r="C29" s="91">
        <v>19.71</v>
      </c>
      <c r="D29" s="91">
        <v>16.035420176933542</v>
      </c>
      <c r="E29" s="91">
        <v>33.807860784080347</v>
      </c>
      <c r="F29" s="91">
        <v>22.067738731622839</v>
      </c>
      <c r="G29" s="91">
        <v>17.1289405732992</v>
      </c>
      <c r="H29" s="91">
        <v>22.327569309875699</v>
      </c>
      <c r="I29" s="91">
        <v>16.989999999999998</v>
      </c>
      <c r="J29" s="91">
        <v>18.322297245563657</v>
      </c>
    </row>
    <row r="30" spans="2:10" s="2" customFormat="1" ht="12" customHeight="1" x14ac:dyDescent="0.2">
      <c r="B30" s="88" t="s">
        <v>467</v>
      </c>
      <c r="C30" s="89">
        <v>15.19</v>
      </c>
      <c r="D30" s="89">
        <v>13.73</v>
      </c>
      <c r="E30" s="89">
        <v>19.962151017242604</v>
      </c>
      <c r="F30" s="89">
        <v>10.193566984141084</v>
      </c>
      <c r="G30" s="89">
        <v>13.1643412533132</v>
      </c>
      <c r="H30" s="89">
        <v>16.4128646197642</v>
      </c>
      <c r="I30" s="89">
        <v>14.89</v>
      </c>
      <c r="J30" s="89">
        <v>14.984739292509836</v>
      </c>
    </row>
    <row r="31" spans="2:10" s="2" customFormat="1" ht="12.75" x14ac:dyDescent="0.2">
      <c r="B31" s="20" t="s">
        <v>459</v>
      </c>
      <c r="C31" s="164"/>
      <c r="D31" s="164"/>
      <c r="E31" s="164"/>
      <c r="F31" s="164"/>
      <c r="G31" s="164"/>
      <c r="H31" s="164"/>
      <c r="I31" s="164"/>
      <c r="J31" s="164"/>
    </row>
    <row r="32" spans="2:10" s="2" customFormat="1" ht="12" customHeight="1" x14ac:dyDescent="0.2">
      <c r="B32" s="88" t="s">
        <v>468</v>
      </c>
      <c r="C32" s="89">
        <v>25</v>
      </c>
      <c r="D32" s="89" t="s">
        <v>129</v>
      </c>
      <c r="E32" s="89">
        <v>23.999887232827113</v>
      </c>
      <c r="F32" s="89">
        <v>30.080000000000002</v>
      </c>
      <c r="G32" s="89">
        <v>12.67</v>
      </c>
      <c r="H32" s="89">
        <v>10.0728775533895</v>
      </c>
      <c r="I32" s="89" t="s">
        <v>129</v>
      </c>
      <c r="J32" s="89">
        <v>9.1270000000000007</v>
      </c>
    </row>
    <row r="33" spans="2:10" s="2" customFormat="1" ht="12" customHeight="1" x14ac:dyDescent="0.2">
      <c r="B33" s="88" t="s">
        <v>466</v>
      </c>
      <c r="C33" s="89">
        <v>8.41</v>
      </c>
      <c r="D33" s="89">
        <v>8.4499999999999993</v>
      </c>
      <c r="E33" s="89" t="s">
        <v>129</v>
      </c>
      <c r="F33" s="89">
        <v>10</v>
      </c>
      <c r="G33" s="89">
        <v>10</v>
      </c>
      <c r="H33" s="89">
        <v>10</v>
      </c>
      <c r="I33" s="89" t="s">
        <v>129</v>
      </c>
      <c r="J33" s="89" t="s">
        <v>129</v>
      </c>
    </row>
    <row r="34" spans="2:10" s="2" customFormat="1" ht="12" customHeight="1" x14ac:dyDescent="0.2">
      <c r="B34" s="88" t="s">
        <v>467</v>
      </c>
      <c r="C34" s="89">
        <v>8.7100000000000009</v>
      </c>
      <c r="D34" s="89">
        <v>9</v>
      </c>
      <c r="E34" s="89">
        <v>9.1352122182667408</v>
      </c>
      <c r="F34" s="89">
        <v>7.8228403283506607</v>
      </c>
      <c r="G34" s="89" t="s">
        <v>129</v>
      </c>
      <c r="H34" s="89">
        <v>8.218</v>
      </c>
      <c r="I34" s="89">
        <v>10.74</v>
      </c>
      <c r="J34" s="89">
        <v>7.3699805638379505</v>
      </c>
    </row>
    <row r="35" spans="2:10" s="2" customFormat="1" ht="18" customHeight="1" x14ac:dyDescent="0.2">
      <c r="B35" s="80" t="s">
        <v>469</v>
      </c>
      <c r="C35" s="89"/>
      <c r="D35" s="89"/>
      <c r="E35" s="89"/>
      <c r="F35" s="89"/>
      <c r="G35" s="89"/>
      <c r="H35" s="89"/>
      <c r="I35" s="89"/>
      <c r="J35" s="89"/>
    </row>
    <row r="36" spans="2:10" s="2" customFormat="1" ht="12" customHeight="1" x14ac:dyDescent="0.2">
      <c r="B36" s="87" t="s">
        <v>110</v>
      </c>
      <c r="C36" s="89">
        <v>20</v>
      </c>
      <c r="D36" s="89">
        <v>20</v>
      </c>
      <c r="E36" s="89">
        <v>20</v>
      </c>
      <c r="F36" s="89">
        <v>20</v>
      </c>
      <c r="G36" s="89">
        <v>20</v>
      </c>
      <c r="H36" s="89">
        <v>20</v>
      </c>
      <c r="I36" s="89">
        <v>19.5</v>
      </c>
      <c r="J36" s="89">
        <v>17</v>
      </c>
    </row>
    <row r="37" spans="2:10" s="2" customFormat="1" ht="12" customHeight="1" x14ac:dyDescent="0.2">
      <c r="B37" s="87" t="s">
        <v>470</v>
      </c>
      <c r="C37" s="89">
        <v>16</v>
      </c>
      <c r="D37" s="89">
        <v>18</v>
      </c>
      <c r="E37" s="89">
        <v>16.5</v>
      </c>
      <c r="F37" s="89">
        <v>15.5</v>
      </c>
      <c r="G37" s="89">
        <v>15.5</v>
      </c>
      <c r="H37" s="89">
        <v>20</v>
      </c>
      <c r="I37" s="89">
        <v>19.5</v>
      </c>
      <c r="J37" s="89">
        <v>17</v>
      </c>
    </row>
    <row r="38" spans="2:10" s="2" customFormat="1" ht="12" customHeight="1" x14ac:dyDescent="0.2">
      <c r="B38" s="87" t="s">
        <v>471</v>
      </c>
      <c r="C38" s="89"/>
      <c r="D38" s="89"/>
      <c r="E38" s="89"/>
      <c r="F38" s="89"/>
      <c r="G38" s="89"/>
      <c r="H38" s="89"/>
      <c r="I38" s="89"/>
      <c r="J38" s="89"/>
    </row>
    <row r="39" spans="2:10" s="2" customFormat="1" ht="12" customHeight="1" x14ac:dyDescent="0.2">
      <c r="B39" s="88" t="s">
        <v>111</v>
      </c>
      <c r="C39" s="89">
        <v>20</v>
      </c>
      <c r="D39" s="89">
        <v>20</v>
      </c>
      <c r="E39" s="89">
        <v>16.5</v>
      </c>
      <c r="F39" s="89">
        <v>15.5</v>
      </c>
      <c r="G39" s="89">
        <v>15.5</v>
      </c>
      <c r="H39" s="89">
        <v>25</v>
      </c>
      <c r="I39" s="89">
        <v>21</v>
      </c>
      <c r="J39" s="89">
        <v>17</v>
      </c>
    </row>
    <row r="40" spans="2:10" s="2" customFormat="1" ht="12" customHeight="1" x14ac:dyDescent="0.2">
      <c r="B40" s="88" t="s">
        <v>472</v>
      </c>
      <c r="C40" s="89">
        <v>0</v>
      </c>
      <c r="D40" s="89">
        <v>0</v>
      </c>
      <c r="E40" s="89">
        <v>0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</row>
    <row r="41" spans="2:10" s="2" customFormat="1" ht="18" customHeight="1" x14ac:dyDescent="0.2">
      <c r="B41" s="80" t="s">
        <v>884</v>
      </c>
      <c r="C41" s="45"/>
      <c r="D41" s="45"/>
      <c r="E41" s="45"/>
      <c r="F41" s="45"/>
      <c r="G41" s="45"/>
      <c r="H41" s="45"/>
      <c r="I41" s="45"/>
      <c r="J41" s="45"/>
    </row>
    <row r="42" spans="2:10" s="2" customFormat="1" ht="12" customHeight="1" x14ac:dyDescent="0.2">
      <c r="B42" s="87" t="s">
        <v>571</v>
      </c>
      <c r="C42" s="89">
        <v>30</v>
      </c>
      <c r="D42" s="89">
        <v>21</v>
      </c>
      <c r="E42" s="89">
        <v>17</v>
      </c>
      <c r="F42" s="89">
        <v>22</v>
      </c>
      <c r="G42" s="89">
        <v>22</v>
      </c>
      <c r="H42" s="89">
        <v>20</v>
      </c>
      <c r="I42" s="89">
        <v>19.5</v>
      </c>
      <c r="J42" s="89">
        <v>17</v>
      </c>
    </row>
    <row r="43" spans="2:10" s="2" customFormat="1" ht="12" customHeight="1" x14ac:dyDescent="0.2">
      <c r="B43" s="87" t="s">
        <v>572</v>
      </c>
      <c r="C43" s="89">
        <v>15</v>
      </c>
      <c r="D43" s="89">
        <v>15</v>
      </c>
      <c r="E43" s="89">
        <v>15</v>
      </c>
      <c r="F43" s="89">
        <v>15</v>
      </c>
      <c r="G43" s="89">
        <v>17</v>
      </c>
      <c r="H43" s="89">
        <v>22</v>
      </c>
      <c r="I43" s="89">
        <v>17</v>
      </c>
      <c r="J43" s="89">
        <v>17</v>
      </c>
    </row>
    <row r="44" spans="2:10" s="2" customFormat="1" ht="18" customHeight="1" x14ac:dyDescent="0.2">
      <c r="B44" s="80" t="s">
        <v>747</v>
      </c>
      <c r="C44" s="89">
        <v>23.35</v>
      </c>
      <c r="D44" s="89">
        <v>17.77</v>
      </c>
      <c r="E44" s="89">
        <v>16.75</v>
      </c>
      <c r="F44" s="89">
        <v>22.48</v>
      </c>
      <c r="G44" s="89">
        <v>9.75</v>
      </c>
      <c r="H44" s="89">
        <v>18.68</v>
      </c>
      <c r="I44" s="89">
        <v>10</v>
      </c>
      <c r="J44" s="89">
        <v>17.72</v>
      </c>
    </row>
    <row r="45" spans="2:10" s="2" customFormat="1" ht="18" customHeight="1" x14ac:dyDescent="0.2">
      <c r="B45" s="19" t="s">
        <v>25</v>
      </c>
    </row>
    <row r="46" spans="2:10" s="2" customFormat="1" ht="12" customHeight="1" x14ac:dyDescent="0.2">
      <c r="B46" s="82" t="s">
        <v>474</v>
      </c>
      <c r="C46" s="317">
        <v>41.119768391815256</v>
      </c>
      <c r="D46" s="317">
        <v>23.667741323724645</v>
      </c>
      <c r="E46" s="317">
        <v>18.601441496702975</v>
      </c>
      <c r="F46" s="317">
        <v>16.895095250409465</v>
      </c>
      <c r="G46" s="317">
        <v>25.09192977807826</v>
      </c>
      <c r="H46" s="317">
        <v>27.029999999999998</v>
      </c>
      <c r="I46" s="317">
        <v>13.862867039282056</v>
      </c>
      <c r="J46" s="317">
        <v>12.120339714984896</v>
      </c>
    </row>
    <row r="47" spans="2:10" s="2" customFormat="1" ht="21.75" customHeight="1" x14ac:dyDescent="0.2">
      <c r="B47" s="114" t="s">
        <v>1137</v>
      </c>
      <c r="C47" s="23"/>
      <c r="D47" s="23"/>
      <c r="E47" s="23"/>
      <c r="F47" s="23"/>
      <c r="G47" s="23"/>
      <c r="H47" s="23"/>
      <c r="I47" s="23"/>
      <c r="J47" s="23"/>
    </row>
    <row r="48" spans="2:10" s="2" customFormat="1" ht="34.5" customHeight="1" x14ac:dyDescent="0.2">
      <c r="B48" s="571" t="s">
        <v>1138</v>
      </c>
      <c r="C48" s="571"/>
      <c r="D48" s="571"/>
      <c r="E48" s="571"/>
      <c r="F48" s="571"/>
      <c r="G48" s="571"/>
      <c r="H48" s="571"/>
      <c r="I48" s="571"/>
      <c r="J48" s="571"/>
    </row>
  </sheetData>
  <mergeCells count="1">
    <mergeCell ref="B48:J48"/>
  </mergeCells>
  <hyperlinks>
    <hyperlink ref="B5" location="Índice!A10" display="Índice" xr:uid="{00000000-0004-0000-0D00-000000000000}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N25"/>
  <sheetViews>
    <sheetView showGridLines="0" zoomScale="120" zoomScaleNormal="120" zoomScalePageLayoutView="120" workbookViewId="0">
      <selection activeCell="B5" sqref="B5"/>
    </sheetView>
  </sheetViews>
  <sheetFormatPr defaultColWidth="7.85546875" defaultRowHeight="15.75" x14ac:dyDescent="0.25"/>
  <cols>
    <col min="1" max="1" width="1.42578125" style="2" bestFit="1" customWidth="1"/>
    <col min="2" max="2" width="36.5703125" style="14" customWidth="1"/>
    <col min="3" max="10" width="5.85546875" style="14" customWidth="1"/>
    <col min="11" max="16384" width="7.85546875" style="10"/>
  </cols>
  <sheetData>
    <row r="1" spans="1:10" s="17" customFormat="1" ht="12.75" x14ac:dyDescent="0.2"/>
    <row r="2" spans="1:10" s="17" customFormat="1" ht="12.75" x14ac:dyDescent="0.2"/>
    <row r="3" spans="1:10" s="17" customFormat="1" ht="12.75" x14ac:dyDescent="0.2"/>
    <row r="4" spans="1:10" s="17" customFormat="1" ht="12.75" x14ac:dyDescent="0.2"/>
    <row r="5" spans="1:10" s="17" customFormat="1" ht="12.75" x14ac:dyDescent="0.2">
      <c r="B5" s="104" t="s">
        <v>144</v>
      </c>
    </row>
    <row r="6" spans="1:10" s="17" customFormat="1" ht="18.75" x14ac:dyDescent="0.3">
      <c r="B6" s="25" t="s">
        <v>1056</v>
      </c>
    </row>
    <row r="7" spans="1:10" s="17" customFormat="1" ht="12.75" x14ac:dyDescent="0.2"/>
    <row r="8" spans="1:10" s="17" customFormat="1" ht="18" customHeight="1" x14ac:dyDescent="0.2">
      <c r="B8" s="217" t="s">
        <v>748</v>
      </c>
    </row>
    <row r="9" spans="1:10" s="2" customFormat="1" ht="13.5" customHeight="1" x14ac:dyDescent="0.2">
      <c r="A9" s="17"/>
      <c r="B9" s="142"/>
      <c r="C9" s="153">
        <v>2016</v>
      </c>
      <c r="D9" s="153">
        <v>2017</v>
      </c>
      <c r="E9" s="153">
        <v>2018</v>
      </c>
      <c r="F9" s="153">
        <v>2019</v>
      </c>
      <c r="G9" s="213">
        <v>2020</v>
      </c>
      <c r="H9" s="281">
        <v>2021</v>
      </c>
      <c r="I9" s="491">
        <v>2022</v>
      </c>
      <c r="J9" s="198" t="s">
        <v>1091</v>
      </c>
    </row>
    <row r="10" spans="1:10" s="2" customFormat="1" ht="15" customHeight="1" x14ac:dyDescent="0.2">
      <c r="B10" s="80" t="s">
        <v>750</v>
      </c>
      <c r="C10" s="85"/>
      <c r="D10" s="85"/>
      <c r="E10" s="85"/>
      <c r="F10" s="85"/>
      <c r="G10" s="85"/>
      <c r="H10" s="85"/>
      <c r="I10" s="85"/>
      <c r="J10" s="85"/>
    </row>
    <row r="11" spans="1:10" s="2" customFormat="1" ht="12" customHeight="1" x14ac:dyDescent="0.2">
      <c r="B11" s="20" t="s">
        <v>348</v>
      </c>
      <c r="C11" s="89">
        <v>19.2</v>
      </c>
      <c r="D11" s="89">
        <v>18.899999999999999</v>
      </c>
      <c r="E11" s="89">
        <v>24.16</v>
      </c>
      <c r="F11" s="89">
        <v>24.09</v>
      </c>
      <c r="G11" s="89">
        <v>22.77</v>
      </c>
      <c r="H11" s="89">
        <v>23.79</v>
      </c>
      <c r="I11" s="89">
        <v>28.41</v>
      </c>
      <c r="J11" s="89">
        <v>27.13</v>
      </c>
    </row>
    <row r="12" spans="1:10" s="2" customFormat="1" ht="12" customHeight="1" x14ac:dyDescent="0.2">
      <c r="B12" s="20" t="s">
        <v>475</v>
      </c>
      <c r="C12" s="89">
        <v>14.3</v>
      </c>
      <c r="D12" s="89">
        <v>17.600000000000001</v>
      </c>
      <c r="E12" s="89">
        <v>21.65</v>
      </c>
      <c r="F12" s="89">
        <v>19.66</v>
      </c>
      <c r="G12" s="89">
        <v>17.13</v>
      </c>
      <c r="H12" s="89">
        <v>20.63</v>
      </c>
      <c r="I12" s="89">
        <v>21.33</v>
      </c>
      <c r="J12" s="89">
        <v>23.57</v>
      </c>
    </row>
    <row r="13" spans="1:10" s="2" customFormat="1" ht="15" customHeight="1" x14ac:dyDescent="0.2">
      <c r="B13" s="80" t="s">
        <v>349</v>
      </c>
      <c r="C13" s="89"/>
      <c r="D13" s="89"/>
      <c r="E13" s="89"/>
      <c r="F13" s="89"/>
      <c r="G13" s="89"/>
      <c r="H13" s="89"/>
      <c r="I13" s="89"/>
      <c r="J13" s="89"/>
    </row>
    <row r="14" spans="1:10" s="2" customFormat="1" ht="12" customHeight="1" x14ac:dyDescent="0.2">
      <c r="B14" s="20" t="s">
        <v>476</v>
      </c>
      <c r="C14" s="89">
        <v>13.1</v>
      </c>
      <c r="D14" s="89">
        <v>28.8</v>
      </c>
      <c r="E14" s="89">
        <v>28.26</v>
      </c>
      <c r="F14" s="89">
        <v>32.403397663596607</v>
      </c>
      <c r="G14" s="89">
        <v>18.41</v>
      </c>
      <c r="H14" s="89">
        <v>20.260000000000002</v>
      </c>
      <c r="I14" s="89">
        <v>20.010000000000002</v>
      </c>
      <c r="J14" s="89">
        <v>21.06</v>
      </c>
    </row>
    <row r="15" spans="1:10" s="2" customFormat="1" ht="22.5" x14ac:dyDescent="0.2">
      <c r="B15" s="315" t="s">
        <v>749</v>
      </c>
      <c r="C15" s="91">
        <v>27.4</v>
      </c>
      <c r="D15" s="91">
        <v>35</v>
      </c>
      <c r="E15" s="91">
        <v>19.920000000000002</v>
      </c>
      <c r="F15" s="91">
        <v>-25.67</v>
      </c>
      <c r="G15" s="91">
        <v>-38.25</v>
      </c>
      <c r="H15" s="91">
        <v>-32.92</v>
      </c>
      <c r="I15" s="91">
        <v>14.4</v>
      </c>
      <c r="J15" s="91">
        <v>14.66</v>
      </c>
    </row>
    <row r="16" spans="1:10" s="2" customFormat="1" ht="12" customHeight="1" x14ac:dyDescent="0.2">
      <c r="B16" s="20" t="s">
        <v>477</v>
      </c>
      <c r="C16" s="91">
        <v>29.5</v>
      </c>
      <c r="D16" s="91">
        <v>25.1</v>
      </c>
      <c r="E16" s="91">
        <v>28.11</v>
      </c>
      <c r="F16" s="91">
        <v>31.6</v>
      </c>
      <c r="G16" s="91">
        <v>30.34</v>
      </c>
      <c r="H16" s="91">
        <v>21.74</v>
      </c>
      <c r="I16" s="91">
        <v>-14.13</v>
      </c>
      <c r="J16" s="91">
        <v>-15.37</v>
      </c>
    </row>
    <row r="17" spans="2:14" s="2" customFormat="1" ht="15" customHeight="1" x14ac:dyDescent="0.2">
      <c r="B17" s="80" t="s">
        <v>125</v>
      </c>
      <c r="C17" s="89"/>
      <c r="D17" s="89"/>
      <c r="E17" s="89"/>
      <c r="F17" s="89"/>
      <c r="G17" s="89"/>
      <c r="H17" s="89"/>
      <c r="I17" s="89"/>
      <c r="J17" s="89"/>
    </row>
    <row r="18" spans="2:14" s="2" customFormat="1" ht="12" customHeight="1" x14ac:dyDescent="0.2">
      <c r="B18" s="20" t="s">
        <v>126</v>
      </c>
      <c r="C18" s="89">
        <v>15.6</v>
      </c>
      <c r="D18" s="89">
        <v>14.5</v>
      </c>
      <c r="E18" s="89">
        <v>26.57</v>
      </c>
      <c r="F18" s="89">
        <v>7.78</v>
      </c>
      <c r="G18" s="89">
        <v>-29.79</v>
      </c>
      <c r="H18" s="89">
        <v>26.73</v>
      </c>
      <c r="I18" s="89">
        <v>22.14</v>
      </c>
      <c r="J18" s="89">
        <v>25.34</v>
      </c>
    </row>
    <row r="19" spans="2:14" s="2" customFormat="1" ht="12" customHeight="1" x14ac:dyDescent="0.2">
      <c r="B19" s="20" t="s">
        <v>127</v>
      </c>
      <c r="C19" s="89">
        <v>2.2000000000000002</v>
      </c>
      <c r="D19" s="89">
        <v>2.1</v>
      </c>
      <c r="E19" s="89">
        <v>4.43</v>
      </c>
      <c r="F19" s="89">
        <v>1</v>
      </c>
      <c r="G19" s="89">
        <v>-2.91</v>
      </c>
      <c r="H19" s="89">
        <v>2.21</v>
      </c>
      <c r="I19" s="89">
        <v>2.73</v>
      </c>
      <c r="J19" s="89">
        <v>3.81</v>
      </c>
    </row>
    <row r="20" spans="2:14" s="2" customFormat="1" ht="15" customHeight="1" x14ac:dyDescent="0.2">
      <c r="B20" s="80" t="s">
        <v>350</v>
      </c>
      <c r="C20" s="91"/>
      <c r="D20" s="91"/>
      <c r="E20" s="91"/>
      <c r="F20" s="91"/>
      <c r="G20" s="91"/>
      <c r="H20" s="91"/>
      <c r="I20" s="91"/>
      <c r="J20" s="91"/>
    </row>
    <row r="21" spans="2:14" s="2" customFormat="1" ht="12" customHeight="1" x14ac:dyDescent="0.2">
      <c r="B21" s="20" t="s">
        <v>480</v>
      </c>
      <c r="C21" s="89">
        <v>51.6</v>
      </c>
      <c r="D21" s="89">
        <v>49.3</v>
      </c>
      <c r="E21" s="89">
        <v>44.15</v>
      </c>
      <c r="F21" s="89">
        <v>41.85</v>
      </c>
      <c r="G21" s="89">
        <v>32.72</v>
      </c>
      <c r="H21" s="89">
        <v>35.869999999999997</v>
      </c>
      <c r="I21" s="89">
        <v>30.8</v>
      </c>
      <c r="J21" s="89">
        <v>40.130000000000003</v>
      </c>
    </row>
    <row r="22" spans="2:14" s="2" customFormat="1" ht="12" customHeight="1" x14ac:dyDescent="0.2">
      <c r="B22" s="20" t="s">
        <v>478</v>
      </c>
      <c r="C22" s="89">
        <v>46.3</v>
      </c>
      <c r="D22" s="89">
        <v>33.799999999999997</v>
      </c>
      <c r="E22" s="89">
        <v>22.2</v>
      </c>
      <c r="F22" s="89">
        <v>27.031958209777549</v>
      </c>
      <c r="G22" s="89">
        <v>30.07</v>
      </c>
      <c r="H22" s="89">
        <v>35.76</v>
      </c>
      <c r="I22" s="89">
        <v>28.87</v>
      </c>
      <c r="J22" s="89">
        <v>35.78</v>
      </c>
    </row>
    <row r="23" spans="2:14" s="2" customFormat="1" ht="14.25" customHeight="1" x14ac:dyDescent="0.2">
      <c r="B23" s="92" t="s">
        <v>479</v>
      </c>
      <c r="C23" s="93">
        <v>34.4</v>
      </c>
      <c r="D23" s="93">
        <v>33.5</v>
      </c>
      <c r="E23" s="93">
        <v>46.12</v>
      </c>
      <c r="F23" s="93">
        <v>53.07</v>
      </c>
      <c r="G23" s="93">
        <v>54.16</v>
      </c>
      <c r="H23" s="93">
        <v>45.54</v>
      </c>
      <c r="I23" s="93">
        <v>34.42</v>
      </c>
      <c r="J23" s="93">
        <v>36.590000000000003</v>
      </c>
    </row>
    <row r="24" spans="2:14" s="2" customFormat="1" ht="15.75" customHeight="1" x14ac:dyDescent="0.2">
      <c r="B24" s="114" t="s">
        <v>1144</v>
      </c>
      <c r="C24" s="23"/>
      <c r="D24" s="23"/>
      <c r="E24" s="23"/>
      <c r="F24" s="23"/>
      <c r="G24" s="23"/>
      <c r="H24" s="23"/>
      <c r="I24" s="23"/>
      <c r="J24" s="23"/>
    </row>
    <row r="25" spans="2:14" s="2" customFormat="1" ht="34.5" customHeight="1" x14ac:dyDescent="0.2">
      <c r="B25" s="571" t="s">
        <v>1145</v>
      </c>
      <c r="C25" s="571"/>
      <c r="D25" s="571"/>
      <c r="E25" s="571"/>
      <c r="F25" s="571"/>
      <c r="G25" s="571"/>
      <c r="H25" s="571"/>
      <c r="I25" s="571"/>
      <c r="J25" s="571"/>
      <c r="K25" s="215"/>
      <c r="L25" s="215"/>
      <c r="M25" s="215"/>
      <c r="N25" s="215"/>
    </row>
  </sheetData>
  <mergeCells count="1">
    <mergeCell ref="B25:J25"/>
  </mergeCells>
  <hyperlinks>
    <hyperlink ref="B5" location="Índice!A10" display="Índice" xr:uid="{00000000-0004-0000-0E00-000000000000}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52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8.140625" style="14" customWidth="1"/>
    <col min="3" max="3" width="6.85546875" style="14" bestFit="1" customWidth="1"/>
    <col min="4" max="7" width="12.42578125" style="14" customWidth="1"/>
    <col min="8" max="16384" width="8.85546875" style="10"/>
  </cols>
  <sheetData>
    <row r="1" spans="1:7" s="17" customFormat="1" ht="12.75" x14ac:dyDescent="0.2"/>
    <row r="2" spans="1:7" s="17" customFormat="1" ht="12.75" x14ac:dyDescent="0.2"/>
    <row r="3" spans="1:7" s="17" customFormat="1" ht="12.75" x14ac:dyDescent="0.2"/>
    <row r="4" spans="1:7" s="17" customFormat="1" ht="12.75" x14ac:dyDescent="0.2"/>
    <row r="5" spans="1:7" s="17" customFormat="1" ht="12.75" x14ac:dyDescent="0.2">
      <c r="B5" s="104" t="s">
        <v>144</v>
      </c>
      <c r="C5" s="104"/>
    </row>
    <row r="6" spans="1:7" s="17" customFormat="1" ht="18.75" x14ac:dyDescent="0.3">
      <c r="B6" s="25" t="s">
        <v>1056</v>
      </c>
      <c r="C6" s="25"/>
    </row>
    <row r="7" spans="1:7" s="17" customFormat="1" ht="12.75" x14ac:dyDescent="0.2"/>
    <row r="8" spans="1:7" s="17" customFormat="1" ht="18" customHeight="1" x14ac:dyDescent="0.2">
      <c r="B8" s="155" t="s">
        <v>481</v>
      </c>
      <c r="C8" s="155"/>
    </row>
    <row r="9" spans="1:7" s="2" customFormat="1" ht="12.75" x14ac:dyDescent="0.2">
      <c r="A9" s="17"/>
      <c r="B9" s="23"/>
      <c r="C9" s="23"/>
      <c r="D9" s="94"/>
      <c r="E9" s="94"/>
      <c r="F9" s="572" t="s">
        <v>208</v>
      </c>
      <c r="G9" s="572"/>
    </row>
    <row r="10" spans="1:7" s="2" customFormat="1" ht="12" customHeight="1" x14ac:dyDescent="0.2">
      <c r="B10" s="23"/>
      <c r="C10" s="23"/>
      <c r="D10" s="45"/>
      <c r="E10" s="45"/>
      <c r="F10" s="561" t="s">
        <v>1022</v>
      </c>
      <c r="G10" s="561"/>
    </row>
    <row r="11" spans="1:7" s="2" customFormat="1" ht="13.5" customHeight="1" x14ac:dyDescent="0.2">
      <c r="B11" s="24"/>
      <c r="C11" s="24"/>
      <c r="D11" s="141" t="s">
        <v>726</v>
      </c>
      <c r="E11" s="141" t="s">
        <v>727</v>
      </c>
      <c r="F11" s="141" t="s">
        <v>114</v>
      </c>
      <c r="G11" s="141" t="s">
        <v>115</v>
      </c>
    </row>
    <row r="12" spans="1:7" s="2" customFormat="1" ht="12.75" customHeight="1" x14ac:dyDescent="0.2">
      <c r="B12" s="69">
        <v>2016</v>
      </c>
      <c r="C12" s="69"/>
      <c r="D12" s="66">
        <v>181.1118674336752</v>
      </c>
      <c r="E12" s="66">
        <v>163.65486238507361</v>
      </c>
      <c r="F12" s="66">
        <v>63.297057018601095</v>
      </c>
      <c r="G12" s="66">
        <v>112.02648364854271</v>
      </c>
    </row>
    <row r="13" spans="1:7" s="2" customFormat="1" ht="12.75" customHeight="1" x14ac:dyDescent="0.2">
      <c r="B13" s="69">
        <v>2017</v>
      </c>
      <c r="C13" s="69"/>
      <c r="D13" s="66">
        <v>187.36628356698768</v>
      </c>
      <c r="E13" s="66">
        <v>165.91459413361935</v>
      </c>
      <c r="F13" s="66">
        <v>62.19808423483034</v>
      </c>
      <c r="G13" s="66">
        <v>140.24402293632332</v>
      </c>
    </row>
    <row r="14" spans="1:7" s="2" customFormat="1" ht="12.75" customHeight="1" x14ac:dyDescent="0.2">
      <c r="B14" s="69">
        <v>2018</v>
      </c>
      <c r="C14" s="69"/>
      <c r="D14" s="66">
        <v>297.43693342679086</v>
      </c>
      <c r="E14" s="66">
        <v>252.85547789418038</v>
      </c>
      <c r="F14" s="66">
        <v>40.979678774957712</v>
      </c>
      <c r="G14" s="66">
        <v>107.70073458955937</v>
      </c>
    </row>
    <row r="15" spans="1:7" s="2" customFormat="1" ht="12.75" customHeight="1" x14ac:dyDescent="0.2">
      <c r="B15" s="69">
        <v>2019</v>
      </c>
      <c r="C15" s="69"/>
      <c r="D15" s="66">
        <v>407.92504113563012</v>
      </c>
      <c r="E15" s="66">
        <v>364.83016068030332</v>
      </c>
      <c r="F15" s="66">
        <v>29.558677410927213</v>
      </c>
      <c r="G15" s="66">
        <v>88.974171850770361</v>
      </c>
    </row>
    <row r="16" spans="1:7" s="2" customFormat="1" ht="12.75" customHeight="1" x14ac:dyDescent="0.2">
      <c r="B16" s="69">
        <v>2020</v>
      </c>
      <c r="C16" s="69"/>
      <c r="D16" s="66">
        <v>662.01795974886079</v>
      </c>
      <c r="E16" s="66">
        <v>578.25878028011061</v>
      </c>
      <c r="F16" s="66">
        <v>18.51321133205057</v>
      </c>
      <c r="G16" s="66">
        <v>66.586127477258316</v>
      </c>
    </row>
    <row r="17" spans="2:7" s="2" customFormat="1" ht="12.75" customHeight="1" x14ac:dyDescent="0.2">
      <c r="B17" s="69">
        <v>2021</v>
      </c>
      <c r="C17" s="19"/>
      <c r="D17" s="66">
        <v>747.99322971189974</v>
      </c>
      <c r="E17" s="66">
        <v>631.4419555067268</v>
      </c>
      <c r="F17" s="66">
        <v>15.966547250360691</v>
      </c>
      <c r="G17" s="66">
        <v>71.703512733305132</v>
      </c>
    </row>
    <row r="18" spans="2:7" s="2" customFormat="1" ht="12.75" customHeight="1" x14ac:dyDescent="0.2">
      <c r="B18" s="96">
        <v>2022</v>
      </c>
      <c r="C18" s="31"/>
      <c r="D18" s="67">
        <v>486.4584210911591</v>
      </c>
      <c r="E18" s="67">
        <v>460.56751163146174</v>
      </c>
      <c r="F18" s="67">
        <v>23.234814390278402</v>
      </c>
      <c r="G18" s="67">
        <v>122.02853292965931</v>
      </c>
    </row>
    <row r="19" spans="2:7" s="2" customFormat="1" ht="17.25" customHeight="1" x14ac:dyDescent="0.2">
      <c r="B19" s="88">
        <v>2021</v>
      </c>
      <c r="C19" s="346" t="s">
        <v>31</v>
      </c>
      <c r="D19" s="66">
        <v>800.64279663772504</v>
      </c>
      <c r="E19" s="66">
        <v>657.83638499999995</v>
      </c>
      <c r="F19" s="66">
        <v>15.242187358200669</v>
      </c>
      <c r="G19" s="66">
        <v>61.471101136957387</v>
      </c>
    </row>
    <row r="20" spans="2:7" s="2" customFormat="1" ht="12.75" customHeight="1" x14ac:dyDescent="0.2">
      <c r="B20" s="19"/>
      <c r="C20" s="40" t="s">
        <v>32</v>
      </c>
      <c r="D20" s="66">
        <v>789.55236655803105</v>
      </c>
      <c r="E20" s="66">
        <v>652.63588437500005</v>
      </c>
      <c r="F20" s="66">
        <v>15.356426360549705</v>
      </c>
      <c r="G20" s="66">
        <v>62.984461751606901</v>
      </c>
    </row>
    <row r="21" spans="2:7" s="2" customFormat="1" ht="12.75" customHeight="1" x14ac:dyDescent="0.2">
      <c r="B21" s="19"/>
      <c r="C21" s="346" t="s">
        <v>33</v>
      </c>
      <c r="D21" s="66">
        <v>745.73577895563596</v>
      </c>
      <c r="E21" s="66">
        <v>626.71680749999996</v>
      </c>
      <c r="F21" s="66">
        <v>16.114271496638242</v>
      </c>
      <c r="G21" s="66">
        <v>67.333751915209504</v>
      </c>
    </row>
    <row r="22" spans="2:7" s="2" customFormat="1" ht="12.75" customHeight="1" x14ac:dyDescent="0.2">
      <c r="B22" s="19"/>
      <c r="C22" s="40" t="s">
        <v>34</v>
      </c>
      <c r="D22" s="66">
        <v>772.12401394999995</v>
      </c>
      <c r="E22" s="66">
        <v>644.55928571428603</v>
      </c>
      <c r="F22" s="66">
        <v>15.704318646294592</v>
      </c>
      <c r="G22" s="66">
        <v>66.999343432856676</v>
      </c>
    </row>
    <row r="23" spans="2:7" s="2" customFormat="1" ht="12.75" customHeight="1" x14ac:dyDescent="0.2">
      <c r="B23" s="19"/>
      <c r="C23" s="346" t="s">
        <v>35</v>
      </c>
      <c r="D23" s="66">
        <v>792.12124068899504</v>
      </c>
      <c r="E23" s="66">
        <v>652.17145714285698</v>
      </c>
      <c r="F23" s="66">
        <v>15.324468679372815</v>
      </c>
      <c r="G23" s="66">
        <v>66.586611237138641</v>
      </c>
    </row>
    <row r="24" spans="2:7" s="2" customFormat="1" ht="12.75" customHeight="1" x14ac:dyDescent="0.2">
      <c r="B24" s="19"/>
      <c r="C24" s="40" t="s">
        <v>36</v>
      </c>
      <c r="D24" s="66">
        <v>784.49914556314604</v>
      </c>
      <c r="E24" s="66">
        <v>651.193845454545</v>
      </c>
      <c r="F24" s="66">
        <v>15.363356868912815</v>
      </c>
      <c r="G24" s="66">
        <v>68.208131715357226</v>
      </c>
    </row>
    <row r="25" spans="2:7" s="2" customFormat="1" ht="12.75" customHeight="1" x14ac:dyDescent="0.2">
      <c r="B25" s="19"/>
      <c r="C25" s="346" t="s">
        <v>37</v>
      </c>
      <c r="D25" s="66">
        <v>768.16894833635195</v>
      </c>
      <c r="E25" s="66">
        <v>649.789175</v>
      </c>
      <c r="F25" s="66">
        <v>15.541716825255588</v>
      </c>
      <c r="G25" s="66">
        <v>70.273877903876794</v>
      </c>
    </row>
    <row r="26" spans="2:7" s="2" customFormat="1" ht="12.75" customHeight="1" x14ac:dyDescent="0.2">
      <c r="B26" s="19"/>
      <c r="C26" s="40" t="s">
        <v>38</v>
      </c>
      <c r="D26" s="66">
        <v>759.31081136011198</v>
      </c>
      <c r="E26" s="66">
        <v>645.02424318181795</v>
      </c>
      <c r="F26" s="66">
        <v>15.661604587238379</v>
      </c>
      <c r="G26" s="66">
        <v>72.220042056582798</v>
      </c>
    </row>
    <row r="27" spans="2:7" s="2" customFormat="1" ht="12.75" customHeight="1" x14ac:dyDescent="0.2">
      <c r="B27" s="19"/>
      <c r="C27" s="346" t="s">
        <v>39</v>
      </c>
      <c r="D27" s="66">
        <v>737.638209364913</v>
      </c>
      <c r="E27" s="66">
        <v>626.69351666666705</v>
      </c>
      <c r="F27" s="66">
        <v>16.07356517034906</v>
      </c>
      <c r="G27" s="66">
        <v>75.638555080645574</v>
      </c>
    </row>
    <row r="28" spans="2:7" s="2" customFormat="1" ht="12.75" customHeight="1" x14ac:dyDescent="0.2">
      <c r="B28" s="19"/>
      <c r="C28" s="40" t="s">
        <v>40</v>
      </c>
      <c r="D28" s="66">
        <v>700.798491774014</v>
      </c>
      <c r="E28" s="66">
        <v>604.05975952381004</v>
      </c>
      <c r="F28" s="66">
        <v>16.669116148721212</v>
      </c>
      <c r="G28" s="66">
        <v>79.44203833240185</v>
      </c>
    </row>
    <row r="29" spans="2:7" s="2" customFormat="1" ht="12.75" customHeight="1" x14ac:dyDescent="0.2">
      <c r="B29" s="19"/>
      <c r="C29" s="346" t="s">
        <v>41</v>
      </c>
      <c r="D29" s="66">
        <v>683.37117146247294</v>
      </c>
      <c r="E29" s="66">
        <v>598.71074999999996</v>
      </c>
      <c r="F29" s="66">
        <v>16.814422916830353</v>
      </c>
      <c r="G29" s="66">
        <v>81.442861493756453</v>
      </c>
    </row>
    <row r="30" spans="2:7" s="2" customFormat="1" ht="12.75" customHeight="1" x14ac:dyDescent="0.2">
      <c r="B30" s="19"/>
      <c r="C30" s="40" t="s">
        <v>30</v>
      </c>
      <c r="D30" s="66">
        <v>641.95578189139997</v>
      </c>
      <c r="E30" s="66">
        <v>567.91235652173896</v>
      </c>
      <c r="F30" s="66">
        <v>17.733111945964854</v>
      </c>
      <c r="G30" s="66">
        <v>87.841376743271809</v>
      </c>
    </row>
    <row r="31" spans="2:7" s="2" customFormat="1" ht="17.25" customHeight="1" x14ac:dyDescent="0.2">
      <c r="B31" s="88">
        <v>2022</v>
      </c>
      <c r="C31" s="346" t="s">
        <v>31</v>
      </c>
      <c r="D31" s="66">
        <v>607.81873468676497</v>
      </c>
      <c r="E31" s="66">
        <v>537.20448428571399</v>
      </c>
      <c r="F31" s="66">
        <v>18.698279469762216</v>
      </c>
      <c r="G31" s="66">
        <v>94.140507069716548</v>
      </c>
    </row>
    <row r="32" spans="2:7" s="2" customFormat="1" ht="12.75" customHeight="1" x14ac:dyDescent="0.2">
      <c r="B32" s="19"/>
      <c r="C32" s="40" t="s">
        <v>32</v>
      </c>
      <c r="D32" s="66">
        <v>586.91213162447195</v>
      </c>
      <c r="E32" s="66">
        <v>517.47249722222205</v>
      </c>
      <c r="F32" s="66">
        <v>19.390051019333004</v>
      </c>
      <c r="G32" s="66">
        <v>98.780438816463629</v>
      </c>
    </row>
    <row r="33" spans="2:7" s="2" customFormat="1" ht="12.75" customHeight="1" x14ac:dyDescent="0.2">
      <c r="B33" s="19"/>
      <c r="C33" s="346" t="s">
        <v>33</v>
      </c>
      <c r="D33" s="66">
        <v>508.69557930983399</v>
      </c>
      <c r="E33" s="66">
        <v>461.65494736842101</v>
      </c>
      <c r="F33" s="66">
        <v>21.877722079039593</v>
      </c>
      <c r="G33" s="66">
        <v>112.55910676246228</v>
      </c>
    </row>
    <row r="34" spans="2:7" s="2" customFormat="1" ht="12.75" customHeight="1" x14ac:dyDescent="0.2">
      <c r="B34" s="19"/>
      <c r="C34" s="40" t="s">
        <v>34</v>
      </c>
      <c r="D34" s="66">
        <v>455.00806528569598</v>
      </c>
      <c r="E34" s="66">
        <v>420.574113157895</v>
      </c>
      <c r="F34" s="66">
        <v>24.299866865043853</v>
      </c>
      <c r="G34" s="66">
        <v>125.56821134166347</v>
      </c>
    </row>
    <row r="35" spans="2:7" s="2" customFormat="1" ht="12.75" customHeight="1" x14ac:dyDescent="0.2">
      <c r="B35" s="19"/>
      <c r="C35" s="346" t="s">
        <v>35</v>
      </c>
      <c r="D35" s="66">
        <v>435.38102186841002</v>
      </c>
      <c r="E35" s="66">
        <v>411.57160454545499</v>
      </c>
      <c r="F35" s="66">
        <v>25.670698817813648</v>
      </c>
      <c r="G35" s="66">
        <v>133.67950656647457</v>
      </c>
    </row>
    <row r="36" spans="2:7" s="2" customFormat="1" ht="12.75" customHeight="1" x14ac:dyDescent="0.2">
      <c r="B36" s="19"/>
      <c r="C36" s="40" t="s">
        <v>36</v>
      </c>
      <c r="D36" s="66">
        <v>454.990495026769</v>
      </c>
      <c r="E36" s="66">
        <v>430.624952272727</v>
      </c>
      <c r="F36" s="66">
        <v>24.513289973471377</v>
      </c>
      <c r="G36" s="66">
        <v>128.30087598520259</v>
      </c>
    </row>
    <row r="37" spans="2:7" s="2" customFormat="1" ht="12.75" customHeight="1" x14ac:dyDescent="0.2">
      <c r="B37" s="19"/>
      <c r="C37" s="346" t="s">
        <v>37</v>
      </c>
      <c r="D37" s="66">
        <v>438.17603920579302</v>
      </c>
      <c r="E37" s="66">
        <v>430.47464285714301</v>
      </c>
      <c r="F37" s="66">
        <v>24.809043876167461</v>
      </c>
      <c r="G37" s="66">
        <v>130.34314327559611</v>
      </c>
    </row>
    <row r="38" spans="2:7" s="2" customFormat="1" ht="12.75" customHeight="1" x14ac:dyDescent="0.2">
      <c r="B38" s="19"/>
      <c r="C38" s="40" t="s">
        <v>38</v>
      </c>
      <c r="D38" s="66">
        <v>435.17478621932099</v>
      </c>
      <c r="E38" s="66">
        <v>429.65650227272698</v>
      </c>
      <c r="F38" s="66">
        <v>25.034761232607963</v>
      </c>
      <c r="G38" s="66">
        <v>132.59786325261598</v>
      </c>
    </row>
    <row r="39" spans="2:7" s="2" customFormat="1" ht="12.75" customHeight="1" x14ac:dyDescent="0.2">
      <c r="B39" s="19"/>
      <c r="C39" s="346" t="s">
        <v>39</v>
      </c>
      <c r="D39" s="66">
        <v>426.37310631475202</v>
      </c>
      <c r="E39" s="66">
        <v>430.51584285714301</v>
      </c>
      <c r="F39" s="66">
        <v>25.64021066797363</v>
      </c>
      <c r="G39" s="66">
        <v>136.52909644403488</v>
      </c>
    </row>
    <row r="40" spans="2:7" s="2" customFormat="1" ht="12.75" customHeight="1" x14ac:dyDescent="0.2">
      <c r="B40" s="19"/>
      <c r="C40" s="40" t="s">
        <v>40</v>
      </c>
      <c r="D40" s="66">
        <v>443.821084489459</v>
      </c>
      <c r="E40" s="66">
        <v>451.69564523809498</v>
      </c>
      <c r="F40" s="66">
        <v>24.975958945910453</v>
      </c>
      <c r="G40" s="66">
        <v>133.61197562463656</v>
      </c>
    </row>
    <row r="41" spans="2:7" s="2" customFormat="1" ht="12.75" customHeight="1" x14ac:dyDescent="0.2">
      <c r="B41" s="19"/>
      <c r="C41" s="346" t="s">
        <v>41</v>
      </c>
      <c r="D41" s="66">
        <v>510.98237063642301</v>
      </c>
      <c r="E41" s="66">
        <v>500.90060749999998</v>
      </c>
      <c r="F41" s="66">
        <v>22.286598321655621</v>
      </c>
      <c r="G41" s="66">
        <v>120.31941733049705</v>
      </c>
    </row>
    <row r="42" spans="2:7" s="2" customFormat="1" ht="12.75" customHeight="1" x14ac:dyDescent="0.2">
      <c r="B42" s="19"/>
      <c r="C42" s="40" t="s">
        <v>30</v>
      </c>
      <c r="D42" s="66">
        <v>534.16763842621503</v>
      </c>
      <c r="E42" s="66">
        <v>504.46429999999998</v>
      </c>
      <c r="F42" s="66">
        <v>21.621291414561998</v>
      </c>
      <c r="G42" s="66">
        <v>117.91225268654783</v>
      </c>
    </row>
    <row r="43" spans="2:7" s="2" customFormat="1" ht="17.25" customHeight="1" x14ac:dyDescent="0.2">
      <c r="B43" s="88">
        <v>2023</v>
      </c>
      <c r="C43" s="346" t="s">
        <v>31</v>
      </c>
      <c r="D43" s="66">
        <v>542.54411926</v>
      </c>
      <c r="E43" s="66">
        <v>503.801763636364</v>
      </c>
      <c r="F43" s="66">
        <v>21.197321764842936</v>
      </c>
      <c r="G43" s="66">
        <v>115.93446868272872</v>
      </c>
    </row>
    <row r="44" spans="2:7" s="2" customFormat="1" ht="12.75" customHeight="1" x14ac:dyDescent="0.2">
      <c r="B44" s="19"/>
      <c r="C44" s="40" t="s">
        <v>32</v>
      </c>
      <c r="D44" s="66">
        <v>540.16357907416602</v>
      </c>
      <c r="E44" s="66">
        <v>504.11436111111101</v>
      </c>
      <c r="F44" s="66">
        <v>21.301606416552247</v>
      </c>
      <c r="G44" s="66">
        <v>117.71660288734188</v>
      </c>
    </row>
    <row r="45" spans="2:7" s="2" customFormat="1" ht="12.75" customHeight="1" x14ac:dyDescent="0.2">
      <c r="B45" s="19"/>
      <c r="C45" s="346" t="s">
        <v>33</v>
      </c>
      <c r="D45" s="66">
        <v>540.07349515554597</v>
      </c>
      <c r="E45" s="66">
        <v>504.466905</v>
      </c>
      <c r="F45" s="66">
        <v>21.405414585106843</v>
      </c>
      <c r="G45" s="66">
        <v>119.30304573901562</v>
      </c>
    </row>
    <row r="46" spans="2:7" s="2" customFormat="1" ht="12.75" customHeight="1" x14ac:dyDescent="0.2">
      <c r="B46" s="19"/>
      <c r="C46" s="40" t="s">
        <v>34</v>
      </c>
      <c r="D46" s="66">
        <v>555.31391801397604</v>
      </c>
      <c r="E46" s="66">
        <v>506.31654117647099</v>
      </c>
      <c r="F46" s="66">
        <v>21.223241055087616</v>
      </c>
      <c r="G46" s="66">
        <v>119.32432504808484</v>
      </c>
    </row>
    <row r="47" spans="2:7" s="2" customFormat="1" ht="12.75" customHeight="1" x14ac:dyDescent="0.2">
      <c r="B47" s="29"/>
      <c r="C47" s="346" t="s">
        <v>35</v>
      </c>
      <c r="D47" s="66">
        <v>577.89400536000005</v>
      </c>
      <c r="E47" s="66">
        <v>531.76351999999997</v>
      </c>
      <c r="F47" s="66">
        <v>20.447074829618725</v>
      </c>
      <c r="G47" s="66">
        <v>116.11601260129132</v>
      </c>
    </row>
    <row r="48" spans="2:7" s="2" customFormat="1" ht="12.75" customHeight="1" x14ac:dyDescent="0.2">
      <c r="B48" s="29"/>
      <c r="C48" s="19" t="s">
        <v>36</v>
      </c>
      <c r="D48" s="66">
        <v>773.09592802869895</v>
      </c>
      <c r="E48" s="66">
        <v>713.19709727272698</v>
      </c>
      <c r="F48" s="89" t="s">
        <v>129</v>
      </c>
      <c r="G48" s="89" t="s">
        <v>129</v>
      </c>
    </row>
    <row r="49" spans="1:7" s="2" customFormat="1" ht="12.75" customHeight="1" x14ac:dyDescent="0.2">
      <c r="B49" s="30"/>
      <c r="C49" s="31" t="s">
        <v>37</v>
      </c>
      <c r="D49" s="67">
        <v>911.20041034337999</v>
      </c>
      <c r="E49" s="67">
        <v>824.00853571428604</v>
      </c>
      <c r="F49" s="317" t="s">
        <v>129</v>
      </c>
      <c r="G49" s="317" t="s">
        <v>129</v>
      </c>
    </row>
    <row r="50" spans="1:7" s="16" customFormat="1" ht="27.75" customHeight="1" x14ac:dyDescent="0.2">
      <c r="A50" s="2"/>
      <c r="B50" s="574" t="s">
        <v>1146</v>
      </c>
      <c r="C50" s="574"/>
      <c r="D50" s="574"/>
      <c r="E50" s="574"/>
      <c r="F50" s="574"/>
      <c r="G50" s="574"/>
    </row>
    <row r="51" spans="1:7" s="2" customFormat="1" ht="49.5" customHeight="1" x14ac:dyDescent="0.2">
      <c r="B51" s="575" t="s">
        <v>1147</v>
      </c>
      <c r="C51" s="575"/>
      <c r="D51" s="575"/>
      <c r="E51" s="575"/>
      <c r="F51" s="575"/>
      <c r="G51" s="575"/>
    </row>
    <row r="52" spans="1:7" s="2" customFormat="1" ht="15.75" customHeight="1" x14ac:dyDescent="0.2">
      <c r="B52" s="573"/>
      <c r="C52" s="573"/>
      <c r="D52" s="573"/>
      <c r="E52" s="573"/>
      <c r="F52" s="573"/>
      <c r="G52" s="573"/>
    </row>
  </sheetData>
  <mergeCells count="5">
    <mergeCell ref="F9:G9"/>
    <mergeCell ref="F10:G10"/>
    <mergeCell ref="B52:G52"/>
    <mergeCell ref="B50:G50"/>
    <mergeCell ref="B51:G51"/>
  </mergeCells>
  <hyperlinks>
    <hyperlink ref="B5" location="Índice!A10" display="Índice" xr:uid="{00000000-0004-0000-0F00-000000000000}"/>
  </hyperlinks>
  <printOptions horizontalCentered="1"/>
  <pageMargins left="0.59055118110236227" right="0.43307086614173229" top="0.51181102362204722" bottom="0.51181102362204722" header="0" footer="0.23622047244094491"/>
  <pageSetup paperSize="9" orientation="portrait" r:id="rId1"/>
  <headerFooter scaleWithDoc="0"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L59"/>
  <sheetViews>
    <sheetView showGridLines="0" zoomScale="120" zoomScaleNormal="120" zoomScalePageLayoutView="120" workbookViewId="0">
      <selection activeCell="K21" sqref="K21"/>
    </sheetView>
  </sheetViews>
  <sheetFormatPr defaultColWidth="11.42578125" defaultRowHeight="13.5" x14ac:dyDescent="0.25"/>
  <cols>
    <col min="1" max="1" width="1.42578125" style="2" bestFit="1" customWidth="1"/>
    <col min="2" max="2" width="30.140625" style="3" customWidth="1"/>
    <col min="3" max="3" width="16.140625" style="3" customWidth="1"/>
    <col min="4" max="8" width="5.42578125" style="4" customWidth="1"/>
    <col min="9" max="9" width="6" style="4" customWidth="1"/>
    <col min="10" max="10" width="4.42578125" style="4" customWidth="1"/>
    <col min="11" max="16384" width="11.42578125" style="2"/>
  </cols>
  <sheetData>
    <row r="1" spans="1:12" s="17" customFormat="1" ht="12.75" x14ac:dyDescent="0.2"/>
    <row r="2" spans="1:12" s="17" customFormat="1" ht="12.75" x14ac:dyDescent="0.2"/>
    <row r="3" spans="1:12" s="17" customFormat="1" ht="12.75" x14ac:dyDescent="0.2"/>
    <row r="4" spans="1:12" s="17" customFormat="1" ht="12.75" x14ac:dyDescent="0.2"/>
    <row r="5" spans="1:12" s="17" customFormat="1" ht="12.75" x14ac:dyDescent="0.2">
      <c r="B5" s="104" t="s">
        <v>144</v>
      </c>
    </row>
    <row r="6" spans="1:12" s="17" customFormat="1" ht="18.75" x14ac:dyDescent="0.3">
      <c r="B6" s="25" t="s">
        <v>1056</v>
      </c>
    </row>
    <row r="7" spans="1:12" s="17" customFormat="1" ht="12.75" x14ac:dyDescent="0.2"/>
    <row r="8" spans="1:12" s="17" customFormat="1" ht="18" customHeight="1" x14ac:dyDescent="0.2">
      <c r="B8" s="26" t="s">
        <v>210</v>
      </c>
      <c r="C8" s="18"/>
      <c r="D8" s="18"/>
    </row>
    <row r="9" spans="1:12" ht="13.5" customHeight="1" x14ac:dyDescent="0.2">
      <c r="A9" s="17"/>
      <c r="B9" s="23"/>
      <c r="C9" s="548"/>
      <c r="D9" s="560">
        <v>2020</v>
      </c>
      <c r="E9" s="285">
        <v>2021</v>
      </c>
      <c r="F9" s="576">
        <v>2022</v>
      </c>
      <c r="G9" s="552"/>
      <c r="H9" s="576">
        <v>2023</v>
      </c>
      <c r="I9" s="552"/>
      <c r="J9" s="552"/>
    </row>
    <row r="10" spans="1:12" ht="13.5" customHeight="1" x14ac:dyDescent="0.2">
      <c r="B10" s="24"/>
      <c r="C10" s="549"/>
      <c r="D10" s="561"/>
      <c r="E10" s="151" t="s">
        <v>3</v>
      </c>
      <c r="F10" s="151" t="s">
        <v>0</v>
      </c>
      <c r="G10" s="286" t="s">
        <v>3</v>
      </c>
      <c r="H10" s="304" t="s">
        <v>0</v>
      </c>
      <c r="I10" s="554" t="s">
        <v>1</v>
      </c>
      <c r="J10" s="554"/>
    </row>
    <row r="11" spans="1:12" ht="18" customHeight="1" x14ac:dyDescent="0.2">
      <c r="B11" s="35" t="s">
        <v>728</v>
      </c>
      <c r="C11" s="23"/>
      <c r="D11" s="97"/>
      <c r="E11" s="97"/>
      <c r="F11" s="97"/>
      <c r="G11" s="97"/>
      <c r="H11" s="97"/>
      <c r="I11" s="97"/>
      <c r="J11" s="97"/>
    </row>
    <row r="12" spans="1:12" ht="13.5" customHeight="1" x14ac:dyDescent="0.2">
      <c r="B12" s="20" t="s">
        <v>371</v>
      </c>
      <c r="C12" s="19" t="s">
        <v>137</v>
      </c>
      <c r="D12" s="32">
        <v>1640.0522801073751</v>
      </c>
      <c r="E12" s="229">
        <v>1744.9051945032265</v>
      </c>
      <c r="F12" s="229">
        <v>1938.9652201514534</v>
      </c>
      <c r="G12" s="229">
        <v>2190.2623150925751</v>
      </c>
      <c r="H12" s="229">
        <v>2471.5486277728814</v>
      </c>
      <c r="I12" s="321" t="s">
        <v>129</v>
      </c>
      <c r="J12" s="231"/>
      <c r="K12" s="1"/>
      <c r="L12" s="1"/>
    </row>
    <row r="13" spans="1:12" ht="13.5" customHeight="1" x14ac:dyDescent="0.2">
      <c r="B13" s="20" t="s">
        <v>372</v>
      </c>
      <c r="C13" s="19" t="s">
        <v>221</v>
      </c>
      <c r="D13" s="66">
        <v>-19.597708636270017</v>
      </c>
      <c r="E13" s="230">
        <v>6.4149552842369673</v>
      </c>
      <c r="F13" s="230">
        <v>4</v>
      </c>
      <c r="G13" s="230">
        <v>17.003901809959498</v>
      </c>
      <c r="H13" s="230">
        <v>6.7854585199999873</v>
      </c>
      <c r="I13" s="230">
        <v>6.7</v>
      </c>
      <c r="J13" s="230" t="s">
        <v>968</v>
      </c>
    </row>
    <row r="14" spans="1:12" ht="13.5" customHeight="1" x14ac:dyDescent="0.2">
      <c r="B14" s="20" t="s">
        <v>807</v>
      </c>
      <c r="C14" s="19" t="s">
        <v>725</v>
      </c>
      <c r="D14" s="32">
        <v>6986</v>
      </c>
      <c r="E14" s="229">
        <v>7719</v>
      </c>
      <c r="F14" s="321" t="s">
        <v>129</v>
      </c>
      <c r="G14" s="229">
        <v>9019</v>
      </c>
      <c r="H14" s="321" t="s">
        <v>129</v>
      </c>
      <c r="I14" s="321" t="s">
        <v>129</v>
      </c>
      <c r="J14" s="231"/>
    </row>
    <row r="15" spans="1:12" ht="13.5" customHeight="1" x14ac:dyDescent="0.2">
      <c r="B15" s="20" t="s">
        <v>213</v>
      </c>
      <c r="C15" s="19" t="s">
        <v>222</v>
      </c>
      <c r="D15" s="66">
        <v>-0.85052570025929697</v>
      </c>
      <c r="E15" s="230">
        <v>5.3736954540031467</v>
      </c>
      <c r="F15" s="230">
        <v>7.9</v>
      </c>
      <c r="G15" s="230">
        <v>7.5793019556470442</v>
      </c>
      <c r="H15" s="230">
        <v>5.2</v>
      </c>
      <c r="I15" s="230">
        <v>3.5012119579854506</v>
      </c>
      <c r="J15" s="230" t="s">
        <v>133</v>
      </c>
    </row>
    <row r="16" spans="1:12" ht="13.5" customHeight="1" x14ac:dyDescent="0.2">
      <c r="B16" s="20" t="s">
        <v>213</v>
      </c>
      <c r="C16" s="19" t="s">
        <v>223</v>
      </c>
      <c r="D16" s="66">
        <v>0.60579580839561498</v>
      </c>
      <c r="E16" s="230">
        <v>1.8621529749462518</v>
      </c>
      <c r="F16" s="230">
        <v>7.9</v>
      </c>
      <c r="G16" s="230">
        <v>7.9309292543008558</v>
      </c>
      <c r="H16" s="230">
        <v>5.2</v>
      </c>
      <c r="I16" s="230">
        <v>6.8410277272874298</v>
      </c>
      <c r="J16" s="230" t="s">
        <v>133</v>
      </c>
    </row>
    <row r="17" spans="2:12" ht="18" customHeight="1" x14ac:dyDescent="0.2">
      <c r="B17" s="35" t="s">
        <v>729</v>
      </c>
      <c r="C17" s="23"/>
      <c r="D17" s="97"/>
      <c r="E17" s="231"/>
      <c r="F17" s="231"/>
      <c r="G17" s="231"/>
      <c r="H17" s="231"/>
      <c r="I17" s="230"/>
      <c r="J17" s="230"/>
    </row>
    <row r="18" spans="2:12" ht="13.5" customHeight="1" x14ac:dyDescent="0.2">
      <c r="B18" s="20" t="s">
        <v>214</v>
      </c>
      <c r="C18" s="19" t="s">
        <v>116</v>
      </c>
      <c r="D18" s="66">
        <v>24.678746115347209</v>
      </c>
      <c r="E18" s="230">
        <v>22.976843797263573</v>
      </c>
      <c r="F18" s="230">
        <v>25.383307112254442</v>
      </c>
      <c r="G18" s="230">
        <v>21.805912854148566</v>
      </c>
      <c r="H18" s="230">
        <v>25.061055326877145</v>
      </c>
      <c r="I18" s="321" t="s">
        <v>129</v>
      </c>
      <c r="J18" s="230"/>
    </row>
    <row r="19" spans="2:12" ht="13.5" customHeight="1" x14ac:dyDescent="0.2">
      <c r="B19" s="69" t="s">
        <v>215</v>
      </c>
      <c r="C19" s="19" t="s">
        <v>116</v>
      </c>
      <c r="D19" s="66">
        <v>2.9990959181130763</v>
      </c>
      <c r="E19" s="230">
        <v>2.0841440493004346</v>
      </c>
      <c r="F19" s="230">
        <v>1.617493751169317</v>
      </c>
      <c r="G19" s="230">
        <v>0.72140719273042886</v>
      </c>
      <c r="H19" s="230">
        <v>2.3063932028493235</v>
      </c>
      <c r="I19" s="321" t="s">
        <v>129</v>
      </c>
      <c r="J19" s="230"/>
    </row>
    <row r="20" spans="2:12" ht="13.5" customHeight="1" x14ac:dyDescent="0.2">
      <c r="B20" s="20" t="s">
        <v>216</v>
      </c>
      <c r="C20" s="19" t="s">
        <v>116</v>
      </c>
      <c r="D20" s="66">
        <v>33.761043761855092</v>
      </c>
      <c r="E20" s="230">
        <v>30.755221966191332</v>
      </c>
      <c r="F20" s="230">
        <v>31.364810629574368</v>
      </c>
      <c r="G20" s="230">
        <v>25.812802692174397</v>
      </c>
      <c r="H20" s="230">
        <v>28.519806301043477</v>
      </c>
      <c r="I20" s="321" t="s">
        <v>129</v>
      </c>
      <c r="J20" s="230"/>
    </row>
    <row r="21" spans="2:12" ht="13.5" customHeight="1" x14ac:dyDescent="0.2">
      <c r="B21" s="20" t="s">
        <v>312</v>
      </c>
      <c r="C21" s="19" t="s">
        <v>116</v>
      </c>
      <c r="D21" s="66">
        <v>-9.082297646507886</v>
      </c>
      <c r="E21" s="230">
        <v>-7.7783781689277589</v>
      </c>
      <c r="F21" s="230">
        <v>-6.3402663208606196</v>
      </c>
      <c r="G21" s="230">
        <v>-4.0068898380258346</v>
      </c>
      <c r="H21" s="230">
        <v>-3.4587509741663256</v>
      </c>
      <c r="I21" s="321" t="s">
        <v>129</v>
      </c>
      <c r="J21" s="230"/>
    </row>
    <row r="22" spans="2:12" ht="13.5" customHeight="1" x14ac:dyDescent="0.2">
      <c r="B22" s="20" t="s">
        <v>217</v>
      </c>
      <c r="C22" s="19" t="s">
        <v>116</v>
      </c>
      <c r="D22" s="66">
        <v>141.92211011488257</v>
      </c>
      <c r="E22" s="230">
        <v>145.97076319107674</v>
      </c>
      <c r="F22" s="230">
        <v>145.89999999999998</v>
      </c>
      <c r="G22" s="230">
        <v>122.33117003650418</v>
      </c>
      <c r="H22" s="230">
        <v>111.2</v>
      </c>
      <c r="I22" s="230">
        <v>104.4</v>
      </c>
      <c r="J22" s="230" t="s">
        <v>132</v>
      </c>
    </row>
    <row r="23" spans="2:12" ht="13.5" customHeight="1" x14ac:dyDescent="0.2">
      <c r="B23" s="69" t="s">
        <v>218</v>
      </c>
      <c r="C23" s="19" t="s">
        <v>116</v>
      </c>
      <c r="D23" s="66">
        <v>102.45073962653105</v>
      </c>
      <c r="E23" s="230">
        <v>103.59020996357526</v>
      </c>
      <c r="F23" s="230">
        <v>103.6</v>
      </c>
      <c r="G23" s="230">
        <v>84.69409584854921</v>
      </c>
      <c r="H23" s="230">
        <v>75.900000000000006</v>
      </c>
      <c r="I23" s="230">
        <v>71.159328015794074</v>
      </c>
      <c r="J23" s="230" t="s">
        <v>132</v>
      </c>
    </row>
    <row r="24" spans="2:12" ht="13.5" customHeight="1" x14ac:dyDescent="0.2">
      <c r="B24" s="69" t="s">
        <v>219</v>
      </c>
      <c r="C24" s="19" t="s">
        <v>116</v>
      </c>
      <c r="D24" s="66">
        <v>39.471370488351511</v>
      </c>
      <c r="E24" s="230">
        <v>42.380553227501473</v>
      </c>
      <c r="F24" s="230">
        <v>42.3</v>
      </c>
      <c r="G24" s="230">
        <v>37.637074187954973</v>
      </c>
      <c r="H24" s="230">
        <v>35.299999999999997</v>
      </c>
      <c r="I24" s="230">
        <v>33.78965491013853</v>
      </c>
      <c r="J24" s="230" t="s">
        <v>132</v>
      </c>
    </row>
    <row r="25" spans="2:12" ht="18" customHeight="1" x14ac:dyDescent="0.2">
      <c r="B25" s="35" t="s">
        <v>730</v>
      </c>
      <c r="C25" s="23"/>
      <c r="D25" s="97"/>
      <c r="E25" s="231"/>
      <c r="F25" s="231"/>
      <c r="G25" s="231"/>
      <c r="H25" s="231"/>
      <c r="I25" s="230"/>
      <c r="J25" s="230"/>
    </row>
    <row r="26" spans="2:12" ht="13.5" customHeight="1" x14ac:dyDescent="0.2">
      <c r="B26" s="23" t="s">
        <v>313</v>
      </c>
      <c r="C26" s="19" t="s">
        <v>221</v>
      </c>
      <c r="D26" s="66">
        <v>15.191764670905306</v>
      </c>
      <c r="E26" s="230">
        <v>-0.62623874814624614</v>
      </c>
      <c r="F26" s="230">
        <v>14.69090776441635</v>
      </c>
      <c r="G26" s="230">
        <v>16.748353876635559</v>
      </c>
      <c r="H26" s="230">
        <v>8.4498376233282269</v>
      </c>
      <c r="I26" s="230">
        <v>1.2227515949402523</v>
      </c>
      <c r="J26" s="251" t="s">
        <v>1061</v>
      </c>
    </row>
    <row r="27" spans="2:12" ht="13.5" customHeight="1" x14ac:dyDescent="0.2">
      <c r="B27" s="23" t="s">
        <v>4</v>
      </c>
      <c r="C27" s="19" t="s">
        <v>221</v>
      </c>
      <c r="D27" s="66">
        <v>4.8350878704555011</v>
      </c>
      <c r="E27" s="230">
        <v>6.1252855184624755</v>
      </c>
      <c r="F27" s="230">
        <v>4.6999784302153902</v>
      </c>
      <c r="G27" s="230">
        <v>5.3222977432747953</v>
      </c>
      <c r="H27" s="230">
        <v>3.9468511099018277</v>
      </c>
      <c r="I27" s="230">
        <v>-0.14127518855436838</v>
      </c>
      <c r="J27" s="251" t="s">
        <v>1061</v>
      </c>
    </row>
    <row r="28" spans="2:12" ht="13.5" customHeight="1" x14ac:dyDescent="0.2">
      <c r="B28" s="23" t="s">
        <v>211</v>
      </c>
      <c r="C28" s="19" t="s">
        <v>221</v>
      </c>
      <c r="D28" s="66">
        <v>3.5907010851778276</v>
      </c>
      <c r="E28" s="230">
        <v>2.9723186167727622</v>
      </c>
      <c r="F28" s="230">
        <v>1.9590710504999942</v>
      </c>
      <c r="G28" s="230">
        <v>5.9339030680648497</v>
      </c>
      <c r="H28" s="230">
        <v>4.1119156317034111</v>
      </c>
      <c r="I28" s="230">
        <v>0.58352592828889716</v>
      </c>
      <c r="J28" s="251" t="s">
        <v>1061</v>
      </c>
    </row>
    <row r="29" spans="2:12" ht="18" customHeight="1" x14ac:dyDescent="0.2">
      <c r="B29" s="23" t="s">
        <v>897</v>
      </c>
      <c r="C29" s="23"/>
      <c r="D29" s="100"/>
      <c r="E29" s="232"/>
      <c r="F29" s="232"/>
      <c r="G29" s="232"/>
      <c r="H29" s="232"/>
      <c r="I29" s="233"/>
      <c r="J29" s="233"/>
      <c r="K29" s="1"/>
      <c r="L29" s="1"/>
    </row>
    <row r="30" spans="2:12" ht="13.5" customHeight="1" x14ac:dyDescent="0.2">
      <c r="B30" s="23" t="s">
        <v>212</v>
      </c>
      <c r="C30" s="19" t="s">
        <v>5</v>
      </c>
      <c r="D30" s="66">
        <v>1.5386640080107568</v>
      </c>
      <c r="E30" s="230">
        <v>1.4618803399565039</v>
      </c>
      <c r="F30" s="321" t="s">
        <v>129</v>
      </c>
      <c r="G30" s="230">
        <v>1.3870681946466532</v>
      </c>
      <c r="H30" s="321" t="s">
        <v>129</v>
      </c>
      <c r="I30" s="230">
        <v>1.3674266000609054</v>
      </c>
      <c r="J30" s="495" t="s">
        <v>270</v>
      </c>
      <c r="K30" s="1"/>
      <c r="L30" s="1"/>
    </row>
    <row r="31" spans="2:12" ht="13.5" customHeight="1" x14ac:dyDescent="0.2">
      <c r="B31" s="23" t="s">
        <v>6</v>
      </c>
      <c r="C31" s="19" t="s">
        <v>5</v>
      </c>
      <c r="D31" s="66">
        <v>0.5</v>
      </c>
      <c r="E31" s="230">
        <v>0.5</v>
      </c>
      <c r="F31" s="321" t="s">
        <v>129</v>
      </c>
      <c r="G31" s="230">
        <v>0.5</v>
      </c>
      <c r="H31" s="321" t="s">
        <v>129</v>
      </c>
      <c r="I31" s="230">
        <v>1</v>
      </c>
      <c r="J31" s="230" t="s">
        <v>133</v>
      </c>
      <c r="K31" s="1"/>
      <c r="L31" s="1"/>
    </row>
    <row r="32" spans="2:12" ht="13.5" customHeight="1" x14ac:dyDescent="0.2">
      <c r="B32" s="23" t="s">
        <v>7</v>
      </c>
      <c r="C32" s="19" t="s">
        <v>5</v>
      </c>
      <c r="D32" s="66">
        <v>1</v>
      </c>
      <c r="E32" s="240">
        <v>1</v>
      </c>
      <c r="F32" s="321" t="s">
        <v>129</v>
      </c>
      <c r="G32" s="243" t="s">
        <v>1063</v>
      </c>
      <c r="H32" s="321" t="s">
        <v>129</v>
      </c>
      <c r="I32" s="321" t="s">
        <v>129</v>
      </c>
      <c r="J32" s="230"/>
      <c r="K32" s="1"/>
      <c r="L32" s="1"/>
    </row>
    <row r="33" spans="2:12" ht="15.75" customHeight="1" x14ac:dyDescent="0.2">
      <c r="B33" s="35" t="s">
        <v>731</v>
      </c>
      <c r="C33" s="29"/>
      <c r="D33" s="42"/>
      <c r="E33" s="235"/>
      <c r="F33" s="234"/>
      <c r="G33" s="235"/>
      <c r="H33" s="234"/>
      <c r="I33" s="235"/>
      <c r="J33" s="230"/>
      <c r="K33" s="1"/>
      <c r="L33" s="1"/>
    </row>
    <row r="34" spans="2:12" ht="13.5" customHeight="1" x14ac:dyDescent="0.2">
      <c r="B34" s="20" t="s">
        <v>1064</v>
      </c>
      <c r="C34" s="19" t="s">
        <v>487</v>
      </c>
      <c r="D34" s="66">
        <v>19.77959541932017</v>
      </c>
      <c r="E34" s="230">
        <v>21.064645676803721</v>
      </c>
      <c r="F34" s="321" t="s">
        <v>129</v>
      </c>
      <c r="G34" s="230">
        <v>22.762325972033786</v>
      </c>
      <c r="H34" s="321" t="s">
        <v>129</v>
      </c>
      <c r="I34" s="321" t="s">
        <v>129</v>
      </c>
      <c r="J34" s="230"/>
      <c r="K34" s="1"/>
      <c r="L34" s="1"/>
    </row>
    <row r="35" spans="2:12" ht="13.5" customHeight="1" x14ac:dyDescent="0.2">
      <c r="B35" s="20" t="s">
        <v>491</v>
      </c>
      <c r="C35" s="19" t="s">
        <v>487</v>
      </c>
      <c r="D35" s="66">
        <v>9.6125532916208609</v>
      </c>
      <c r="E35" s="230">
        <v>7.1793253302933113</v>
      </c>
      <c r="F35" s="321" t="s">
        <v>129</v>
      </c>
      <c r="G35" s="230">
        <v>7.2358104639042864</v>
      </c>
      <c r="H35" s="321" t="s">
        <v>129</v>
      </c>
      <c r="I35" s="321" t="s">
        <v>129</v>
      </c>
      <c r="J35" s="230"/>
      <c r="K35" s="1"/>
      <c r="L35" s="1"/>
    </row>
    <row r="36" spans="2:12" ht="13.5" customHeight="1" x14ac:dyDescent="0.2">
      <c r="B36" s="20" t="s">
        <v>385</v>
      </c>
      <c r="C36" s="19" t="s">
        <v>487</v>
      </c>
      <c r="D36" s="66">
        <v>13.327702810452715</v>
      </c>
      <c r="E36" s="230">
        <v>13.308881500339997</v>
      </c>
      <c r="F36" s="321" t="s">
        <v>129</v>
      </c>
      <c r="G36" s="230">
        <v>15.054407995669427</v>
      </c>
      <c r="H36" s="321" t="s">
        <v>129</v>
      </c>
      <c r="I36" s="321" t="s">
        <v>129</v>
      </c>
      <c r="J36" s="230"/>
      <c r="K36" s="1"/>
      <c r="L36" s="1"/>
    </row>
    <row r="37" spans="2:12" ht="18" customHeight="1" x14ac:dyDescent="0.2">
      <c r="B37" s="35" t="s">
        <v>732</v>
      </c>
      <c r="C37" s="23"/>
      <c r="D37" s="97"/>
      <c r="E37" s="231"/>
      <c r="F37" s="231"/>
      <c r="G37" s="231"/>
      <c r="H37" s="231"/>
      <c r="I37" s="230"/>
      <c r="J37" s="230"/>
    </row>
    <row r="38" spans="2:12" ht="13.5" customHeight="1" x14ac:dyDescent="0.2">
      <c r="B38" s="23" t="s">
        <v>8</v>
      </c>
      <c r="C38" s="19" t="s">
        <v>116</v>
      </c>
      <c r="D38" s="66">
        <v>-15.121779937329929</v>
      </c>
      <c r="E38" s="230">
        <v>-11.998177951453043</v>
      </c>
      <c r="F38" s="230">
        <v>-14.059045369504211</v>
      </c>
      <c r="G38" s="230">
        <v>-3.0097838363699272</v>
      </c>
      <c r="H38" s="230">
        <v>-2.3417730691488248</v>
      </c>
      <c r="I38" s="321" t="s">
        <v>129</v>
      </c>
      <c r="J38" s="230"/>
    </row>
    <row r="39" spans="2:12" ht="13.5" customHeight="1" x14ac:dyDescent="0.2">
      <c r="B39" s="23" t="s">
        <v>9</v>
      </c>
      <c r="C39" s="19" t="s">
        <v>116</v>
      </c>
      <c r="D39" s="66">
        <v>-13.881401677674033</v>
      </c>
      <c r="E39" s="230">
        <v>-10.609600868100564</v>
      </c>
      <c r="F39" s="230">
        <v>-12.233329279700655</v>
      </c>
      <c r="G39" s="230">
        <v>-2.0537655824541128</v>
      </c>
      <c r="H39" s="230">
        <v>-1.6428228228371196</v>
      </c>
      <c r="I39" s="321" t="s">
        <v>129</v>
      </c>
      <c r="J39" s="230"/>
    </row>
    <row r="40" spans="2:12" ht="13.5" customHeight="1" x14ac:dyDescent="0.2">
      <c r="B40" s="23" t="s">
        <v>10</v>
      </c>
      <c r="C40" s="19" t="s">
        <v>753</v>
      </c>
      <c r="D40" s="66">
        <v>7.859898416663583</v>
      </c>
      <c r="E40" s="230">
        <v>7.547842427289341</v>
      </c>
      <c r="F40" s="230">
        <v>5.2419928825622772</v>
      </c>
      <c r="G40" s="230">
        <v>6.0153410870048258</v>
      </c>
      <c r="H40" s="230">
        <v>5.6488927928839496</v>
      </c>
      <c r="I40" s="230">
        <v>5.6</v>
      </c>
      <c r="J40" s="230" t="s">
        <v>132</v>
      </c>
    </row>
    <row r="41" spans="2:12" ht="18" customHeight="1" x14ac:dyDescent="0.2">
      <c r="B41" s="35" t="s">
        <v>733</v>
      </c>
      <c r="C41" s="23"/>
      <c r="D41" s="97"/>
      <c r="E41" s="231"/>
      <c r="F41" s="231"/>
      <c r="G41" s="231"/>
      <c r="H41" s="231"/>
      <c r="I41" s="230"/>
      <c r="J41" s="230"/>
    </row>
    <row r="42" spans="2:12" ht="13.5" customHeight="1" x14ac:dyDescent="0.2">
      <c r="B42" s="23" t="s">
        <v>751</v>
      </c>
      <c r="C42" s="19" t="s">
        <v>220</v>
      </c>
      <c r="D42" s="66">
        <v>110.2651</v>
      </c>
      <c r="E42" s="230">
        <v>110.2651</v>
      </c>
      <c r="F42" s="230">
        <v>110.2651</v>
      </c>
      <c r="G42" s="230">
        <v>110.2651</v>
      </c>
      <c r="H42" s="230">
        <v>110.2651</v>
      </c>
      <c r="I42" s="230">
        <v>110.2651</v>
      </c>
      <c r="J42" s="230" t="s">
        <v>1062</v>
      </c>
    </row>
    <row r="43" spans="2:12" ht="13.5" customHeight="1" x14ac:dyDescent="0.2">
      <c r="B43" s="23" t="s">
        <v>752</v>
      </c>
      <c r="C43" s="19" t="s">
        <v>220</v>
      </c>
      <c r="D43" s="66">
        <v>96.755474519078689</v>
      </c>
      <c r="E43" s="230">
        <v>93.215666062632522</v>
      </c>
      <c r="F43" s="230">
        <v>99.353307692307709</v>
      </c>
      <c r="G43" s="230">
        <v>104.85212670125981</v>
      </c>
      <c r="H43" s="321" t="s">
        <v>129</v>
      </c>
      <c r="I43" s="230">
        <v>101</v>
      </c>
      <c r="J43" s="230" t="s">
        <v>1062</v>
      </c>
    </row>
    <row r="44" spans="2:12" ht="13.5" customHeight="1" x14ac:dyDescent="0.2">
      <c r="B44" s="23" t="s">
        <v>1051</v>
      </c>
      <c r="C44" s="19" t="s">
        <v>221</v>
      </c>
      <c r="D44" s="66">
        <v>1.25304838383411</v>
      </c>
      <c r="E44" s="230">
        <v>-0.63128042572050402</v>
      </c>
      <c r="F44" s="321" t="s">
        <v>129</v>
      </c>
      <c r="G44" s="230">
        <v>-0.30282349944175113</v>
      </c>
      <c r="H44" s="321" t="s">
        <v>129</v>
      </c>
      <c r="I44" s="230">
        <v>0.58311084697386661</v>
      </c>
      <c r="J44" s="251" t="s">
        <v>131</v>
      </c>
    </row>
    <row r="45" spans="2:12" ht="13.5" customHeight="1" x14ac:dyDescent="0.2">
      <c r="B45" s="24" t="s">
        <v>1052</v>
      </c>
      <c r="C45" s="31" t="s">
        <v>221</v>
      </c>
      <c r="D45" s="67">
        <v>0.36216547376102248</v>
      </c>
      <c r="E45" s="236">
        <v>0.67463719016855883</v>
      </c>
      <c r="F45" s="321" t="s">
        <v>129</v>
      </c>
      <c r="G45" s="236">
        <v>-0.85963142150085048</v>
      </c>
      <c r="H45" s="321" t="s">
        <v>129</v>
      </c>
      <c r="I45" s="236">
        <v>0.5266652323428378</v>
      </c>
      <c r="J45" s="252" t="s">
        <v>131</v>
      </c>
    </row>
    <row r="46" spans="2:12" ht="23.25" customHeight="1" x14ac:dyDescent="0.2">
      <c r="B46" s="577" t="s">
        <v>1065</v>
      </c>
      <c r="C46" s="577"/>
      <c r="D46" s="577"/>
      <c r="E46" s="577"/>
      <c r="F46" s="577"/>
      <c r="G46" s="577"/>
      <c r="H46" s="577"/>
      <c r="I46" s="577"/>
      <c r="J46" s="577"/>
      <c r="K46" s="1"/>
      <c r="L46" s="1"/>
    </row>
    <row r="47" spans="2:12" ht="54.75" customHeight="1" x14ac:dyDescent="0.2">
      <c r="B47" s="547" t="s">
        <v>1066</v>
      </c>
      <c r="C47" s="547"/>
      <c r="D47" s="547"/>
      <c r="E47" s="547"/>
      <c r="F47" s="547"/>
      <c r="G47" s="547"/>
      <c r="H47" s="547"/>
      <c r="I47" s="547"/>
      <c r="J47" s="547"/>
      <c r="K47" s="1"/>
      <c r="L47" s="1"/>
    </row>
    <row r="48" spans="2:12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2.75" customHeight="1" x14ac:dyDescent="0.25"/>
    <row r="55" ht="15" customHeight="1" x14ac:dyDescent="0.25"/>
    <row r="56" ht="12.75" customHeight="1" x14ac:dyDescent="0.25"/>
    <row r="57" ht="12" customHeight="1" x14ac:dyDescent="0.25"/>
    <row r="58" ht="12.75" customHeight="1" x14ac:dyDescent="0.25"/>
    <row r="59" ht="12" customHeight="1" x14ac:dyDescent="0.25"/>
  </sheetData>
  <mergeCells count="7">
    <mergeCell ref="B47:J47"/>
    <mergeCell ref="I10:J10"/>
    <mergeCell ref="C9:C10"/>
    <mergeCell ref="D9:D10"/>
    <mergeCell ref="F9:G9"/>
    <mergeCell ref="H9:J9"/>
    <mergeCell ref="B46:J46"/>
  </mergeCells>
  <conditionalFormatting sqref="I12 H14:I14">
    <cfRule type="cellIs" dxfId="418" priority="31" operator="between">
      <formula>9999</formula>
      <formula>-9999</formula>
    </cfRule>
  </conditionalFormatting>
  <conditionalFormatting sqref="F14">
    <cfRule type="cellIs" dxfId="417" priority="10" operator="between">
      <formula>9999</formula>
      <formula>-9999</formula>
    </cfRule>
  </conditionalFormatting>
  <conditionalFormatting sqref="I18:I21">
    <cfRule type="cellIs" dxfId="416" priority="9" operator="between">
      <formula>9999</formula>
      <formula>-9999</formula>
    </cfRule>
  </conditionalFormatting>
  <conditionalFormatting sqref="F30:F32">
    <cfRule type="cellIs" dxfId="415" priority="8" operator="between">
      <formula>9999</formula>
      <formula>-9999</formula>
    </cfRule>
  </conditionalFormatting>
  <conditionalFormatting sqref="H30:H32">
    <cfRule type="cellIs" dxfId="414" priority="7" operator="between">
      <formula>9999</formula>
      <formula>-9999</formula>
    </cfRule>
  </conditionalFormatting>
  <conditionalFormatting sqref="I32">
    <cfRule type="cellIs" dxfId="413" priority="6" operator="between">
      <formula>9999</formula>
      <formula>-9999</formula>
    </cfRule>
  </conditionalFormatting>
  <conditionalFormatting sqref="H34:I36">
    <cfRule type="cellIs" dxfId="412" priority="5" operator="between">
      <formula>9999</formula>
      <formula>-9999</formula>
    </cfRule>
  </conditionalFormatting>
  <conditionalFormatting sqref="F34:F36">
    <cfRule type="cellIs" dxfId="411" priority="4" operator="between">
      <formula>9999</formula>
      <formula>-9999</formula>
    </cfRule>
  </conditionalFormatting>
  <conditionalFormatting sqref="I38:I39">
    <cfRule type="cellIs" dxfId="410" priority="3" operator="between">
      <formula>9999</formula>
      <formula>-9999</formula>
    </cfRule>
  </conditionalFormatting>
  <conditionalFormatting sqref="H43:H45">
    <cfRule type="cellIs" dxfId="409" priority="2" operator="between">
      <formula>9999</formula>
      <formula>-9999</formula>
    </cfRule>
  </conditionalFormatting>
  <conditionalFormatting sqref="F44:F45">
    <cfRule type="cellIs" dxfId="408" priority="1" operator="between">
      <formula>9999</formula>
      <formula>-9999</formula>
    </cfRule>
  </conditionalFormatting>
  <hyperlinks>
    <hyperlink ref="B5" location="Índice!A23" display="Índice" xr:uid="{00000000-0004-0000-1000-000000000000}"/>
  </hyperlinks>
  <printOptions horizontalCentered="1"/>
  <pageMargins left="0.59055118110236227" right="0.43307086614173229" top="0.51181102362204722" bottom="0.51181102362204722" header="0" footer="0.19685039370078741"/>
  <pageSetup paperSize="9" scale="9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J53"/>
  <sheetViews>
    <sheetView showGridLines="0" topLeftCell="A21" zoomScale="120" zoomScaleNormal="120" zoomScalePageLayoutView="120" workbookViewId="0">
      <selection activeCell="B30" sqref="B30"/>
    </sheetView>
  </sheetViews>
  <sheetFormatPr defaultColWidth="8.85546875" defaultRowHeight="12.75" x14ac:dyDescent="0.2"/>
  <cols>
    <col min="1" max="1" width="1.42578125" style="2" bestFit="1" customWidth="1"/>
    <col min="2" max="2" width="40.85546875" style="17" customWidth="1"/>
    <col min="3" max="10" width="6.85546875" style="17" customWidth="1"/>
    <col min="11" max="16384" width="8.85546875" style="17"/>
  </cols>
  <sheetData>
    <row r="1" spans="1:10" x14ac:dyDescent="0.2">
      <c r="A1" s="17"/>
    </row>
    <row r="2" spans="1:10" x14ac:dyDescent="0.2">
      <c r="A2" s="17"/>
    </row>
    <row r="3" spans="1:10" x14ac:dyDescent="0.2">
      <c r="A3" s="17"/>
    </row>
    <row r="4" spans="1:10" x14ac:dyDescent="0.2">
      <c r="A4" s="17"/>
    </row>
    <row r="5" spans="1:10" x14ac:dyDescent="0.2">
      <c r="A5" s="17"/>
      <c r="B5" s="104" t="s">
        <v>144</v>
      </c>
    </row>
    <row r="6" spans="1:10" ht="18.75" x14ac:dyDescent="0.3">
      <c r="A6" s="17"/>
      <c r="B6" s="25" t="s">
        <v>1056</v>
      </c>
    </row>
    <row r="7" spans="1:10" x14ac:dyDescent="0.2">
      <c r="A7" s="17"/>
    </row>
    <row r="8" spans="1:10" ht="18" customHeight="1" x14ac:dyDescent="0.2">
      <c r="A8" s="17"/>
      <c r="B8" s="26" t="s">
        <v>143</v>
      </c>
      <c r="C8" s="18"/>
      <c r="D8" s="18"/>
      <c r="E8" s="18"/>
      <c r="F8" s="18"/>
      <c r="G8" s="18"/>
      <c r="H8" s="18"/>
      <c r="I8" s="18"/>
      <c r="J8" s="18"/>
    </row>
    <row r="9" spans="1:10" ht="13.5" customHeight="1" x14ac:dyDescent="0.2">
      <c r="A9" s="17"/>
      <c r="B9" s="23"/>
      <c r="C9" s="560">
        <v>2016</v>
      </c>
      <c r="D9" s="560">
        <v>2017</v>
      </c>
      <c r="E9" s="560">
        <v>2018</v>
      </c>
      <c r="F9" s="560">
        <v>2019</v>
      </c>
      <c r="G9" s="477">
        <v>2020</v>
      </c>
      <c r="H9" s="496">
        <v>2021</v>
      </c>
      <c r="I9" s="289">
        <v>2022</v>
      </c>
      <c r="J9" s="477">
        <v>2023</v>
      </c>
    </row>
    <row r="10" spans="1:10" ht="13.5" customHeight="1" x14ac:dyDescent="0.2">
      <c r="B10" s="24"/>
      <c r="C10" s="561"/>
      <c r="D10" s="561"/>
      <c r="E10" s="561"/>
      <c r="F10" s="561"/>
      <c r="G10" s="171" t="s">
        <v>1</v>
      </c>
      <c r="H10" s="171" t="s">
        <v>1</v>
      </c>
      <c r="I10" s="171" t="s">
        <v>1</v>
      </c>
      <c r="J10" s="171" t="s">
        <v>12</v>
      </c>
    </row>
    <row r="11" spans="1:10" ht="12" customHeight="1" x14ac:dyDescent="0.2">
      <c r="B11" s="19" t="s">
        <v>949</v>
      </c>
      <c r="C11" s="201">
        <v>11642.267</v>
      </c>
      <c r="D11" s="201">
        <v>10497.77</v>
      </c>
      <c r="E11" s="201">
        <v>9316.280999999999</v>
      </c>
      <c r="F11" s="201">
        <v>9843.3350000000009</v>
      </c>
      <c r="G11" s="201">
        <v>9791.7966107159391</v>
      </c>
      <c r="H11" s="201">
        <v>10309.59452621168</v>
      </c>
      <c r="I11" s="321">
        <v>10319.379853229138</v>
      </c>
      <c r="J11" s="321" t="s">
        <v>964</v>
      </c>
    </row>
    <row r="12" spans="1:10" ht="12" customHeight="1" x14ac:dyDescent="0.2">
      <c r="B12" s="20" t="s">
        <v>969</v>
      </c>
      <c r="C12" s="201">
        <v>9183.06</v>
      </c>
      <c r="D12" s="201">
        <v>8025.1819999999998</v>
      </c>
      <c r="E12" s="201">
        <v>6608.5230000000001</v>
      </c>
      <c r="F12" s="201">
        <v>6446.4570000000003</v>
      </c>
      <c r="G12" s="201">
        <v>6607.9790854732973</v>
      </c>
      <c r="H12" s="201">
        <v>6456.4075726269448</v>
      </c>
      <c r="I12" s="321">
        <v>6714.2134332211399</v>
      </c>
      <c r="J12" s="321" t="s">
        <v>964</v>
      </c>
    </row>
    <row r="13" spans="1:10" ht="12" customHeight="1" x14ac:dyDescent="0.2">
      <c r="B13" s="20" t="s">
        <v>390</v>
      </c>
      <c r="C13" s="201">
        <v>2459.2070000000003</v>
      </c>
      <c r="D13" s="201">
        <v>2472.5880000000002</v>
      </c>
      <c r="E13" s="201">
        <v>2707.7579999999998</v>
      </c>
      <c r="F13" s="201">
        <v>3396.8780000000002</v>
      </c>
      <c r="G13" s="201">
        <v>3183.8175252426418</v>
      </c>
      <c r="H13" s="201">
        <v>3853.1869535847345</v>
      </c>
      <c r="I13" s="321">
        <v>3605.1664200079986</v>
      </c>
      <c r="J13" s="321" t="s">
        <v>964</v>
      </c>
    </row>
    <row r="14" spans="1:10" ht="12" customHeight="1" x14ac:dyDescent="0.2">
      <c r="B14" s="19" t="s">
        <v>950</v>
      </c>
      <c r="C14" s="201">
        <v>23357.93299999999</v>
      </c>
      <c r="D14" s="201">
        <v>24448.619999999995</v>
      </c>
      <c r="E14" s="201">
        <v>30133.088000000003</v>
      </c>
      <c r="F14" s="201">
        <v>29470.365999999995</v>
      </c>
      <c r="G14" s="201">
        <v>27649.487075031786</v>
      </c>
      <c r="H14" s="201">
        <v>32116.992753497307</v>
      </c>
      <c r="I14" s="321">
        <v>36882.094376538822</v>
      </c>
      <c r="J14" s="321" t="s">
        <v>964</v>
      </c>
    </row>
    <row r="15" spans="1:10" ht="12" customHeight="1" x14ac:dyDescent="0.2">
      <c r="B15" s="20" t="s">
        <v>1067</v>
      </c>
      <c r="C15" s="201">
        <v>457.78699999999992</v>
      </c>
      <c r="D15" s="201">
        <v>492.654</v>
      </c>
      <c r="E15" s="201">
        <v>498.44199999999995</v>
      </c>
      <c r="F15" s="201">
        <v>614.92700000000002</v>
      </c>
      <c r="G15" s="201">
        <v>613.26167668342214</v>
      </c>
      <c r="H15" s="201">
        <v>776.95155871588577</v>
      </c>
      <c r="I15" s="321">
        <v>867.78013357230589</v>
      </c>
      <c r="J15" s="321" t="s">
        <v>964</v>
      </c>
    </row>
    <row r="16" spans="1:10" ht="12" customHeight="1" x14ac:dyDescent="0.2">
      <c r="B16" s="20" t="s">
        <v>118</v>
      </c>
      <c r="C16" s="201">
        <v>9411.4199999999928</v>
      </c>
      <c r="D16" s="201">
        <v>9180.7449999999972</v>
      </c>
      <c r="E16" s="201">
        <v>9430.4180000000033</v>
      </c>
      <c r="F16" s="201">
        <v>10687.634999999997</v>
      </c>
      <c r="G16" s="201">
        <v>9451.1398967504902</v>
      </c>
      <c r="H16" s="201">
        <v>11195.984836331139</v>
      </c>
      <c r="I16" s="321">
        <v>12275.380133981398</v>
      </c>
      <c r="J16" s="321" t="s">
        <v>964</v>
      </c>
    </row>
    <row r="17" spans="2:10" ht="12" customHeight="1" x14ac:dyDescent="0.2">
      <c r="B17" s="20" t="s">
        <v>138</v>
      </c>
      <c r="C17" s="201">
        <v>5011.5330000000022</v>
      </c>
      <c r="D17" s="201">
        <v>4341.1289999999981</v>
      </c>
      <c r="E17" s="201">
        <v>4263.1720000000023</v>
      </c>
      <c r="F17" s="201">
        <v>4718.58</v>
      </c>
      <c r="G17" s="201">
        <v>4011.3096933538604</v>
      </c>
      <c r="H17" s="201">
        <v>3755.7109842359173</v>
      </c>
      <c r="I17" s="321">
        <v>5000.0410496602526</v>
      </c>
      <c r="J17" s="321" t="s">
        <v>964</v>
      </c>
    </row>
    <row r="18" spans="2:10" ht="12" customHeight="1" x14ac:dyDescent="0.2">
      <c r="B18" s="20" t="s">
        <v>240</v>
      </c>
      <c r="C18" s="201">
        <v>8477.1929999999957</v>
      </c>
      <c r="D18" s="201">
        <v>10434.091999999999</v>
      </c>
      <c r="E18" s="201">
        <v>15941.056</v>
      </c>
      <c r="F18" s="201">
        <v>13449.223999999997</v>
      </c>
      <c r="G18" s="201">
        <v>13573.775808244016</v>
      </c>
      <c r="H18" s="201">
        <v>16388.345374214365</v>
      </c>
      <c r="I18" s="321">
        <v>18738.893059324866</v>
      </c>
      <c r="J18" s="321" t="s">
        <v>964</v>
      </c>
    </row>
    <row r="19" spans="2:10" ht="12" customHeight="1" x14ac:dyDescent="0.2">
      <c r="B19" s="19" t="s">
        <v>951</v>
      </c>
      <c r="C19" s="201">
        <v>124435.58900000001</v>
      </c>
      <c r="D19" s="201">
        <v>130130.17613392207</v>
      </c>
      <c r="E19" s="201">
        <v>134819.29623262014</v>
      </c>
      <c r="F19" s="201">
        <v>145752.84365126494</v>
      </c>
      <c r="G19" s="201">
        <v>114854.88562334565</v>
      </c>
      <c r="H19" s="201">
        <v>119332.57594314999</v>
      </c>
      <c r="I19" s="321">
        <v>142407.08393719298</v>
      </c>
      <c r="J19" s="321" t="s">
        <v>964</v>
      </c>
    </row>
    <row r="20" spans="2:10" ht="12" customHeight="1" x14ac:dyDescent="0.2">
      <c r="B20" s="20" t="s">
        <v>1068</v>
      </c>
      <c r="C20" s="201">
        <v>17726.642000000003</v>
      </c>
      <c r="D20" s="201">
        <v>19513.667543264033</v>
      </c>
      <c r="E20" s="201">
        <v>21452.654192542232</v>
      </c>
      <c r="F20" s="201">
        <v>23552.807304127702</v>
      </c>
      <c r="G20" s="201">
        <v>15427.116416969448</v>
      </c>
      <c r="H20" s="201">
        <v>17845.325476260798</v>
      </c>
      <c r="I20" s="321">
        <v>23953.096088960287</v>
      </c>
      <c r="J20" s="321" t="s">
        <v>964</v>
      </c>
    </row>
    <row r="21" spans="2:10" ht="12" customHeight="1" x14ac:dyDescent="0.2">
      <c r="B21" s="20" t="s">
        <v>119</v>
      </c>
      <c r="C21" s="201">
        <v>20329.955999999998</v>
      </c>
      <c r="D21" s="201">
        <v>23605.469515409299</v>
      </c>
      <c r="E21" s="201">
        <v>24294.925012029111</v>
      </c>
      <c r="F21" s="201">
        <v>24926.211024756172</v>
      </c>
      <c r="G21" s="201">
        <v>13236.09597205088</v>
      </c>
      <c r="H21" s="201">
        <v>13159.575309001426</v>
      </c>
      <c r="I21" s="321">
        <v>19185.44653171517</v>
      </c>
      <c r="J21" s="321" t="s">
        <v>964</v>
      </c>
    </row>
    <row r="22" spans="2:10" ht="12" customHeight="1" x14ac:dyDescent="0.2">
      <c r="B22" s="20" t="s">
        <v>593</v>
      </c>
      <c r="C22" s="201">
        <v>10294.279000000015</v>
      </c>
      <c r="D22" s="201">
        <v>10968.761753226445</v>
      </c>
      <c r="E22" s="201">
        <v>10404.331866564282</v>
      </c>
      <c r="F22" s="201">
        <v>11731.383784210515</v>
      </c>
      <c r="G22" s="201">
        <v>4575.9670134991557</v>
      </c>
      <c r="H22" s="201">
        <v>3555.8785535256352</v>
      </c>
      <c r="I22" s="321">
        <v>12959.783789407111</v>
      </c>
      <c r="J22" s="321" t="s">
        <v>964</v>
      </c>
    </row>
    <row r="23" spans="2:10" ht="12" customHeight="1" x14ac:dyDescent="0.2">
      <c r="B23" s="20" t="s">
        <v>1069</v>
      </c>
      <c r="C23" s="201">
        <v>4863.6989999999996</v>
      </c>
      <c r="D23" s="201">
        <v>4729.8175710893911</v>
      </c>
      <c r="E23" s="201">
        <v>4376.0677486485274</v>
      </c>
      <c r="F23" s="201">
        <v>4296.9965111342271</v>
      </c>
      <c r="G23" s="201">
        <v>4359.6488542505294</v>
      </c>
      <c r="H23" s="201">
        <v>4433.953415819472</v>
      </c>
      <c r="I23" s="321">
        <v>4597.1516787237852</v>
      </c>
      <c r="J23" s="321" t="s">
        <v>964</v>
      </c>
    </row>
    <row r="24" spans="2:10" ht="12" customHeight="1" x14ac:dyDescent="0.2">
      <c r="B24" s="20" t="s">
        <v>1070</v>
      </c>
      <c r="C24" s="201">
        <v>13253.178000000004</v>
      </c>
      <c r="D24" s="201">
        <v>12990.695740811501</v>
      </c>
      <c r="E24" s="201">
        <v>13953.069046403007</v>
      </c>
      <c r="F24" s="201">
        <v>14930.917777404904</v>
      </c>
      <c r="G24" s="201">
        <v>12847.671982181571</v>
      </c>
      <c r="H24" s="201">
        <v>11990.846125245991</v>
      </c>
      <c r="I24" s="321">
        <v>12612.07119031579</v>
      </c>
      <c r="J24" s="321" t="s">
        <v>964</v>
      </c>
    </row>
    <row r="25" spans="2:10" ht="12" customHeight="1" x14ac:dyDescent="0.2">
      <c r="B25" s="20" t="s">
        <v>1071</v>
      </c>
      <c r="C25" s="201">
        <v>16877.671999999995</v>
      </c>
      <c r="D25" s="201">
        <v>16951.713706672363</v>
      </c>
      <c r="E25" s="201">
        <v>17335.035259165274</v>
      </c>
      <c r="F25" s="201">
        <v>19060.674221924299</v>
      </c>
      <c r="G25" s="201">
        <v>20112.531951283054</v>
      </c>
      <c r="H25" s="201">
        <v>21739.666647278322</v>
      </c>
      <c r="I25" s="321">
        <v>23216.808217611608</v>
      </c>
      <c r="J25" s="321" t="s">
        <v>964</v>
      </c>
    </row>
    <row r="26" spans="2:10" ht="12" customHeight="1" x14ac:dyDescent="0.2">
      <c r="B26" s="20" t="s">
        <v>1072</v>
      </c>
      <c r="C26" s="201">
        <v>5913.9129999999968</v>
      </c>
      <c r="D26" s="201">
        <v>6490.3622669244469</v>
      </c>
      <c r="E26" s="201">
        <v>6558.8975023399671</v>
      </c>
      <c r="F26" s="201">
        <v>6286.0836672294436</v>
      </c>
      <c r="G26" s="201">
        <v>2937.1588158432974</v>
      </c>
      <c r="H26" s="201">
        <v>3130.4191153814095</v>
      </c>
      <c r="I26" s="321">
        <v>4790.2075072747975</v>
      </c>
      <c r="J26" s="321" t="s">
        <v>964</v>
      </c>
    </row>
    <row r="27" spans="2:10" ht="12" customHeight="1" x14ac:dyDescent="0.2">
      <c r="B27" s="20" t="s">
        <v>1073</v>
      </c>
      <c r="C27" s="201">
        <v>18827.972999999994</v>
      </c>
      <c r="D27" s="201">
        <v>18629.835570782732</v>
      </c>
      <c r="E27" s="201">
        <v>19774.827487367224</v>
      </c>
      <c r="F27" s="201">
        <v>22876.436926954586</v>
      </c>
      <c r="G27" s="201">
        <v>23057.854635659096</v>
      </c>
      <c r="H27" s="201">
        <v>24274.364932391036</v>
      </c>
      <c r="I27" s="321">
        <v>22246.233150745295</v>
      </c>
      <c r="J27" s="321" t="s">
        <v>964</v>
      </c>
    </row>
    <row r="28" spans="2:10" ht="12" customHeight="1" x14ac:dyDescent="0.2">
      <c r="B28" s="20" t="s">
        <v>510</v>
      </c>
      <c r="C28" s="201">
        <v>9337.1179999999968</v>
      </c>
      <c r="D28" s="201">
        <v>8719.9986684842861</v>
      </c>
      <c r="E28" s="201">
        <v>8926.5673753349711</v>
      </c>
      <c r="F28" s="201">
        <v>9054.2582578770889</v>
      </c>
      <c r="G28" s="201">
        <v>9015.2216032527813</v>
      </c>
      <c r="H28" s="201">
        <v>9282.1261112343727</v>
      </c>
      <c r="I28" s="321">
        <v>9155.8677555242084</v>
      </c>
      <c r="J28" s="321" t="s">
        <v>964</v>
      </c>
    </row>
    <row r="29" spans="2:10" ht="12" customHeight="1" x14ac:dyDescent="0.2">
      <c r="B29" s="20" t="s">
        <v>511</v>
      </c>
      <c r="C29" s="201">
        <v>3258.2240000000029</v>
      </c>
      <c r="D29" s="201">
        <v>3608.1455367870171</v>
      </c>
      <c r="E29" s="201">
        <v>3584.2489322021174</v>
      </c>
      <c r="F29" s="201">
        <v>4031.4270687003677</v>
      </c>
      <c r="G29" s="201">
        <v>4780.2771426004829</v>
      </c>
      <c r="H29" s="201">
        <v>5178.3735507052652</v>
      </c>
      <c r="I29" s="321">
        <v>4700.7873572630133</v>
      </c>
      <c r="J29" s="321" t="s">
        <v>964</v>
      </c>
    </row>
    <row r="30" spans="2:10" ht="12" customHeight="1" x14ac:dyDescent="0.2">
      <c r="B30" s="20" t="s">
        <v>1074</v>
      </c>
      <c r="C30" s="201">
        <v>3752.9349999999999</v>
      </c>
      <c r="D30" s="201">
        <v>3921.7082604705402</v>
      </c>
      <c r="E30" s="201">
        <v>4158.6718100234275</v>
      </c>
      <c r="F30" s="201">
        <v>5005.6471069456211</v>
      </c>
      <c r="G30" s="201">
        <v>4505.3412357553643</v>
      </c>
      <c r="H30" s="201">
        <v>4742.046706306267</v>
      </c>
      <c r="I30" s="321">
        <v>4989.6306696519277</v>
      </c>
      <c r="J30" s="321" t="s">
        <v>964</v>
      </c>
    </row>
    <row r="31" spans="2:10" ht="15" customHeight="1" x14ac:dyDescent="0.2">
      <c r="B31" s="21" t="s">
        <v>16</v>
      </c>
      <c r="C31" s="323">
        <v>158448.49599999998</v>
      </c>
      <c r="D31" s="323">
        <v>163521.79940882901</v>
      </c>
      <c r="E31" s="201">
        <v>167255.05516803189</v>
      </c>
      <c r="F31" s="201">
        <v>179826.17613983151</v>
      </c>
      <c r="G31" s="201">
        <v>146240.31761436231</v>
      </c>
      <c r="H31" s="201">
        <v>156020.41050000236</v>
      </c>
      <c r="I31" s="321">
        <v>179752.5860973284</v>
      </c>
      <c r="J31" s="321" t="s">
        <v>964</v>
      </c>
    </row>
    <row r="32" spans="2:10" ht="12" customHeight="1" x14ac:dyDescent="0.2">
      <c r="B32" s="20" t="s">
        <v>122</v>
      </c>
      <c r="C32" s="201">
        <v>22906.944</v>
      </c>
      <c r="D32" s="201">
        <v>26274.596148718818</v>
      </c>
      <c r="E32" s="201">
        <v>29867.809878913493</v>
      </c>
      <c r="F32" s="201">
        <v>30847.821049715378</v>
      </c>
      <c r="G32" s="201">
        <v>22805.078636351744</v>
      </c>
      <c r="H32" s="201">
        <v>23843.498735232595</v>
      </c>
      <c r="I32" s="321">
        <v>30923.711817629894</v>
      </c>
      <c r="J32" s="321" t="s">
        <v>964</v>
      </c>
    </row>
    <row r="33" spans="2:10" ht="23.25" customHeight="1" x14ac:dyDescent="0.2">
      <c r="B33" s="27" t="s">
        <v>146</v>
      </c>
      <c r="C33" s="325">
        <v>181355.43999999989</v>
      </c>
      <c r="D33" s="325">
        <v>189609.49704920259</v>
      </c>
      <c r="E33" s="325">
        <v>196638.25394438635</v>
      </c>
      <c r="F33" s="325">
        <v>210300.33831679923</v>
      </c>
      <c r="G33" s="325">
        <v>169086.2907523828</v>
      </c>
      <c r="H33" s="326">
        <v>179933.10069592306</v>
      </c>
      <c r="I33" s="326">
        <v>210528.74846187336</v>
      </c>
      <c r="J33" s="326">
        <v>272525.30944137677</v>
      </c>
    </row>
    <row r="34" spans="2:10" ht="12" customHeight="1" x14ac:dyDescent="0.2">
      <c r="B34" s="23" t="s">
        <v>670</v>
      </c>
      <c r="C34" s="201">
        <v>154670.67800000001</v>
      </c>
      <c r="D34" s="201">
        <v>169186.24299999999</v>
      </c>
      <c r="E34" s="201">
        <v>178485.79300000001</v>
      </c>
      <c r="F34" s="201">
        <v>192459.851</v>
      </c>
      <c r="G34" s="201">
        <v>172954.66429176333</v>
      </c>
      <c r="H34" s="201">
        <v>183227.99746553905</v>
      </c>
      <c r="I34" s="201">
        <v>234675.09715171324</v>
      </c>
      <c r="J34" s="321" t="s">
        <v>964</v>
      </c>
    </row>
    <row r="35" spans="2:10" ht="12" customHeight="1" x14ac:dyDescent="0.2">
      <c r="B35" s="20" t="s">
        <v>970</v>
      </c>
      <c r="C35" s="201">
        <v>118100.71400000001</v>
      </c>
      <c r="D35" s="201">
        <v>134487.10399999999</v>
      </c>
      <c r="E35" s="201">
        <v>141142.29399999999</v>
      </c>
      <c r="F35" s="201">
        <v>148505.698</v>
      </c>
      <c r="G35" s="201">
        <v>127303.87070487534</v>
      </c>
      <c r="H35" s="201">
        <v>135071.44947544223</v>
      </c>
      <c r="I35" s="201">
        <v>186407.57264726804</v>
      </c>
      <c r="J35" s="321" t="s">
        <v>964</v>
      </c>
    </row>
    <row r="36" spans="2:10" ht="12" customHeight="1" x14ac:dyDescent="0.2">
      <c r="B36" s="20" t="s">
        <v>971</v>
      </c>
      <c r="C36" s="201">
        <v>36569.964</v>
      </c>
      <c r="D36" s="201">
        <v>34699.139000000003</v>
      </c>
      <c r="E36" s="201">
        <v>37343.499000000003</v>
      </c>
      <c r="F36" s="201">
        <v>43954.152999999991</v>
      </c>
      <c r="G36" s="201">
        <v>45650.793586887972</v>
      </c>
      <c r="H36" s="201">
        <v>48156.547990096835</v>
      </c>
      <c r="I36" s="201">
        <v>48267.524504445253</v>
      </c>
      <c r="J36" s="321" t="s">
        <v>964</v>
      </c>
    </row>
    <row r="37" spans="2:10" ht="12" customHeight="1" x14ac:dyDescent="0.2">
      <c r="B37" s="23" t="s">
        <v>954</v>
      </c>
      <c r="C37" s="201">
        <v>52656.710000000014</v>
      </c>
      <c r="D37" s="201">
        <v>57189.23599999999</v>
      </c>
      <c r="E37" s="201">
        <v>56617.704999999973</v>
      </c>
      <c r="F37" s="201">
        <v>51978.817000000003</v>
      </c>
      <c r="G37" s="201">
        <v>63109.988365418525</v>
      </c>
      <c r="H37" s="201">
        <v>70078.503165993403</v>
      </c>
      <c r="I37" s="201">
        <v>52964.839638367223</v>
      </c>
      <c r="J37" s="321" t="s">
        <v>964</v>
      </c>
    </row>
    <row r="38" spans="2:10" ht="12" customHeight="1" x14ac:dyDescent="0.2">
      <c r="B38" s="23" t="s">
        <v>672</v>
      </c>
      <c r="C38" s="201">
        <v>207327.38800000004</v>
      </c>
      <c r="D38" s="201">
        <v>226375.47899999999</v>
      </c>
      <c r="E38" s="201">
        <v>235103.49799999996</v>
      </c>
      <c r="F38" s="201">
        <v>244438.66800000001</v>
      </c>
      <c r="G38" s="201">
        <v>236064.65265718184</v>
      </c>
      <c r="H38" s="201">
        <v>253306.50063153246</v>
      </c>
      <c r="I38" s="201">
        <v>287639.93679008045</v>
      </c>
      <c r="J38" s="321" t="s">
        <v>964</v>
      </c>
    </row>
    <row r="39" spans="2:10" ht="12" customHeight="1" x14ac:dyDescent="0.2">
      <c r="B39" s="23" t="s">
        <v>44</v>
      </c>
      <c r="C39" s="201">
        <v>76476.978000000003</v>
      </c>
      <c r="D39" s="201">
        <v>82158.343999999997</v>
      </c>
      <c r="E39" s="201">
        <v>94477.634000000005</v>
      </c>
      <c r="F39" s="201">
        <v>103605.11599999999</v>
      </c>
      <c r="G39" s="201">
        <v>43005.081671015127</v>
      </c>
      <c r="H39" s="201">
        <v>44455.241357587627</v>
      </c>
      <c r="I39" s="201">
        <v>93298.610522543022</v>
      </c>
      <c r="J39" s="327" t="s">
        <v>964</v>
      </c>
    </row>
    <row r="40" spans="2:10" ht="12" customHeight="1" x14ac:dyDescent="0.2">
      <c r="B40" s="20" t="s">
        <v>972</v>
      </c>
      <c r="C40" s="201">
        <v>12412.710999999999</v>
      </c>
      <c r="D40" s="201">
        <v>13944.048000000001</v>
      </c>
      <c r="E40" s="201">
        <v>23163.575000000001</v>
      </c>
      <c r="F40" s="201">
        <v>22792.983</v>
      </c>
      <c r="G40" s="201">
        <v>10860.259071135863</v>
      </c>
      <c r="H40" s="201">
        <v>14546.208359479044</v>
      </c>
      <c r="I40" s="201">
        <v>25944.529757214343</v>
      </c>
      <c r="J40" s="327" t="s">
        <v>964</v>
      </c>
    </row>
    <row r="41" spans="2:10" ht="12" customHeight="1" x14ac:dyDescent="0.2">
      <c r="B41" s="20" t="s">
        <v>973</v>
      </c>
      <c r="C41" s="201">
        <v>64064.267</v>
      </c>
      <c r="D41" s="201">
        <v>68214.296000000002</v>
      </c>
      <c r="E41" s="201">
        <v>71314.058999999994</v>
      </c>
      <c r="F41" s="201">
        <v>80812.133000000002</v>
      </c>
      <c r="G41" s="201">
        <v>32144.822599879273</v>
      </c>
      <c r="H41" s="201">
        <v>29909.032998108589</v>
      </c>
      <c r="I41" s="201">
        <v>67354.08076532869</v>
      </c>
      <c r="J41" s="240" t="s">
        <v>964</v>
      </c>
    </row>
    <row r="42" spans="2:10" ht="12" customHeight="1" x14ac:dyDescent="0.2">
      <c r="B42" s="23" t="s">
        <v>863</v>
      </c>
      <c r="C42" s="201">
        <v>283804.36600000004</v>
      </c>
      <c r="D42" s="201">
        <v>308533.82299999997</v>
      </c>
      <c r="E42" s="201">
        <v>329581.13199999998</v>
      </c>
      <c r="F42" s="201">
        <v>348043.78399999999</v>
      </c>
      <c r="G42" s="201">
        <v>279069.73432819697</v>
      </c>
      <c r="H42" s="201">
        <v>297761.74198912008</v>
      </c>
      <c r="I42" s="201">
        <v>380938.54731262347</v>
      </c>
      <c r="J42" s="240" t="s">
        <v>964</v>
      </c>
    </row>
    <row r="43" spans="2:10" ht="12" customHeight="1" x14ac:dyDescent="0.2">
      <c r="B43" s="23" t="s">
        <v>45</v>
      </c>
      <c r="C43" s="201">
        <v>99402.290999999997</v>
      </c>
      <c r="D43" s="201">
        <v>113238.647</v>
      </c>
      <c r="E43" s="201">
        <v>123594.895</v>
      </c>
      <c r="F43" s="201">
        <v>126215.19500000001</v>
      </c>
      <c r="G43" s="201">
        <v>98229.369662157274</v>
      </c>
      <c r="H43" s="201">
        <v>105359.77071722182</v>
      </c>
      <c r="I43" s="201">
        <v>139429.27313894068</v>
      </c>
      <c r="J43" s="240" t="s">
        <v>964</v>
      </c>
    </row>
    <row r="44" spans="2:10" ht="12" customHeight="1" x14ac:dyDescent="0.2">
      <c r="B44" s="20" t="s">
        <v>972</v>
      </c>
      <c r="C44" s="201">
        <v>72905.217000000004</v>
      </c>
      <c r="D44" s="201">
        <v>87221.884999999995</v>
      </c>
      <c r="E44" s="201">
        <v>93938.167000000001</v>
      </c>
      <c r="F44" s="201">
        <v>96480.406000000003</v>
      </c>
      <c r="G44" s="201">
        <v>80223.616831616833</v>
      </c>
      <c r="H44" s="201">
        <v>87216.948378703499</v>
      </c>
      <c r="I44" s="201">
        <v>117391.27025420638</v>
      </c>
      <c r="J44" s="240" t="s">
        <v>964</v>
      </c>
    </row>
    <row r="45" spans="2:10" ht="12" customHeight="1" x14ac:dyDescent="0.2">
      <c r="B45" s="20" t="s">
        <v>973</v>
      </c>
      <c r="C45" s="201">
        <v>26497.073999999997</v>
      </c>
      <c r="D45" s="201">
        <v>26016.761999999999</v>
      </c>
      <c r="E45" s="201">
        <v>29656.728000000003</v>
      </c>
      <c r="F45" s="201">
        <v>29734.789000000001</v>
      </c>
      <c r="G45" s="201">
        <v>18005.752830540441</v>
      </c>
      <c r="H45" s="201">
        <v>18142.822338518323</v>
      </c>
      <c r="I45" s="201">
        <v>22038.002884734331</v>
      </c>
      <c r="J45" s="240" t="s">
        <v>964</v>
      </c>
    </row>
    <row r="46" spans="2:10" ht="12" customHeight="1" x14ac:dyDescent="0.2">
      <c r="B46" s="23" t="s">
        <v>25</v>
      </c>
      <c r="C46" s="240"/>
      <c r="D46" s="240"/>
      <c r="E46" s="240"/>
      <c r="F46" s="240"/>
      <c r="G46" s="240"/>
      <c r="H46" s="240"/>
      <c r="I46" s="240"/>
      <c r="J46" s="240"/>
    </row>
    <row r="47" spans="2:10" ht="12" customHeight="1" x14ac:dyDescent="0.2">
      <c r="B47" s="23" t="s">
        <v>26</v>
      </c>
      <c r="C47" s="327">
        <v>26684.761999999871</v>
      </c>
      <c r="D47" s="327">
        <v>20423.254049202602</v>
      </c>
      <c r="E47" s="327">
        <v>18152.460944386345</v>
      </c>
      <c r="F47" s="327">
        <v>17840.487316799234</v>
      </c>
      <c r="G47" s="327">
        <v>-3868.3735393805255</v>
      </c>
      <c r="H47" s="327">
        <v>-3294.8967696159962</v>
      </c>
      <c r="I47" s="327">
        <v>-24146.348689839884</v>
      </c>
      <c r="J47" s="240" t="s">
        <v>964</v>
      </c>
    </row>
    <row r="48" spans="2:10" ht="12" customHeight="1" x14ac:dyDescent="0.2">
      <c r="B48" s="23" t="s">
        <v>147</v>
      </c>
      <c r="C48" s="327">
        <v>1644.7235296785007</v>
      </c>
      <c r="D48" s="327">
        <v>1719.5800757194268</v>
      </c>
      <c r="E48" s="327">
        <v>1783.3243000443147</v>
      </c>
      <c r="F48" s="327">
        <v>1907.2265752215048</v>
      </c>
      <c r="G48" s="327">
        <v>1533.4538679760831</v>
      </c>
      <c r="H48" s="327">
        <v>1631.8242479111509</v>
      </c>
      <c r="I48" s="327">
        <v>1909.2980407370731</v>
      </c>
      <c r="J48" s="327">
        <v>2471.5486277728814</v>
      </c>
    </row>
    <row r="49" spans="2:10" ht="12" customHeight="1" x14ac:dyDescent="0.2">
      <c r="B49" s="23" t="s">
        <v>148</v>
      </c>
      <c r="C49" s="327">
        <v>1819.2179282855973</v>
      </c>
      <c r="D49" s="327">
        <v>1938.0104058957763</v>
      </c>
      <c r="E49" s="327">
        <v>2105.0621300640278</v>
      </c>
      <c r="F49" s="327">
        <v>2135.0340338038127</v>
      </c>
      <c r="G49" s="327">
        <v>1747.5630355059816</v>
      </c>
      <c r="H49" s="327">
        <v>1930.2882047211274</v>
      </c>
      <c r="I49" s="327">
        <v>2007.8634080709003</v>
      </c>
      <c r="J49" s="327">
        <v>2666.4208437383654</v>
      </c>
    </row>
    <row r="50" spans="2:10" ht="12" customHeight="1" x14ac:dyDescent="0.2">
      <c r="B50" s="23" t="s">
        <v>149</v>
      </c>
      <c r="C50" s="240">
        <v>1.679924792992149</v>
      </c>
      <c r="D50" s="240">
        <v>1.2969136500646572</v>
      </c>
      <c r="E50" s="240">
        <v>1.7041711948825089</v>
      </c>
      <c r="F50" s="240">
        <v>0.69487120577413908</v>
      </c>
      <c r="G50" s="240">
        <v>1.3933405117348974</v>
      </c>
      <c r="H50" s="240">
        <v>-2.0381251367085351E-2</v>
      </c>
      <c r="I50" s="240">
        <v>7.2812810181426491</v>
      </c>
      <c r="J50" s="240">
        <v>5.6722396138474185</v>
      </c>
    </row>
    <row r="51" spans="2:10" ht="12" customHeight="1" x14ac:dyDescent="0.2">
      <c r="B51" s="23" t="s">
        <v>150</v>
      </c>
      <c r="C51" s="240">
        <v>6.0325524093056249</v>
      </c>
      <c r="D51" s="240">
        <v>5.9072551108765969</v>
      </c>
      <c r="E51" s="240">
        <v>5.4743087970590576</v>
      </c>
      <c r="F51" s="240">
        <v>7.6909759752541218</v>
      </c>
      <c r="G51" s="240">
        <v>-18.477430938336038</v>
      </c>
      <c r="H51" s="240">
        <v>6.3932665847083125</v>
      </c>
      <c r="I51" s="240">
        <v>25.523284702934347</v>
      </c>
      <c r="J51" s="240">
        <v>12.842585600000023</v>
      </c>
    </row>
    <row r="52" spans="2:10" ht="12" customHeight="1" x14ac:dyDescent="0.2">
      <c r="B52" s="24" t="s">
        <v>151</v>
      </c>
      <c r="C52" s="242">
        <v>4.2807148266237327</v>
      </c>
      <c r="D52" s="242">
        <v>4.5513148374279222</v>
      </c>
      <c r="E52" s="242">
        <v>3.7069645796063977</v>
      </c>
      <c r="F52" s="242">
        <v>6.9478263249209027</v>
      </c>
      <c r="G52" s="242">
        <v>-19.597708636270017</v>
      </c>
      <c r="H52" s="242">
        <v>6.4149552842369673</v>
      </c>
      <c r="I52" s="242">
        <v>17.003901809959498</v>
      </c>
      <c r="J52" s="242">
        <v>6.7854585199999873</v>
      </c>
    </row>
    <row r="53" spans="2:10" ht="18.75" customHeight="1" x14ac:dyDescent="0.2">
      <c r="B53" s="35" t="s">
        <v>152</v>
      </c>
      <c r="C53" s="35"/>
      <c r="D53" s="35"/>
      <c r="E53" s="35"/>
      <c r="F53" s="35"/>
      <c r="G53" s="35"/>
      <c r="H53" s="35"/>
      <c r="I53" s="35"/>
      <c r="J53" s="35"/>
    </row>
  </sheetData>
  <mergeCells count="4">
    <mergeCell ref="C9:C10"/>
    <mergeCell ref="D9:D10"/>
    <mergeCell ref="E9:E10"/>
    <mergeCell ref="F9:F10"/>
  </mergeCells>
  <conditionalFormatting sqref="H31:H32 C11:H30 C31:G38 H33:J33 C34:I45">
    <cfRule type="cellIs" dxfId="407" priority="12" operator="greaterThan">
      <formula>9999</formula>
    </cfRule>
  </conditionalFormatting>
  <conditionalFormatting sqref="I11:J32 I34:J37">
    <cfRule type="cellIs" dxfId="406" priority="11" operator="between">
      <formula>9999</formula>
      <formula>-9999</formula>
    </cfRule>
  </conditionalFormatting>
  <conditionalFormatting sqref="I38:J38">
    <cfRule type="cellIs" dxfId="405" priority="9" operator="between">
      <formula>9999</formula>
      <formula>-9999</formula>
    </cfRule>
  </conditionalFormatting>
  <conditionalFormatting sqref="H38">
    <cfRule type="cellIs" dxfId="404" priority="5" operator="greaterThan">
      <formula>9999</formula>
    </cfRule>
  </conditionalFormatting>
  <conditionalFormatting sqref="C39:D45">
    <cfRule type="cellIs" dxfId="403" priority="4" operator="greaterThan">
      <formula>9999</formula>
    </cfRule>
  </conditionalFormatting>
  <conditionalFormatting sqref="E39:H39">
    <cfRule type="cellIs" dxfId="402" priority="3" operator="greaterThan">
      <formula>9999</formula>
    </cfRule>
  </conditionalFormatting>
  <conditionalFormatting sqref="E42:H43">
    <cfRule type="cellIs" dxfId="401" priority="2" operator="greaterThan">
      <formula>9999</formula>
    </cfRule>
  </conditionalFormatting>
  <conditionalFormatting sqref="C47:I47">
    <cfRule type="cellIs" dxfId="400" priority="1" operator="notBetween">
      <formula>9999</formula>
      <formula>-9999</formula>
    </cfRule>
  </conditionalFormatting>
  <hyperlinks>
    <hyperlink ref="B5" location="Índice!A23" display="Índice" xr:uid="{00000000-0004-0000-1100-000000000000}"/>
  </hyperlinks>
  <pageMargins left="0.70866141732283472" right="0.70866141732283472" top="0.74803149606299213" bottom="0.74803149606299213" header="0.31496062992125984" footer="0.31496062992125984"/>
  <pageSetup paperSize="9" scale="93" orientation="portrait" r:id="rId1"/>
  <headerFooter scaleWithDoc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J52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2.75" x14ac:dyDescent="0.2"/>
  <cols>
    <col min="1" max="1" width="1.42578125" style="2" bestFit="1" customWidth="1"/>
    <col min="2" max="2" width="6.140625" style="3" customWidth="1"/>
    <col min="3" max="3" width="12.85546875" style="3" customWidth="1"/>
    <col min="4" max="6" width="14.85546875" style="3" customWidth="1"/>
    <col min="7" max="16384" width="8.85546875" style="2"/>
  </cols>
  <sheetData>
    <row r="1" spans="1:10" s="17" customFormat="1" x14ac:dyDescent="0.2"/>
    <row r="2" spans="1:10" s="17" customFormat="1" x14ac:dyDescent="0.2"/>
    <row r="3" spans="1:10" s="17" customFormat="1" x14ac:dyDescent="0.2"/>
    <row r="4" spans="1:10" s="17" customFormat="1" x14ac:dyDescent="0.2"/>
    <row r="5" spans="1:10" s="17" customFormat="1" x14ac:dyDescent="0.2">
      <c r="B5" s="104" t="s">
        <v>144</v>
      </c>
    </row>
    <row r="6" spans="1:10" s="17" customFormat="1" ht="18.75" x14ac:dyDescent="0.3">
      <c r="B6" s="25" t="s">
        <v>1056</v>
      </c>
    </row>
    <row r="7" spans="1:10" s="17" customFormat="1" x14ac:dyDescent="0.2"/>
    <row r="8" spans="1:10" s="17" customFormat="1" ht="18" customHeight="1" x14ac:dyDescent="0.2">
      <c r="B8" s="271" t="s">
        <v>831</v>
      </c>
      <c r="C8" s="18"/>
      <c r="D8" s="18"/>
      <c r="E8" s="18"/>
      <c r="F8" s="18"/>
      <c r="G8" s="18"/>
      <c r="H8" s="18"/>
      <c r="I8" s="18"/>
      <c r="J8" s="18"/>
    </row>
    <row r="9" spans="1:10" s="17" customFormat="1" ht="13.5" customHeight="1" x14ac:dyDescent="0.2">
      <c r="B9" s="23"/>
      <c r="C9" s="23"/>
      <c r="D9" s="28" t="s">
        <v>287</v>
      </c>
      <c r="E9" s="220" t="s">
        <v>289</v>
      </c>
      <c r="F9" s="28" t="s">
        <v>290</v>
      </c>
    </row>
    <row r="10" spans="1:10" s="17" customFormat="1" ht="13.5" customHeight="1" x14ac:dyDescent="0.2">
      <c r="A10" s="2"/>
      <c r="B10" s="24"/>
      <c r="C10" s="24"/>
      <c r="D10" s="219" t="s">
        <v>27</v>
      </c>
      <c r="E10" s="219" t="s">
        <v>28</v>
      </c>
      <c r="F10" s="219" t="s">
        <v>29</v>
      </c>
    </row>
    <row r="11" spans="1:10" s="17" customFormat="1" ht="12" customHeight="1" x14ac:dyDescent="0.2">
      <c r="A11" s="2"/>
      <c r="B11" s="29">
        <v>2016</v>
      </c>
      <c r="C11" s="19" t="s">
        <v>30</v>
      </c>
      <c r="D11" s="328" t="s">
        <v>964</v>
      </c>
      <c r="E11" s="37">
        <v>-0.20036220743370192</v>
      </c>
      <c r="F11" s="37">
        <v>-1.4072059093922729</v>
      </c>
    </row>
    <row r="12" spans="1:10" s="17" customFormat="1" ht="12" customHeight="1" x14ac:dyDescent="0.2">
      <c r="A12" s="2"/>
      <c r="B12" s="29">
        <v>2017</v>
      </c>
      <c r="C12" s="19" t="s">
        <v>30</v>
      </c>
      <c r="D12" s="328" t="s">
        <v>964</v>
      </c>
      <c r="E12" s="37">
        <v>0.28008088710069767</v>
      </c>
      <c r="F12" s="37">
        <v>0.78409351437684904</v>
      </c>
    </row>
    <row r="13" spans="1:10" s="17" customFormat="1" ht="12" customHeight="1" x14ac:dyDescent="0.2">
      <c r="A13" s="2"/>
      <c r="B13" s="29">
        <v>2018</v>
      </c>
      <c r="C13" s="19" t="s">
        <v>30</v>
      </c>
      <c r="D13" s="328" t="s">
        <v>964</v>
      </c>
      <c r="E13" s="37">
        <v>0.98141834036777897</v>
      </c>
      <c r="F13" s="37">
        <v>1.2569956669050919</v>
      </c>
    </row>
    <row r="14" spans="1:10" s="17" customFormat="1" ht="12" customHeight="1" x14ac:dyDescent="0.2">
      <c r="A14" s="2"/>
      <c r="B14" s="29">
        <v>2019</v>
      </c>
      <c r="C14" s="19" t="s">
        <v>30</v>
      </c>
      <c r="D14" s="328" t="s">
        <v>964</v>
      </c>
      <c r="E14" s="37">
        <v>1.9317213541843126</v>
      </c>
      <c r="F14" s="37">
        <v>1.1066667429606047</v>
      </c>
    </row>
    <row r="15" spans="1:10" s="17" customFormat="1" ht="12" customHeight="1" x14ac:dyDescent="0.2">
      <c r="A15" s="2"/>
      <c r="B15" s="29">
        <v>2020</v>
      </c>
      <c r="C15" s="19" t="s">
        <v>30</v>
      </c>
      <c r="D15" s="328" t="s">
        <v>964</v>
      </c>
      <c r="E15" s="37">
        <v>-0.85052570025929697</v>
      </c>
      <c r="F15" s="37">
        <v>0.60579580839561498</v>
      </c>
    </row>
    <row r="16" spans="1:10" s="17" customFormat="1" ht="12" customHeight="1" x14ac:dyDescent="0.2">
      <c r="A16" s="2"/>
      <c r="B16" s="29">
        <v>2021</v>
      </c>
      <c r="C16" s="19" t="s">
        <v>30</v>
      </c>
      <c r="D16" s="328" t="s">
        <v>964</v>
      </c>
      <c r="E16" s="37">
        <v>5.3736954540031467</v>
      </c>
      <c r="F16" s="37">
        <v>1.8621529749462518</v>
      </c>
    </row>
    <row r="17" spans="1:6" s="17" customFormat="1" ht="12" customHeight="1" x14ac:dyDescent="0.2">
      <c r="A17" s="2"/>
      <c r="B17" s="30">
        <v>2022</v>
      </c>
      <c r="C17" s="31" t="s">
        <v>30</v>
      </c>
      <c r="D17" s="329" t="s">
        <v>964</v>
      </c>
      <c r="E17" s="38">
        <v>7.5793019556470442</v>
      </c>
      <c r="F17" s="38">
        <v>7.9309292543008558</v>
      </c>
    </row>
    <row r="18" spans="1:6" s="17" customFormat="1" ht="19.5" customHeight="1" x14ac:dyDescent="0.2">
      <c r="A18" s="2"/>
      <c r="B18" s="29">
        <v>2021</v>
      </c>
      <c r="C18" s="19" t="s">
        <v>31</v>
      </c>
      <c r="D18" s="37">
        <v>-0.34509808759616289</v>
      </c>
      <c r="E18" s="37">
        <v>-0.89233212902116721</v>
      </c>
      <c r="F18" s="37">
        <v>0.39260867368025032</v>
      </c>
    </row>
    <row r="19" spans="1:6" s="17" customFormat="1" ht="12" customHeight="1" x14ac:dyDescent="0.2">
      <c r="A19" s="2"/>
      <c r="B19" s="29"/>
      <c r="C19" s="19" t="s">
        <v>32</v>
      </c>
      <c r="D19" s="37">
        <v>0.33640081745560657</v>
      </c>
      <c r="E19" s="37">
        <v>-0.67580803134181799</v>
      </c>
      <c r="F19" s="37">
        <v>0.17832775198791673</v>
      </c>
    </row>
    <row r="20" spans="1:6" s="17" customFormat="1" ht="12" customHeight="1" x14ac:dyDescent="0.2">
      <c r="A20" s="2"/>
      <c r="B20" s="29"/>
      <c r="C20" s="19" t="s">
        <v>33</v>
      </c>
      <c r="D20" s="37">
        <v>0.6902678338936763</v>
      </c>
      <c r="E20" s="37">
        <v>9.7964117335536116E-3</v>
      </c>
      <c r="F20" s="37">
        <v>4.3495970229834313E-2</v>
      </c>
    </row>
    <row r="21" spans="1:6" s="17" customFormat="1" ht="12" customHeight="1" x14ac:dyDescent="0.2">
      <c r="A21" s="2"/>
      <c r="B21" s="29"/>
      <c r="C21" s="19" t="s">
        <v>34</v>
      </c>
      <c r="D21" s="37">
        <v>8.8139642650553185E-2</v>
      </c>
      <c r="E21" s="37">
        <v>0.38306890360331192</v>
      </c>
      <c r="F21" s="37">
        <v>-2.9512751526816761E-2</v>
      </c>
    </row>
    <row r="22" spans="1:6" s="17" customFormat="1" ht="12" customHeight="1" x14ac:dyDescent="0.2">
      <c r="A22" s="2"/>
      <c r="B22" s="29"/>
      <c r="C22" s="19" t="s">
        <v>35</v>
      </c>
      <c r="D22" s="37">
        <v>0.45009784735812186</v>
      </c>
      <c r="E22" s="37">
        <v>1.3225427449781391</v>
      </c>
      <c r="F22" s="37">
        <v>5.4094058748699325E-2</v>
      </c>
    </row>
    <row r="23" spans="1:6" s="17" customFormat="1" ht="12" customHeight="1" x14ac:dyDescent="0.2">
      <c r="A23" s="2"/>
      <c r="B23" s="29"/>
      <c r="C23" s="19" t="s">
        <v>36</v>
      </c>
      <c r="D23" s="37">
        <v>0.24352230664328456</v>
      </c>
      <c r="E23" s="37">
        <v>1.5191871362336018</v>
      </c>
      <c r="F23" s="37">
        <v>0.19920049704058584</v>
      </c>
    </row>
    <row r="24" spans="1:6" s="17" customFormat="1" ht="12" customHeight="1" x14ac:dyDescent="0.2">
      <c r="A24" s="2"/>
      <c r="B24" s="29"/>
      <c r="C24" s="19" t="s">
        <v>37</v>
      </c>
      <c r="D24" s="37">
        <v>0.48586143231950096</v>
      </c>
      <c r="E24" s="37">
        <v>1.5815293712944323</v>
      </c>
      <c r="F24" s="37">
        <v>0.30815638217172037</v>
      </c>
    </row>
    <row r="25" spans="1:6" s="17" customFormat="1" ht="12" customHeight="1" x14ac:dyDescent="0.2">
      <c r="A25" s="2"/>
      <c r="B25" s="29"/>
      <c r="C25" s="19" t="s">
        <v>38</v>
      </c>
      <c r="D25" s="37">
        <v>0.80262824075911787</v>
      </c>
      <c r="E25" s="37">
        <v>2.4069131802787247</v>
      </c>
      <c r="F25" s="37">
        <v>0.4990655373441788</v>
      </c>
    </row>
    <row r="26" spans="1:6" s="17" customFormat="1" ht="12.75" customHeight="1" x14ac:dyDescent="0.2">
      <c r="A26" s="2"/>
      <c r="B26" s="29"/>
      <c r="C26" s="19" t="s">
        <v>39</v>
      </c>
      <c r="D26" s="37">
        <v>0.29739269242516908</v>
      </c>
      <c r="E26" s="37">
        <v>2.7316531872195959</v>
      </c>
      <c r="F26" s="37">
        <v>0.66171530308276605</v>
      </c>
    </row>
    <row r="27" spans="1:6" s="17" customFormat="1" ht="12.75" customHeight="1" x14ac:dyDescent="0.2">
      <c r="A27" s="2"/>
      <c r="B27" s="29"/>
      <c r="C27" s="19" t="s">
        <v>40</v>
      </c>
      <c r="D27" s="37">
        <v>0.9277857484457197</v>
      </c>
      <c r="E27" s="37">
        <v>3.7969665540444231</v>
      </c>
      <c r="F27" s="37">
        <v>0.9522014578623228</v>
      </c>
    </row>
    <row r="28" spans="1:6" s="17" customFormat="1" ht="12.75" customHeight="1" x14ac:dyDescent="0.2">
      <c r="A28" s="2"/>
      <c r="B28" s="29"/>
      <c r="C28" s="19" t="s">
        <v>41</v>
      </c>
      <c r="D28" s="37">
        <v>0.84344200151629245</v>
      </c>
      <c r="E28" s="37">
        <v>4.8271084234571715</v>
      </c>
      <c r="F28" s="37">
        <v>1.3434296557621073</v>
      </c>
    </row>
    <row r="29" spans="1:6" s="17" customFormat="1" ht="12.75" customHeight="1" x14ac:dyDescent="0.2">
      <c r="A29" s="2"/>
      <c r="B29" s="29"/>
      <c r="C29" s="19" t="s">
        <v>30</v>
      </c>
      <c r="D29" s="37">
        <v>0.432290198289631</v>
      </c>
      <c r="E29" s="37">
        <v>5.3736954540031467</v>
      </c>
      <c r="F29" s="37">
        <v>1.8621529749462518</v>
      </c>
    </row>
    <row r="30" spans="1:6" s="17" customFormat="1" ht="12.75" customHeight="1" x14ac:dyDescent="0.2">
      <c r="A30" s="2"/>
      <c r="B30" s="23"/>
      <c r="C30" s="247" t="s">
        <v>123</v>
      </c>
      <c r="D30" s="328" t="s">
        <v>964</v>
      </c>
      <c r="E30" s="248">
        <v>1.2</v>
      </c>
      <c r="F30" s="248">
        <v>1.2</v>
      </c>
    </row>
    <row r="31" spans="1:6" s="17" customFormat="1" ht="17.25" customHeight="1" x14ac:dyDescent="0.2">
      <c r="A31" s="2"/>
      <c r="B31" s="29">
        <v>2022</v>
      </c>
      <c r="C31" s="19" t="s">
        <v>31</v>
      </c>
      <c r="D31" s="37">
        <v>0.85150182464677204</v>
      </c>
      <c r="E31" s="37">
        <v>6.6389634168757317</v>
      </c>
      <c r="F31" s="37">
        <v>2.4882758726691545</v>
      </c>
    </row>
    <row r="32" spans="1:6" s="17" customFormat="1" ht="12" customHeight="1" x14ac:dyDescent="0.2">
      <c r="A32" s="2"/>
      <c r="B32" s="29"/>
      <c r="C32" s="19" t="s">
        <v>32</v>
      </c>
      <c r="D32" s="37">
        <v>0.74225273705696981</v>
      </c>
      <c r="E32" s="37">
        <v>7.0703086480623289</v>
      </c>
      <c r="F32" s="37">
        <v>3.1344592400613935</v>
      </c>
    </row>
    <row r="33" spans="1:6" s="17" customFormat="1" ht="12" customHeight="1" x14ac:dyDescent="0.2">
      <c r="A33" s="2"/>
      <c r="B33" s="29"/>
      <c r="C33" s="19" t="s">
        <v>33</v>
      </c>
      <c r="D33" s="37">
        <v>1.1788543009762398</v>
      </c>
      <c r="E33" s="37">
        <v>7.5898534358276759</v>
      </c>
      <c r="F33" s="37">
        <v>3.769359138913897</v>
      </c>
    </row>
    <row r="34" spans="1:6" s="17" customFormat="1" ht="12" customHeight="1" x14ac:dyDescent="0.2">
      <c r="A34" s="2"/>
      <c r="B34" s="29"/>
      <c r="C34" s="19" t="s">
        <v>34</v>
      </c>
      <c r="D34" s="37">
        <v>0.10012743491716325</v>
      </c>
      <c r="E34" s="37">
        <v>7.6027397260273855</v>
      </c>
      <c r="F34" s="37">
        <v>4.3733541971196388</v>
      </c>
    </row>
    <row r="35" spans="1:6" s="17" customFormat="1" ht="12" customHeight="1" x14ac:dyDescent="0.2">
      <c r="A35" s="2"/>
      <c r="B35" s="29"/>
      <c r="C35" s="19" t="s">
        <v>35</v>
      </c>
      <c r="D35" s="37">
        <v>0.66381740474674711</v>
      </c>
      <c r="E35" s="37">
        <v>7.8316773816481611</v>
      </c>
      <c r="F35" s="37">
        <v>4.9173876111675119</v>
      </c>
    </row>
    <row r="36" spans="1:6" s="17" customFormat="1" ht="12" customHeight="1" x14ac:dyDescent="0.2">
      <c r="A36" s="2"/>
      <c r="B36" s="29"/>
      <c r="C36" s="19" t="s">
        <v>36</v>
      </c>
      <c r="D36" s="37">
        <v>0.62330623306232624</v>
      </c>
      <c r="E36" s="37">
        <v>8.2402098921387612</v>
      </c>
      <c r="F36" s="37">
        <v>5.4789695505582436</v>
      </c>
    </row>
    <row r="37" spans="1:6" s="17" customFormat="1" ht="12" customHeight="1" x14ac:dyDescent="0.2">
      <c r="A37" s="2"/>
      <c r="B37" s="29"/>
      <c r="C37" s="19" t="s">
        <v>37</v>
      </c>
      <c r="D37" s="37">
        <v>1.1580931861028931</v>
      </c>
      <c r="E37" s="37">
        <v>8.9643167972149875</v>
      </c>
      <c r="F37" s="37">
        <v>6.0976204262585432</v>
      </c>
    </row>
    <row r="38" spans="1:6" s="17" customFormat="1" ht="12" customHeight="1" x14ac:dyDescent="0.2">
      <c r="A38" s="2"/>
      <c r="B38" s="29"/>
      <c r="C38" s="19" t="s">
        <v>38</v>
      </c>
      <c r="D38" s="37">
        <v>0.50585729499466048</v>
      </c>
      <c r="E38" s="37">
        <v>8.6435171919382991</v>
      </c>
      <c r="F38" s="37">
        <v>6.6203512236534312</v>
      </c>
    </row>
    <row r="39" spans="1:6" s="17" customFormat="1" ht="12.75" customHeight="1" x14ac:dyDescent="0.2">
      <c r="A39" s="2"/>
      <c r="B39" s="29"/>
      <c r="C39" s="19" t="s">
        <v>39</v>
      </c>
      <c r="D39" s="37">
        <v>0.38852097130241958</v>
      </c>
      <c r="E39" s="37">
        <v>8.742228598756574</v>
      </c>
      <c r="F39" s="37">
        <v>7.1228082586836994</v>
      </c>
    </row>
    <row r="40" spans="1:6" s="17" customFormat="1" ht="12.75" customHeight="1" x14ac:dyDescent="0.2">
      <c r="A40" s="2"/>
      <c r="B40" s="29"/>
      <c r="C40" s="19" t="s">
        <v>40</v>
      </c>
      <c r="D40" s="37">
        <v>0.42220072125955799</v>
      </c>
      <c r="E40" s="37">
        <v>8.197498104624712</v>
      </c>
      <c r="F40" s="37">
        <v>7.4889904899516191</v>
      </c>
    </row>
    <row r="41" spans="1:6" s="17" customFormat="1" ht="12.75" customHeight="1" x14ac:dyDescent="0.2">
      <c r="A41" s="2"/>
      <c r="B41" s="29"/>
      <c r="C41" s="19" t="s">
        <v>41</v>
      </c>
      <c r="D41" s="37">
        <v>0.66567399491985757</v>
      </c>
      <c r="E41" s="37">
        <v>8.0067662813645413</v>
      </c>
      <c r="F41" s="37">
        <v>7.7517754882009848</v>
      </c>
    </row>
    <row r="42" spans="1:6" s="17" customFormat="1" ht="12.75" customHeight="1" x14ac:dyDescent="0.2">
      <c r="A42" s="2"/>
      <c r="B42" s="29"/>
      <c r="C42" s="19" t="s">
        <v>30</v>
      </c>
      <c r="D42" s="37">
        <v>3.4803793613491507E-2</v>
      </c>
      <c r="E42" s="37">
        <v>7.5793019556470442</v>
      </c>
      <c r="F42" s="37">
        <v>7.9309292543008558</v>
      </c>
    </row>
    <row r="43" spans="1:6" s="17" customFormat="1" ht="12.75" customHeight="1" x14ac:dyDescent="0.2">
      <c r="A43" s="2"/>
      <c r="B43" s="23"/>
      <c r="C43" s="247" t="s">
        <v>123</v>
      </c>
      <c r="D43" s="328" t="s">
        <v>964</v>
      </c>
      <c r="E43" s="248">
        <v>7.9</v>
      </c>
      <c r="F43" s="248">
        <v>7.9</v>
      </c>
    </row>
    <row r="44" spans="1:6" s="17" customFormat="1" ht="17.25" customHeight="1" x14ac:dyDescent="0.2">
      <c r="A44" s="2"/>
      <c r="B44" s="29">
        <v>2023</v>
      </c>
      <c r="C44" s="19" t="s">
        <v>31</v>
      </c>
      <c r="D44" s="59">
        <v>0.64364616856571466</v>
      </c>
      <c r="E44" s="37">
        <v>7.3575802560771786</v>
      </c>
      <c r="F44" s="37">
        <v>7.9859529184554523</v>
      </c>
    </row>
    <row r="45" spans="1:6" s="17" customFormat="1" ht="12" customHeight="1" x14ac:dyDescent="0.2">
      <c r="A45" s="2"/>
      <c r="B45" s="29"/>
      <c r="C45" s="19" t="s">
        <v>32</v>
      </c>
      <c r="D45" s="37">
        <v>0.70866822227984017</v>
      </c>
      <c r="E45" s="37">
        <v>7.3217903849696064</v>
      </c>
      <c r="F45" s="37">
        <v>8.0024499417762129</v>
      </c>
    </row>
    <row r="46" spans="1:6" s="17" customFormat="1" ht="12" customHeight="1" x14ac:dyDescent="0.2">
      <c r="A46" s="2"/>
      <c r="B46" s="29"/>
      <c r="C46" s="19" t="s">
        <v>33</v>
      </c>
      <c r="D46" s="37">
        <v>-0.43765553934609347</v>
      </c>
      <c r="E46" s="37">
        <v>5.607136355361364</v>
      </c>
      <c r="F46" s="37">
        <v>7.8277300455695142</v>
      </c>
    </row>
    <row r="47" spans="1:6" s="17" customFormat="1" ht="12" customHeight="1" x14ac:dyDescent="0.2">
      <c r="A47" s="2"/>
      <c r="B47" s="29"/>
      <c r="C47" s="19" t="s">
        <v>34</v>
      </c>
      <c r="D47" s="37">
        <v>-0.63782106533355476</v>
      </c>
      <c r="E47" s="37">
        <v>4.8285896153496433</v>
      </c>
      <c r="F47" s="37">
        <v>7.5866622378374382</v>
      </c>
    </row>
    <row r="48" spans="1:6" s="17" customFormat="1" ht="12" customHeight="1" x14ac:dyDescent="0.2">
      <c r="A48" s="2"/>
      <c r="B48" s="29"/>
      <c r="C48" s="19" t="s">
        <v>35</v>
      </c>
      <c r="D48" s="37">
        <v>-0.27758501040944239</v>
      </c>
      <c r="E48" s="37">
        <v>3.8482384823848248</v>
      </c>
      <c r="F48" s="37">
        <v>7.2439102350856821</v>
      </c>
    </row>
    <row r="49" spans="1:6" s="17" customFormat="1" ht="12" customHeight="1" x14ac:dyDescent="0.2">
      <c r="A49" s="2"/>
      <c r="B49" s="29"/>
      <c r="C49" s="19" t="s">
        <v>36</v>
      </c>
      <c r="D49" s="37">
        <v>0.28705636743215912</v>
      </c>
      <c r="E49" s="37">
        <v>3.5012119579854506</v>
      </c>
      <c r="F49" s="37">
        <v>6.8410277272874298</v>
      </c>
    </row>
    <row r="50" spans="1:6" s="17" customFormat="1" ht="12.75" customHeight="1" x14ac:dyDescent="0.2">
      <c r="A50" s="2"/>
      <c r="B50" s="24"/>
      <c r="C50" s="249" t="s">
        <v>123</v>
      </c>
      <c r="D50" s="329" t="s">
        <v>964</v>
      </c>
      <c r="E50" s="250">
        <v>5.2</v>
      </c>
      <c r="F50" s="250">
        <v>5.2</v>
      </c>
    </row>
    <row r="51" spans="1:6" s="17" customFormat="1" ht="18.75" customHeight="1" x14ac:dyDescent="0.2">
      <c r="A51" s="2"/>
      <c r="B51" s="39" t="s">
        <v>11</v>
      </c>
      <c r="C51" s="40" t="s">
        <v>720</v>
      </c>
      <c r="D51" s="41"/>
      <c r="E51" s="42"/>
      <c r="F51" s="42"/>
    </row>
    <row r="52" spans="1:6" s="17" customFormat="1" ht="15" customHeight="1" x14ac:dyDescent="0.2">
      <c r="A52" s="2"/>
      <c r="B52" s="44" t="s">
        <v>145</v>
      </c>
      <c r="C52" s="165" t="s">
        <v>772</v>
      </c>
      <c r="D52" s="45"/>
      <c r="E52" s="45"/>
      <c r="F52" s="45"/>
    </row>
  </sheetData>
  <conditionalFormatting sqref="D11:D15">
    <cfRule type="cellIs" dxfId="399" priority="5" operator="between">
      <formula>9999</formula>
      <formula>-9999</formula>
    </cfRule>
  </conditionalFormatting>
  <conditionalFormatting sqref="D16:D17">
    <cfRule type="cellIs" dxfId="398" priority="4" operator="between">
      <formula>9999</formula>
      <formula>-9999</formula>
    </cfRule>
  </conditionalFormatting>
  <conditionalFormatting sqref="D30">
    <cfRule type="cellIs" dxfId="397" priority="3" operator="between">
      <formula>9999</formula>
      <formula>-9999</formula>
    </cfRule>
  </conditionalFormatting>
  <conditionalFormatting sqref="D43">
    <cfRule type="cellIs" dxfId="396" priority="2" operator="between">
      <formula>9999</formula>
      <formula>-9999</formula>
    </cfRule>
  </conditionalFormatting>
  <conditionalFormatting sqref="D50">
    <cfRule type="cellIs" dxfId="395" priority="1" operator="between">
      <formula>9999</formula>
      <formula>-9999</formula>
    </cfRule>
  </conditionalFormatting>
  <hyperlinks>
    <hyperlink ref="B5" location="Índice!A23" display="Índice" xr:uid="{00000000-0004-0000-1200-000000000000}"/>
  </hyperlinks>
  <printOptions horizontalCentered="1"/>
  <pageMargins left="0.59055118110236227" right="0.43307086614173229" top="0.51181102362204722" bottom="0.51181102362204722" header="0" footer="0.23622047244094491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  <pageSetUpPr fitToPage="1"/>
  </sheetPr>
  <dimension ref="B1:N94"/>
  <sheetViews>
    <sheetView showGridLines="0" zoomScale="120" zoomScaleNormal="120" zoomScalePageLayoutView="120" workbookViewId="0">
      <selection activeCell="B5" sqref="B5"/>
    </sheetView>
  </sheetViews>
  <sheetFormatPr defaultColWidth="11.42578125" defaultRowHeight="13.5" outlineLevelRow="1" x14ac:dyDescent="0.25"/>
  <cols>
    <col min="1" max="1" width="1.42578125" style="2" bestFit="1" customWidth="1"/>
    <col min="2" max="2" width="74.140625" style="3" customWidth="1"/>
    <col min="3" max="3" width="16.140625" style="3" customWidth="1"/>
    <col min="4" max="10" width="5.42578125" style="4" customWidth="1"/>
    <col min="11" max="11" width="6" style="4" customWidth="1"/>
    <col min="12" max="12" width="4.42578125" style="4" customWidth="1"/>
    <col min="13" max="16384" width="11.42578125" style="2"/>
  </cols>
  <sheetData>
    <row r="1" spans="2:14" s="17" customFormat="1" ht="12.75" x14ac:dyDescent="0.2"/>
    <row r="2" spans="2:14" s="17" customFormat="1" ht="12.75" x14ac:dyDescent="0.2"/>
    <row r="3" spans="2:14" s="17" customFormat="1" ht="12.75" x14ac:dyDescent="0.2"/>
    <row r="4" spans="2:14" s="17" customFormat="1" ht="12.75" x14ac:dyDescent="0.2"/>
    <row r="5" spans="2:14" s="17" customFormat="1" ht="12.75" x14ac:dyDescent="0.2"/>
    <row r="6" spans="2:14" s="17" customFormat="1" ht="18.75" x14ac:dyDescent="0.3">
      <c r="B6" s="25" t="s">
        <v>1056</v>
      </c>
    </row>
    <row r="7" spans="2:14" s="17" customFormat="1" ht="12.75" x14ac:dyDescent="0.2"/>
    <row r="8" spans="2:14" s="17" customFormat="1" ht="18" customHeight="1" x14ac:dyDescent="0.2">
      <c r="B8" s="26" t="s">
        <v>224</v>
      </c>
      <c r="C8" s="18"/>
      <c r="D8" s="18"/>
      <c r="E8" s="18"/>
      <c r="F8" s="18"/>
      <c r="G8" s="18"/>
      <c r="H8" s="18"/>
    </row>
    <row r="9" spans="2:14" s="3" customFormat="1" ht="13.5" customHeight="1" x14ac:dyDescent="0.25">
      <c r="D9" s="4"/>
      <c r="E9" s="4"/>
      <c r="F9" s="4"/>
      <c r="G9" s="4"/>
      <c r="H9" s="4"/>
      <c r="I9" s="4"/>
      <c r="J9" s="4"/>
      <c r="K9" s="4"/>
      <c r="L9" s="4"/>
      <c r="M9" s="2"/>
      <c r="N9" s="2"/>
    </row>
    <row r="10" spans="2:14" s="3" customFormat="1" ht="18" customHeight="1" collapsed="1" x14ac:dyDescent="0.25">
      <c r="B10" s="105" t="s">
        <v>225</v>
      </c>
      <c r="D10" s="4"/>
      <c r="E10" s="4"/>
      <c r="F10" s="4"/>
      <c r="G10" s="4"/>
      <c r="H10" s="4"/>
      <c r="I10" s="4"/>
      <c r="J10" s="4"/>
      <c r="K10" s="4"/>
      <c r="L10" s="4"/>
      <c r="M10" s="2"/>
      <c r="N10" s="2"/>
    </row>
    <row r="11" spans="2:14" s="3" customFormat="1" ht="12.95" hidden="1" customHeight="1" outlineLevel="1" x14ac:dyDescent="0.25">
      <c r="B11" s="103" t="s">
        <v>1187</v>
      </c>
      <c r="D11" s="4"/>
      <c r="E11" s="4"/>
      <c r="F11" s="4"/>
      <c r="G11" s="4"/>
      <c r="H11" s="4"/>
      <c r="I11" s="4"/>
      <c r="J11" s="4"/>
      <c r="K11" s="4"/>
      <c r="L11" s="4"/>
      <c r="M11" s="2"/>
      <c r="N11" s="2"/>
    </row>
    <row r="12" spans="2:14" s="3" customFormat="1" ht="12.95" hidden="1" customHeight="1" outlineLevel="1" x14ac:dyDescent="0.25">
      <c r="B12" s="103" t="s">
        <v>1188</v>
      </c>
      <c r="D12" s="4"/>
      <c r="E12" s="4"/>
      <c r="F12" s="4"/>
      <c r="G12" s="4"/>
      <c r="H12" s="4"/>
      <c r="I12" s="4"/>
      <c r="J12" s="4"/>
      <c r="K12" s="4"/>
      <c r="L12" s="4"/>
      <c r="M12" s="2"/>
      <c r="N12" s="2"/>
    </row>
    <row r="13" spans="2:14" s="3" customFormat="1" ht="12.95" hidden="1" customHeight="1" outlineLevel="1" x14ac:dyDescent="0.25">
      <c r="B13" s="103" t="s">
        <v>1189</v>
      </c>
      <c r="D13" s="4"/>
      <c r="E13" s="4"/>
      <c r="F13" s="4"/>
      <c r="G13" s="4"/>
      <c r="H13" s="4"/>
      <c r="I13" s="4"/>
      <c r="J13" s="4"/>
      <c r="K13" s="4"/>
      <c r="L13" s="4"/>
      <c r="M13" s="2"/>
      <c r="N13" s="2"/>
    </row>
    <row r="14" spans="2:14" s="3" customFormat="1" ht="12.95" hidden="1" customHeight="1" outlineLevel="1" x14ac:dyDescent="0.25">
      <c r="B14" s="103" t="s">
        <v>1190</v>
      </c>
      <c r="D14" s="4"/>
      <c r="E14" s="4"/>
      <c r="F14" s="4"/>
      <c r="G14" s="4"/>
      <c r="H14" s="4"/>
      <c r="I14" s="4"/>
      <c r="J14" s="4"/>
      <c r="K14" s="4"/>
      <c r="L14" s="4"/>
      <c r="M14" s="2"/>
      <c r="N14" s="2"/>
    </row>
    <row r="15" spans="2:14" s="3" customFormat="1" ht="12.95" hidden="1" customHeight="1" outlineLevel="1" x14ac:dyDescent="0.25">
      <c r="B15" s="103" t="s">
        <v>1191</v>
      </c>
      <c r="D15" s="4"/>
      <c r="E15" s="4"/>
      <c r="F15" s="4"/>
      <c r="G15" s="4"/>
      <c r="H15" s="4"/>
      <c r="I15" s="4"/>
      <c r="J15" s="4"/>
      <c r="K15" s="4"/>
      <c r="L15" s="4"/>
      <c r="M15" s="2"/>
      <c r="N15" s="2"/>
    </row>
    <row r="16" spans="2:14" s="3" customFormat="1" ht="12.95" hidden="1" customHeight="1" outlineLevel="1" x14ac:dyDescent="0.25">
      <c r="B16" s="103" t="s">
        <v>1192</v>
      </c>
      <c r="D16" s="4"/>
      <c r="E16" s="4"/>
      <c r="F16" s="4"/>
      <c r="G16" s="4"/>
      <c r="H16" s="4"/>
      <c r="I16" s="4"/>
      <c r="J16" s="4"/>
      <c r="K16" s="4"/>
      <c r="L16" s="4"/>
      <c r="M16" s="2"/>
      <c r="N16" s="2"/>
    </row>
    <row r="17" spans="2:14" s="3" customFormat="1" ht="12.95" hidden="1" customHeight="1" outlineLevel="1" x14ac:dyDescent="0.25">
      <c r="B17" s="103" t="s">
        <v>1193</v>
      </c>
      <c r="D17" s="4"/>
      <c r="E17" s="4"/>
      <c r="F17" s="4"/>
      <c r="G17" s="4"/>
      <c r="H17" s="4"/>
      <c r="I17" s="4"/>
      <c r="J17" s="4"/>
      <c r="K17" s="4"/>
      <c r="L17" s="4"/>
      <c r="M17" s="2"/>
      <c r="N17" s="2"/>
    </row>
    <row r="18" spans="2:14" s="3" customFormat="1" ht="12.95" hidden="1" customHeight="1" outlineLevel="1" x14ac:dyDescent="0.25">
      <c r="B18" s="103" t="s">
        <v>1194</v>
      </c>
      <c r="D18" s="4"/>
      <c r="E18" s="4"/>
      <c r="F18" s="4"/>
      <c r="G18" s="4"/>
      <c r="H18" s="4"/>
      <c r="I18" s="4"/>
      <c r="J18" s="4"/>
      <c r="K18" s="4"/>
      <c r="L18" s="4"/>
      <c r="M18" s="2"/>
      <c r="N18" s="2"/>
    </row>
    <row r="19" spans="2:14" ht="12.95" hidden="1" customHeight="1" outlineLevel="1" x14ac:dyDescent="0.25">
      <c r="B19" s="103" t="s">
        <v>1195</v>
      </c>
    </row>
    <row r="20" spans="2:14" ht="12.95" hidden="1" customHeight="1" outlineLevel="1" x14ac:dyDescent="0.25">
      <c r="B20" s="103" t="s">
        <v>1196</v>
      </c>
    </row>
    <row r="21" spans="2:14" ht="12.95" hidden="1" customHeight="1" outlineLevel="1" x14ac:dyDescent="0.25">
      <c r="B21" s="103" t="s">
        <v>1197</v>
      </c>
    </row>
    <row r="22" spans="2:14" ht="12.95" hidden="1" customHeight="1" outlineLevel="1" x14ac:dyDescent="0.25">
      <c r="B22" s="103" t="s">
        <v>1198</v>
      </c>
    </row>
    <row r="23" spans="2:14" s="3" customFormat="1" ht="18" customHeight="1" collapsed="1" x14ac:dyDescent="0.25">
      <c r="B23" s="105" t="s">
        <v>226</v>
      </c>
      <c r="D23" s="4"/>
      <c r="E23" s="4"/>
      <c r="F23" s="4"/>
      <c r="G23" s="4"/>
      <c r="H23" s="4"/>
      <c r="I23" s="4"/>
      <c r="J23" s="4"/>
      <c r="K23" s="4"/>
      <c r="L23" s="4"/>
      <c r="M23" s="2"/>
      <c r="N23" s="2"/>
    </row>
    <row r="24" spans="2:14" s="3" customFormat="1" ht="12.95" hidden="1" customHeight="1" outlineLevel="1" x14ac:dyDescent="0.25">
      <c r="B24" s="103" t="s">
        <v>1199</v>
      </c>
      <c r="D24" s="4"/>
      <c r="E24" s="4"/>
      <c r="F24" s="4"/>
      <c r="G24" s="4"/>
      <c r="H24" s="4"/>
      <c r="I24" s="4"/>
      <c r="J24" s="4"/>
      <c r="K24" s="4"/>
      <c r="L24" s="4"/>
      <c r="M24" s="2"/>
      <c r="N24" s="2"/>
    </row>
    <row r="25" spans="2:14" s="3" customFormat="1" ht="12.95" hidden="1" customHeight="1" outlineLevel="1" x14ac:dyDescent="0.25">
      <c r="B25" s="103" t="s">
        <v>1200</v>
      </c>
      <c r="D25" s="4"/>
      <c r="E25" s="4"/>
      <c r="F25" s="4"/>
      <c r="G25" s="4"/>
      <c r="H25" s="4"/>
      <c r="I25" s="4"/>
      <c r="J25" s="4"/>
      <c r="K25" s="4"/>
      <c r="L25" s="4"/>
      <c r="M25" s="2"/>
      <c r="N25" s="2"/>
    </row>
    <row r="26" spans="2:14" s="3" customFormat="1" ht="12.95" hidden="1" customHeight="1" outlineLevel="1" x14ac:dyDescent="0.25">
      <c r="B26" s="103" t="s">
        <v>1201</v>
      </c>
      <c r="D26" s="4"/>
      <c r="E26" s="4"/>
      <c r="F26" s="4"/>
      <c r="G26" s="4"/>
      <c r="H26" s="4"/>
      <c r="I26" s="4"/>
      <c r="J26" s="4"/>
      <c r="K26" s="4"/>
      <c r="L26" s="4"/>
      <c r="M26" s="2"/>
      <c r="N26" s="2"/>
    </row>
    <row r="27" spans="2:14" s="3" customFormat="1" ht="12.95" hidden="1" customHeight="1" outlineLevel="1" x14ac:dyDescent="0.25">
      <c r="B27" s="103" t="s">
        <v>1202</v>
      </c>
      <c r="D27" s="4"/>
      <c r="E27" s="4"/>
      <c r="F27" s="4"/>
      <c r="G27" s="4"/>
      <c r="H27" s="4"/>
      <c r="I27" s="4"/>
      <c r="J27" s="4"/>
      <c r="K27" s="4"/>
      <c r="L27" s="4"/>
      <c r="M27" s="2"/>
      <c r="N27" s="2"/>
    </row>
    <row r="28" spans="2:14" s="3" customFormat="1" ht="12.95" hidden="1" customHeight="1" outlineLevel="1" x14ac:dyDescent="0.25">
      <c r="B28" s="103" t="s">
        <v>1203</v>
      </c>
      <c r="D28" s="4"/>
      <c r="E28" s="4"/>
      <c r="F28" s="4"/>
      <c r="G28" s="4"/>
      <c r="H28" s="4"/>
      <c r="I28" s="4"/>
      <c r="J28" s="4"/>
      <c r="K28" s="4"/>
      <c r="L28" s="4"/>
      <c r="M28" s="2"/>
      <c r="N28" s="2"/>
    </row>
    <row r="29" spans="2:14" s="3" customFormat="1" ht="12.95" hidden="1" customHeight="1" outlineLevel="1" x14ac:dyDescent="0.25">
      <c r="B29" s="103" t="s">
        <v>1204</v>
      </c>
      <c r="D29" s="4"/>
      <c r="E29" s="4"/>
      <c r="F29" s="4"/>
      <c r="G29" s="4"/>
      <c r="H29" s="4"/>
      <c r="I29" s="4"/>
      <c r="J29" s="4"/>
      <c r="K29" s="4"/>
      <c r="L29" s="4"/>
      <c r="M29" s="2"/>
      <c r="N29" s="2"/>
    </row>
    <row r="30" spans="2:14" s="3" customFormat="1" ht="12.95" hidden="1" customHeight="1" outlineLevel="1" x14ac:dyDescent="0.25">
      <c r="B30" s="103" t="s">
        <v>1205</v>
      </c>
      <c r="D30" s="4"/>
      <c r="E30" s="4"/>
      <c r="F30" s="4"/>
      <c r="G30" s="4"/>
      <c r="H30" s="4"/>
      <c r="I30" s="4"/>
      <c r="J30" s="4"/>
      <c r="K30" s="4"/>
      <c r="L30" s="4"/>
      <c r="M30" s="2"/>
      <c r="N30" s="2"/>
    </row>
    <row r="31" spans="2:14" s="3" customFormat="1" ht="12.95" hidden="1" customHeight="1" outlineLevel="1" x14ac:dyDescent="0.25">
      <c r="B31" s="103" t="s">
        <v>1206</v>
      </c>
      <c r="D31" s="4"/>
      <c r="E31" s="4"/>
      <c r="F31" s="4"/>
      <c r="G31" s="4"/>
      <c r="H31" s="4"/>
      <c r="I31" s="4"/>
      <c r="J31" s="4"/>
      <c r="K31" s="4"/>
      <c r="L31" s="4"/>
      <c r="M31" s="2"/>
      <c r="N31" s="2"/>
    </row>
    <row r="32" spans="2:14" ht="12.95" hidden="1" customHeight="1" outlineLevel="1" x14ac:dyDescent="0.25">
      <c r="B32" s="103" t="s">
        <v>1207</v>
      </c>
    </row>
    <row r="33" spans="2:14" ht="12.95" hidden="1" customHeight="1" outlineLevel="1" x14ac:dyDescent="0.25">
      <c r="B33" s="103" t="s">
        <v>1208</v>
      </c>
    </row>
    <row r="34" spans="2:14" ht="12.95" hidden="1" customHeight="1" outlineLevel="1" x14ac:dyDescent="0.25">
      <c r="B34" s="103" t="s">
        <v>1209</v>
      </c>
    </row>
    <row r="35" spans="2:14" ht="12.95" hidden="1" customHeight="1" outlineLevel="1" x14ac:dyDescent="0.25">
      <c r="B35" s="103" t="s">
        <v>1210</v>
      </c>
    </row>
    <row r="36" spans="2:14" s="3" customFormat="1" ht="18" customHeight="1" collapsed="1" x14ac:dyDescent="0.25">
      <c r="B36" s="105" t="s">
        <v>227</v>
      </c>
      <c r="D36" s="4"/>
      <c r="E36" s="4"/>
      <c r="F36" s="4"/>
      <c r="G36" s="4"/>
      <c r="H36" s="4"/>
      <c r="I36" s="4"/>
      <c r="J36" s="4"/>
      <c r="K36" s="4"/>
      <c r="L36" s="4"/>
      <c r="M36" s="2"/>
      <c r="N36" s="2"/>
    </row>
    <row r="37" spans="2:14" s="3" customFormat="1" ht="12.95" hidden="1" customHeight="1" outlineLevel="1" x14ac:dyDescent="0.25">
      <c r="B37" s="103" t="s">
        <v>1211</v>
      </c>
      <c r="D37" s="4"/>
      <c r="E37" s="4"/>
      <c r="F37" s="4"/>
      <c r="G37" s="4"/>
      <c r="H37" s="4"/>
      <c r="I37" s="4"/>
      <c r="J37" s="4"/>
      <c r="K37" s="4"/>
      <c r="L37" s="4"/>
      <c r="M37" s="2"/>
      <c r="N37" s="2"/>
    </row>
    <row r="38" spans="2:14" s="3" customFormat="1" ht="12.95" hidden="1" customHeight="1" outlineLevel="1" x14ac:dyDescent="0.25">
      <c r="B38" s="103" t="s">
        <v>1212</v>
      </c>
      <c r="D38" s="4"/>
      <c r="E38" s="4"/>
      <c r="F38" s="4"/>
      <c r="G38" s="4"/>
      <c r="H38" s="4"/>
      <c r="I38" s="4"/>
      <c r="J38" s="4"/>
      <c r="K38" s="4"/>
      <c r="L38" s="4"/>
      <c r="M38" s="2"/>
      <c r="N38" s="2"/>
    </row>
    <row r="39" spans="2:14" s="3" customFormat="1" ht="12.95" hidden="1" customHeight="1" outlineLevel="1" x14ac:dyDescent="0.25">
      <c r="B39" s="103" t="s">
        <v>1213</v>
      </c>
      <c r="D39" s="4"/>
      <c r="E39" s="4"/>
      <c r="F39" s="4"/>
      <c r="G39" s="4"/>
      <c r="H39" s="4"/>
      <c r="I39" s="4"/>
      <c r="J39" s="4"/>
      <c r="K39" s="4"/>
      <c r="L39" s="4"/>
      <c r="M39" s="2"/>
      <c r="N39" s="2"/>
    </row>
    <row r="40" spans="2:14" s="3" customFormat="1" ht="12.95" hidden="1" customHeight="1" outlineLevel="1" x14ac:dyDescent="0.25">
      <c r="B40" s="103" t="s">
        <v>1214</v>
      </c>
      <c r="D40" s="4"/>
      <c r="E40" s="4"/>
      <c r="F40" s="4"/>
      <c r="G40" s="4"/>
      <c r="H40" s="4"/>
      <c r="I40" s="4"/>
      <c r="J40" s="4"/>
      <c r="K40" s="4"/>
      <c r="L40" s="4"/>
      <c r="M40" s="2"/>
      <c r="N40" s="2"/>
    </row>
    <row r="41" spans="2:14" s="3" customFormat="1" ht="12.95" hidden="1" customHeight="1" outlineLevel="1" x14ac:dyDescent="0.25">
      <c r="B41" s="103" t="s">
        <v>1215</v>
      </c>
      <c r="D41" s="4"/>
      <c r="E41" s="4"/>
      <c r="F41" s="4"/>
      <c r="G41" s="4"/>
      <c r="H41" s="4"/>
      <c r="I41" s="4"/>
      <c r="J41" s="4"/>
      <c r="K41" s="4"/>
      <c r="L41" s="4"/>
      <c r="M41" s="2"/>
      <c r="N41" s="2"/>
    </row>
    <row r="42" spans="2:14" s="3" customFormat="1" ht="12.95" hidden="1" customHeight="1" outlineLevel="1" x14ac:dyDescent="0.25">
      <c r="B42" s="103" t="s">
        <v>1216</v>
      </c>
      <c r="D42" s="4"/>
      <c r="E42" s="4"/>
      <c r="F42" s="4"/>
      <c r="G42" s="4"/>
      <c r="H42" s="4"/>
      <c r="I42" s="4"/>
      <c r="J42" s="4"/>
      <c r="K42" s="4"/>
      <c r="L42" s="4"/>
      <c r="M42" s="2"/>
      <c r="N42" s="2"/>
    </row>
    <row r="43" spans="2:14" s="3" customFormat="1" ht="12.95" hidden="1" customHeight="1" outlineLevel="1" x14ac:dyDescent="0.25">
      <c r="B43" s="103" t="s">
        <v>1217</v>
      </c>
      <c r="D43" s="4"/>
      <c r="E43" s="4"/>
      <c r="F43" s="4"/>
      <c r="G43" s="4"/>
      <c r="H43" s="4"/>
      <c r="I43" s="4"/>
      <c r="J43" s="4"/>
      <c r="K43" s="4"/>
      <c r="L43" s="4"/>
      <c r="M43" s="2"/>
      <c r="N43" s="2"/>
    </row>
    <row r="44" spans="2:14" s="3" customFormat="1" ht="12.95" hidden="1" customHeight="1" outlineLevel="1" x14ac:dyDescent="0.25">
      <c r="B44" s="103" t="s">
        <v>1218</v>
      </c>
      <c r="D44" s="4"/>
      <c r="E44" s="4"/>
      <c r="F44" s="4"/>
      <c r="G44" s="4"/>
      <c r="H44" s="4"/>
      <c r="I44" s="4"/>
      <c r="J44" s="4"/>
      <c r="K44" s="4"/>
      <c r="L44" s="4"/>
      <c r="M44" s="2"/>
      <c r="N44" s="2"/>
    </row>
    <row r="45" spans="2:14" ht="12.95" hidden="1" customHeight="1" outlineLevel="1" x14ac:dyDescent="0.25">
      <c r="B45" s="103" t="s">
        <v>1219</v>
      </c>
    </row>
    <row r="46" spans="2:14" ht="12.95" hidden="1" customHeight="1" outlineLevel="1" x14ac:dyDescent="0.25">
      <c r="B46" s="103" t="s">
        <v>1220</v>
      </c>
    </row>
    <row r="47" spans="2:14" ht="12.95" hidden="1" customHeight="1" outlineLevel="1" x14ac:dyDescent="0.25">
      <c r="B47" s="103" t="s">
        <v>1221</v>
      </c>
    </row>
    <row r="48" spans="2:14" ht="12.95" hidden="1" customHeight="1" outlineLevel="1" x14ac:dyDescent="0.25">
      <c r="B48" s="103" t="s">
        <v>1222</v>
      </c>
    </row>
    <row r="49" spans="2:14" s="3" customFormat="1" ht="18" customHeight="1" collapsed="1" x14ac:dyDescent="0.25">
      <c r="B49" s="105" t="s">
        <v>228</v>
      </c>
      <c r="D49" s="4"/>
      <c r="E49" s="4"/>
      <c r="F49" s="4"/>
      <c r="G49" s="4"/>
      <c r="H49" s="4"/>
      <c r="I49" s="4"/>
      <c r="J49" s="4"/>
      <c r="K49" s="4"/>
      <c r="L49" s="4"/>
      <c r="M49" s="2"/>
      <c r="N49" s="2"/>
    </row>
    <row r="50" spans="2:14" s="3" customFormat="1" ht="12.95" hidden="1" customHeight="1" outlineLevel="1" x14ac:dyDescent="0.25">
      <c r="B50" s="103" t="s">
        <v>1223</v>
      </c>
      <c r="D50" s="4"/>
      <c r="E50" s="4"/>
      <c r="F50" s="4"/>
      <c r="G50" s="4"/>
      <c r="H50" s="4"/>
      <c r="I50" s="4"/>
      <c r="J50" s="4"/>
      <c r="K50" s="4"/>
      <c r="L50" s="4"/>
      <c r="M50" s="2"/>
      <c r="N50" s="2"/>
    </row>
    <row r="51" spans="2:14" s="3" customFormat="1" ht="12.95" hidden="1" customHeight="1" outlineLevel="1" x14ac:dyDescent="0.25">
      <c r="B51" s="103" t="s">
        <v>1224</v>
      </c>
      <c r="D51" s="4"/>
      <c r="E51" s="4"/>
      <c r="F51" s="4"/>
      <c r="G51" s="4"/>
      <c r="H51" s="4"/>
      <c r="I51" s="4"/>
      <c r="J51" s="4"/>
      <c r="K51" s="4"/>
      <c r="L51" s="4"/>
      <c r="M51" s="2"/>
      <c r="N51" s="2"/>
    </row>
    <row r="52" spans="2:14" s="3" customFormat="1" ht="12.95" hidden="1" customHeight="1" outlineLevel="1" x14ac:dyDescent="0.25">
      <c r="B52" s="103" t="s">
        <v>1225</v>
      </c>
      <c r="D52" s="4"/>
      <c r="E52" s="4"/>
      <c r="F52" s="4"/>
      <c r="G52" s="4"/>
      <c r="H52" s="4"/>
      <c r="I52" s="4"/>
      <c r="J52" s="4"/>
      <c r="K52" s="4"/>
      <c r="L52" s="4"/>
      <c r="M52" s="2"/>
      <c r="N52" s="2"/>
    </row>
    <row r="53" spans="2:14" s="3" customFormat="1" ht="12.95" hidden="1" customHeight="1" outlineLevel="1" x14ac:dyDescent="0.25">
      <c r="B53" s="103" t="s">
        <v>1226</v>
      </c>
      <c r="D53" s="4"/>
      <c r="E53" s="4"/>
      <c r="F53" s="4"/>
      <c r="G53" s="4"/>
      <c r="H53" s="4"/>
      <c r="I53" s="4"/>
      <c r="J53" s="4"/>
      <c r="K53" s="4"/>
      <c r="L53" s="4"/>
      <c r="M53" s="2"/>
      <c r="N53" s="2"/>
    </row>
    <row r="54" spans="2:14" s="3" customFormat="1" ht="12.95" hidden="1" customHeight="1" outlineLevel="1" x14ac:dyDescent="0.25">
      <c r="B54" s="103" t="s">
        <v>1227</v>
      </c>
      <c r="D54" s="4"/>
      <c r="E54" s="4"/>
      <c r="F54" s="4"/>
      <c r="G54" s="4"/>
      <c r="H54" s="4"/>
      <c r="I54" s="4"/>
      <c r="J54" s="4"/>
      <c r="K54" s="4"/>
      <c r="L54" s="4"/>
      <c r="M54" s="2"/>
      <c r="N54" s="2"/>
    </row>
    <row r="55" spans="2:14" s="3" customFormat="1" ht="12.95" hidden="1" customHeight="1" outlineLevel="1" x14ac:dyDescent="0.25">
      <c r="B55" s="103" t="s">
        <v>1228</v>
      </c>
      <c r="D55" s="4"/>
      <c r="E55" s="4"/>
      <c r="F55" s="4"/>
      <c r="G55" s="4"/>
      <c r="H55" s="4"/>
      <c r="I55" s="4"/>
      <c r="J55" s="4"/>
      <c r="K55" s="4"/>
      <c r="L55" s="4"/>
      <c r="M55" s="2"/>
      <c r="N55" s="2"/>
    </row>
    <row r="56" spans="2:14" s="3" customFormat="1" ht="12.95" hidden="1" customHeight="1" outlineLevel="1" x14ac:dyDescent="0.25">
      <c r="B56" s="103" t="s">
        <v>1229</v>
      </c>
      <c r="D56" s="4"/>
      <c r="E56" s="4"/>
      <c r="F56" s="4"/>
      <c r="G56" s="4"/>
      <c r="H56" s="4"/>
      <c r="I56" s="4"/>
      <c r="J56" s="4"/>
      <c r="K56" s="4"/>
      <c r="L56" s="4"/>
      <c r="M56" s="2"/>
      <c r="N56" s="2"/>
    </row>
    <row r="57" spans="2:14" s="3" customFormat="1" ht="12.95" hidden="1" customHeight="1" outlineLevel="1" x14ac:dyDescent="0.25">
      <c r="B57" s="103" t="s">
        <v>1230</v>
      </c>
      <c r="D57" s="4"/>
      <c r="E57" s="4"/>
      <c r="F57" s="4"/>
      <c r="G57" s="4"/>
      <c r="H57" s="4"/>
      <c r="I57" s="4"/>
      <c r="J57" s="4"/>
      <c r="K57" s="4"/>
      <c r="L57" s="4"/>
      <c r="M57" s="2"/>
      <c r="N57" s="2"/>
    </row>
    <row r="58" spans="2:14" ht="12.95" hidden="1" customHeight="1" outlineLevel="1" x14ac:dyDescent="0.25">
      <c r="B58" s="103" t="s">
        <v>1231</v>
      </c>
    </row>
    <row r="59" spans="2:14" ht="12.95" hidden="1" customHeight="1" outlineLevel="1" x14ac:dyDescent="0.25">
      <c r="B59" s="103" t="s">
        <v>1232</v>
      </c>
    </row>
    <row r="60" spans="2:14" ht="12.95" hidden="1" customHeight="1" outlineLevel="1" x14ac:dyDescent="0.25">
      <c r="B60" s="103" t="s">
        <v>1233</v>
      </c>
    </row>
    <row r="61" spans="2:14" ht="12.95" hidden="1" customHeight="1" outlineLevel="1" x14ac:dyDescent="0.25">
      <c r="B61" s="103" t="s">
        <v>1234</v>
      </c>
    </row>
    <row r="62" spans="2:14" s="3" customFormat="1" ht="18" customHeight="1" collapsed="1" x14ac:dyDescent="0.25">
      <c r="B62" s="105" t="s">
        <v>229</v>
      </c>
      <c r="D62" s="4"/>
      <c r="E62" s="4"/>
      <c r="F62" s="4"/>
      <c r="G62" s="4"/>
      <c r="H62" s="4"/>
      <c r="I62" s="4"/>
      <c r="J62" s="4"/>
      <c r="K62" s="4"/>
      <c r="L62" s="4"/>
      <c r="M62" s="2"/>
      <c r="N62" s="2"/>
    </row>
    <row r="63" spans="2:14" s="3" customFormat="1" ht="12.95" hidden="1" customHeight="1" outlineLevel="1" x14ac:dyDescent="0.25">
      <c r="B63" s="103" t="s">
        <v>1235</v>
      </c>
      <c r="D63" s="4"/>
      <c r="E63" s="4"/>
      <c r="F63" s="4"/>
      <c r="G63" s="4"/>
      <c r="H63" s="4"/>
      <c r="I63" s="4"/>
      <c r="J63" s="4"/>
      <c r="K63" s="4"/>
      <c r="L63" s="4"/>
      <c r="M63" s="2"/>
      <c r="N63" s="2"/>
    </row>
    <row r="64" spans="2:14" s="3" customFormat="1" ht="12.95" hidden="1" customHeight="1" outlineLevel="1" x14ac:dyDescent="0.25">
      <c r="B64" s="103" t="s">
        <v>1236</v>
      </c>
      <c r="D64" s="4"/>
      <c r="E64" s="4"/>
      <c r="F64" s="4"/>
      <c r="G64" s="4"/>
      <c r="H64" s="4"/>
      <c r="I64" s="4"/>
      <c r="J64" s="4"/>
      <c r="K64" s="4"/>
      <c r="L64" s="4"/>
      <c r="M64" s="2"/>
      <c r="N64" s="2"/>
    </row>
    <row r="65" spans="2:14" s="3" customFormat="1" ht="12.95" hidden="1" customHeight="1" outlineLevel="1" x14ac:dyDescent="0.25">
      <c r="B65" s="103" t="s">
        <v>1237</v>
      </c>
      <c r="D65" s="4"/>
      <c r="E65" s="4"/>
      <c r="F65" s="4"/>
      <c r="G65" s="4"/>
      <c r="H65" s="4"/>
      <c r="I65" s="4"/>
      <c r="J65" s="4"/>
      <c r="K65" s="4"/>
      <c r="L65" s="4"/>
      <c r="M65" s="2"/>
      <c r="N65" s="2"/>
    </row>
    <row r="66" spans="2:14" s="3" customFormat="1" ht="12.95" hidden="1" customHeight="1" outlineLevel="1" x14ac:dyDescent="0.25">
      <c r="B66" s="103" t="s">
        <v>1238</v>
      </c>
      <c r="D66" s="4"/>
      <c r="E66" s="4"/>
      <c r="F66" s="4"/>
      <c r="G66" s="4"/>
      <c r="H66" s="4"/>
      <c r="I66" s="4"/>
      <c r="J66" s="4"/>
      <c r="K66" s="4"/>
      <c r="L66" s="4"/>
      <c r="M66" s="2"/>
      <c r="N66" s="2"/>
    </row>
    <row r="67" spans="2:14" s="3" customFormat="1" ht="12.95" hidden="1" customHeight="1" outlineLevel="1" x14ac:dyDescent="0.25">
      <c r="B67" s="103" t="s">
        <v>1239</v>
      </c>
      <c r="D67" s="4"/>
      <c r="E67" s="4"/>
      <c r="F67" s="4"/>
      <c r="G67" s="4"/>
      <c r="H67" s="4"/>
      <c r="I67" s="4"/>
      <c r="J67" s="4"/>
      <c r="K67" s="4"/>
      <c r="L67" s="4"/>
      <c r="M67" s="2"/>
      <c r="N67" s="2"/>
    </row>
    <row r="68" spans="2:14" s="3" customFormat="1" ht="12.95" hidden="1" customHeight="1" outlineLevel="1" x14ac:dyDescent="0.25">
      <c r="B68" s="103" t="s">
        <v>1240</v>
      </c>
      <c r="D68" s="4"/>
      <c r="E68" s="4"/>
      <c r="F68" s="4"/>
      <c r="G68" s="4"/>
      <c r="H68" s="4"/>
      <c r="I68" s="4"/>
      <c r="J68" s="4"/>
      <c r="K68" s="4"/>
      <c r="L68" s="4"/>
      <c r="M68" s="2"/>
      <c r="N68" s="2"/>
    </row>
    <row r="69" spans="2:14" s="3" customFormat="1" ht="12.95" hidden="1" customHeight="1" outlineLevel="1" x14ac:dyDescent="0.25">
      <c r="B69" s="103" t="s">
        <v>1241</v>
      </c>
      <c r="D69" s="4"/>
      <c r="E69" s="4"/>
      <c r="F69" s="4"/>
      <c r="G69" s="4"/>
      <c r="H69" s="4"/>
      <c r="I69" s="4"/>
      <c r="J69" s="4"/>
      <c r="K69" s="4"/>
      <c r="L69" s="4"/>
      <c r="M69" s="2"/>
      <c r="N69" s="2"/>
    </row>
    <row r="70" spans="2:14" s="3" customFormat="1" ht="12.95" hidden="1" customHeight="1" outlineLevel="1" x14ac:dyDescent="0.25">
      <c r="B70" s="103" t="s">
        <v>1242</v>
      </c>
      <c r="D70" s="4"/>
      <c r="E70" s="4"/>
      <c r="F70" s="4"/>
      <c r="G70" s="4"/>
      <c r="H70" s="4"/>
      <c r="I70" s="4"/>
      <c r="J70" s="4"/>
      <c r="K70" s="4"/>
      <c r="L70" s="4"/>
      <c r="M70" s="2"/>
      <c r="N70" s="2"/>
    </row>
    <row r="71" spans="2:14" ht="12.95" hidden="1" customHeight="1" outlineLevel="1" x14ac:dyDescent="0.25">
      <c r="B71" s="103" t="s">
        <v>1243</v>
      </c>
    </row>
    <row r="72" spans="2:14" ht="12.95" hidden="1" customHeight="1" outlineLevel="1" x14ac:dyDescent="0.25">
      <c r="B72" s="103" t="s">
        <v>1244</v>
      </c>
    </row>
    <row r="73" spans="2:14" ht="12.95" hidden="1" customHeight="1" outlineLevel="1" x14ac:dyDescent="0.25">
      <c r="B73" s="103" t="s">
        <v>1245</v>
      </c>
    </row>
    <row r="74" spans="2:14" ht="12.95" hidden="1" customHeight="1" outlineLevel="1" x14ac:dyDescent="0.25">
      <c r="B74" s="103" t="s">
        <v>1246</v>
      </c>
    </row>
    <row r="75" spans="2:14" s="3" customFormat="1" ht="18" customHeight="1" collapsed="1" x14ac:dyDescent="0.25">
      <c r="B75" s="105" t="s">
        <v>230</v>
      </c>
      <c r="D75" s="4"/>
      <c r="E75" s="4"/>
      <c r="F75" s="4"/>
      <c r="G75" s="4"/>
      <c r="H75" s="4"/>
      <c r="I75" s="4"/>
      <c r="J75" s="4"/>
      <c r="K75" s="4"/>
      <c r="L75" s="4"/>
      <c r="M75" s="2"/>
      <c r="N75" s="2"/>
    </row>
    <row r="76" spans="2:14" s="3" customFormat="1" ht="12.95" hidden="1" customHeight="1" outlineLevel="1" x14ac:dyDescent="0.25">
      <c r="B76" s="103" t="s">
        <v>1247</v>
      </c>
      <c r="D76" s="4"/>
      <c r="E76" s="4"/>
      <c r="F76" s="4"/>
      <c r="G76" s="4"/>
      <c r="H76" s="4"/>
      <c r="I76" s="4"/>
      <c r="J76" s="4"/>
      <c r="K76" s="4"/>
      <c r="L76" s="4"/>
      <c r="M76" s="2"/>
      <c r="N76" s="2"/>
    </row>
    <row r="77" spans="2:14" s="3" customFormat="1" ht="12.95" hidden="1" customHeight="1" outlineLevel="1" x14ac:dyDescent="0.25">
      <c r="B77" s="103" t="s">
        <v>1248</v>
      </c>
      <c r="D77" s="4"/>
      <c r="E77" s="4"/>
      <c r="F77" s="4"/>
      <c r="G77" s="4"/>
      <c r="H77" s="4"/>
      <c r="I77" s="4"/>
      <c r="J77" s="4"/>
      <c r="K77" s="4"/>
      <c r="L77" s="4"/>
      <c r="M77" s="2"/>
      <c r="N77" s="2"/>
    </row>
    <row r="78" spans="2:14" s="3" customFormat="1" ht="12.95" hidden="1" customHeight="1" outlineLevel="1" x14ac:dyDescent="0.25">
      <c r="B78" s="103" t="s">
        <v>1249</v>
      </c>
      <c r="D78" s="4"/>
      <c r="E78" s="4"/>
      <c r="F78" s="4"/>
      <c r="G78" s="4"/>
      <c r="H78" s="4"/>
      <c r="I78" s="4"/>
      <c r="J78" s="4"/>
      <c r="K78" s="4"/>
      <c r="L78" s="4"/>
      <c r="M78" s="2"/>
      <c r="N78" s="2"/>
    </row>
    <row r="79" spans="2:14" s="3" customFormat="1" ht="12.95" hidden="1" customHeight="1" outlineLevel="1" x14ac:dyDescent="0.25">
      <c r="B79" s="103" t="s">
        <v>1250</v>
      </c>
      <c r="D79" s="4"/>
      <c r="E79" s="4"/>
      <c r="F79" s="4"/>
      <c r="G79" s="4"/>
      <c r="H79" s="4"/>
      <c r="I79" s="4"/>
      <c r="J79" s="4"/>
      <c r="K79" s="4"/>
      <c r="L79" s="4"/>
      <c r="M79" s="2"/>
      <c r="N79" s="2"/>
    </row>
    <row r="80" spans="2:14" s="3" customFormat="1" ht="12.95" hidden="1" customHeight="1" outlineLevel="1" x14ac:dyDescent="0.25">
      <c r="B80" s="103" t="s">
        <v>1251</v>
      </c>
      <c r="D80" s="4"/>
      <c r="E80" s="4"/>
      <c r="F80" s="4"/>
      <c r="G80" s="4"/>
      <c r="H80" s="4"/>
      <c r="I80" s="4"/>
      <c r="J80" s="4"/>
      <c r="K80" s="4"/>
      <c r="L80" s="4"/>
      <c r="M80" s="2"/>
      <c r="N80" s="2"/>
    </row>
    <row r="81" spans="2:14" s="3" customFormat="1" ht="12.95" hidden="1" customHeight="1" outlineLevel="1" x14ac:dyDescent="0.25">
      <c r="B81" s="103" t="s">
        <v>1252</v>
      </c>
      <c r="D81" s="4"/>
      <c r="E81" s="4"/>
      <c r="F81" s="4"/>
      <c r="G81" s="4"/>
      <c r="H81" s="4"/>
      <c r="I81" s="4"/>
      <c r="J81" s="4"/>
      <c r="K81" s="4"/>
      <c r="L81" s="4"/>
      <c r="M81" s="2"/>
      <c r="N81" s="2"/>
    </row>
    <row r="82" spans="2:14" s="3" customFormat="1" ht="12.95" hidden="1" customHeight="1" outlineLevel="1" x14ac:dyDescent="0.25">
      <c r="B82" s="103" t="s">
        <v>1253</v>
      </c>
      <c r="D82" s="4"/>
      <c r="E82" s="4"/>
      <c r="F82" s="4"/>
      <c r="G82" s="4"/>
      <c r="H82" s="4"/>
      <c r="I82" s="4"/>
      <c r="J82" s="4"/>
      <c r="K82" s="4"/>
      <c r="L82" s="4"/>
      <c r="M82" s="2"/>
      <c r="N82" s="2"/>
    </row>
    <row r="83" spans="2:14" ht="12.95" hidden="1" customHeight="1" outlineLevel="1" x14ac:dyDescent="0.25">
      <c r="B83" s="103" t="s">
        <v>1254</v>
      </c>
    </row>
    <row r="84" spans="2:14" ht="12.95" hidden="1" customHeight="1" outlineLevel="1" x14ac:dyDescent="0.25">
      <c r="B84" s="103" t="s">
        <v>1255</v>
      </c>
    </row>
    <row r="85" spans="2:14" s="3" customFormat="1" ht="18" customHeight="1" collapsed="1" x14ac:dyDescent="0.25">
      <c r="B85" s="105" t="s">
        <v>231</v>
      </c>
      <c r="D85" s="4"/>
      <c r="E85" s="4"/>
      <c r="F85" s="4"/>
      <c r="G85" s="4"/>
      <c r="H85" s="4"/>
      <c r="I85" s="4"/>
      <c r="J85" s="4"/>
      <c r="K85" s="4"/>
      <c r="L85" s="4"/>
      <c r="M85" s="2"/>
      <c r="N85" s="2"/>
    </row>
    <row r="86" spans="2:14" s="3" customFormat="1" ht="12.95" hidden="1" customHeight="1" outlineLevel="1" x14ac:dyDescent="0.25">
      <c r="B86" s="103" t="s">
        <v>1256</v>
      </c>
      <c r="D86" s="4"/>
      <c r="E86" s="4"/>
      <c r="F86" s="4"/>
      <c r="G86" s="4"/>
      <c r="H86" s="4"/>
      <c r="I86" s="4"/>
      <c r="J86" s="4"/>
      <c r="K86" s="4"/>
      <c r="L86" s="4"/>
      <c r="M86" s="2"/>
      <c r="N86" s="2"/>
    </row>
    <row r="87" spans="2:14" hidden="1" outlineLevel="1" x14ac:dyDescent="0.25">
      <c r="B87" s="103" t="s">
        <v>1257</v>
      </c>
    </row>
    <row r="88" spans="2:14" hidden="1" outlineLevel="1" x14ac:dyDescent="0.25">
      <c r="B88" s="103" t="s">
        <v>1258</v>
      </c>
    </row>
    <row r="89" spans="2:14" hidden="1" outlineLevel="1" x14ac:dyDescent="0.25">
      <c r="B89" s="103" t="s">
        <v>1259</v>
      </c>
    </row>
    <row r="90" spans="2:14" hidden="1" outlineLevel="1" x14ac:dyDescent="0.25">
      <c r="B90" s="103" t="s">
        <v>1260</v>
      </c>
    </row>
    <row r="91" spans="2:14" hidden="1" outlineLevel="1" x14ac:dyDescent="0.25">
      <c r="B91" s="103" t="s">
        <v>1261</v>
      </c>
    </row>
    <row r="92" spans="2:14" hidden="1" outlineLevel="1" x14ac:dyDescent="0.25">
      <c r="B92" s="103" t="s">
        <v>1262</v>
      </c>
    </row>
    <row r="93" spans="2:14" hidden="1" outlineLevel="1" x14ac:dyDescent="0.25">
      <c r="B93" s="103" t="s">
        <v>1263</v>
      </c>
    </row>
    <row r="94" spans="2:14" hidden="1" outlineLevel="1" x14ac:dyDescent="0.25">
      <c r="B94" s="103" t="s">
        <v>1264</v>
      </c>
    </row>
  </sheetData>
  <hyperlinks>
    <hyperlink ref="B24" location="'Quadro III.2.1'!A1" display="Quadro III.2.1 - Principais indicadores económicos" xr:uid="{00000000-0004-0000-0100-000000000000}"/>
    <hyperlink ref="B25" location="'Quadro III.2.2'!A1" display="Quadro III.2.2 - Produto interno bruto" xr:uid="{00000000-0004-0000-0100-000001000000}"/>
    <hyperlink ref="B26" location="'Quadro III.2.3'!A1" display="Quadro III.2.3 - Índice de preços no consumidor" xr:uid="{00000000-0004-0000-0100-000002000000}"/>
    <hyperlink ref="B27" location="'Quadro III.2.4'!A1" display="Quadro III.2.4 - Balança de pagamentos" xr:uid="{00000000-0004-0000-0100-000003000000}"/>
    <hyperlink ref="B28" location="'Quadro III.2.5'!A1" display="Quadro III.2.5 - Distribuição geográfica das exportações" xr:uid="{00000000-0004-0000-0100-000004000000}"/>
    <hyperlink ref="B29" location="'Quadro III.2.6'!A1" display="Quadro III.2.6 - Distribuição geográfica das importações" xr:uid="{00000000-0004-0000-0100-000005000000}"/>
    <hyperlink ref="B30" location="'Quadro III.2.7'!A1" display="Quadro III.2.7 - Dívida pública" xr:uid="{00000000-0004-0000-0100-000006000000}"/>
    <hyperlink ref="B31" location="'Quadro III.2.8'!A1" display="Quadro III.2.8 - Operações financeiras do Estado" xr:uid="{00000000-0004-0000-0100-000007000000}"/>
    <hyperlink ref="B32" location="'Quadro III.2.9'!A1" display="Quadro III.2.9 - Síntese monetária" xr:uid="{00000000-0004-0000-0100-000008000000}"/>
    <hyperlink ref="B33" location="'Quadro III.2.10'!A1" display="Quadro III.2.10 - Taxas de juro" xr:uid="{00000000-0004-0000-0100-000009000000}"/>
    <hyperlink ref="B34" location="'Quadro III.2.11'!A1" display="Quadro III.2.11 - Indicadores de estabilidade financeira" xr:uid="{00000000-0004-0000-0100-00000A000000}"/>
    <hyperlink ref="B35" location="'Quadro III.2.12'!A1" display="Quadro III.2.12 - Taxas de câmbio" xr:uid="{00000000-0004-0000-0100-00000B000000}"/>
    <hyperlink ref="B37" location="'Quadro III.3.1'!A1" display="Quadro III.3.1 - Principais indicadores económicos" xr:uid="{00000000-0004-0000-0100-00000C000000}"/>
    <hyperlink ref="B38" location="'Quadro III.3.2'!A1" display="Quadro III.3.2 - Produto interno bruto" xr:uid="{00000000-0004-0000-0100-00000D000000}"/>
    <hyperlink ref="B39" location="'Quadro III.3.3'!A1" display="Quadro III.3.3 - Índice de preços no consumidor" xr:uid="{00000000-0004-0000-0100-00000E000000}"/>
    <hyperlink ref="B40" location="'Quadro III.3.4'!A1" display="Quadro III.3.4 - Balança de pagamentos" xr:uid="{00000000-0004-0000-0100-00000F000000}"/>
    <hyperlink ref="B41" location="'Quadro III.3.5'!A1" display="Quadro III.3.5 - Distribuição geográfica das exportações" xr:uid="{00000000-0004-0000-0100-000010000000}"/>
    <hyperlink ref="B42" location="'Quadro III.3.6'!A1" display="Quadro III.3.6 - Distribuição geográfica das importações" xr:uid="{00000000-0004-0000-0100-000011000000}"/>
    <hyperlink ref="B43" location="'Quadro III.3.7'!A1" display="Quadro III.3.7 - Dívida pública" xr:uid="{00000000-0004-0000-0100-000012000000}"/>
    <hyperlink ref="B44" location="'Quadro III.3.8'!A1" display="Quadro III.3.8 - Operações financeiras do Estado" xr:uid="{00000000-0004-0000-0100-000013000000}"/>
    <hyperlink ref="B45" location="'Quadro III.3.9'!A1" display="Quadro III.3.9 - Síntese monetária" xr:uid="{00000000-0004-0000-0100-000014000000}"/>
    <hyperlink ref="B46" location="'Quadro III.3.10'!A1" display="Quadro III.3.10 - Taxas de juro" xr:uid="{00000000-0004-0000-0100-000015000000}"/>
    <hyperlink ref="B47" location="'Quadro III.3.11'!A1" display="Quadro III.3.11 - Indicadores de estabilidade financeira" xr:uid="{00000000-0004-0000-0100-000016000000}"/>
    <hyperlink ref="B48" location="'Quadro III.3.12'!A1" display="Quadro III.3.12 - Taxas de câmbio" xr:uid="{00000000-0004-0000-0100-000017000000}"/>
    <hyperlink ref="B86" location="'Quadro IV.1'!A1" display="Quadro IIII.1 - Principais indicadores" xr:uid="{00000000-0004-0000-0100-000018000000}"/>
    <hyperlink ref="B87" location="'Quadro IV.2'!A1" display="Quadro IIII.2 - Exportação e importação de mercadorias " xr:uid="{00000000-0004-0000-0100-000019000000}"/>
    <hyperlink ref="B88" location="'Quadro IV.3'!A1" display="Quadro IIII.3 - Peso do comércio com os PALOP e Timor-Leste no comércio português" xr:uid="{00000000-0004-0000-0100-00001A000000}"/>
    <hyperlink ref="B89" location="'Quadro IV.4'!A1" display="Quadro IIII.4 - Exportações por grupos de produtos" xr:uid="{00000000-0004-0000-0100-00001B000000}"/>
    <hyperlink ref="B90" location="'Quadro IV.5'!A1" display="Quadro IIII.5 - Importações por grupos de produtos" xr:uid="{00000000-0004-0000-0100-00001C000000}"/>
    <hyperlink ref="B91" location="'Quadro IV.6'!A1" display="Quadro IIII.6 - Balanças corrente e de capital com os PALOP e Timor-Leste" xr:uid="{00000000-0004-0000-0100-00001D000000}"/>
    <hyperlink ref="B92" location="'Quadro IV.7'!A1" display="Quadro IIII.7 - Investimento direto de Portugal nos PALOP e em Timor-Leste" xr:uid="{00000000-0004-0000-0100-00001E000000}"/>
    <hyperlink ref="B93" location="'Quadro IV.8'!A1" display="Quadro IIII.8 - Investimento direto dos PALOP e de Timor-Leste em Portugal" xr:uid="{00000000-0004-0000-0100-00001F000000}"/>
    <hyperlink ref="B94" location="'Quadro IV.9'!A1" display="Quadro IIII.9 - Dívida oficial dos PALOP a Portugal" xr:uid="{00000000-0004-0000-0100-000020000000}"/>
    <hyperlink ref="B11" location="'Quadro III.1.1'!A1" display="Quadro III.1.1 - Principais indicadores económicos" xr:uid="{00000000-0004-0000-0100-000021000000}"/>
    <hyperlink ref="B12" location="'Quadro III.1.2'!A1" display="Quadro III.1.2 - Produto interno bruto" xr:uid="{00000000-0004-0000-0100-000022000000}"/>
    <hyperlink ref="B13" location="'Quadro III.1.3'!A1" display="Quadro III.1.3 - Índice de preços no consumidor" xr:uid="{00000000-0004-0000-0100-000023000000}"/>
    <hyperlink ref="B14" location="'Quadro III.1.4'!A1" display="Quadro III.1.4 - Balança de pagamentos" xr:uid="{00000000-0004-0000-0100-000024000000}"/>
    <hyperlink ref="B15" location="'Quadro III.1.5'!A1" display="Quadro III.1.5 - Exportações de mercadorias" xr:uid="{00000000-0004-0000-0100-000025000000}"/>
    <hyperlink ref="B16" location="'Quadro III.1.6'!A1" display="Quadro III.1.6 - Importações de mercadorias" xr:uid="{00000000-0004-0000-0100-000026000000}"/>
    <hyperlink ref="B17" location="'Quadro III.1.7'!A1" display="Quadro III.1.7 - Dívida pública externa e reservas cambiais" xr:uid="{00000000-0004-0000-0100-000027000000}"/>
    <hyperlink ref="B18" location="'Quadro III.1.8'!A1" display="Quadro III.1.8 - Operações financeiras do Estado" xr:uid="{00000000-0004-0000-0100-000028000000}"/>
    <hyperlink ref="B19" location="'Quadro III.1.9'!A1" display="Quadro III.1.9 - Síntese monetária" xr:uid="{00000000-0004-0000-0100-000029000000}"/>
    <hyperlink ref="B20" location="'Quadro III.1.10'!A1" display="Quadro III.1.10 - Taxas de juro" xr:uid="{00000000-0004-0000-0100-00002A000000}"/>
    <hyperlink ref="B21" location="'Quadro III.1.11'!A1" display="Quadro III.1.11 - Indicadores de estabilidade financeira" xr:uid="{00000000-0004-0000-0100-00002B000000}"/>
    <hyperlink ref="B22" location="'Quadro III.1.12'!A1" display="Quadro III.1.12 - Taxas de câmbio" xr:uid="{00000000-0004-0000-0100-00002C000000}"/>
    <hyperlink ref="B50" location="'Quadro III.4.1'!A1" display="Quadro III.4.1 - Principais indicadores económicos" xr:uid="{00000000-0004-0000-0100-00002D000000}"/>
    <hyperlink ref="B51" location="'Quadro III.4.2'!A1" display="Quadro III.4.2 - Produto interno bruto" xr:uid="{00000000-0004-0000-0100-00002E000000}"/>
    <hyperlink ref="B52" location="'Quadro III.4.3'!A1" display="Quadro III.4.3 - Índice de preços no consumidor" xr:uid="{00000000-0004-0000-0100-00002F000000}"/>
    <hyperlink ref="B53" location="'Quadro III.4.4'!A1" display="Quadro III.4.4 - Balança de pagamentos" xr:uid="{00000000-0004-0000-0100-000030000000}"/>
    <hyperlink ref="B54" location="'Quadro III.4.5'!A1" display="Quadro III.4.5 - Exportações de mercadorias" xr:uid="{00000000-0004-0000-0100-000031000000}"/>
    <hyperlink ref="B55" location="'Quadro III.4.6'!A1" display="Quadro III.4.6 - Importações de mercadorias" xr:uid="{00000000-0004-0000-0100-000032000000}"/>
    <hyperlink ref="B56" location="'Quadro III.4.7'!A1" display="Quadro III.4.7 - Dívida pública" xr:uid="{00000000-0004-0000-0100-000033000000}"/>
    <hyperlink ref="B57" location="'Quadro III.4.8'!A1" display="Quadro III.4.8 - Operações financeiras do Estado" xr:uid="{00000000-0004-0000-0100-000034000000}"/>
    <hyperlink ref="B58" location="'Quadro III.4.9'!A1" display="Quadro III.4.9 - Síntese monetária" xr:uid="{00000000-0004-0000-0100-000035000000}"/>
    <hyperlink ref="B59" location="'Quadro III.4.10'!A1" display="Quadro III.4.10 - Taxas de juro" xr:uid="{00000000-0004-0000-0100-000036000000}"/>
    <hyperlink ref="B60" location="'Quadro III.4.11'!A1" display="Quadro III.4.11 - Indicadores de estabilidade financeira" xr:uid="{00000000-0004-0000-0100-000037000000}"/>
    <hyperlink ref="B61" location="'Quadro III.4.12'!A1" display="Quadro III.4.12 - Taxas de câmbio" xr:uid="{00000000-0004-0000-0100-000038000000}"/>
    <hyperlink ref="B63" location="'Quadro III.5.1'!A1" display="Quadro III.5.1 - Principais indicadores económicos" xr:uid="{00000000-0004-0000-0100-000039000000}"/>
    <hyperlink ref="B64" location="'Quadro III.5.2'!A1" display="Quadro III.5.2 - Produto interno bruto" xr:uid="{00000000-0004-0000-0100-00003A000000}"/>
    <hyperlink ref="B65" location="'Quadro III.5.3'!A1" display="Quadro III.5.3 - Índice de preços no consumidor" xr:uid="{00000000-0004-0000-0100-00003B000000}"/>
    <hyperlink ref="B66" location="'Quadro III.5.4'!A1" display="Quadro III.5.4 - Balança de pagamentos" xr:uid="{00000000-0004-0000-0100-00003C000000}"/>
    <hyperlink ref="B67" location="'Quadro III.5.5'!A1" display="Quadro III.5.5 - Distribuição das exportações de mercadorias" xr:uid="{00000000-0004-0000-0100-00003D000000}"/>
    <hyperlink ref="B68" location="'Quadro III.5.6'!A1" display="Quadro III.5.6 - Distribuição das importações de mercadorias" xr:uid="{00000000-0004-0000-0100-00003E000000}"/>
    <hyperlink ref="B69" location="'Quadro III.5.7'!A1" display="Quadro III.5.7 - Dívida pública externa" xr:uid="{00000000-0004-0000-0100-00003F000000}"/>
    <hyperlink ref="B70" location="'Quadro III.5.8'!A1" display="Quadro III.5.8 - Operações financeiras do Estado" xr:uid="{00000000-0004-0000-0100-000040000000}"/>
    <hyperlink ref="B71" location="'Quadro III.5.9'!A1" display="Quadro III.5.9 - Síntese monetária" xr:uid="{00000000-0004-0000-0100-000041000000}"/>
    <hyperlink ref="B72" location="'Quadro III.5.10'!A1" display="Quadro III.5.10 - Taxas de juro" xr:uid="{00000000-0004-0000-0100-000042000000}"/>
    <hyperlink ref="B73" location="'Quadro III.5.11'!A1" display="Quadro III.5.11 - Indicadores de estabilidade financeira" xr:uid="{00000000-0004-0000-0100-000043000000}"/>
    <hyperlink ref="B74" location="'Quadro III.5.12'!A1" display="Quadro III.5.12 - Taxas de câmbio" xr:uid="{00000000-0004-0000-0100-000044000000}"/>
    <hyperlink ref="B76" location="'Quadro III.6.1'!A1" display="Quadro III.6.1 - Principais indicadores económicos" xr:uid="{00000000-0004-0000-0100-000045000000}"/>
    <hyperlink ref="B77" location="'Quadro III.6.2'!A1" display="Quadro III.6.2 - Produto interno bruto" xr:uid="{00000000-0004-0000-0100-000046000000}"/>
    <hyperlink ref="B78" location="'Quadro III.6.3'!A1" display="Quadro III.6.3 - Índice de preços no consumidor" xr:uid="{00000000-0004-0000-0100-000047000000}"/>
    <hyperlink ref="B79" location="'Quadro III.6.4'!A1" display="Quadro III.6.4 - Balança de pagamentos" xr:uid="{00000000-0004-0000-0100-000048000000}"/>
    <hyperlink ref="B80" location="'Quadro III.6.5'!A1" display="Quadro III.6.5 - Distribuição das exportações de mercadorias" xr:uid="{00000000-0004-0000-0100-000049000000}"/>
    <hyperlink ref="B81" location="'Quadro III.6.6'!A1" display="Quadro III.6.6 - Distribuição das importações de mercadorias" xr:uid="{00000000-0004-0000-0100-00004A000000}"/>
    <hyperlink ref="B82" location="'Quadro III.6.7'!A1" display="Quadro III.6.7 - Operações financeiras do Estado" xr:uid="{00000000-0004-0000-0100-00004B000000}"/>
    <hyperlink ref="B83" location="'Quadro III.6.8'!A1" display="Quadro III.6.8 - Síntese monetária" xr:uid="{00000000-0004-0000-0100-00004C000000}"/>
    <hyperlink ref="B84" location="'Quadro III.6.9'!A1" display="Quadro III.6.9 - Taxas de câmbio" xr:uid="{00000000-0004-0000-0100-00004D000000}"/>
  </hyperlinks>
  <printOptions horizontalCentered="1"/>
  <pageMargins left="0.59055118110236227" right="0.43307086614173229" top="0.51181102362204722" bottom="0.51181102362204722" header="0" footer="0.19685039370078741"/>
  <pageSetup paperSize="9" orientation="portrait" r:id="rId1"/>
  <headerFooter scaleWithDoc="0"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EH179"/>
  <sheetViews>
    <sheetView showGridLines="0" zoomScale="120" zoomScaleNormal="120" zoomScalePageLayoutView="120" workbookViewId="0">
      <selection activeCell="R52" sqref="R52"/>
    </sheetView>
  </sheetViews>
  <sheetFormatPr defaultColWidth="7.85546875" defaultRowHeight="12.75" x14ac:dyDescent="0.2"/>
  <cols>
    <col min="1" max="1" width="1.42578125" style="2" bestFit="1" customWidth="1"/>
    <col min="2" max="2" width="41.140625" style="3" customWidth="1"/>
    <col min="3" max="13" width="6.85546875" style="9" customWidth="1"/>
    <col min="14" max="16384" width="7.85546875" style="2"/>
  </cols>
  <sheetData>
    <row r="1" spans="1:138" s="17" customFormat="1" x14ac:dyDescent="0.2"/>
    <row r="2" spans="1:138" s="17" customFormat="1" x14ac:dyDescent="0.2"/>
    <row r="3" spans="1:138" s="17" customFormat="1" x14ac:dyDescent="0.2"/>
    <row r="4" spans="1:138" s="17" customFormat="1" x14ac:dyDescent="0.2"/>
    <row r="5" spans="1:138" s="17" customFormat="1" x14ac:dyDescent="0.2">
      <c r="B5" s="104" t="s">
        <v>144</v>
      </c>
    </row>
    <row r="6" spans="1:138" s="17" customFormat="1" ht="18.75" x14ac:dyDescent="0.3">
      <c r="B6" s="25" t="s">
        <v>1056</v>
      </c>
    </row>
    <row r="7" spans="1:138" s="17" customFormat="1" x14ac:dyDescent="0.2"/>
    <row r="8" spans="1:138" s="17" customFormat="1" ht="18" customHeight="1" x14ac:dyDescent="0.2">
      <c r="B8" s="26" t="s">
        <v>153</v>
      </c>
      <c r="C8" s="18"/>
      <c r="D8" s="18"/>
      <c r="E8" s="18"/>
      <c r="F8" s="18"/>
    </row>
    <row r="9" spans="1:138" s="10" customFormat="1" ht="13.5" customHeight="1" x14ac:dyDescent="0.25">
      <c r="A9" s="17"/>
      <c r="B9" s="23"/>
      <c r="C9" s="560">
        <v>2016</v>
      </c>
      <c r="D9" s="560">
        <v>2017</v>
      </c>
      <c r="E9" s="560">
        <v>2018</v>
      </c>
      <c r="F9" s="211">
        <v>2019</v>
      </c>
      <c r="G9" s="288">
        <v>2020</v>
      </c>
      <c r="H9" s="476">
        <v>2021</v>
      </c>
      <c r="I9" s="567">
        <v>2022</v>
      </c>
      <c r="J9" s="564"/>
      <c r="K9" s="565"/>
      <c r="L9" s="567">
        <v>2023</v>
      </c>
      <c r="M9" s="564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</row>
    <row r="10" spans="1:138" s="10" customFormat="1" ht="13.5" customHeight="1" x14ac:dyDescent="0.25">
      <c r="A10" s="2"/>
      <c r="B10" s="24"/>
      <c r="C10" s="561"/>
      <c r="D10" s="561"/>
      <c r="E10" s="561"/>
      <c r="F10" s="173" t="s">
        <v>3</v>
      </c>
      <c r="G10" s="173" t="s">
        <v>3</v>
      </c>
      <c r="H10" s="173" t="s">
        <v>3</v>
      </c>
      <c r="I10" s="173" t="s">
        <v>12</v>
      </c>
      <c r="J10" s="36" t="s">
        <v>42</v>
      </c>
      <c r="K10" s="173" t="s">
        <v>3</v>
      </c>
      <c r="L10" s="173" t="s">
        <v>12</v>
      </c>
      <c r="M10" s="36" t="s">
        <v>42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</row>
    <row r="11" spans="1:138" s="10" customFormat="1" ht="15" customHeight="1" x14ac:dyDescent="0.25">
      <c r="A11" s="2"/>
      <c r="B11" s="35" t="s">
        <v>141</v>
      </c>
      <c r="C11" s="330">
        <v>-6237.0341561932601</v>
      </c>
      <c r="D11" s="330">
        <v>-13577.127890611764</v>
      </c>
      <c r="E11" s="330">
        <v>-9164.7981217181587</v>
      </c>
      <c r="F11" s="330">
        <v>-2184.5597016562351</v>
      </c>
      <c r="G11" s="331">
        <v>-27346.281982663473</v>
      </c>
      <c r="H11" s="331">
        <v>-23084.730895305918</v>
      </c>
      <c r="I11" s="331">
        <v>-30058.239000000001</v>
      </c>
      <c r="J11" s="330">
        <v>448.42056811288603</v>
      </c>
      <c r="K11" s="331">
        <v>-7268.9070974138376</v>
      </c>
      <c r="L11" s="331">
        <v>-6381.9243031126607</v>
      </c>
      <c r="M11" s="330">
        <v>-615.89667890490819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</row>
    <row r="12" spans="1:138" s="10" customFormat="1" ht="15" customHeight="1" x14ac:dyDescent="0.25">
      <c r="A12" s="2"/>
      <c r="B12" s="53" t="s">
        <v>249</v>
      </c>
      <c r="C12" s="48">
        <v>-53057.957582532996</v>
      </c>
      <c r="D12" s="48">
        <v>-64238.966748948049</v>
      </c>
      <c r="E12" s="48">
        <v>-63908.393252968555</v>
      </c>
      <c r="F12" s="48">
        <v>-65622.892254916092</v>
      </c>
      <c r="G12" s="332">
        <v>-63832.203567868317</v>
      </c>
      <c r="H12" s="332">
        <v>-66368.085253301513</v>
      </c>
      <c r="I12" s="332">
        <v>-79060.005000000005</v>
      </c>
      <c r="J12" s="48">
        <v>-16083.161881810001</v>
      </c>
      <c r="K12" s="332">
        <v>-82054.238439064138</v>
      </c>
      <c r="L12" s="332">
        <v>-90752.87455754535</v>
      </c>
      <c r="M12" s="48">
        <v>-21656.055554449173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</row>
    <row r="13" spans="1:138" s="10" customFormat="1" ht="14.25" customHeight="1" x14ac:dyDescent="0.25">
      <c r="A13" s="2"/>
      <c r="B13" s="54" t="s">
        <v>754</v>
      </c>
      <c r="C13" s="48">
        <v>15506.43159186</v>
      </c>
      <c r="D13" s="48">
        <v>18446.523680440001</v>
      </c>
      <c r="E13" s="48">
        <v>25572.906557110138</v>
      </c>
      <c r="F13" s="48">
        <v>26174.733565200004</v>
      </c>
      <c r="G13" s="332">
        <v>12495.592968853543</v>
      </c>
      <c r="H13" s="332">
        <v>16624.07415783848</v>
      </c>
      <c r="I13" s="332">
        <v>19627.170000000002</v>
      </c>
      <c r="J13" s="48">
        <v>6686.4122245800008</v>
      </c>
      <c r="K13" s="332">
        <v>29650.59870004667</v>
      </c>
      <c r="L13" s="332">
        <v>33825.589714396643</v>
      </c>
      <c r="M13" s="48">
        <v>8397.9804864066664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</row>
    <row r="14" spans="1:138" s="10" customFormat="1" ht="14.25" customHeight="1" x14ac:dyDescent="0.25">
      <c r="A14" s="2"/>
      <c r="B14" s="55" t="s">
        <v>603</v>
      </c>
      <c r="C14" s="48">
        <v>9300.2137918600001</v>
      </c>
      <c r="D14" s="48">
        <v>13554.207367440002</v>
      </c>
      <c r="E14" s="48">
        <v>18819.842049110135</v>
      </c>
      <c r="F14" s="48">
        <v>20347.842747199997</v>
      </c>
      <c r="G14" s="332">
        <v>7452.0652008535435</v>
      </c>
      <c r="H14" s="332">
        <v>11339.869863838481</v>
      </c>
      <c r="I14" s="321" t="s">
        <v>129</v>
      </c>
      <c r="J14" s="48">
        <v>5766.8181195800007</v>
      </c>
      <c r="K14" s="332">
        <v>24764.551683046666</v>
      </c>
      <c r="L14" s="332">
        <v>28251.556508718619</v>
      </c>
      <c r="M14" s="48">
        <v>6842.4290577399997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</row>
    <row r="15" spans="1:138" s="10" customFormat="1" ht="12.75" customHeight="1" x14ac:dyDescent="0.25">
      <c r="A15" s="2"/>
      <c r="B15" s="54" t="s">
        <v>154</v>
      </c>
      <c r="C15" s="48">
        <v>-68564.389174393</v>
      </c>
      <c r="D15" s="48">
        <v>-82685.490429388039</v>
      </c>
      <c r="E15" s="48">
        <v>-89481.299810078694</v>
      </c>
      <c r="F15" s="48">
        <v>-91797.625820116096</v>
      </c>
      <c r="G15" s="332">
        <v>-76327.7965367219</v>
      </c>
      <c r="H15" s="332">
        <v>-82992.159411140005</v>
      </c>
      <c r="I15" s="332">
        <v>-98687.175000000003</v>
      </c>
      <c r="J15" s="48">
        <v>-22769.574106389999</v>
      </c>
      <c r="K15" s="332">
        <v>-111704.837139111</v>
      </c>
      <c r="L15" s="332">
        <v>-124578.46427194199</v>
      </c>
      <c r="M15" s="48">
        <v>-30054.036040855801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</row>
    <row r="16" spans="1:138" s="10" customFormat="1" ht="13.5" customHeight="1" x14ac:dyDescent="0.25">
      <c r="A16" s="2"/>
      <c r="B16" s="53" t="s">
        <v>241</v>
      </c>
      <c r="C16" s="48">
        <v>24901.135241066237</v>
      </c>
      <c r="D16" s="48">
        <v>26961.876385665571</v>
      </c>
      <c r="E16" s="48">
        <v>29527.454444462768</v>
      </c>
      <c r="F16" s="48">
        <v>37840.614182055127</v>
      </c>
      <c r="G16" s="332">
        <v>7749.5060562408216</v>
      </c>
      <c r="H16" s="332">
        <v>5631.7427383765425</v>
      </c>
      <c r="I16" s="332">
        <v>18678.891</v>
      </c>
      <c r="J16" s="48">
        <v>7556.0793816769419</v>
      </c>
      <c r="K16" s="332">
        <v>34830.082277748741</v>
      </c>
      <c r="L16" s="332">
        <v>46860.573925453507</v>
      </c>
      <c r="M16" s="48">
        <v>11193.988506566109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</row>
    <row r="17" spans="1:138" s="10" customFormat="1" ht="12" customHeight="1" x14ac:dyDescent="0.25">
      <c r="A17" s="2"/>
      <c r="B17" s="54" t="s">
        <v>44</v>
      </c>
      <c r="C17" s="48">
        <v>55854.172072073998</v>
      </c>
      <c r="D17" s="48">
        <v>59152.480621858966</v>
      </c>
      <c r="E17" s="48">
        <v>64409.906757054501</v>
      </c>
      <c r="F17" s="48">
        <v>72856.192360407906</v>
      </c>
      <c r="G17" s="332">
        <v>28960.883332077148</v>
      </c>
      <c r="H17" s="332">
        <v>26981.976823497793</v>
      </c>
      <c r="I17" s="332">
        <v>43929.576000000001</v>
      </c>
      <c r="J17" s="48">
        <v>13439.895079848524</v>
      </c>
      <c r="K17" s="332">
        <v>60762.45414888332</v>
      </c>
      <c r="L17" s="332">
        <v>75381.353639423571</v>
      </c>
      <c r="M17" s="48">
        <v>18289.120729195209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</row>
    <row r="18" spans="1:138" s="13" customFormat="1" ht="12" customHeight="1" x14ac:dyDescent="0.25">
      <c r="A18" s="2"/>
      <c r="B18" s="55" t="s">
        <v>159</v>
      </c>
      <c r="C18" s="48">
        <v>9533.2626551860449</v>
      </c>
      <c r="D18" s="48">
        <v>9993.1552273403322</v>
      </c>
      <c r="E18" s="48">
        <v>11074.01660927213</v>
      </c>
      <c r="F18" s="48">
        <v>15432.148964633392</v>
      </c>
      <c r="G18" s="332">
        <v>6005.9190216138713</v>
      </c>
      <c r="H18" s="332">
        <v>4978.3172205966421</v>
      </c>
      <c r="I18" s="321" t="s">
        <v>129</v>
      </c>
      <c r="J18" s="48">
        <v>1717.3854007204961</v>
      </c>
      <c r="K18" s="332">
        <v>9098.3161423853307</v>
      </c>
      <c r="L18" s="321">
        <v>11281.91201655781</v>
      </c>
      <c r="M18" s="48">
        <v>1484.7444517426331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</row>
    <row r="19" spans="1:138" s="13" customFormat="1" ht="12" customHeight="1" x14ac:dyDescent="0.25">
      <c r="A19" s="2"/>
      <c r="B19" s="55" t="s">
        <v>160</v>
      </c>
      <c r="C19" s="48">
        <v>34557.856187069563</v>
      </c>
      <c r="D19" s="48">
        <v>39545.886017980003</v>
      </c>
      <c r="E19" s="48">
        <v>43508.270926827587</v>
      </c>
      <c r="F19" s="48">
        <v>47281.399874418596</v>
      </c>
      <c r="G19" s="332">
        <v>14672.825290668006</v>
      </c>
      <c r="H19" s="332">
        <v>12259.369348495864</v>
      </c>
      <c r="I19" s="332">
        <v>24919.89</v>
      </c>
      <c r="J19" s="48">
        <v>9195.5282436406324</v>
      </c>
      <c r="K19" s="332">
        <v>39995.405280789098</v>
      </c>
      <c r="L19" s="332">
        <v>52475.558206907175</v>
      </c>
      <c r="M19" s="48">
        <v>13921.398628669931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</row>
    <row r="20" spans="1:138" s="10" customFormat="1" ht="12" customHeight="1" x14ac:dyDescent="0.25">
      <c r="A20" s="2"/>
      <c r="B20" s="54" t="s">
        <v>45</v>
      </c>
      <c r="C20" s="48">
        <v>-30953.036831007801</v>
      </c>
      <c r="D20" s="48">
        <v>-32190.604236193401</v>
      </c>
      <c r="E20" s="48">
        <v>-34882.452312591697</v>
      </c>
      <c r="F20" s="48">
        <v>-35015.5781783528</v>
      </c>
      <c r="G20" s="332">
        <v>-21211.377275836301</v>
      </c>
      <c r="H20" s="332">
        <v>-21350.234085121301</v>
      </c>
      <c r="I20" s="332">
        <v>-25250.685000000001</v>
      </c>
      <c r="J20" s="48">
        <v>-5883.8156981715802</v>
      </c>
      <c r="K20" s="332">
        <v>-25932.371871134601</v>
      </c>
      <c r="L20" s="332">
        <v>-28520.7797139701</v>
      </c>
      <c r="M20" s="48">
        <v>-7095.1322226291004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</row>
    <row r="21" spans="1:138" s="10" customFormat="1" ht="12" customHeight="1" x14ac:dyDescent="0.25">
      <c r="A21" s="2"/>
      <c r="B21" s="55" t="s">
        <v>159</v>
      </c>
      <c r="C21" s="48">
        <v>-8410.6951458819603</v>
      </c>
      <c r="D21" s="48">
        <v>-10183.440082113333</v>
      </c>
      <c r="E21" s="48">
        <v>-14342.822975377099</v>
      </c>
      <c r="F21" s="48">
        <v>-11005.5127179212</v>
      </c>
      <c r="G21" s="332">
        <v>-6287.8946361623102</v>
      </c>
      <c r="H21" s="332">
        <v>-7316.1695204355801</v>
      </c>
      <c r="I21" s="321" t="s">
        <v>129</v>
      </c>
      <c r="J21" s="48">
        <v>-1974.8805850394399</v>
      </c>
      <c r="K21" s="332">
        <v>-10120.835364917701</v>
      </c>
      <c r="L21" s="321" t="s">
        <v>129</v>
      </c>
      <c r="M21" s="48">
        <v>-2421.9724430000001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</row>
    <row r="22" spans="1:138" s="10" customFormat="1" ht="12" customHeight="1" x14ac:dyDescent="0.25">
      <c r="A22" s="2"/>
      <c r="B22" s="55" t="s">
        <v>160</v>
      </c>
      <c r="C22" s="48">
        <v>-4028.282311206226</v>
      </c>
      <c r="D22" s="48">
        <v>-4079.5042995689</v>
      </c>
      <c r="E22" s="48">
        <v>-4453.67554192635</v>
      </c>
      <c r="F22" s="48">
        <v>-4642.8617362845098</v>
      </c>
      <c r="G22" s="332">
        <v>-1828.3367356640799</v>
      </c>
      <c r="H22" s="332">
        <v>-2202.0445258969999</v>
      </c>
      <c r="I22" s="321" t="s">
        <v>129</v>
      </c>
      <c r="J22" s="48">
        <v>-685.93590280557999</v>
      </c>
      <c r="K22" s="332">
        <v>-3105.2872399254702</v>
      </c>
      <c r="L22" s="321" t="s">
        <v>129</v>
      </c>
      <c r="M22" s="48">
        <v>-974.84422400000005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</row>
    <row r="23" spans="1:138" s="10" customFormat="1" ht="13.5" customHeight="1" x14ac:dyDescent="0.25">
      <c r="A23" s="2"/>
      <c r="B23" s="53" t="s">
        <v>254</v>
      </c>
      <c r="C23" s="48">
        <v>-5925.6208538215433</v>
      </c>
      <c r="D23" s="48">
        <v>-5971.6270028387153</v>
      </c>
      <c r="E23" s="48">
        <v>-4368.1828858681729</v>
      </c>
      <c r="F23" s="48">
        <v>-4177.0293453124004</v>
      </c>
      <c r="G23" s="332">
        <v>-3718.9097940991696</v>
      </c>
      <c r="H23" s="332">
        <v>-2643.437443630788</v>
      </c>
      <c r="I23" s="332">
        <v>-5292.72</v>
      </c>
      <c r="J23" s="48">
        <v>-406.81140014648554</v>
      </c>
      <c r="K23" s="332">
        <v>-2997.8797194874937</v>
      </c>
      <c r="L23" s="332">
        <v>-3309.3507806125126</v>
      </c>
      <c r="M23" s="48">
        <v>-245.7955011314707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</row>
    <row r="24" spans="1:138" s="10" customFormat="1" ht="12" customHeight="1" x14ac:dyDescent="0.25">
      <c r="A24" s="2"/>
      <c r="B24" s="54" t="s">
        <v>44</v>
      </c>
      <c r="C24" s="48">
        <v>2445.1729315059074</v>
      </c>
      <c r="D24" s="48">
        <v>2941.0519389024994</v>
      </c>
      <c r="E24" s="48">
        <v>3248.6829978521005</v>
      </c>
      <c r="F24" s="48">
        <v>3365.861471692363</v>
      </c>
      <c r="G24" s="332">
        <v>2456.0105586004211</v>
      </c>
      <c r="H24" s="332">
        <v>1982.3130093498096</v>
      </c>
      <c r="I24" s="321" t="s">
        <v>129</v>
      </c>
      <c r="J24" s="48">
        <v>777.38991886453846</v>
      </c>
      <c r="K24" s="332">
        <v>2677.929541478075</v>
      </c>
      <c r="L24" s="321" t="s">
        <v>129</v>
      </c>
      <c r="M24" s="48">
        <v>743.07897238459998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</row>
    <row r="25" spans="1:138" s="7" customFormat="1" ht="13.5" customHeight="1" x14ac:dyDescent="0.25">
      <c r="A25" s="2"/>
      <c r="B25" s="55" t="s">
        <v>1075</v>
      </c>
      <c r="C25" s="49">
        <v>0</v>
      </c>
      <c r="D25" s="49">
        <v>0</v>
      </c>
      <c r="E25" s="49">
        <v>0</v>
      </c>
      <c r="F25" s="49">
        <v>0</v>
      </c>
      <c r="G25" s="332">
        <v>278.36672268333598</v>
      </c>
      <c r="H25" s="332">
        <v>321.86281370436262</v>
      </c>
      <c r="I25" s="321" t="s">
        <v>129</v>
      </c>
      <c r="J25" s="48">
        <v>0</v>
      </c>
      <c r="K25" s="332">
        <v>0</v>
      </c>
      <c r="L25" s="321" t="s">
        <v>129</v>
      </c>
      <c r="M25" s="48">
        <v>0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</row>
    <row r="26" spans="1:138" s="10" customFormat="1" ht="13.5" customHeight="1" x14ac:dyDescent="0.25">
      <c r="A26" s="2"/>
      <c r="B26" s="54" t="s">
        <v>45</v>
      </c>
      <c r="C26" s="49">
        <v>-8370.7937853274507</v>
      </c>
      <c r="D26" s="49">
        <v>-8912.6789417412147</v>
      </c>
      <c r="E26" s="49">
        <v>-7616.8658837202702</v>
      </c>
      <c r="F26" s="49">
        <v>-7542.8908170047598</v>
      </c>
      <c r="G26" s="332">
        <v>-6174.9203526995898</v>
      </c>
      <c r="H26" s="332">
        <v>-4625.7504529806001</v>
      </c>
      <c r="I26" s="321" t="s">
        <v>129</v>
      </c>
      <c r="J26" s="48">
        <v>-1184.2013190110199</v>
      </c>
      <c r="K26" s="332">
        <v>-5675.8092609655696</v>
      </c>
      <c r="L26" s="321" t="s">
        <v>129</v>
      </c>
      <c r="M26" s="48">
        <v>-988.87447351607102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</row>
    <row r="27" spans="1:138" s="10" customFormat="1" ht="13.5" customHeight="1" x14ac:dyDescent="0.25">
      <c r="A27" s="2"/>
      <c r="B27" s="55" t="s">
        <v>1076</v>
      </c>
      <c r="C27" s="49">
        <v>-1480.7038103962416</v>
      </c>
      <c r="D27" s="49">
        <v>-1893.4829526965461</v>
      </c>
      <c r="E27" s="49">
        <v>-1827.787527</v>
      </c>
      <c r="F27" s="49">
        <v>-1866.8186479999999</v>
      </c>
      <c r="G27" s="332">
        <v>-1613.8767190000001</v>
      </c>
      <c r="H27" s="332">
        <v>-942.98452299999997</v>
      </c>
      <c r="I27" s="245">
        <v>-2095.0349999999999</v>
      </c>
      <c r="J27" s="48">
        <v>-693.69927790347401</v>
      </c>
      <c r="K27" s="332">
        <v>-2005.9644040000001</v>
      </c>
      <c r="L27" s="245">
        <v>-2315</v>
      </c>
      <c r="M27" s="48">
        <v>-709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</row>
    <row r="28" spans="1:138" s="10" customFormat="1" ht="13.5" customHeight="1" x14ac:dyDescent="0.25">
      <c r="A28" s="2"/>
      <c r="B28" s="53" t="s">
        <v>255</v>
      </c>
      <c r="C28" s="48">
        <v>27845.409039095044</v>
      </c>
      <c r="D28" s="48">
        <v>29671.58947550942</v>
      </c>
      <c r="E28" s="48">
        <v>29584.323572655798</v>
      </c>
      <c r="F28" s="48">
        <v>29774.747716517129</v>
      </c>
      <c r="G28" s="332">
        <v>32455.325323063196</v>
      </c>
      <c r="H28" s="332">
        <v>40295.049063249833</v>
      </c>
      <c r="I28" s="332">
        <v>35615.595000000001</v>
      </c>
      <c r="J28" s="48">
        <v>9382.3144683924311</v>
      </c>
      <c r="K28" s="332">
        <v>42953.128783389053</v>
      </c>
      <c r="L28" s="332">
        <v>40819.727109591695</v>
      </c>
      <c r="M28" s="48">
        <v>10091.965870109627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</row>
    <row r="29" spans="1:138" s="10" customFormat="1" ht="12" customHeight="1" x14ac:dyDescent="0.25">
      <c r="A29" s="2"/>
      <c r="B29" s="54" t="s">
        <v>47</v>
      </c>
      <c r="C29" s="48">
        <v>3977.8865803994599</v>
      </c>
      <c r="D29" s="48">
        <v>6090.8556518378837</v>
      </c>
      <c r="E29" s="48">
        <v>5022.7381454153592</v>
      </c>
      <c r="F29" s="48">
        <v>5860.0008370281712</v>
      </c>
      <c r="G29" s="332">
        <v>5295.3875394341167</v>
      </c>
      <c r="H29" s="332">
        <v>4582.3796502403347</v>
      </c>
      <c r="I29" s="332">
        <v>4410.6000000000004</v>
      </c>
      <c r="J29" s="48">
        <v>430.52946262761787</v>
      </c>
      <c r="K29" s="332">
        <v>3211.0812922623454</v>
      </c>
      <c r="L29" s="332">
        <v>2913.0829558689243</v>
      </c>
      <c r="M29" s="48">
        <v>1167.4373843978776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</row>
    <row r="30" spans="1:138" s="10" customFormat="1" ht="12" customHeight="1" x14ac:dyDescent="0.25">
      <c r="A30" s="2"/>
      <c r="B30" s="54" t="s">
        <v>48</v>
      </c>
      <c r="C30" s="48">
        <v>23867.522458695585</v>
      </c>
      <c r="D30" s="48">
        <v>23580.733823671537</v>
      </c>
      <c r="E30" s="48">
        <v>24561.585427240439</v>
      </c>
      <c r="F30" s="48">
        <v>23914.746879488957</v>
      </c>
      <c r="G30" s="332">
        <v>27159.937783629081</v>
      </c>
      <c r="H30" s="332">
        <v>35712.669413009498</v>
      </c>
      <c r="I30" s="332">
        <v>31204.994999999999</v>
      </c>
      <c r="J30" s="48">
        <v>8951.7850057648138</v>
      </c>
      <c r="K30" s="332">
        <v>39742.047491126708</v>
      </c>
      <c r="L30" s="332">
        <v>37906.644153722773</v>
      </c>
      <c r="M30" s="48">
        <v>8924.5284857117495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</row>
    <row r="31" spans="1:138" s="10" customFormat="1" ht="12" customHeight="1" x14ac:dyDescent="0.25">
      <c r="A31" s="2"/>
      <c r="B31" s="55" t="s">
        <v>161</v>
      </c>
      <c r="C31" s="49">
        <v>19473.075009725057</v>
      </c>
      <c r="D31" s="49">
        <v>19199.419043877944</v>
      </c>
      <c r="E31" s="49">
        <v>19932.335463851399</v>
      </c>
      <c r="F31" s="49">
        <v>19378.39573360619</v>
      </c>
      <c r="G31" s="332">
        <v>21348.384841554536</v>
      </c>
      <c r="H31" s="332">
        <v>28174.898804746015</v>
      </c>
      <c r="I31" s="321">
        <v>21501.674999999999</v>
      </c>
      <c r="J31" s="48">
        <v>6975.7658675279272</v>
      </c>
      <c r="K31" s="332">
        <v>31442.044183031427</v>
      </c>
      <c r="L31" s="321">
        <v>32699.725950352684</v>
      </c>
      <c r="M31" s="48">
        <v>7075.3000212892221</v>
      </c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</row>
    <row r="32" spans="1:138" s="10" customFormat="1" ht="15" customHeight="1" x14ac:dyDescent="0.25">
      <c r="A32" s="2"/>
      <c r="B32" s="35" t="s">
        <v>1077</v>
      </c>
      <c r="C32" s="330">
        <v>15715.105527545378</v>
      </c>
      <c r="D32" s="330">
        <v>10689.826662531457</v>
      </c>
      <c r="E32" s="330">
        <v>12927.765394140974</v>
      </c>
      <c r="F32" s="330">
        <v>18326.96868208711</v>
      </c>
      <c r="G32" s="330">
        <v>16648.852739999667</v>
      </c>
      <c r="H32" s="330">
        <f t="shared" ref="H32" si="0">+H33+H34</f>
        <v>22104.133965729579</v>
      </c>
      <c r="I32" s="330">
        <f t="shared" ref="I32" si="1">+I33+I34</f>
        <v>18833.261999999999</v>
      </c>
      <c r="J32" s="330">
        <f t="shared" ref="J32:L32" si="2">+J33+J34</f>
        <v>1285.9232059754711</v>
      </c>
      <c r="K32" s="330">
        <f t="shared" si="2"/>
        <v>12497.839446317284</v>
      </c>
      <c r="L32" s="330">
        <f t="shared" si="2"/>
        <v>9589.5314407641345</v>
      </c>
      <c r="M32" s="330">
        <f>+M33+M34</f>
        <v>5332.9176528876114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</row>
    <row r="33" spans="1:138" s="10" customFormat="1" ht="13.5" customHeight="1" x14ac:dyDescent="0.25">
      <c r="A33" s="2"/>
      <c r="B33" s="53" t="s">
        <v>142</v>
      </c>
      <c r="C33" s="48">
        <v>1338.2413838914799</v>
      </c>
      <c r="D33" s="48">
        <v>1576.3172444651</v>
      </c>
      <c r="E33" s="48">
        <v>1643.064921573</v>
      </c>
      <c r="F33" s="48">
        <v>1239.817117996</v>
      </c>
      <c r="G33" s="332">
        <v>2243.1045679999997</v>
      </c>
      <c r="H33" s="332">
        <v>2671.6496809999999</v>
      </c>
      <c r="I33" s="332">
        <v>3903.3809999999999</v>
      </c>
      <c r="J33" s="48">
        <v>685.18795599999999</v>
      </c>
      <c r="K33" s="332">
        <v>2308.872746</v>
      </c>
      <c r="L33" s="332">
        <v>1904.8163216022399</v>
      </c>
      <c r="M33" s="48">
        <v>395.51325299999996</v>
      </c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</row>
    <row r="34" spans="1:138" s="10" customFormat="1" ht="13.5" customHeight="1" x14ac:dyDescent="0.25">
      <c r="A34" s="2"/>
      <c r="B34" s="53" t="s">
        <v>300</v>
      </c>
      <c r="C34" s="48">
        <v>14376.864143653898</v>
      </c>
      <c r="D34" s="48">
        <v>9113.5094180663582</v>
      </c>
      <c r="E34" s="48">
        <v>11284.700472567974</v>
      </c>
      <c r="F34" s="48">
        <v>17087.151564091109</v>
      </c>
      <c r="G34" s="48">
        <v>14405.748171999667</v>
      </c>
      <c r="H34" s="48">
        <f t="shared" ref="H34:M34" si="3">H35+H36+H37</f>
        <v>19432.48428472958</v>
      </c>
      <c r="I34" s="48">
        <f t="shared" si="3"/>
        <v>14929.880999999999</v>
      </c>
      <c r="J34" s="48">
        <f t="shared" si="3"/>
        <v>600.73524997547111</v>
      </c>
      <c r="K34" s="48">
        <f t="shared" si="3"/>
        <v>10188.966700317284</v>
      </c>
      <c r="L34" s="48">
        <f t="shared" si="3"/>
        <v>7684.7151191618941</v>
      </c>
      <c r="M34" s="48">
        <f t="shared" si="3"/>
        <v>4937.4043998876114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</row>
    <row r="35" spans="1:138" customFormat="1" ht="12" customHeight="1" x14ac:dyDescent="0.2">
      <c r="A35" s="2"/>
      <c r="B35" s="54" t="s">
        <v>49</v>
      </c>
      <c r="C35" s="48">
        <v>11774.224741927472</v>
      </c>
      <c r="D35" s="48">
        <v>9305.0568848653074</v>
      </c>
      <c r="E35" s="48">
        <v>8773.2128846564283</v>
      </c>
      <c r="F35" s="48">
        <v>10546.781218947988</v>
      </c>
      <c r="G35" s="332">
        <v>6158.0901479207869</v>
      </c>
      <c r="H35" s="332">
        <v>8570.1315802009885</v>
      </c>
      <c r="I35" s="332">
        <v>8159.61</v>
      </c>
      <c r="J35" s="48">
        <v>2443.9163699018227</v>
      </c>
      <c r="K35" s="332">
        <v>11016.204237160717</v>
      </c>
      <c r="L35" s="332">
        <v>10421.690441613586</v>
      </c>
      <c r="M35" s="48">
        <v>2886.9596951970188</v>
      </c>
    </row>
    <row r="36" spans="1:138" customFormat="1" ht="12" customHeight="1" x14ac:dyDescent="0.2">
      <c r="A36" s="2"/>
      <c r="B36" s="54" t="s">
        <v>50</v>
      </c>
      <c r="C36" s="49">
        <v>-4221.563829304946</v>
      </c>
      <c r="D36" s="49">
        <v>-5170.6547539295607</v>
      </c>
      <c r="E36" s="49">
        <v>-4761.2971711203036</v>
      </c>
      <c r="F36" s="49">
        <v>-10.317607747248701</v>
      </c>
      <c r="G36" s="245">
        <v>22.723152112434541</v>
      </c>
      <c r="H36" s="245">
        <v>-77.607418775182964</v>
      </c>
      <c r="I36" s="245">
        <v>0</v>
      </c>
      <c r="J36" s="49">
        <v>-17.399229763892681</v>
      </c>
      <c r="K36" s="245">
        <v>-70.551919055320724</v>
      </c>
      <c r="L36" s="245">
        <v>-74.079668915251844</v>
      </c>
      <c r="M36" s="49">
        <v>-15.729501614504443</v>
      </c>
    </row>
    <row r="37" spans="1:138" customFormat="1" ht="12" customHeight="1" x14ac:dyDescent="0.2">
      <c r="A37" s="2"/>
      <c r="B37" s="54" t="s">
        <v>51</v>
      </c>
      <c r="C37" s="48">
        <v>6824.2032310313725</v>
      </c>
      <c r="D37" s="48">
        <v>4979.1072871306123</v>
      </c>
      <c r="E37" s="48">
        <v>7272.7847590318497</v>
      </c>
      <c r="F37" s="48">
        <v>6550.6879528903719</v>
      </c>
      <c r="G37" s="332">
        <v>8224.9348719664449</v>
      </c>
      <c r="H37" s="332">
        <v>10939.960123303776</v>
      </c>
      <c r="I37" s="332">
        <v>6770.2709999999997</v>
      </c>
      <c r="J37" s="48">
        <v>-1825.7818901624587</v>
      </c>
      <c r="K37" s="332">
        <v>-756.68561778811227</v>
      </c>
      <c r="L37" s="332">
        <v>-2662.8956535364396</v>
      </c>
      <c r="M37" s="48">
        <v>2066.174206305097</v>
      </c>
    </row>
    <row r="38" spans="1:138" customFormat="1" ht="12" customHeight="1" x14ac:dyDescent="0.2">
      <c r="A38" s="2"/>
      <c r="B38" s="55" t="s">
        <v>162</v>
      </c>
      <c r="C38" s="48">
        <v>7068.4408214132709</v>
      </c>
      <c r="D38" s="48">
        <v>10136.24797397136</v>
      </c>
      <c r="E38" s="48">
        <v>7039.3589446281194</v>
      </c>
      <c r="F38" s="48">
        <v>11744.515362466283</v>
      </c>
      <c r="G38" s="332">
        <v>15339.494690826656</v>
      </c>
      <c r="H38" s="332">
        <v>14130.383222517563</v>
      </c>
      <c r="I38" s="321">
        <v>17201.34</v>
      </c>
      <c r="J38" s="48">
        <v>431.7</v>
      </c>
      <c r="K38" s="332">
        <v>12263.134596599495</v>
      </c>
      <c r="L38" s="321">
        <v>15267.749672832198</v>
      </c>
      <c r="M38" s="48">
        <v>3167.3</v>
      </c>
    </row>
    <row r="39" spans="1:138" customFormat="1" ht="12" customHeight="1" x14ac:dyDescent="0.2">
      <c r="A39" s="2"/>
      <c r="B39" s="55" t="s">
        <v>163</v>
      </c>
      <c r="C39" s="48">
        <v>-2614.0776704592031</v>
      </c>
      <c r="D39" s="48">
        <v>-3212.2107127106119</v>
      </c>
      <c r="E39" s="48">
        <v>-3561.493097</v>
      </c>
      <c r="F39" s="48">
        <v>-4207.2659219999996</v>
      </c>
      <c r="G39" s="332">
        <v>-4145.1661130000002</v>
      </c>
      <c r="H39" s="332">
        <v>-3835.9107140000001</v>
      </c>
      <c r="I39" s="321">
        <v>-9151.9950000000008</v>
      </c>
      <c r="J39" s="48">
        <v>-1662.8</v>
      </c>
      <c r="K39" s="332">
        <v>-7479.266294</v>
      </c>
      <c r="L39" s="321">
        <v>-10605.905264999999</v>
      </c>
      <c r="M39" s="48">
        <v>-2058.6999999999998</v>
      </c>
    </row>
    <row r="40" spans="1:138" customFormat="1" ht="15" customHeight="1" x14ac:dyDescent="0.2">
      <c r="A40" s="2"/>
      <c r="B40" s="23" t="s">
        <v>134</v>
      </c>
      <c r="C40" s="333">
        <f>C41-C32-C11</f>
        <v>-335.23637244118254</v>
      </c>
      <c r="D40" s="333">
        <f t="shared" ref="D40:M40" si="4">D41-D32-D11</f>
        <v>1695.065016600498</v>
      </c>
      <c r="E40" s="333">
        <f t="shared" si="4"/>
        <v>-2684.8156061867085</v>
      </c>
      <c r="F40" s="333">
        <f t="shared" si="4"/>
        <v>-1590.4015043679228</v>
      </c>
      <c r="G40" s="333">
        <f t="shared" si="4"/>
        <v>2414.7926180349677</v>
      </c>
      <c r="H40" s="333">
        <f t="shared" si="4"/>
        <v>2068.5459529102263</v>
      </c>
      <c r="I40" s="333">
        <f t="shared" si="4"/>
        <v>154.37099999999919</v>
      </c>
      <c r="J40" s="333">
        <f t="shared" si="4"/>
        <v>293.08981770933019</v>
      </c>
      <c r="K40" s="333">
        <f t="shared" si="4"/>
        <v>-2625.8979359324876</v>
      </c>
      <c r="L40" s="333">
        <f t="shared" si="4"/>
        <v>2.7648638933897018E-10</v>
      </c>
      <c r="M40" s="333">
        <f t="shared" si="4"/>
        <v>-1432.1827271499624</v>
      </c>
    </row>
    <row r="41" spans="1:138" customFormat="1" ht="15" customHeight="1" x14ac:dyDescent="0.2">
      <c r="A41" s="2"/>
      <c r="B41" s="35" t="s">
        <v>900</v>
      </c>
      <c r="C41" s="330">
        <f>-C42</f>
        <v>9142.8349989109356</v>
      </c>
      <c r="D41" s="330">
        <v>-1192.2362114798079</v>
      </c>
      <c r="E41" s="330">
        <v>1078.1516662361073</v>
      </c>
      <c r="F41" s="330">
        <v>14552.007476062952</v>
      </c>
      <c r="G41" s="330">
        <v>-8282.636624628838</v>
      </c>
      <c r="H41" s="330">
        <v>1087.9490233338875</v>
      </c>
      <c r="I41" s="330">
        <v>-11070.606000000002</v>
      </c>
      <c r="J41" s="330">
        <v>2027.4335917976873</v>
      </c>
      <c r="K41" s="330">
        <v>2603.0344129709592</v>
      </c>
      <c r="L41" s="330">
        <v>3207.6071376517498</v>
      </c>
      <c r="M41" s="330">
        <v>3284.8382468327409</v>
      </c>
    </row>
    <row r="42" spans="1:138" customFormat="1" ht="13.5" customHeight="1" x14ac:dyDescent="0.2">
      <c r="A42" s="2"/>
      <c r="B42" s="23" t="s">
        <v>135</v>
      </c>
      <c r="C42" s="48">
        <v>-9142.8349989109356</v>
      </c>
      <c r="D42" s="48">
        <v>1192.2362114798079</v>
      </c>
      <c r="E42" s="48">
        <v>-1078.1516662361073</v>
      </c>
      <c r="F42" s="48">
        <v>-14552.007476062952</v>
      </c>
      <c r="G42" s="332">
        <v>8282.636624628838</v>
      </c>
      <c r="H42" s="332">
        <v>-1087.9490233338875</v>
      </c>
      <c r="I42" s="332">
        <v>11070.606000000002</v>
      </c>
      <c r="J42" s="48">
        <v>-2027.4335917976873</v>
      </c>
      <c r="K42" s="332">
        <v>-2603.0344129709592</v>
      </c>
      <c r="L42" s="332">
        <v>-3207.6071376517498</v>
      </c>
      <c r="M42" s="48">
        <v>-3284.8382468327409</v>
      </c>
    </row>
    <row r="43" spans="1:138" customFormat="1" ht="12" customHeight="1" x14ac:dyDescent="0.2">
      <c r="A43" s="2"/>
      <c r="B43" s="53" t="s">
        <v>157</v>
      </c>
      <c r="C43" s="48">
        <v>-9142.8349989109356</v>
      </c>
      <c r="D43" s="48">
        <v>1192.2362114798079</v>
      </c>
      <c r="E43" s="48">
        <v>-1078.1516662361073</v>
      </c>
      <c r="F43" s="48">
        <v>-14552.007476062952</v>
      </c>
      <c r="G43" s="332">
        <v>8282.636624628838</v>
      </c>
      <c r="H43" s="332">
        <v>-1087.9490233338875</v>
      </c>
      <c r="I43" s="332">
        <v>11070.606000000002</v>
      </c>
      <c r="J43" s="48">
        <v>-2027.4335917976873</v>
      </c>
      <c r="K43" s="332">
        <v>-2603.0344129709592</v>
      </c>
      <c r="L43" s="332">
        <v>-3207.6071376517498</v>
      </c>
      <c r="M43" s="48">
        <v>-3284.8382468327409</v>
      </c>
    </row>
    <row r="44" spans="1:138" customFormat="1" ht="12" customHeight="1" x14ac:dyDescent="0.2">
      <c r="A44" s="2"/>
      <c r="B44" s="53" t="s">
        <v>52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321" t="s">
        <v>129</v>
      </c>
      <c r="J44" s="48">
        <v>0</v>
      </c>
      <c r="K44" s="48">
        <v>0</v>
      </c>
      <c r="L44" s="321" t="s">
        <v>129</v>
      </c>
      <c r="M44" s="48">
        <v>0</v>
      </c>
    </row>
    <row r="45" spans="1:138" customFormat="1" ht="13.5" customHeight="1" x14ac:dyDescent="0.2">
      <c r="A45" s="2"/>
      <c r="B45" s="54" t="s">
        <v>1078</v>
      </c>
      <c r="C45" s="48">
        <v>0</v>
      </c>
      <c r="D45" s="48">
        <v>0</v>
      </c>
      <c r="E45" s="48">
        <v>0</v>
      </c>
      <c r="F45" s="48">
        <v>0</v>
      </c>
      <c r="G45" s="332">
        <v>0</v>
      </c>
      <c r="H45" s="332">
        <v>0</v>
      </c>
      <c r="I45" s="321" t="s">
        <v>129</v>
      </c>
      <c r="J45" s="48">
        <v>0</v>
      </c>
      <c r="K45" s="332">
        <v>0</v>
      </c>
      <c r="L45" s="321" t="s">
        <v>129</v>
      </c>
      <c r="M45" s="48">
        <v>0</v>
      </c>
    </row>
    <row r="46" spans="1:138" customFormat="1" ht="13.5" customHeight="1" x14ac:dyDescent="0.2">
      <c r="A46" s="2"/>
      <c r="B46" s="54" t="s">
        <v>1079</v>
      </c>
      <c r="C46" s="48">
        <v>0</v>
      </c>
      <c r="D46" s="48">
        <v>0</v>
      </c>
      <c r="E46" s="48">
        <v>0</v>
      </c>
      <c r="F46" s="48">
        <v>0</v>
      </c>
      <c r="G46" s="332">
        <v>0</v>
      </c>
      <c r="H46" s="332">
        <v>0</v>
      </c>
      <c r="I46" s="321" t="s">
        <v>129</v>
      </c>
      <c r="J46" s="48">
        <v>0</v>
      </c>
      <c r="K46" s="332">
        <v>0</v>
      </c>
      <c r="L46" s="321" t="s">
        <v>129</v>
      </c>
      <c r="M46" s="48">
        <v>0</v>
      </c>
    </row>
    <row r="47" spans="1:138" customFormat="1" ht="12" customHeight="1" x14ac:dyDescent="0.2">
      <c r="A47" s="2"/>
      <c r="B47" s="54" t="s">
        <v>164</v>
      </c>
      <c r="C47" s="48">
        <v>0</v>
      </c>
      <c r="D47" s="48">
        <v>0</v>
      </c>
      <c r="E47" s="48">
        <v>0</v>
      </c>
      <c r="F47" s="48">
        <v>0</v>
      </c>
      <c r="G47" s="332">
        <v>0</v>
      </c>
      <c r="H47" s="332">
        <v>0</v>
      </c>
      <c r="I47" s="321" t="s">
        <v>129</v>
      </c>
      <c r="J47" s="48">
        <v>0</v>
      </c>
      <c r="K47" s="332">
        <v>0</v>
      </c>
      <c r="L47" s="321" t="s">
        <v>129</v>
      </c>
      <c r="M47" s="48">
        <v>0</v>
      </c>
    </row>
    <row r="48" spans="1:138" customFormat="1" ht="15" customHeight="1" x14ac:dyDescent="0.2">
      <c r="A48" s="2"/>
      <c r="B48" s="23" t="s">
        <v>1080</v>
      </c>
      <c r="C48" s="333">
        <v>0</v>
      </c>
      <c r="D48" s="333">
        <v>0</v>
      </c>
      <c r="E48" s="333">
        <v>0</v>
      </c>
      <c r="F48" s="333">
        <v>0</v>
      </c>
      <c r="G48" s="334">
        <v>0</v>
      </c>
      <c r="H48" s="334">
        <v>0</v>
      </c>
      <c r="I48" s="334">
        <v>0</v>
      </c>
      <c r="J48" s="333">
        <v>0</v>
      </c>
      <c r="K48" s="334">
        <v>0</v>
      </c>
      <c r="L48" s="334">
        <v>0</v>
      </c>
      <c r="M48" s="333">
        <v>0</v>
      </c>
    </row>
    <row r="49" spans="1:138" customFormat="1" ht="18" customHeight="1" x14ac:dyDescent="0.2">
      <c r="A49" s="2"/>
      <c r="B49" s="19" t="s">
        <v>25</v>
      </c>
      <c r="C49" s="201"/>
      <c r="D49" s="201"/>
      <c r="E49" s="201"/>
      <c r="F49" s="201"/>
      <c r="G49" s="327"/>
      <c r="H49" s="327"/>
      <c r="I49" s="327"/>
      <c r="J49" s="201"/>
      <c r="K49" s="327"/>
      <c r="L49" s="327"/>
      <c r="M49" s="201"/>
    </row>
    <row r="50" spans="1:138" customFormat="1" ht="14.25" customHeight="1" x14ac:dyDescent="0.2">
      <c r="A50" s="2"/>
      <c r="B50" s="20" t="s">
        <v>165</v>
      </c>
      <c r="C50" s="240">
        <v>-3.4411057011012582</v>
      </c>
      <c r="D50" s="240">
        <v>-6.475940508039586</v>
      </c>
      <c r="E50" s="240">
        <v>-4.4492283830196673</v>
      </c>
      <c r="F50" s="240">
        <v>-0.9847962841508382</v>
      </c>
      <c r="G50" s="240">
        <v>-15.121779937329929</v>
      </c>
      <c r="H50" s="240">
        <v>-11.998177951453044</v>
      </c>
      <c r="I50" s="240">
        <v>-14.059045369504211</v>
      </c>
      <c r="J50" s="321" t="s">
        <v>129</v>
      </c>
      <c r="K50" s="240">
        <v>-3.0097838363699276</v>
      </c>
      <c r="L50" s="240">
        <v>-2.3417730691488248</v>
      </c>
      <c r="M50" s="321" t="s">
        <v>129</v>
      </c>
    </row>
    <row r="51" spans="1:138" customFormat="1" ht="14.25" customHeight="1" x14ac:dyDescent="0.2">
      <c r="A51" s="2"/>
      <c r="B51" s="20" t="s">
        <v>166</v>
      </c>
      <c r="C51" s="240">
        <v>-2.7560395434175775</v>
      </c>
      <c r="D51" s="240">
        <v>-5.6687944859252974</v>
      </c>
      <c r="E51" s="240">
        <v>-3.6515707601111038</v>
      </c>
      <c r="F51" s="240">
        <v>-0.42588856013515697</v>
      </c>
      <c r="G51" s="240">
        <v>-13.881401677674033</v>
      </c>
      <c r="H51" s="240">
        <v>-10.609600868100564</v>
      </c>
      <c r="I51" s="240">
        <v>-12.233329279700655</v>
      </c>
      <c r="J51" s="321" t="s">
        <v>129</v>
      </c>
      <c r="K51" s="240">
        <v>-2.0537655824541132</v>
      </c>
      <c r="L51" s="240">
        <v>-1.6428228228371193</v>
      </c>
      <c r="M51" s="321" t="s">
        <v>129</v>
      </c>
    </row>
    <row r="52" spans="1:138" customFormat="1" ht="14.25" customHeight="1" x14ac:dyDescent="0.2">
      <c r="A52" s="2"/>
      <c r="B52" s="46" t="s">
        <v>1081</v>
      </c>
      <c r="C52" s="246">
        <v>7.1800779749354628</v>
      </c>
      <c r="D52" s="246">
        <v>5.9090425241035094</v>
      </c>
      <c r="E52" s="246">
        <v>5.6204995823703587</v>
      </c>
      <c r="F52" s="246">
        <v>6.8994883562327143</v>
      </c>
      <c r="G52" s="246">
        <v>7.859898416663583</v>
      </c>
      <c r="H52" s="246">
        <v>7.547842427289341</v>
      </c>
      <c r="I52" s="246">
        <v>5.2419928825622772</v>
      </c>
      <c r="J52" s="246">
        <v>5.9545878563041255</v>
      </c>
      <c r="K52" s="246">
        <v>6.0153410870048258</v>
      </c>
      <c r="L52" s="246">
        <v>5.6613943833697666</v>
      </c>
      <c r="M52" s="246">
        <v>5.6</v>
      </c>
    </row>
    <row r="53" spans="1:138" customFormat="1" ht="24.75" customHeight="1" x14ac:dyDescent="0.2">
      <c r="A53" s="2"/>
      <c r="B53" s="51" t="s">
        <v>158</v>
      </c>
      <c r="C53" s="52"/>
      <c r="D53" s="52"/>
      <c r="E53" s="52"/>
      <c r="F53" s="52"/>
      <c r="G53" s="32"/>
      <c r="H53" s="32"/>
      <c r="I53" s="32"/>
      <c r="J53" s="32"/>
      <c r="K53" s="32"/>
      <c r="L53" s="32"/>
      <c r="M53" s="32"/>
    </row>
    <row r="54" spans="1:138" customFormat="1" ht="33" customHeight="1" x14ac:dyDescent="0.2">
      <c r="A54" s="2"/>
      <c r="B54" s="578" t="s">
        <v>1082</v>
      </c>
      <c r="C54" s="578"/>
      <c r="D54" s="578"/>
      <c r="E54" s="578"/>
      <c r="F54" s="578"/>
      <c r="G54" s="578"/>
      <c r="H54" s="578"/>
      <c r="I54" s="578"/>
      <c r="J54" s="578"/>
      <c r="K54" s="578"/>
      <c r="L54" s="578"/>
      <c r="M54" s="578"/>
    </row>
    <row r="55" spans="1:138" s="1" customFormat="1" x14ac:dyDescent="0.2">
      <c r="A55" s="2"/>
      <c r="B55" s="3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</row>
    <row r="56" spans="1:138" s="1" customFormat="1" x14ac:dyDescent="0.2">
      <c r="A56" s="2"/>
      <c r="B56" s="3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</row>
    <row r="57" spans="1:138" s="1" customFormat="1" x14ac:dyDescent="0.2">
      <c r="A57" s="2"/>
      <c r="B57" s="3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</row>
    <row r="58" spans="1:138" s="1" customFormat="1" x14ac:dyDescent="0.2">
      <c r="A58" s="2"/>
      <c r="B58" s="3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</row>
    <row r="59" spans="1:138" s="1" customFormat="1" x14ac:dyDescent="0.2">
      <c r="A59" s="2"/>
      <c r="B59" s="3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</row>
    <row r="60" spans="1:138" s="1" customFormat="1" x14ac:dyDescent="0.2">
      <c r="A60" s="2"/>
      <c r="B60" s="3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</row>
    <row r="61" spans="1:138" s="3" customFormat="1" x14ac:dyDescent="0.2">
      <c r="A61" s="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</row>
    <row r="62" spans="1:138" s="3" customFormat="1" x14ac:dyDescent="0.2">
      <c r="A62" s="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</row>
    <row r="63" spans="1:138" s="3" customFormat="1" x14ac:dyDescent="0.2">
      <c r="A63" s="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</row>
    <row r="64" spans="1:138" s="3" customFormat="1" x14ac:dyDescent="0.2">
      <c r="A64" s="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</row>
    <row r="65" spans="1:138" s="3" customFormat="1" x14ac:dyDescent="0.2">
      <c r="A65" s="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</row>
    <row r="66" spans="1:138" s="3" customFormat="1" x14ac:dyDescent="0.2">
      <c r="A66" s="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</row>
    <row r="67" spans="1:138" s="3" customFormat="1" x14ac:dyDescent="0.2">
      <c r="A67" s="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</row>
    <row r="68" spans="1:138" s="3" customFormat="1" x14ac:dyDescent="0.2">
      <c r="A68" s="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</row>
    <row r="69" spans="1:138" s="3" customFormat="1" x14ac:dyDescent="0.2">
      <c r="A69" s="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</row>
    <row r="70" spans="1:138" s="3" customFormat="1" x14ac:dyDescent="0.2">
      <c r="A70" s="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</row>
    <row r="71" spans="1:138" s="3" customFormat="1" x14ac:dyDescent="0.2">
      <c r="A71" s="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</row>
    <row r="72" spans="1:138" s="3" customFormat="1" x14ac:dyDescent="0.2">
      <c r="A72" s="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</row>
    <row r="73" spans="1:138" s="3" customFormat="1" x14ac:dyDescent="0.2">
      <c r="A73" s="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</row>
    <row r="74" spans="1:138" s="3" customFormat="1" x14ac:dyDescent="0.2">
      <c r="A74" s="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</row>
    <row r="75" spans="1:138" s="3" customFormat="1" x14ac:dyDescent="0.2">
      <c r="A75" s="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</row>
    <row r="76" spans="1:138" s="3" customFormat="1" x14ac:dyDescent="0.2">
      <c r="A76" s="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</row>
    <row r="90" spans="1:138" s="10" customFormat="1" ht="15.75" x14ac:dyDescent="0.25">
      <c r="A90" s="2"/>
      <c r="B90" s="14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</row>
    <row r="91" spans="1:138" s="10" customFormat="1" ht="15.75" x14ac:dyDescent="0.25">
      <c r="A91" s="2"/>
      <c r="B91" s="14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</row>
    <row r="92" spans="1:138" s="10" customFormat="1" ht="15.75" x14ac:dyDescent="0.25">
      <c r="A92" s="2"/>
      <c r="B92" s="14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</row>
    <row r="93" spans="1:138" s="10" customFormat="1" ht="15.75" x14ac:dyDescent="0.25">
      <c r="A93" s="2"/>
      <c r="B93" s="14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</row>
    <row r="94" spans="1:138" s="10" customFormat="1" ht="15.75" x14ac:dyDescent="0.25">
      <c r="A94" s="2"/>
      <c r="B94" s="14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</row>
    <row r="95" spans="1:138" s="10" customFormat="1" ht="15.75" x14ac:dyDescent="0.25">
      <c r="A95" s="2"/>
      <c r="B95" s="14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</row>
    <row r="96" spans="1:138" s="10" customFormat="1" ht="15.75" x14ac:dyDescent="0.25">
      <c r="A96" s="2"/>
      <c r="B96" s="14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</row>
    <row r="97" spans="1:138" s="10" customFormat="1" ht="15.75" x14ac:dyDescent="0.25">
      <c r="A97" s="2"/>
      <c r="B97" s="14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</row>
    <row r="98" spans="1:138" s="10" customFormat="1" ht="15.75" x14ac:dyDescent="0.25">
      <c r="A98" s="2"/>
      <c r="B98" s="14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</row>
    <row r="99" spans="1:138" s="10" customFormat="1" ht="15.75" x14ac:dyDescent="0.25">
      <c r="A99" s="2"/>
      <c r="B99" s="14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</row>
    <row r="100" spans="1:138" s="10" customFormat="1" ht="15.75" x14ac:dyDescent="0.25">
      <c r="A100" s="2"/>
      <c r="B100" s="14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</row>
    <row r="101" spans="1:138" s="10" customFormat="1" ht="15.75" x14ac:dyDescent="0.25">
      <c r="A101" s="2"/>
      <c r="B101" s="14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</row>
    <row r="102" spans="1:138" s="10" customFormat="1" ht="15.75" x14ac:dyDescent="0.25">
      <c r="A102" s="2"/>
      <c r="B102" s="14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</row>
    <row r="103" spans="1:138" s="10" customFormat="1" ht="15.75" x14ac:dyDescent="0.25">
      <c r="A103" s="2"/>
      <c r="B103" s="14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</row>
    <row r="104" spans="1:138" s="10" customFormat="1" ht="15.75" x14ac:dyDescent="0.25">
      <c r="A104" s="2"/>
      <c r="B104" s="14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</row>
    <row r="105" spans="1:138" s="10" customFormat="1" ht="15.75" x14ac:dyDescent="0.25">
      <c r="A105" s="2"/>
      <c r="B105" s="14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</row>
    <row r="106" spans="1:138" s="10" customFormat="1" ht="15.75" x14ac:dyDescent="0.25">
      <c r="A106" s="2"/>
      <c r="B106" s="14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</row>
    <row r="107" spans="1:138" s="10" customFormat="1" ht="15.75" x14ac:dyDescent="0.25">
      <c r="A107" s="2"/>
      <c r="B107" s="14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</row>
    <row r="108" spans="1:138" s="10" customFormat="1" ht="15.75" x14ac:dyDescent="0.25">
      <c r="A108" s="2"/>
      <c r="B108" s="14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</row>
    <row r="109" spans="1:138" s="10" customFormat="1" ht="15.75" x14ac:dyDescent="0.25">
      <c r="A109" s="2"/>
      <c r="B109" s="14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</row>
    <row r="110" spans="1:138" s="10" customFormat="1" ht="15.75" x14ac:dyDescent="0.25">
      <c r="A110" s="2"/>
      <c r="B110" s="14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</row>
    <row r="111" spans="1:138" s="10" customFormat="1" ht="15.75" x14ac:dyDescent="0.25">
      <c r="A111" s="2"/>
      <c r="B111" s="14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</row>
    <row r="112" spans="1:138" s="10" customFormat="1" ht="15.75" x14ac:dyDescent="0.25">
      <c r="A112" s="2"/>
      <c r="B112" s="14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</row>
    <row r="113" spans="1:138" s="10" customFormat="1" ht="15.75" x14ac:dyDescent="0.25">
      <c r="A113" s="2"/>
      <c r="B113" s="14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</row>
    <row r="114" spans="1:138" s="10" customFormat="1" ht="15.75" x14ac:dyDescent="0.25">
      <c r="A114" s="2"/>
      <c r="B114" s="14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</row>
    <row r="115" spans="1:138" s="10" customFormat="1" ht="15.75" x14ac:dyDescent="0.25">
      <c r="A115" s="2"/>
      <c r="B115" s="14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</row>
    <row r="116" spans="1:138" s="10" customFormat="1" ht="15.75" x14ac:dyDescent="0.25">
      <c r="A116" s="2"/>
      <c r="B116" s="14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</row>
    <row r="117" spans="1:138" s="10" customFormat="1" ht="15.75" x14ac:dyDescent="0.25">
      <c r="A117" s="2"/>
      <c r="B117" s="14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</row>
    <row r="118" spans="1:138" s="10" customFormat="1" ht="15.75" x14ac:dyDescent="0.25">
      <c r="A118" s="2"/>
      <c r="B118" s="14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</row>
    <row r="119" spans="1:138" s="10" customFormat="1" ht="15.75" x14ac:dyDescent="0.25">
      <c r="A119" s="2"/>
      <c r="B119" s="14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</row>
    <row r="120" spans="1:138" s="10" customFormat="1" ht="15.75" x14ac:dyDescent="0.25">
      <c r="A120" s="2"/>
      <c r="B120" s="14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</row>
    <row r="121" spans="1:138" s="10" customFormat="1" ht="15.75" x14ac:dyDescent="0.25">
      <c r="A121" s="2"/>
      <c r="B121" s="14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</row>
    <row r="122" spans="1:138" s="10" customFormat="1" ht="15.75" x14ac:dyDescent="0.25">
      <c r="A122" s="2"/>
      <c r="B122" s="14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</row>
    <row r="123" spans="1:138" s="10" customFormat="1" ht="15.75" x14ac:dyDescent="0.25">
      <c r="A123" s="2"/>
      <c r="B123" s="14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</row>
    <row r="124" spans="1:138" s="10" customFormat="1" ht="15.75" x14ac:dyDescent="0.25">
      <c r="A124" s="2"/>
      <c r="B124" s="14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</row>
    <row r="125" spans="1:138" s="10" customFormat="1" ht="15.75" x14ac:dyDescent="0.25">
      <c r="A125" s="2"/>
      <c r="B125" s="14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</row>
    <row r="126" spans="1:138" s="10" customFormat="1" ht="15.75" x14ac:dyDescent="0.25">
      <c r="A126" s="2"/>
      <c r="B126" s="14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</row>
    <row r="127" spans="1:138" s="10" customFormat="1" ht="15.75" x14ac:dyDescent="0.25">
      <c r="A127" s="2"/>
      <c r="B127" s="14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</row>
    <row r="128" spans="1:138" s="10" customFormat="1" ht="15.75" x14ac:dyDescent="0.25">
      <c r="A128" s="2"/>
      <c r="B128" s="14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</row>
    <row r="129" spans="1:138" s="10" customFormat="1" ht="15.75" x14ac:dyDescent="0.25">
      <c r="A129" s="2"/>
      <c r="B129" s="14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</row>
    <row r="130" spans="1:138" s="10" customFormat="1" ht="15.75" x14ac:dyDescent="0.25">
      <c r="A130" s="2"/>
      <c r="B130" s="14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</row>
    <row r="131" spans="1:138" s="10" customFormat="1" ht="15.75" x14ac:dyDescent="0.25">
      <c r="A131" s="2"/>
      <c r="B131" s="14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</row>
    <row r="132" spans="1:138" s="10" customFormat="1" ht="15.75" x14ac:dyDescent="0.25">
      <c r="A132" s="2"/>
      <c r="B132" s="14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</row>
    <row r="133" spans="1:138" s="10" customFormat="1" ht="15.75" x14ac:dyDescent="0.25">
      <c r="A133" s="2"/>
      <c r="B133" s="14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</row>
    <row r="134" spans="1:138" s="10" customFormat="1" ht="15.75" x14ac:dyDescent="0.25">
      <c r="A134" s="2"/>
      <c r="B134" s="14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</row>
    <row r="141" spans="1:138" s="3" customFormat="1" x14ac:dyDescent="0.2">
      <c r="A141" s="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</row>
    <row r="142" spans="1:138" s="3" customFormat="1" x14ac:dyDescent="0.2">
      <c r="A142" s="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</row>
    <row r="143" spans="1:138" s="3" customFormat="1" x14ac:dyDescent="0.2">
      <c r="A143" s="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</row>
    <row r="144" spans="1:138" s="3" customFormat="1" x14ac:dyDescent="0.2">
      <c r="A144" s="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</row>
    <row r="145" spans="1:138" s="3" customFormat="1" x14ac:dyDescent="0.2">
      <c r="A145" s="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</row>
    <row r="146" spans="1:138" s="3" customFormat="1" x14ac:dyDescent="0.2">
      <c r="A146" s="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</row>
    <row r="147" spans="1:138" s="3" customFormat="1" x14ac:dyDescent="0.2">
      <c r="A147" s="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</row>
    <row r="148" spans="1:138" s="3" customFormat="1" x14ac:dyDescent="0.2">
      <c r="A148" s="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</row>
    <row r="149" spans="1:138" s="3" customFormat="1" x14ac:dyDescent="0.2">
      <c r="A149" s="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</row>
    <row r="150" spans="1:138" s="3" customFormat="1" x14ac:dyDescent="0.2">
      <c r="A150" s="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</row>
    <row r="151" spans="1:138" s="3" customFormat="1" x14ac:dyDescent="0.2">
      <c r="A151" s="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</row>
    <row r="152" spans="1:138" s="3" customFormat="1" x14ac:dyDescent="0.2">
      <c r="A152" s="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</row>
    <row r="153" spans="1:138" s="3" customFormat="1" x14ac:dyDescent="0.2">
      <c r="A153" s="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</row>
    <row r="154" spans="1:138" s="3" customFormat="1" x14ac:dyDescent="0.2">
      <c r="A154" s="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</row>
    <row r="155" spans="1:138" s="3" customFormat="1" x14ac:dyDescent="0.2">
      <c r="A155" s="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</row>
    <row r="156" spans="1:138" s="3" customFormat="1" x14ac:dyDescent="0.2">
      <c r="A156" s="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</row>
    <row r="157" spans="1:138" s="3" customFormat="1" x14ac:dyDescent="0.2">
      <c r="A157" s="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</row>
    <row r="158" spans="1:138" s="3" customFormat="1" x14ac:dyDescent="0.2">
      <c r="A158" s="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</row>
    <row r="159" spans="1:138" s="3" customFormat="1" x14ac:dyDescent="0.2">
      <c r="A159" s="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</row>
    <row r="160" spans="1:138" s="3" customFormat="1" x14ac:dyDescent="0.2">
      <c r="A160" s="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</row>
    <row r="161" spans="1:138" s="3" customFormat="1" x14ac:dyDescent="0.2">
      <c r="A161" s="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</row>
    <row r="162" spans="1:138" s="3" customFormat="1" x14ac:dyDescent="0.2">
      <c r="A162" s="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</row>
    <row r="163" spans="1:138" s="3" customFormat="1" x14ac:dyDescent="0.2">
      <c r="A163" s="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</row>
    <row r="164" spans="1:138" s="3" customFormat="1" x14ac:dyDescent="0.2">
      <c r="A164" s="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</row>
    <row r="165" spans="1:138" s="3" customFormat="1" x14ac:dyDescent="0.2">
      <c r="A165" s="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</row>
    <row r="166" spans="1:138" s="3" customFormat="1" x14ac:dyDescent="0.2">
      <c r="A166" s="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</row>
    <row r="167" spans="1:138" s="3" customFormat="1" x14ac:dyDescent="0.2">
      <c r="A167" s="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</row>
    <row r="168" spans="1:138" s="3" customFormat="1" x14ac:dyDescent="0.2">
      <c r="A168" s="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</row>
    <row r="169" spans="1:138" s="3" customFormat="1" x14ac:dyDescent="0.2">
      <c r="A169" s="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</row>
    <row r="170" spans="1:138" s="3" customFormat="1" x14ac:dyDescent="0.2">
      <c r="A170" s="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</row>
    <row r="171" spans="1:138" s="3" customFormat="1" x14ac:dyDescent="0.2">
      <c r="A171" s="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</row>
    <row r="172" spans="1:138" s="3" customFormat="1" x14ac:dyDescent="0.2">
      <c r="A172" s="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</row>
    <row r="173" spans="1:138" s="3" customFormat="1" x14ac:dyDescent="0.2">
      <c r="A173" s="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</row>
    <row r="174" spans="1:138" s="3" customFormat="1" x14ac:dyDescent="0.2">
      <c r="A174" s="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</row>
    <row r="175" spans="1:138" s="3" customFormat="1" x14ac:dyDescent="0.2">
      <c r="A175" s="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</row>
    <row r="176" spans="1:138" s="3" customFormat="1" x14ac:dyDescent="0.2">
      <c r="A176" s="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</row>
    <row r="177" spans="1:138" s="3" customFormat="1" x14ac:dyDescent="0.2">
      <c r="A177" s="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</row>
    <row r="178" spans="1:138" s="3" customFormat="1" x14ac:dyDescent="0.2">
      <c r="A178" s="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</row>
    <row r="179" spans="1:138" s="3" customFormat="1" x14ac:dyDescent="0.2">
      <c r="A179" s="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</row>
  </sheetData>
  <mergeCells count="6">
    <mergeCell ref="L9:M9"/>
    <mergeCell ref="B54:M54"/>
    <mergeCell ref="D9:D10"/>
    <mergeCell ref="C9:C10"/>
    <mergeCell ref="E9:E10"/>
    <mergeCell ref="I9:K9"/>
  </mergeCells>
  <conditionalFormatting sqref="J11:J31 M11:M31 C11:H31 C42:H48 J42:J48 M42:M48 I42:I43 K42:L43 C32:M41">
    <cfRule type="cellIs" dxfId="394" priority="38" operator="between">
      <formula>9999</formula>
      <formula>-9999</formula>
    </cfRule>
  </conditionalFormatting>
  <conditionalFormatting sqref="K11:L17 K19:L20 K18 K23:L23 K21:K22 K27:L30 K24:K26 K31 K48:L48 K45:K47">
    <cfRule type="cellIs" dxfId="393" priority="32" operator="between">
      <formula>9999</formula>
      <formula>-9999</formula>
    </cfRule>
  </conditionalFormatting>
  <conditionalFormatting sqref="L18">
    <cfRule type="cellIs" dxfId="392" priority="29" operator="between">
      <formula>9999</formula>
      <formula>-9999</formula>
    </cfRule>
  </conditionalFormatting>
  <conditionalFormatting sqref="L21:L22">
    <cfRule type="cellIs" dxfId="391" priority="28" operator="between">
      <formula>9999</formula>
      <formula>-9999</formula>
    </cfRule>
  </conditionalFormatting>
  <conditionalFormatting sqref="L24">
    <cfRule type="cellIs" dxfId="390" priority="27" operator="between">
      <formula>9999</formula>
      <formula>-9999</formula>
    </cfRule>
  </conditionalFormatting>
  <conditionalFormatting sqref="L25">
    <cfRule type="cellIs" dxfId="389" priority="26" operator="between">
      <formula>9999</formula>
      <formula>-9999</formula>
    </cfRule>
  </conditionalFormatting>
  <conditionalFormatting sqref="L26">
    <cfRule type="cellIs" dxfId="388" priority="25" operator="between">
      <formula>9999</formula>
      <formula>-9999</formula>
    </cfRule>
  </conditionalFormatting>
  <conditionalFormatting sqref="L31">
    <cfRule type="cellIs" dxfId="387" priority="24" operator="between">
      <formula>9999</formula>
      <formula>-9999</formula>
    </cfRule>
  </conditionalFormatting>
  <conditionalFormatting sqref="I11:I13 I19:I20 I23 I27:I30 I48 I15:I17">
    <cfRule type="cellIs" dxfId="386" priority="20" operator="between">
      <formula>9999</formula>
      <formula>-9999</formula>
    </cfRule>
  </conditionalFormatting>
  <conditionalFormatting sqref="I31">
    <cfRule type="cellIs" dxfId="385" priority="14" operator="between">
      <formula>9999</formula>
      <formula>-9999</formula>
    </cfRule>
  </conditionalFormatting>
  <conditionalFormatting sqref="I18">
    <cfRule type="cellIs" dxfId="384" priority="12" operator="between">
      <formula>9999</formula>
      <formula>-9999</formula>
    </cfRule>
  </conditionalFormatting>
  <conditionalFormatting sqref="I21">
    <cfRule type="cellIs" dxfId="383" priority="11" operator="between">
      <formula>9999</formula>
      <formula>-9999</formula>
    </cfRule>
  </conditionalFormatting>
  <conditionalFormatting sqref="I22">
    <cfRule type="cellIs" dxfId="382" priority="10" operator="between">
      <formula>9999</formula>
      <formula>-9999</formula>
    </cfRule>
  </conditionalFormatting>
  <conditionalFormatting sqref="I24">
    <cfRule type="cellIs" dxfId="381" priority="9" operator="between">
      <formula>9999</formula>
      <formula>-9999</formula>
    </cfRule>
  </conditionalFormatting>
  <conditionalFormatting sqref="I25">
    <cfRule type="cellIs" dxfId="380" priority="8" operator="between">
      <formula>9999</formula>
      <formula>-9999</formula>
    </cfRule>
  </conditionalFormatting>
  <conditionalFormatting sqref="I26">
    <cfRule type="cellIs" dxfId="379" priority="7" operator="between">
      <formula>9999</formula>
      <formula>-9999</formula>
    </cfRule>
  </conditionalFormatting>
  <conditionalFormatting sqref="I14">
    <cfRule type="cellIs" dxfId="378" priority="6" operator="between">
      <formula>9999</formula>
      <formula>-9999</formula>
    </cfRule>
  </conditionalFormatting>
  <conditionalFormatting sqref="K44">
    <cfRule type="cellIs" dxfId="377" priority="5" operator="between">
      <formula>9999</formula>
      <formula>-9999</formula>
    </cfRule>
  </conditionalFormatting>
  <conditionalFormatting sqref="I44:I47">
    <cfRule type="cellIs" dxfId="376" priority="4" operator="between">
      <formula>9999</formula>
      <formula>-9999</formula>
    </cfRule>
  </conditionalFormatting>
  <conditionalFormatting sqref="L44:L47">
    <cfRule type="cellIs" dxfId="375" priority="3" operator="between">
      <formula>9999</formula>
      <formula>-9999</formula>
    </cfRule>
  </conditionalFormatting>
  <conditionalFormatting sqref="J50:J51">
    <cfRule type="cellIs" dxfId="374" priority="2" operator="between">
      <formula>9999</formula>
      <formula>-9999</formula>
    </cfRule>
  </conditionalFormatting>
  <conditionalFormatting sqref="M50:M51">
    <cfRule type="cellIs" dxfId="373" priority="1" operator="between">
      <formula>9999</formula>
      <formula>-9999</formula>
    </cfRule>
  </conditionalFormatting>
  <hyperlinks>
    <hyperlink ref="B5" location="Índice!A23" display="Índice" xr:uid="{00000000-0004-0000-1300-000000000000}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113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14" style="14" customWidth="1"/>
    <col min="3" max="9" width="7.85546875" style="14" customWidth="1"/>
    <col min="10" max="45" width="8.85546875" style="2"/>
    <col min="46" max="16384" width="8.85546875" style="10"/>
  </cols>
  <sheetData>
    <row r="1" spans="1:46" s="17" customFormat="1" ht="12.75" x14ac:dyDescent="0.2"/>
    <row r="2" spans="1:46" s="17" customFormat="1" ht="12.75" x14ac:dyDescent="0.2"/>
    <row r="3" spans="1:46" s="17" customFormat="1" ht="12.75" x14ac:dyDescent="0.2"/>
    <row r="4" spans="1:46" s="17" customFormat="1" ht="12.75" x14ac:dyDescent="0.2"/>
    <row r="5" spans="1:46" s="17" customFormat="1" ht="12.75" x14ac:dyDescent="0.2">
      <c r="B5" s="104" t="s">
        <v>144</v>
      </c>
    </row>
    <row r="6" spans="1:46" s="17" customFormat="1" ht="18.75" x14ac:dyDescent="0.3">
      <c r="B6" s="25" t="s">
        <v>1056</v>
      </c>
    </row>
    <row r="7" spans="1:46" s="17" customFormat="1" ht="12.75" x14ac:dyDescent="0.2"/>
    <row r="8" spans="1:46" s="17" customFormat="1" ht="18" customHeight="1" x14ac:dyDescent="0.2">
      <c r="B8" s="217" t="s">
        <v>755</v>
      </c>
      <c r="C8" s="18"/>
      <c r="D8" s="18"/>
      <c r="E8" s="18"/>
      <c r="F8" s="18"/>
    </row>
    <row r="9" spans="1:46" ht="18" customHeight="1" x14ac:dyDescent="0.25">
      <c r="A9" s="17"/>
      <c r="B9" s="24"/>
      <c r="C9" s="478">
        <v>2016</v>
      </c>
      <c r="D9" s="478">
        <v>2017</v>
      </c>
      <c r="E9" s="478">
        <v>2018</v>
      </c>
      <c r="F9" s="478">
        <v>2019</v>
      </c>
      <c r="G9" s="478">
        <v>2020</v>
      </c>
      <c r="H9" s="478">
        <v>2021</v>
      </c>
      <c r="I9" s="478">
        <v>2022</v>
      </c>
    </row>
    <row r="10" spans="1:46" ht="13.5" customHeight="1" x14ac:dyDescent="0.25">
      <c r="B10" s="23" t="s">
        <v>53</v>
      </c>
      <c r="C10" s="60">
        <v>64.151982369946722</v>
      </c>
      <c r="D10" s="60">
        <v>59.426525835342339</v>
      </c>
      <c r="E10" s="60">
        <v>65.074976590907127</v>
      </c>
      <c r="F10" s="60">
        <v>65.967548870565722</v>
      </c>
      <c r="G10" s="60">
        <v>64.43957444713682</v>
      </c>
      <c r="H10" s="60">
        <v>63.994194684552205</v>
      </c>
      <c r="I10" s="60">
        <v>56.078440264366755</v>
      </c>
      <c r="AT10" s="2"/>
    </row>
    <row r="11" spans="1:46" ht="13.5" customHeight="1" x14ac:dyDescent="0.25">
      <c r="B11" s="23" t="s">
        <v>974</v>
      </c>
      <c r="C11" s="60">
        <v>1.3370026038213281</v>
      </c>
      <c r="D11" s="60">
        <v>2.8689360901289462</v>
      </c>
      <c r="E11" s="60">
        <v>2.4894924770875941</v>
      </c>
      <c r="F11" s="60">
        <v>3.0395449850413976</v>
      </c>
      <c r="G11" s="60">
        <v>5.6413980104345125</v>
      </c>
      <c r="H11" s="60">
        <v>7.5539852861937176</v>
      </c>
      <c r="I11" s="60">
        <v>5.2097685362652069</v>
      </c>
      <c r="AT11" s="2"/>
    </row>
    <row r="12" spans="1:46" ht="13.5" customHeight="1" x14ac:dyDescent="0.25">
      <c r="B12" s="23" t="s">
        <v>756</v>
      </c>
      <c r="C12" s="60">
        <v>0</v>
      </c>
      <c r="D12" s="60">
        <v>0</v>
      </c>
      <c r="E12" s="60">
        <v>2.1966361717355321E-2</v>
      </c>
      <c r="F12" s="60">
        <v>9.3348225393696832E-2</v>
      </c>
      <c r="G12" s="60">
        <v>0.14217599383184459</v>
      </c>
      <c r="H12" s="60">
        <v>8.1191545723790115E-2</v>
      </c>
      <c r="I12" s="60">
        <v>0.13487962076109655</v>
      </c>
      <c r="AT12" s="2"/>
    </row>
    <row r="13" spans="1:46" ht="13.5" customHeight="1" x14ac:dyDescent="0.25">
      <c r="B13" s="23" t="s">
        <v>139</v>
      </c>
      <c r="C13" s="60">
        <v>9.4639777295306793</v>
      </c>
      <c r="D13" s="60">
        <v>12.247445127580091</v>
      </c>
      <c r="E13" s="60">
        <v>13.328904703762401</v>
      </c>
      <c r="F13" s="60">
        <v>11.209038726670316</v>
      </c>
      <c r="G13" s="60">
        <v>13.066961392551907</v>
      </c>
      <c r="H13" s="60">
        <v>12.993991416111886</v>
      </c>
      <c r="I13" s="60">
        <v>18.783621639076511</v>
      </c>
      <c r="AT13" s="2"/>
    </row>
    <row r="14" spans="1:46" ht="13.5" customHeight="1" x14ac:dyDescent="0.25">
      <c r="B14" s="23" t="s">
        <v>136</v>
      </c>
      <c r="C14" s="60">
        <v>0.36332031467891235</v>
      </c>
      <c r="D14" s="60">
        <v>0.25242406484782165</v>
      </c>
      <c r="E14" s="60">
        <v>0.36342507260667251</v>
      </c>
      <c r="F14" s="60">
        <v>0.18886445538786503</v>
      </c>
      <c r="G14" s="60">
        <v>0.36461304458341981</v>
      </c>
      <c r="H14" s="60">
        <v>0.67722491777450544</v>
      </c>
      <c r="I14" s="60">
        <v>0.80752033108577193</v>
      </c>
      <c r="AT14" s="2"/>
    </row>
    <row r="15" spans="1:46" ht="13.5" customHeight="1" x14ac:dyDescent="0.25">
      <c r="B15" s="23" t="s">
        <v>1083</v>
      </c>
      <c r="C15" s="60">
        <v>0.17314991976352426</v>
      </c>
      <c r="D15" s="60">
        <v>0.10989705793145532</v>
      </c>
      <c r="E15" s="60">
        <v>2.8170654880769173E-2</v>
      </c>
      <c r="F15" s="60">
        <v>0.33571002739726902</v>
      </c>
      <c r="G15" s="60">
        <v>0.26234542398214628</v>
      </c>
      <c r="H15" s="60">
        <v>0.3345906965936789</v>
      </c>
      <c r="I15" s="60">
        <v>2.0085305624872606E-2</v>
      </c>
      <c r="AT15" s="2"/>
    </row>
    <row r="16" spans="1:46" ht="13.5" customHeight="1" x14ac:dyDescent="0.25">
      <c r="B16" s="23" t="s">
        <v>54</v>
      </c>
      <c r="C16" s="60">
        <v>16.999707180123487</v>
      </c>
      <c r="D16" s="60">
        <v>21.504731931519135</v>
      </c>
      <c r="E16" s="60">
        <v>15.093827457906169</v>
      </c>
      <c r="F16" s="60">
        <v>17.125094312456774</v>
      </c>
      <c r="G16" s="60">
        <v>13.459871072214641</v>
      </c>
      <c r="H16" s="60">
        <v>13.495726429135877</v>
      </c>
      <c r="I16" s="60">
        <v>17.899814532538375</v>
      </c>
      <c r="AT16" s="2"/>
    </row>
    <row r="17" spans="1:47" ht="13.5" customHeight="1" x14ac:dyDescent="0.25">
      <c r="B17" s="24" t="s">
        <v>55</v>
      </c>
      <c r="C17" s="61">
        <v>7.5108598821353496</v>
      </c>
      <c r="D17" s="61">
        <v>3.5900398926502248</v>
      </c>
      <c r="E17" s="61">
        <v>3.5992366811318988</v>
      </c>
      <c r="F17" s="61">
        <v>2.0408503970869418</v>
      </c>
      <c r="G17" s="61">
        <v>2.6230606152647198</v>
      </c>
      <c r="H17" s="61">
        <v>0.86909502391435467</v>
      </c>
      <c r="I17" s="61">
        <v>1.0658697702814095</v>
      </c>
      <c r="AT17" s="2"/>
    </row>
    <row r="18" spans="1:47" ht="21.75" customHeight="1" x14ac:dyDescent="0.25">
      <c r="B18" s="39" t="s">
        <v>167</v>
      </c>
      <c r="C18" s="23"/>
      <c r="D18" s="23"/>
      <c r="E18" s="23"/>
      <c r="F18" s="23"/>
      <c r="G18" s="23"/>
      <c r="H18" s="23"/>
      <c r="I18" s="23"/>
      <c r="AT18" s="2"/>
    </row>
    <row r="19" spans="1:47" s="1" customFormat="1" x14ac:dyDescent="0.25">
      <c r="A19" s="2"/>
      <c r="B19" s="3"/>
      <c r="C19" s="3"/>
      <c r="D19" s="3"/>
      <c r="E19" s="3"/>
      <c r="F19" s="3"/>
      <c r="G19" s="3"/>
      <c r="H19" s="3"/>
      <c r="I19" s="3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10"/>
      <c r="AU19" s="10"/>
    </row>
    <row r="20" spans="1:47" s="1" customFormat="1" x14ac:dyDescent="0.25">
      <c r="A20" s="2"/>
      <c r="B20" s="3"/>
      <c r="C20" s="3"/>
      <c r="D20" s="3"/>
      <c r="E20" s="3"/>
      <c r="F20" s="3"/>
      <c r="G20" s="3"/>
      <c r="H20" s="3"/>
      <c r="I20" s="3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10"/>
      <c r="AU20" s="10"/>
    </row>
    <row r="21" spans="1:47" s="1" customFormat="1" x14ac:dyDescent="0.25">
      <c r="A21" s="2"/>
      <c r="B21" s="3"/>
      <c r="C21" s="3"/>
      <c r="D21" s="3"/>
      <c r="E21" s="3"/>
      <c r="F21" s="3"/>
      <c r="G21" s="3"/>
      <c r="H21" s="3"/>
      <c r="I21" s="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10"/>
      <c r="AU21" s="10"/>
    </row>
    <row r="22" spans="1:47" s="1" customFormat="1" x14ac:dyDescent="0.25">
      <c r="A22" s="2"/>
      <c r="B22" s="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10"/>
      <c r="AU22" s="10"/>
    </row>
    <row r="23" spans="1:47" s="1" customFormat="1" x14ac:dyDescent="0.25">
      <c r="A23" s="2"/>
      <c r="B23" s="3"/>
      <c r="C23" s="3"/>
      <c r="D23" s="3"/>
      <c r="E23" s="3"/>
      <c r="F23" s="3"/>
      <c r="G23" s="3"/>
      <c r="H23" s="3"/>
      <c r="I23" s="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10"/>
      <c r="AU23" s="10"/>
    </row>
    <row r="24" spans="1:47" s="1" customFormat="1" x14ac:dyDescent="0.25">
      <c r="A24" s="2"/>
      <c r="B24" s="3"/>
      <c r="C24" s="3"/>
      <c r="D24" s="3"/>
      <c r="E24" s="3"/>
      <c r="F24" s="3"/>
      <c r="G24" s="3"/>
      <c r="H24" s="3"/>
      <c r="I24" s="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10"/>
      <c r="AU24" s="10"/>
    </row>
    <row r="25" spans="1:47" s="1" customFormat="1" x14ac:dyDescent="0.25">
      <c r="A25" s="2"/>
      <c r="B25" s="3"/>
      <c r="C25" s="3"/>
      <c r="D25" s="3"/>
      <c r="E25" s="3"/>
      <c r="F25" s="3"/>
      <c r="G25" s="3"/>
      <c r="H25" s="3"/>
      <c r="I25" s="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10"/>
      <c r="AU25" s="10"/>
    </row>
    <row r="26" spans="1:47" s="1" customFormat="1" x14ac:dyDescent="0.25">
      <c r="A26" s="2"/>
      <c r="B26" s="3"/>
      <c r="C26" s="3"/>
      <c r="D26" s="3"/>
      <c r="E26" s="3"/>
      <c r="F26" s="3"/>
      <c r="G26" s="3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10"/>
      <c r="AU26" s="10"/>
    </row>
    <row r="27" spans="1:47" s="1" customFormat="1" x14ac:dyDescent="0.25">
      <c r="A27" s="2"/>
      <c r="B27" s="3"/>
      <c r="C27" s="3"/>
      <c r="D27" s="3"/>
      <c r="E27" s="3"/>
      <c r="F27" s="3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10"/>
      <c r="AU27" s="10"/>
    </row>
    <row r="28" spans="1:47" s="1" customFormat="1" x14ac:dyDescent="0.25">
      <c r="A28" s="2"/>
      <c r="B28" s="3"/>
      <c r="C28" s="3"/>
      <c r="D28" s="3"/>
      <c r="E28" s="3"/>
      <c r="F28" s="3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10"/>
      <c r="AU28" s="10"/>
    </row>
    <row r="29" spans="1:47" s="1" customFormat="1" x14ac:dyDescent="0.25">
      <c r="A29" s="2"/>
      <c r="B29" s="3"/>
      <c r="C29" s="3"/>
      <c r="D29" s="3"/>
      <c r="E29" s="3"/>
      <c r="F29" s="3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10"/>
      <c r="AU29" s="10"/>
    </row>
    <row r="30" spans="1:47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10"/>
      <c r="AU30" s="10"/>
    </row>
    <row r="31" spans="1:47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10"/>
      <c r="AU31" s="10"/>
    </row>
    <row r="32" spans="1:47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10"/>
      <c r="AU32" s="10"/>
    </row>
    <row r="33" spans="1:47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10"/>
      <c r="AU33" s="10"/>
    </row>
    <row r="34" spans="1:47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10"/>
      <c r="AU34" s="10"/>
    </row>
    <row r="35" spans="1:47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10"/>
      <c r="AU35" s="10"/>
    </row>
    <row r="36" spans="1:47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10"/>
      <c r="AU36" s="10"/>
    </row>
    <row r="37" spans="1:47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10"/>
      <c r="AU37" s="10"/>
    </row>
    <row r="38" spans="1:47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10"/>
      <c r="AU38" s="10"/>
    </row>
    <row r="39" spans="1:47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10"/>
      <c r="AU39" s="10"/>
    </row>
    <row r="40" spans="1:47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10"/>
      <c r="AU40" s="10"/>
    </row>
    <row r="41" spans="1:47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10"/>
      <c r="AU41" s="10"/>
    </row>
    <row r="42" spans="1:47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10"/>
      <c r="AU42" s="10"/>
    </row>
    <row r="43" spans="1:47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10"/>
      <c r="AU43" s="10"/>
    </row>
    <row r="44" spans="1:47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10"/>
      <c r="AU44" s="10"/>
    </row>
    <row r="45" spans="1:47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10"/>
      <c r="AU45" s="10"/>
    </row>
    <row r="46" spans="1:47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10"/>
      <c r="AU46" s="10"/>
    </row>
    <row r="47" spans="1:47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10"/>
      <c r="AU47" s="10"/>
    </row>
    <row r="48" spans="1:47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10"/>
      <c r="AU48" s="10"/>
    </row>
    <row r="49" spans="1:47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10"/>
      <c r="AU49" s="10"/>
    </row>
    <row r="50" spans="1:47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10"/>
      <c r="AU50" s="10"/>
    </row>
    <row r="51" spans="1:47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10"/>
      <c r="AU51" s="10"/>
    </row>
    <row r="52" spans="1:47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10"/>
      <c r="AU52" s="10"/>
    </row>
    <row r="53" spans="1:47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10"/>
      <c r="AU53" s="10"/>
    </row>
    <row r="54" spans="1:47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10"/>
      <c r="AU54" s="10"/>
    </row>
    <row r="55" spans="1:47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10"/>
      <c r="AU55" s="10"/>
    </row>
    <row r="56" spans="1:47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10"/>
      <c r="AU56" s="10"/>
    </row>
    <row r="57" spans="1:47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10"/>
      <c r="AU57" s="10"/>
    </row>
    <row r="58" spans="1:47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10"/>
      <c r="AU58" s="10"/>
    </row>
    <row r="59" spans="1:47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10"/>
      <c r="AU59" s="10"/>
    </row>
    <row r="60" spans="1:47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10"/>
      <c r="AU60" s="10"/>
    </row>
    <row r="61" spans="1:47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10"/>
      <c r="AU61" s="10"/>
    </row>
    <row r="62" spans="1:47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10"/>
      <c r="AU62" s="10"/>
    </row>
    <row r="63" spans="1:47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10"/>
      <c r="AU63" s="10"/>
    </row>
    <row r="64" spans="1:47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10"/>
      <c r="AU64" s="10"/>
    </row>
    <row r="65" spans="1:47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10"/>
      <c r="AU65" s="10"/>
    </row>
    <row r="66" spans="1:47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10"/>
      <c r="AU66" s="10"/>
    </row>
    <row r="67" spans="1:47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10"/>
      <c r="AU67" s="10"/>
    </row>
    <row r="68" spans="1:47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10"/>
      <c r="AU68" s="10"/>
    </row>
    <row r="69" spans="1:47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10"/>
      <c r="AU69" s="10"/>
    </row>
    <row r="70" spans="1:47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10"/>
      <c r="AU70" s="10"/>
    </row>
    <row r="71" spans="1:47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10"/>
      <c r="AU71" s="10"/>
    </row>
    <row r="72" spans="1:47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10"/>
      <c r="AU72" s="10"/>
    </row>
    <row r="73" spans="1:47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10"/>
      <c r="AU73" s="10"/>
    </row>
    <row r="74" spans="1:47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10"/>
      <c r="AU74" s="10"/>
    </row>
    <row r="75" spans="1:47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10"/>
      <c r="AU75" s="10"/>
    </row>
    <row r="76" spans="1:47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10"/>
      <c r="AU76" s="10"/>
    </row>
    <row r="77" spans="1:47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10"/>
      <c r="AU77" s="10"/>
    </row>
    <row r="78" spans="1:47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10"/>
      <c r="AU78" s="10"/>
    </row>
    <row r="79" spans="1:47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10"/>
      <c r="AU79" s="10"/>
    </row>
    <row r="80" spans="1:47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0"/>
      <c r="AU80" s="10"/>
    </row>
    <row r="81" spans="1:47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10"/>
      <c r="AU81" s="10"/>
    </row>
    <row r="82" spans="1:47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10"/>
      <c r="AU82" s="10"/>
    </row>
    <row r="83" spans="1:47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10"/>
      <c r="AU83" s="10"/>
    </row>
    <row r="84" spans="1:47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10"/>
      <c r="AU84" s="10"/>
    </row>
    <row r="85" spans="1:47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10"/>
      <c r="AU85" s="10"/>
    </row>
    <row r="86" spans="1:47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10"/>
      <c r="AU86" s="10"/>
    </row>
    <row r="87" spans="1:47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10"/>
      <c r="AU87" s="10"/>
    </row>
    <row r="88" spans="1:47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10"/>
      <c r="AU88" s="10"/>
    </row>
    <row r="89" spans="1:47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10"/>
      <c r="AU89" s="10"/>
    </row>
    <row r="90" spans="1:47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10"/>
      <c r="AU90" s="10"/>
    </row>
    <row r="91" spans="1:47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10"/>
      <c r="AU91" s="10"/>
    </row>
    <row r="92" spans="1:47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10"/>
      <c r="AU92" s="10"/>
    </row>
    <row r="93" spans="1:47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10"/>
      <c r="AU93" s="10"/>
    </row>
    <row r="94" spans="1:47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10"/>
      <c r="AU94" s="10"/>
    </row>
    <row r="95" spans="1:47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10"/>
      <c r="AU95" s="10"/>
    </row>
    <row r="96" spans="1:47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10"/>
      <c r="AU96" s="10"/>
    </row>
    <row r="97" spans="1:47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10"/>
      <c r="AU97" s="10"/>
    </row>
    <row r="98" spans="1:47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10"/>
      <c r="AU98" s="10"/>
    </row>
    <row r="99" spans="1:47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10"/>
      <c r="AU99" s="10"/>
    </row>
    <row r="100" spans="1:47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10"/>
      <c r="AU100" s="10"/>
    </row>
    <row r="101" spans="1:47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10"/>
      <c r="AU101" s="10"/>
    </row>
    <row r="102" spans="1:47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10"/>
      <c r="AU102" s="10"/>
    </row>
    <row r="103" spans="1:47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10"/>
      <c r="AU103" s="10"/>
    </row>
    <row r="104" spans="1:47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10"/>
      <c r="AU104" s="10"/>
    </row>
    <row r="105" spans="1:47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10"/>
      <c r="AU105" s="10"/>
    </row>
    <row r="106" spans="1:47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10"/>
      <c r="AU106" s="10"/>
    </row>
    <row r="107" spans="1:47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10"/>
      <c r="AU107" s="10"/>
    </row>
    <row r="108" spans="1:47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10"/>
      <c r="AU108" s="10"/>
    </row>
    <row r="109" spans="1:47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10"/>
      <c r="AU109" s="10"/>
    </row>
    <row r="110" spans="1:47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10"/>
      <c r="AU110" s="10"/>
    </row>
    <row r="111" spans="1:47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10"/>
      <c r="AU111" s="10"/>
    </row>
    <row r="112" spans="1:47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10"/>
      <c r="AU112" s="10"/>
    </row>
    <row r="113" spans="1:47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10"/>
      <c r="AU113" s="10"/>
    </row>
  </sheetData>
  <hyperlinks>
    <hyperlink ref="B5" location="Índice!A23" display="Índice" xr:uid="{00000000-0004-0000-14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T115"/>
  <sheetViews>
    <sheetView showGridLines="0" topLeftCell="A6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14.7109375" style="14" customWidth="1"/>
    <col min="3" max="8" width="7.7109375" style="14" customWidth="1"/>
    <col min="9" max="9" width="7.7109375" style="2" customWidth="1"/>
    <col min="10" max="44" width="8.85546875" style="2"/>
    <col min="45" max="16384" width="8.85546875" style="10"/>
  </cols>
  <sheetData>
    <row r="1" spans="1:9" s="17" customFormat="1" ht="12.75" x14ac:dyDescent="0.2"/>
    <row r="2" spans="1:9" s="17" customFormat="1" ht="12.75" x14ac:dyDescent="0.2"/>
    <row r="3" spans="1:9" s="17" customFormat="1" ht="12.75" x14ac:dyDescent="0.2"/>
    <row r="4" spans="1:9" s="17" customFormat="1" ht="12.75" x14ac:dyDescent="0.2"/>
    <row r="5" spans="1:9" s="17" customFormat="1" ht="12.75" x14ac:dyDescent="0.2">
      <c r="B5" s="104" t="s">
        <v>144</v>
      </c>
    </row>
    <row r="6" spans="1:9" s="17" customFormat="1" ht="18.75" x14ac:dyDescent="0.3">
      <c r="B6" s="25" t="s">
        <v>1056</v>
      </c>
    </row>
    <row r="7" spans="1:9" s="17" customFormat="1" ht="12.75" x14ac:dyDescent="0.2"/>
    <row r="8" spans="1:9" s="17" customFormat="1" ht="18" customHeight="1" x14ac:dyDescent="0.2">
      <c r="B8" s="217" t="s">
        <v>757</v>
      </c>
    </row>
    <row r="9" spans="1:9" ht="17.25" customHeight="1" x14ac:dyDescent="0.25">
      <c r="A9" s="17"/>
      <c r="B9" s="24"/>
      <c r="C9" s="175">
        <v>2016</v>
      </c>
      <c r="D9" s="175">
        <v>2017</v>
      </c>
      <c r="E9" s="175">
        <v>2018</v>
      </c>
      <c r="F9" s="175">
        <v>2019</v>
      </c>
      <c r="G9" s="212">
        <v>2020</v>
      </c>
      <c r="H9" s="290">
        <v>2021</v>
      </c>
      <c r="I9" s="478">
        <v>2022</v>
      </c>
    </row>
    <row r="10" spans="1:9" ht="13.5" customHeight="1" x14ac:dyDescent="0.25">
      <c r="B10" s="23" t="s">
        <v>57</v>
      </c>
      <c r="C10" s="60">
        <v>3.5231553852452691</v>
      </c>
      <c r="D10" s="60">
        <v>3.0713412986292039</v>
      </c>
      <c r="E10" s="60">
        <v>2.7390620370588077</v>
      </c>
      <c r="F10" s="60">
        <v>2.9393512641570729</v>
      </c>
      <c r="G10" s="60">
        <v>3.2812463893569519</v>
      </c>
      <c r="H10" s="60">
        <v>3.2586359703024947</v>
      </c>
      <c r="I10" s="60">
        <v>4.0445780972157932</v>
      </c>
    </row>
    <row r="11" spans="1:9" ht="13.5" customHeight="1" x14ac:dyDescent="0.25">
      <c r="B11" s="23" t="s">
        <v>140</v>
      </c>
      <c r="C11" s="60">
        <v>4.5731207314710121</v>
      </c>
      <c r="D11" s="60">
        <v>6.1481514240886446</v>
      </c>
      <c r="E11" s="60">
        <v>5.8115679297161202</v>
      </c>
      <c r="F11" s="60">
        <v>5.2953404456121032</v>
      </c>
      <c r="G11" s="60">
        <v>6.734827950452642</v>
      </c>
      <c r="H11" s="60">
        <v>7.2342540722564355</v>
      </c>
      <c r="I11" s="60">
        <v>4.9007233988818228</v>
      </c>
    </row>
    <row r="12" spans="1:9" ht="13.5" customHeight="1" x14ac:dyDescent="0.25">
      <c r="B12" s="23" t="s">
        <v>53</v>
      </c>
      <c r="C12" s="60">
        <v>11.110220503020777</v>
      </c>
      <c r="D12" s="60">
        <v>11.95518631853316</v>
      </c>
      <c r="E12" s="60">
        <v>14.486983835406193</v>
      </c>
      <c r="F12" s="60">
        <v>10.655006749208205</v>
      </c>
      <c r="G12" s="60">
        <v>10.751617193875425</v>
      </c>
      <c r="H12" s="60">
        <v>7.4114683154380661</v>
      </c>
      <c r="I12" s="60">
        <v>8.9036421499067959</v>
      </c>
    </row>
    <row r="13" spans="1:9" ht="13.5" customHeight="1" x14ac:dyDescent="0.25">
      <c r="B13" s="23" t="s">
        <v>139</v>
      </c>
      <c r="C13" s="60">
        <v>1.564262835235172</v>
      </c>
      <c r="D13" s="60">
        <v>5.7136283875363221</v>
      </c>
      <c r="E13" s="60">
        <v>2.0877465620830375</v>
      </c>
      <c r="F13" s="60">
        <v>2.8054284921549799</v>
      </c>
      <c r="G13" s="60">
        <v>2.3245712896504473</v>
      </c>
      <c r="H13" s="60">
        <v>1.3846621245880215</v>
      </c>
      <c r="I13" s="60">
        <v>1.793194528676938</v>
      </c>
    </row>
    <row r="14" spans="1:9" ht="13.5" customHeight="1" x14ac:dyDescent="0.25">
      <c r="B14" s="23" t="s">
        <v>136</v>
      </c>
      <c r="C14" s="60">
        <v>7.2901874295597562</v>
      </c>
      <c r="D14" s="60">
        <v>6.2199288263226125</v>
      </c>
      <c r="E14" s="60">
        <v>6.0509507149230846</v>
      </c>
      <c r="F14" s="60">
        <v>12.878027324492455</v>
      </c>
      <c r="G14" s="60">
        <v>6.639230838380783</v>
      </c>
      <c r="H14" s="60">
        <v>5.8002657090647789</v>
      </c>
      <c r="I14" s="60">
        <v>5.2649821421261276</v>
      </c>
    </row>
    <row r="15" spans="1:9" ht="13.5" customHeight="1" x14ac:dyDescent="0.25">
      <c r="B15" s="23" t="s">
        <v>1083</v>
      </c>
      <c r="C15" s="60">
        <v>2.8089279723087319</v>
      </c>
      <c r="D15" s="60">
        <v>3.111897055422201</v>
      </c>
      <c r="E15" s="60">
        <v>2.9117953123483362</v>
      </c>
      <c r="F15" s="60">
        <v>0.88214008320014092</v>
      </c>
      <c r="G15" s="60">
        <v>1.1111693811279326</v>
      </c>
      <c r="H15" s="60">
        <v>4.4298984011598934</v>
      </c>
      <c r="I15" s="60">
        <v>9.4942896504690566</v>
      </c>
    </row>
    <row r="16" spans="1:9" ht="13.5" customHeight="1" x14ac:dyDescent="0.25">
      <c r="B16" s="23" t="s">
        <v>54</v>
      </c>
      <c r="C16" s="60">
        <v>49.585420478680582</v>
      </c>
      <c r="D16" s="60">
        <v>44.844524826080644</v>
      </c>
      <c r="E16" s="60">
        <v>43.149877981023579</v>
      </c>
      <c r="F16" s="60">
        <v>44.631345992339867</v>
      </c>
      <c r="G16" s="60">
        <v>49.964008591303994</v>
      </c>
      <c r="H16" s="60">
        <v>49.167292119253055</v>
      </c>
      <c r="I16" s="60">
        <v>44.978646443201427</v>
      </c>
    </row>
    <row r="17" spans="1:46" ht="13.5" customHeight="1" x14ac:dyDescent="0.25">
      <c r="B17" s="24" t="s">
        <v>55</v>
      </c>
      <c r="C17" s="61">
        <v>19.544704664478701</v>
      </c>
      <c r="D17" s="61">
        <v>18.935341863387208</v>
      </c>
      <c r="E17" s="61">
        <v>22.762015627440846</v>
      </c>
      <c r="F17" s="61">
        <v>19.913359648835183</v>
      </c>
      <c r="G17" s="61">
        <v>19.193328365851826</v>
      </c>
      <c r="H17" s="61">
        <v>21.313523287937258</v>
      </c>
      <c r="I17" s="61">
        <v>20.619943589522038</v>
      </c>
    </row>
    <row r="18" spans="1:46" s="7" customFormat="1" ht="24" customHeight="1" x14ac:dyDescent="0.25">
      <c r="A18" s="2"/>
      <c r="B18" s="27" t="s">
        <v>167</v>
      </c>
      <c r="C18" s="23"/>
      <c r="D18" s="23"/>
      <c r="E18" s="23"/>
      <c r="F18" s="23"/>
      <c r="G18" s="23"/>
      <c r="H18" s="23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</row>
    <row r="19" spans="1:46" s="1" customFormat="1" x14ac:dyDescent="0.25">
      <c r="A19" s="2"/>
      <c r="B19" s="3"/>
      <c r="C19" s="3"/>
      <c r="D19" s="3"/>
      <c r="E19" s="3"/>
      <c r="F19" s="3"/>
      <c r="G19" s="3"/>
      <c r="H19" s="3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10"/>
      <c r="AT19" s="10"/>
    </row>
    <row r="20" spans="1:46" s="1" customFormat="1" x14ac:dyDescent="0.25">
      <c r="A20" s="2"/>
      <c r="B20" s="3"/>
      <c r="C20" s="3"/>
      <c r="D20" s="3"/>
      <c r="E20" s="3"/>
      <c r="F20" s="3"/>
      <c r="G20" s="3"/>
      <c r="H20" s="3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10"/>
      <c r="AT20" s="10"/>
    </row>
    <row r="21" spans="1:46" s="1" customFormat="1" x14ac:dyDescent="0.25">
      <c r="A21" s="2"/>
      <c r="B21" s="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10"/>
      <c r="AT21" s="10"/>
    </row>
    <row r="22" spans="1:46" s="1" customFormat="1" x14ac:dyDescent="0.25">
      <c r="A22" s="2"/>
      <c r="B22" s="3"/>
      <c r="C22" s="3"/>
      <c r="D22" s="3"/>
      <c r="E22" s="3"/>
      <c r="F22" s="3"/>
      <c r="G22" s="3"/>
      <c r="H22" s="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10"/>
      <c r="AT22" s="10"/>
    </row>
    <row r="23" spans="1:46" s="1" customFormat="1" x14ac:dyDescent="0.25">
      <c r="A23" s="2"/>
      <c r="B23" s="3"/>
      <c r="C23" s="3"/>
      <c r="D23" s="3"/>
      <c r="E23" s="3"/>
      <c r="F23" s="3"/>
      <c r="G23" s="3"/>
      <c r="H23" s="3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10"/>
      <c r="AT23" s="10"/>
    </row>
    <row r="24" spans="1:46" s="1" customFormat="1" x14ac:dyDescent="0.25">
      <c r="A24" s="2"/>
      <c r="B24" s="3"/>
      <c r="C24" s="3"/>
      <c r="D24" s="3"/>
      <c r="E24" s="3"/>
      <c r="F24" s="3"/>
      <c r="G24" s="3"/>
      <c r="H24" s="3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10"/>
      <c r="AT24" s="10"/>
    </row>
    <row r="25" spans="1:46" s="1" customFormat="1" x14ac:dyDescent="0.25">
      <c r="A25" s="2"/>
      <c r="B25" s="3"/>
      <c r="C25" s="3"/>
      <c r="D25" s="3"/>
      <c r="E25" s="3"/>
      <c r="F25" s="3"/>
      <c r="G25" s="3"/>
      <c r="H25" s="3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10"/>
      <c r="AT25" s="10"/>
    </row>
    <row r="26" spans="1:46" s="1" customFormat="1" x14ac:dyDescent="0.25">
      <c r="A26" s="2"/>
      <c r="B26" s="3"/>
      <c r="C26" s="3"/>
      <c r="D26" s="3"/>
      <c r="E26" s="3"/>
      <c r="F26" s="3"/>
      <c r="G26" s="3"/>
      <c r="H26" s="3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10"/>
      <c r="AT26" s="10"/>
    </row>
    <row r="27" spans="1:46" s="1" customFormat="1" x14ac:dyDescent="0.25">
      <c r="A27" s="2"/>
      <c r="B27" s="3"/>
      <c r="C27" s="3"/>
      <c r="D27" s="3"/>
      <c r="E27" s="3"/>
      <c r="F27" s="3"/>
      <c r="G27" s="3"/>
      <c r="H27" s="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10"/>
      <c r="AT27" s="10"/>
    </row>
    <row r="28" spans="1:46" s="1" customFormat="1" x14ac:dyDescent="0.25">
      <c r="A28" s="2"/>
      <c r="B28" s="3"/>
      <c r="C28" s="3"/>
      <c r="D28" s="3"/>
      <c r="E28" s="3"/>
      <c r="F28" s="3"/>
      <c r="G28" s="3"/>
      <c r="H28" s="3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10"/>
      <c r="AT28" s="10"/>
    </row>
    <row r="29" spans="1:46" s="1" customFormat="1" x14ac:dyDescent="0.25">
      <c r="A29" s="2"/>
      <c r="B29" s="3"/>
      <c r="C29" s="3"/>
      <c r="D29" s="3"/>
      <c r="E29" s="3"/>
      <c r="F29" s="3"/>
      <c r="G29" s="3"/>
      <c r="H29" s="3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10"/>
      <c r="AT29" s="10"/>
    </row>
    <row r="30" spans="1:46" s="1" customFormat="1" x14ac:dyDescent="0.25">
      <c r="A30" s="2"/>
      <c r="B30" s="3"/>
      <c r="C30" s="3"/>
      <c r="D30" s="3"/>
      <c r="E30" s="3"/>
      <c r="F30" s="3"/>
      <c r="G30" s="3"/>
      <c r="H30" s="3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10"/>
      <c r="AT30" s="10"/>
    </row>
    <row r="31" spans="1:46" s="1" customFormat="1" x14ac:dyDescent="0.25">
      <c r="A31" s="2"/>
      <c r="B31" s="3"/>
      <c r="C31" s="3"/>
      <c r="D31" s="3"/>
      <c r="E31" s="3"/>
      <c r="F31" s="3"/>
      <c r="G31" s="3"/>
      <c r="H31" s="3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10"/>
      <c r="AT31" s="10"/>
    </row>
    <row r="32" spans="1:46" s="1" customFormat="1" x14ac:dyDescent="0.25">
      <c r="A32" s="2"/>
      <c r="B32" s="3"/>
      <c r="C32" s="3"/>
      <c r="D32" s="3"/>
      <c r="E32" s="3"/>
      <c r="F32" s="3"/>
      <c r="G32" s="3"/>
      <c r="H32" s="3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10"/>
      <c r="AT32" s="10"/>
    </row>
    <row r="33" spans="1:46" s="1" customFormat="1" x14ac:dyDescent="0.25">
      <c r="A33" s="2"/>
      <c r="B33" s="3"/>
      <c r="C33" s="3"/>
      <c r="D33" s="3"/>
      <c r="E33" s="3"/>
      <c r="F33" s="3"/>
      <c r="G33" s="3"/>
      <c r="H33" s="3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10"/>
      <c r="AT33" s="10"/>
    </row>
    <row r="34" spans="1:46" s="1" customFormat="1" x14ac:dyDescent="0.25">
      <c r="A34" s="2"/>
      <c r="B34" s="3"/>
      <c r="C34" s="3"/>
      <c r="D34" s="3"/>
      <c r="E34" s="3"/>
      <c r="F34" s="3"/>
      <c r="G34" s="3"/>
      <c r="H34" s="3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10"/>
      <c r="AT34" s="10"/>
    </row>
    <row r="35" spans="1:46" s="1" customFormat="1" x14ac:dyDescent="0.25">
      <c r="A35" s="2"/>
      <c r="B35" s="3"/>
      <c r="C35" s="3"/>
      <c r="D35" s="3"/>
      <c r="E35" s="3"/>
      <c r="F35" s="3"/>
      <c r="G35" s="3"/>
      <c r="H35" s="3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10"/>
      <c r="AT35" s="10"/>
    </row>
    <row r="36" spans="1:46" s="1" customFormat="1" x14ac:dyDescent="0.25">
      <c r="A36" s="2"/>
      <c r="B36" s="3"/>
      <c r="C36" s="3"/>
      <c r="D36" s="3"/>
      <c r="E36" s="3"/>
      <c r="F36" s="3"/>
      <c r="G36" s="3"/>
      <c r="H36" s="3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10"/>
      <c r="AT36" s="10"/>
    </row>
    <row r="37" spans="1:46" s="1" customFormat="1" x14ac:dyDescent="0.25">
      <c r="A37" s="2"/>
      <c r="B37" s="3"/>
      <c r="C37" s="3"/>
      <c r="D37" s="3"/>
      <c r="E37" s="3"/>
      <c r="F37" s="3"/>
      <c r="G37" s="3"/>
      <c r="H37" s="3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10"/>
      <c r="AT37" s="10"/>
    </row>
    <row r="38" spans="1:46" s="1" customFormat="1" x14ac:dyDescent="0.25">
      <c r="A38" s="2"/>
      <c r="B38" s="3"/>
      <c r="C38" s="3"/>
      <c r="D38" s="3"/>
      <c r="E38" s="3"/>
      <c r="F38" s="3"/>
      <c r="G38" s="3"/>
      <c r="H38" s="3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10"/>
      <c r="AT38" s="10"/>
    </row>
    <row r="39" spans="1:46" s="1" customFormat="1" x14ac:dyDescent="0.25">
      <c r="A39" s="2"/>
      <c r="B39" s="3"/>
      <c r="C39" s="3"/>
      <c r="D39" s="3"/>
      <c r="E39" s="3"/>
      <c r="F39" s="3"/>
      <c r="G39" s="3"/>
      <c r="H39" s="3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10"/>
      <c r="AT39" s="10"/>
    </row>
    <row r="40" spans="1:46" s="1" customFormat="1" x14ac:dyDescent="0.25">
      <c r="A40" s="2"/>
      <c r="B40" s="3"/>
      <c r="C40" s="3"/>
      <c r="D40" s="3"/>
      <c r="E40" s="3"/>
      <c r="F40" s="3"/>
      <c r="G40" s="3"/>
      <c r="H40" s="3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10"/>
      <c r="AT40" s="10"/>
    </row>
    <row r="41" spans="1:46" s="1" customFormat="1" x14ac:dyDescent="0.25">
      <c r="A41" s="2"/>
      <c r="B41" s="3"/>
      <c r="C41" s="3"/>
      <c r="D41" s="3"/>
      <c r="E41" s="3"/>
      <c r="F41" s="3"/>
      <c r="G41" s="3"/>
      <c r="H41" s="3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10"/>
      <c r="AT41" s="10"/>
    </row>
    <row r="42" spans="1:46" s="1" customFormat="1" x14ac:dyDescent="0.25">
      <c r="A42" s="2"/>
      <c r="B42" s="3"/>
      <c r="C42" s="3"/>
      <c r="D42" s="3"/>
      <c r="E42" s="3"/>
      <c r="F42" s="3"/>
      <c r="G42" s="3"/>
      <c r="H42" s="3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10"/>
      <c r="AT42" s="10"/>
    </row>
    <row r="43" spans="1:46" s="1" customFormat="1" x14ac:dyDescent="0.25">
      <c r="A43" s="2"/>
      <c r="B43" s="3"/>
      <c r="C43" s="3"/>
      <c r="D43" s="3"/>
      <c r="E43" s="3"/>
      <c r="F43" s="3"/>
      <c r="G43" s="3"/>
      <c r="H43" s="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10"/>
      <c r="AT43" s="10"/>
    </row>
    <row r="44" spans="1:46" s="1" customFormat="1" x14ac:dyDescent="0.25">
      <c r="A44" s="2"/>
      <c r="B44" s="3"/>
      <c r="C44" s="3"/>
      <c r="D44" s="3"/>
      <c r="E44" s="3"/>
      <c r="F44" s="3"/>
      <c r="G44" s="3"/>
      <c r="H44" s="3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10"/>
      <c r="AT44" s="10"/>
    </row>
    <row r="45" spans="1:46" s="1" customFormat="1" x14ac:dyDescent="0.25">
      <c r="A45" s="2"/>
      <c r="B45" s="3"/>
      <c r="C45" s="3"/>
      <c r="D45" s="3"/>
      <c r="E45" s="3"/>
      <c r="F45" s="3"/>
      <c r="G45" s="3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10"/>
      <c r="AT45" s="10"/>
    </row>
    <row r="46" spans="1:46" s="1" customFormat="1" x14ac:dyDescent="0.25">
      <c r="A46" s="2"/>
      <c r="B46" s="3"/>
      <c r="C46" s="3"/>
      <c r="D46" s="3"/>
      <c r="E46" s="3"/>
      <c r="F46" s="3"/>
      <c r="G46" s="3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10"/>
      <c r="AT46" s="10"/>
    </row>
    <row r="47" spans="1:46" s="1" customFormat="1" x14ac:dyDescent="0.25">
      <c r="A47" s="2"/>
      <c r="B47" s="3"/>
      <c r="C47" s="3"/>
      <c r="D47" s="3"/>
      <c r="E47" s="3"/>
      <c r="F47" s="3"/>
      <c r="G47" s="3"/>
      <c r="H47" s="3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10"/>
      <c r="AT47" s="10"/>
    </row>
    <row r="48" spans="1:46" s="1" customFormat="1" x14ac:dyDescent="0.25">
      <c r="A48" s="2"/>
      <c r="B48" s="3"/>
      <c r="C48" s="3"/>
      <c r="D48" s="3"/>
      <c r="E48" s="3"/>
      <c r="F48" s="3"/>
      <c r="G48" s="3"/>
      <c r="H48" s="3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10"/>
      <c r="AT48" s="10"/>
    </row>
    <row r="49" spans="1:46" s="1" customFormat="1" x14ac:dyDescent="0.25">
      <c r="A49" s="2"/>
      <c r="B49" s="3"/>
      <c r="C49" s="3"/>
      <c r="D49" s="3"/>
      <c r="E49" s="3"/>
      <c r="F49" s="3"/>
      <c r="G49" s="3"/>
      <c r="H49" s="3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10"/>
      <c r="AT49" s="10"/>
    </row>
    <row r="50" spans="1:46" s="1" customFormat="1" x14ac:dyDescent="0.25">
      <c r="A50" s="2"/>
      <c r="B50" s="3"/>
      <c r="C50" s="3"/>
      <c r="D50" s="3"/>
      <c r="E50" s="3"/>
      <c r="F50" s="3"/>
      <c r="G50" s="3"/>
      <c r="H50" s="3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10"/>
      <c r="AT50" s="10"/>
    </row>
    <row r="51" spans="1:46" s="1" customFormat="1" x14ac:dyDescent="0.25">
      <c r="A51" s="2"/>
      <c r="B51" s="3"/>
      <c r="C51" s="3"/>
      <c r="D51" s="3"/>
      <c r="E51" s="3"/>
      <c r="F51" s="3"/>
      <c r="G51" s="3"/>
      <c r="H51" s="3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10"/>
      <c r="AT51" s="10"/>
    </row>
    <row r="52" spans="1:46" s="1" customFormat="1" x14ac:dyDescent="0.25">
      <c r="A52" s="2"/>
      <c r="B52" s="3"/>
      <c r="C52" s="3"/>
      <c r="D52" s="3"/>
      <c r="E52" s="3"/>
      <c r="F52" s="3"/>
      <c r="G52" s="3"/>
      <c r="H52" s="3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10"/>
      <c r="AT52" s="10"/>
    </row>
    <row r="53" spans="1:46" s="1" customFormat="1" x14ac:dyDescent="0.25">
      <c r="A53" s="2"/>
      <c r="B53" s="3"/>
      <c r="C53" s="3"/>
      <c r="D53" s="3"/>
      <c r="E53" s="3"/>
      <c r="F53" s="3"/>
      <c r="G53" s="3"/>
      <c r="H53" s="3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10"/>
      <c r="AT53" s="10"/>
    </row>
    <row r="54" spans="1:46" s="1" customFormat="1" x14ac:dyDescent="0.25">
      <c r="A54" s="2"/>
      <c r="B54" s="3"/>
      <c r="C54" s="3"/>
      <c r="D54" s="3"/>
      <c r="E54" s="3"/>
      <c r="F54" s="3"/>
      <c r="G54" s="3"/>
      <c r="H54" s="3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10"/>
      <c r="AT54" s="10"/>
    </row>
    <row r="55" spans="1:46" s="1" customFormat="1" x14ac:dyDescent="0.25">
      <c r="A55" s="2"/>
      <c r="B55" s="3"/>
      <c r="C55" s="3"/>
      <c r="D55" s="3"/>
      <c r="E55" s="3"/>
      <c r="F55" s="3"/>
      <c r="G55" s="3"/>
      <c r="H55" s="3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10"/>
      <c r="AT55" s="10"/>
    </row>
    <row r="56" spans="1:46" s="1" customFormat="1" x14ac:dyDescent="0.25">
      <c r="A56" s="2"/>
      <c r="B56" s="3"/>
      <c r="C56" s="3"/>
      <c r="D56" s="3"/>
      <c r="E56" s="3"/>
      <c r="F56" s="3"/>
      <c r="G56" s="3"/>
      <c r="H56" s="3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10"/>
      <c r="AT56" s="10"/>
    </row>
    <row r="57" spans="1:46" s="1" customFormat="1" x14ac:dyDescent="0.25">
      <c r="A57" s="2"/>
      <c r="B57" s="3"/>
      <c r="C57" s="3"/>
      <c r="D57" s="3"/>
      <c r="E57" s="3"/>
      <c r="F57" s="3"/>
      <c r="G57" s="3"/>
      <c r="H57" s="3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10"/>
      <c r="AT57" s="10"/>
    </row>
    <row r="58" spans="1:46" s="1" customFormat="1" x14ac:dyDescent="0.25">
      <c r="A58" s="2"/>
      <c r="B58" s="3"/>
      <c r="C58" s="3"/>
      <c r="D58" s="3"/>
      <c r="E58" s="3"/>
      <c r="F58" s="3"/>
      <c r="G58" s="3"/>
      <c r="H58" s="3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10"/>
      <c r="AT58" s="10"/>
    </row>
    <row r="59" spans="1:46" s="1" customFormat="1" x14ac:dyDescent="0.25">
      <c r="A59" s="2"/>
      <c r="B59" s="3"/>
      <c r="C59" s="3"/>
      <c r="D59" s="3"/>
      <c r="E59" s="3"/>
      <c r="F59" s="3"/>
      <c r="G59" s="3"/>
      <c r="H59" s="3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10"/>
      <c r="AT59" s="10"/>
    </row>
    <row r="60" spans="1:46" s="1" customFormat="1" x14ac:dyDescent="0.25">
      <c r="A60" s="2"/>
      <c r="B60" s="3"/>
      <c r="C60" s="3"/>
      <c r="D60" s="3"/>
      <c r="E60" s="3"/>
      <c r="F60" s="3"/>
      <c r="G60" s="3"/>
      <c r="H60" s="3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10"/>
      <c r="AT60" s="10"/>
    </row>
    <row r="61" spans="1:46" s="1" customFormat="1" x14ac:dyDescent="0.25">
      <c r="A61" s="2"/>
      <c r="B61" s="3"/>
      <c r="C61" s="3"/>
      <c r="D61" s="3"/>
      <c r="E61" s="3"/>
      <c r="F61" s="3"/>
      <c r="G61" s="3"/>
      <c r="H61" s="3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10"/>
      <c r="AT61" s="10"/>
    </row>
    <row r="62" spans="1:46" s="1" customFormat="1" x14ac:dyDescent="0.25">
      <c r="A62" s="2"/>
      <c r="B62" s="3"/>
      <c r="C62" s="3"/>
      <c r="D62" s="3"/>
      <c r="E62" s="3"/>
      <c r="F62" s="3"/>
      <c r="G62" s="3"/>
      <c r="H62" s="3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10"/>
      <c r="AT62" s="10"/>
    </row>
    <row r="63" spans="1:46" s="1" customFormat="1" x14ac:dyDescent="0.25">
      <c r="A63" s="2"/>
      <c r="B63" s="3"/>
      <c r="C63" s="3"/>
      <c r="D63" s="3"/>
      <c r="E63" s="3"/>
      <c r="F63" s="3"/>
      <c r="G63" s="3"/>
      <c r="H63" s="3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10"/>
      <c r="AT63" s="10"/>
    </row>
    <row r="64" spans="1:46" s="1" customFormat="1" x14ac:dyDescent="0.25">
      <c r="A64" s="2"/>
      <c r="B64" s="3"/>
      <c r="C64" s="3"/>
      <c r="D64" s="3"/>
      <c r="E64" s="3"/>
      <c r="F64" s="3"/>
      <c r="G64" s="3"/>
      <c r="H64" s="3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10"/>
      <c r="AT64" s="10"/>
    </row>
    <row r="65" spans="1:46" s="1" customFormat="1" x14ac:dyDescent="0.25">
      <c r="A65" s="2"/>
      <c r="B65" s="3"/>
      <c r="C65" s="3"/>
      <c r="D65" s="3"/>
      <c r="E65" s="3"/>
      <c r="F65" s="3"/>
      <c r="G65" s="3"/>
      <c r="H65" s="3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10"/>
      <c r="AT65" s="10"/>
    </row>
    <row r="66" spans="1:46" s="1" customFormat="1" x14ac:dyDescent="0.25">
      <c r="A66" s="2"/>
      <c r="B66" s="3"/>
      <c r="C66" s="3"/>
      <c r="D66" s="3"/>
      <c r="E66" s="3"/>
      <c r="F66" s="3"/>
      <c r="G66" s="3"/>
      <c r="H66" s="3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10"/>
      <c r="AT66" s="10"/>
    </row>
    <row r="67" spans="1:46" s="1" customFormat="1" x14ac:dyDescent="0.25">
      <c r="A67" s="2"/>
      <c r="B67" s="3"/>
      <c r="C67" s="3"/>
      <c r="D67" s="3"/>
      <c r="E67" s="3"/>
      <c r="F67" s="3"/>
      <c r="G67" s="3"/>
      <c r="H67" s="3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10"/>
      <c r="AT67" s="10"/>
    </row>
    <row r="68" spans="1:46" s="1" customFormat="1" x14ac:dyDescent="0.25">
      <c r="A68" s="2"/>
      <c r="B68" s="3"/>
      <c r="C68" s="3"/>
      <c r="D68" s="3"/>
      <c r="E68" s="3"/>
      <c r="F68" s="3"/>
      <c r="G68" s="3"/>
      <c r="H68" s="3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10"/>
      <c r="AT68" s="10"/>
    </row>
    <row r="69" spans="1:46" s="1" customFormat="1" x14ac:dyDescent="0.25">
      <c r="A69" s="2"/>
      <c r="B69" s="3"/>
      <c r="C69" s="3"/>
      <c r="D69" s="3"/>
      <c r="E69" s="3"/>
      <c r="F69" s="3"/>
      <c r="G69" s="3"/>
      <c r="H69" s="3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10"/>
      <c r="AT69" s="10"/>
    </row>
    <row r="70" spans="1:46" s="1" customFormat="1" x14ac:dyDescent="0.25">
      <c r="A70" s="2"/>
      <c r="B70" s="3"/>
      <c r="C70" s="3"/>
      <c r="D70" s="3"/>
      <c r="E70" s="3"/>
      <c r="F70" s="3"/>
      <c r="G70" s="3"/>
      <c r="H70" s="3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10"/>
      <c r="AT70" s="10"/>
    </row>
    <row r="71" spans="1:46" s="1" customFormat="1" x14ac:dyDescent="0.25">
      <c r="A71" s="2"/>
      <c r="B71" s="3"/>
      <c r="C71" s="3"/>
      <c r="D71" s="3"/>
      <c r="E71" s="3"/>
      <c r="F71" s="3"/>
      <c r="G71" s="3"/>
      <c r="H71" s="3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10"/>
      <c r="AT71" s="10"/>
    </row>
    <row r="72" spans="1:46" s="1" customFormat="1" x14ac:dyDescent="0.25">
      <c r="A72" s="2"/>
      <c r="B72" s="3"/>
      <c r="C72" s="3"/>
      <c r="D72" s="3"/>
      <c r="E72" s="3"/>
      <c r="F72" s="3"/>
      <c r="G72" s="3"/>
      <c r="H72" s="3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10"/>
      <c r="AT72" s="10"/>
    </row>
    <row r="73" spans="1:46" s="1" customFormat="1" x14ac:dyDescent="0.25">
      <c r="A73" s="2"/>
      <c r="B73" s="3"/>
      <c r="C73" s="3"/>
      <c r="D73" s="3"/>
      <c r="E73" s="3"/>
      <c r="F73" s="3"/>
      <c r="G73" s="3"/>
      <c r="H73" s="3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10"/>
      <c r="AT73" s="10"/>
    </row>
    <row r="74" spans="1:46" s="1" customFormat="1" x14ac:dyDescent="0.25">
      <c r="A74" s="2"/>
      <c r="B74" s="3"/>
      <c r="C74" s="3"/>
      <c r="D74" s="3"/>
      <c r="E74" s="3"/>
      <c r="F74" s="3"/>
      <c r="G74" s="3"/>
      <c r="H74" s="3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10"/>
      <c r="AT74" s="10"/>
    </row>
    <row r="75" spans="1:46" s="1" customFormat="1" x14ac:dyDescent="0.25">
      <c r="A75" s="2"/>
      <c r="B75" s="3"/>
      <c r="C75" s="3"/>
      <c r="D75" s="3"/>
      <c r="E75" s="3"/>
      <c r="F75" s="3"/>
      <c r="G75" s="3"/>
      <c r="H75" s="3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10"/>
      <c r="AT75" s="10"/>
    </row>
    <row r="76" spans="1:46" s="1" customFormat="1" x14ac:dyDescent="0.25">
      <c r="A76" s="2"/>
      <c r="B76" s="3"/>
      <c r="C76" s="3"/>
      <c r="D76" s="3"/>
      <c r="E76" s="3"/>
      <c r="F76" s="3"/>
      <c r="G76" s="3"/>
      <c r="H76" s="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10"/>
      <c r="AT76" s="10"/>
    </row>
    <row r="77" spans="1:46" s="1" customFormat="1" x14ac:dyDescent="0.25">
      <c r="A77" s="2"/>
      <c r="B77" s="3"/>
      <c r="C77" s="3"/>
      <c r="D77" s="3"/>
      <c r="E77" s="3"/>
      <c r="F77" s="3"/>
      <c r="G77" s="3"/>
      <c r="H77" s="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10"/>
      <c r="AT77" s="10"/>
    </row>
    <row r="78" spans="1:46" s="1" customFormat="1" x14ac:dyDescent="0.25">
      <c r="A78" s="2"/>
      <c r="B78" s="3"/>
      <c r="C78" s="3"/>
      <c r="D78" s="3"/>
      <c r="E78" s="3"/>
      <c r="F78" s="3"/>
      <c r="G78" s="3"/>
      <c r="H78" s="3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10"/>
      <c r="AT78" s="10"/>
    </row>
    <row r="79" spans="1:46" s="1" customFormat="1" x14ac:dyDescent="0.25">
      <c r="A79" s="2"/>
      <c r="B79" s="3"/>
      <c r="C79" s="3"/>
      <c r="D79" s="3"/>
      <c r="E79" s="3"/>
      <c r="F79" s="3"/>
      <c r="G79" s="3"/>
      <c r="H79" s="3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10"/>
      <c r="AT79" s="10"/>
    </row>
    <row r="80" spans="1:46" s="1" customFormat="1" x14ac:dyDescent="0.25">
      <c r="A80" s="2"/>
      <c r="B80" s="3"/>
      <c r="C80" s="3"/>
      <c r="D80" s="3"/>
      <c r="E80" s="3"/>
      <c r="F80" s="3"/>
      <c r="G80" s="3"/>
      <c r="H80" s="3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10"/>
      <c r="AT80" s="10"/>
    </row>
    <row r="81" spans="1:46" s="1" customFormat="1" x14ac:dyDescent="0.25">
      <c r="A81" s="2"/>
      <c r="B81" s="3"/>
      <c r="C81" s="3"/>
      <c r="D81" s="3"/>
      <c r="E81" s="3"/>
      <c r="F81" s="3"/>
      <c r="G81" s="3"/>
      <c r="H81" s="3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10"/>
      <c r="AT81" s="10"/>
    </row>
    <row r="82" spans="1:46" s="1" customFormat="1" x14ac:dyDescent="0.25">
      <c r="A82" s="2"/>
      <c r="B82" s="3"/>
      <c r="C82" s="3"/>
      <c r="D82" s="3"/>
      <c r="E82" s="3"/>
      <c r="F82" s="3"/>
      <c r="G82" s="3"/>
      <c r="H82" s="3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10"/>
      <c r="AT82" s="10"/>
    </row>
    <row r="83" spans="1:46" s="1" customFormat="1" x14ac:dyDescent="0.25">
      <c r="A83" s="2"/>
      <c r="B83" s="3"/>
      <c r="C83" s="3"/>
      <c r="D83" s="3"/>
      <c r="E83" s="3"/>
      <c r="F83" s="3"/>
      <c r="G83" s="3"/>
      <c r="H83" s="3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10"/>
      <c r="AT83" s="10"/>
    </row>
    <row r="84" spans="1:46" s="1" customFormat="1" x14ac:dyDescent="0.25">
      <c r="A84" s="2"/>
      <c r="B84" s="3"/>
      <c r="C84" s="3"/>
      <c r="D84" s="3"/>
      <c r="E84" s="3"/>
      <c r="F84" s="3"/>
      <c r="G84" s="3"/>
      <c r="H84" s="3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10"/>
      <c r="AT84" s="10"/>
    </row>
    <row r="85" spans="1:46" s="1" customFormat="1" x14ac:dyDescent="0.25">
      <c r="A85" s="2"/>
      <c r="B85" s="3"/>
      <c r="C85" s="3"/>
      <c r="D85" s="3"/>
      <c r="E85" s="3"/>
      <c r="F85" s="3"/>
      <c r="G85" s="3"/>
      <c r="H85" s="3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10"/>
      <c r="AT85" s="10"/>
    </row>
    <row r="86" spans="1:46" s="1" customFormat="1" x14ac:dyDescent="0.25">
      <c r="A86" s="2"/>
      <c r="B86" s="3"/>
      <c r="C86" s="3"/>
      <c r="D86" s="3"/>
      <c r="E86" s="3"/>
      <c r="F86" s="3"/>
      <c r="G86" s="3"/>
      <c r="H86" s="3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10"/>
      <c r="AT86" s="10"/>
    </row>
    <row r="87" spans="1:46" s="1" customFormat="1" x14ac:dyDescent="0.25">
      <c r="A87" s="2"/>
      <c r="B87" s="3"/>
      <c r="C87" s="3"/>
      <c r="D87" s="3"/>
      <c r="E87" s="3"/>
      <c r="F87" s="3"/>
      <c r="G87" s="3"/>
      <c r="H87" s="3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10"/>
      <c r="AT87" s="10"/>
    </row>
    <row r="88" spans="1:46" s="1" customFormat="1" x14ac:dyDescent="0.25">
      <c r="A88" s="2"/>
      <c r="B88" s="3"/>
      <c r="C88" s="3"/>
      <c r="D88" s="3"/>
      <c r="E88" s="3"/>
      <c r="F88" s="3"/>
      <c r="G88" s="3"/>
      <c r="H88" s="3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10"/>
      <c r="AT88" s="10"/>
    </row>
    <row r="89" spans="1:46" s="1" customFormat="1" x14ac:dyDescent="0.25">
      <c r="A89" s="2"/>
      <c r="B89" s="3"/>
      <c r="C89" s="3"/>
      <c r="D89" s="3"/>
      <c r="E89" s="3"/>
      <c r="F89" s="3"/>
      <c r="G89" s="3"/>
      <c r="H89" s="3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10"/>
      <c r="AT89" s="10"/>
    </row>
    <row r="90" spans="1:46" s="1" customFormat="1" x14ac:dyDescent="0.25">
      <c r="A90" s="2"/>
      <c r="B90" s="3"/>
      <c r="C90" s="3"/>
      <c r="D90" s="3"/>
      <c r="E90" s="3"/>
      <c r="F90" s="3"/>
      <c r="G90" s="3"/>
      <c r="H90" s="3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10"/>
      <c r="AT90" s="10"/>
    </row>
    <row r="91" spans="1:46" s="1" customFormat="1" x14ac:dyDescent="0.25">
      <c r="A91" s="2"/>
      <c r="B91" s="3"/>
      <c r="C91" s="3"/>
      <c r="D91" s="3"/>
      <c r="E91" s="3"/>
      <c r="F91" s="3"/>
      <c r="G91" s="3"/>
      <c r="H91" s="3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10"/>
      <c r="AT91" s="10"/>
    </row>
    <row r="92" spans="1:46" s="1" customFormat="1" x14ac:dyDescent="0.25">
      <c r="A92" s="2"/>
      <c r="B92" s="3"/>
      <c r="C92" s="3"/>
      <c r="D92" s="3"/>
      <c r="E92" s="3"/>
      <c r="F92" s="3"/>
      <c r="G92" s="3"/>
      <c r="H92" s="3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10"/>
      <c r="AT92" s="10"/>
    </row>
    <row r="93" spans="1:46" s="1" customFormat="1" x14ac:dyDescent="0.25">
      <c r="A93" s="2"/>
      <c r="B93" s="3"/>
      <c r="C93" s="3"/>
      <c r="D93" s="3"/>
      <c r="E93" s="3"/>
      <c r="F93" s="3"/>
      <c r="G93" s="3"/>
      <c r="H93" s="3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10"/>
      <c r="AT93" s="10"/>
    </row>
    <row r="94" spans="1:46" s="1" customFormat="1" x14ac:dyDescent="0.25">
      <c r="A94" s="2"/>
      <c r="B94" s="3"/>
      <c r="C94" s="3"/>
      <c r="D94" s="3"/>
      <c r="E94" s="3"/>
      <c r="F94" s="3"/>
      <c r="G94" s="3"/>
      <c r="H94" s="3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10"/>
      <c r="AT94" s="10"/>
    </row>
    <row r="95" spans="1:46" s="1" customFormat="1" x14ac:dyDescent="0.25">
      <c r="A95" s="2"/>
      <c r="B95" s="3"/>
      <c r="C95" s="3"/>
      <c r="D95" s="3"/>
      <c r="E95" s="3"/>
      <c r="F95" s="3"/>
      <c r="G95" s="3"/>
      <c r="H95" s="3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10"/>
      <c r="AT95" s="10"/>
    </row>
    <row r="96" spans="1:46" s="1" customFormat="1" x14ac:dyDescent="0.25">
      <c r="A96" s="2"/>
      <c r="B96" s="3"/>
      <c r="C96" s="3"/>
      <c r="D96" s="3"/>
      <c r="E96" s="3"/>
      <c r="F96" s="3"/>
      <c r="G96" s="3"/>
      <c r="H96" s="3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10"/>
      <c r="AT96" s="10"/>
    </row>
    <row r="97" spans="1:46" s="1" customFormat="1" x14ac:dyDescent="0.25">
      <c r="A97" s="2"/>
      <c r="B97" s="3"/>
      <c r="C97" s="3"/>
      <c r="D97" s="3"/>
      <c r="E97" s="3"/>
      <c r="F97" s="3"/>
      <c r="G97" s="3"/>
      <c r="H97" s="3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10"/>
      <c r="AT97" s="10"/>
    </row>
    <row r="98" spans="1:46" s="1" customFormat="1" x14ac:dyDescent="0.25">
      <c r="A98" s="2"/>
      <c r="B98" s="3"/>
      <c r="C98" s="3"/>
      <c r="D98" s="3"/>
      <c r="E98" s="3"/>
      <c r="F98" s="3"/>
      <c r="G98" s="3"/>
      <c r="H98" s="3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10"/>
      <c r="AT98" s="10"/>
    </row>
    <row r="99" spans="1:46" s="1" customFormat="1" x14ac:dyDescent="0.25">
      <c r="A99" s="2"/>
      <c r="B99" s="3"/>
      <c r="C99" s="3"/>
      <c r="D99" s="3"/>
      <c r="E99" s="3"/>
      <c r="F99" s="3"/>
      <c r="G99" s="3"/>
      <c r="H99" s="3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10"/>
      <c r="AT99" s="10"/>
    </row>
    <row r="100" spans="1:46" s="1" customFormat="1" x14ac:dyDescent="0.25">
      <c r="A100" s="2"/>
      <c r="B100" s="3"/>
      <c r="C100" s="3"/>
      <c r="D100" s="3"/>
      <c r="E100" s="3"/>
      <c r="F100" s="3"/>
      <c r="G100" s="3"/>
      <c r="H100" s="3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10"/>
      <c r="AT100" s="10"/>
    </row>
    <row r="101" spans="1:46" s="1" customFormat="1" x14ac:dyDescent="0.25">
      <c r="A101" s="2"/>
      <c r="B101" s="3"/>
      <c r="C101" s="3"/>
      <c r="D101" s="3"/>
      <c r="E101" s="3"/>
      <c r="F101" s="3"/>
      <c r="G101" s="3"/>
      <c r="H101" s="3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10"/>
      <c r="AT101" s="10"/>
    </row>
    <row r="102" spans="1:46" s="1" customFormat="1" x14ac:dyDescent="0.25">
      <c r="A102" s="2"/>
      <c r="B102" s="3"/>
      <c r="C102" s="3"/>
      <c r="D102" s="3"/>
      <c r="E102" s="3"/>
      <c r="F102" s="3"/>
      <c r="G102" s="3"/>
      <c r="H102" s="3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10"/>
      <c r="AT102" s="10"/>
    </row>
    <row r="103" spans="1:46" s="1" customFormat="1" x14ac:dyDescent="0.25">
      <c r="A103" s="2"/>
      <c r="B103" s="3"/>
      <c r="C103" s="3"/>
      <c r="D103" s="3"/>
      <c r="E103" s="3"/>
      <c r="F103" s="3"/>
      <c r="G103" s="3"/>
      <c r="H103" s="3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10"/>
      <c r="AT103" s="10"/>
    </row>
    <row r="104" spans="1:46" s="1" customFormat="1" x14ac:dyDescent="0.25">
      <c r="A104" s="2"/>
      <c r="B104" s="3"/>
      <c r="C104" s="3"/>
      <c r="D104" s="3"/>
      <c r="E104" s="3"/>
      <c r="F104" s="3"/>
      <c r="G104" s="3"/>
      <c r="H104" s="3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10"/>
      <c r="AT104" s="10"/>
    </row>
    <row r="105" spans="1:46" s="1" customFormat="1" x14ac:dyDescent="0.25">
      <c r="A105" s="2"/>
      <c r="B105" s="3"/>
      <c r="C105" s="3"/>
      <c r="D105" s="3"/>
      <c r="E105" s="3"/>
      <c r="F105" s="3"/>
      <c r="G105" s="3"/>
      <c r="H105" s="3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10"/>
      <c r="AT105" s="10"/>
    </row>
    <row r="106" spans="1:46" s="1" customFormat="1" x14ac:dyDescent="0.25">
      <c r="A106" s="2"/>
      <c r="B106" s="3"/>
      <c r="C106" s="3"/>
      <c r="D106" s="3"/>
      <c r="E106" s="3"/>
      <c r="F106" s="3"/>
      <c r="G106" s="3"/>
      <c r="H106" s="3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10"/>
      <c r="AT106" s="10"/>
    </row>
    <row r="107" spans="1:46" s="1" customFormat="1" x14ac:dyDescent="0.25">
      <c r="A107" s="2"/>
      <c r="B107" s="3"/>
      <c r="C107" s="3"/>
      <c r="D107" s="3"/>
      <c r="E107" s="3"/>
      <c r="F107" s="3"/>
      <c r="G107" s="3"/>
      <c r="H107" s="3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10"/>
      <c r="AT107" s="10"/>
    </row>
    <row r="108" spans="1:46" s="1" customFormat="1" x14ac:dyDescent="0.25">
      <c r="A108" s="2"/>
      <c r="B108" s="3"/>
      <c r="C108" s="3"/>
      <c r="D108" s="3"/>
      <c r="E108" s="3"/>
      <c r="F108" s="3"/>
      <c r="G108" s="3"/>
      <c r="H108" s="3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10"/>
      <c r="AT108" s="10"/>
    </row>
    <row r="109" spans="1:46" s="1" customFormat="1" x14ac:dyDescent="0.25">
      <c r="A109" s="2"/>
      <c r="B109" s="3"/>
      <c r="C109" s="3"/>
      <c r="D109" s="3"/>
      <c r="E109" s="3"/>
      <c r="F109" s="3"/>
      <c r="G109" s="3"/>
      <c r="H109" s="3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10"/>
      <c r="AT109" s="10"/>
    </row>
    <row r="110" spans="1:46" s="1" customFormat="1" x14ac:dyDescent="0.25">
      <c r="A110" s="2"/>
      <c r="B110" s="3"/>
      <c r="C110" s="3"/>
      <c r="D110" s="3"/>
      <c r="E110" s="3"/>
      <c r="F110" s="3"/>
      <c r="G110" s="3"/>
      <c r="H110" s="3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10"/>
      <c r="AT110" s="10"/>
    </row>
    <row r="111" spans="1:46" s="1" customFormat="1" x14ac:dyDescent="0.25">
      <c r="A111" s="2"/>
      <c r="B111" s="3"/>
      <c r="C111" s="3"/>
      <c r="D111" s="3"/>
      <c r="E111" s="3"/>
      <c r="F111" s="3"/>
      <c r="G111" s="3"/>
      <c r="H111" s="3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10"/>
      <c r="AT111" s="10"/>
    </row>
    <row r="112" spans="1:46" s="1" customFormat="1" x14ac:dyDescent="0.25">
      <c r="A112" s="2"/>
      <c r="B112" s="3"/>
      <c r="C112" s="3"/>
      <c r="D112" s="3"/>
      <c r="E112" s="3"/>
      <c r="F112" s="3"/>
      <c r="G112" s="3"/>
      <c r="H112" s="3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10"/>
      <c r="AT112" s="10"/>
    </row>
    <row r="113" spans="1:46" s="1" customFormat="1" x14ac:dyDescent="0.25">
      <c r="A113" s="2"/>
      <c r="B113" s="3"/>
      <c r="C113" s="3"/>
      <c r="D113" s="3"/>
      <c r="E113" s="3"/>
      <c r="F113" s="3"/>
      <c r="G113" s="3"/>
      <c r="H113" s="3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10"/>
      <c r="AT113" s="10"/>
    </row>
    <row r="114" spans="1:46" s="1" customFormat="1" x14ac:dyDescent="0.25">
      <c r="A114" s="2"/>
      <c r="B114" s="3"/>
      <c r="C114" s="3"/>
      <c r="D114" s="3"/>
      <c r="E114" s="3"/>
      <c r="F114" s="3"/>
      <c r="G114" s="3"/>
      <c r="H114" s="3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10"/>
      <c r="AT114" s="10"/>
    </row>
    <row r="115" spans="1:46" s="1" customFormat="1" x14ac:dyDescent="0.25">
      <c r="A115" s="2"/>
      <c r="B115" s="3"/>
      <c r="C115" s="3"/>
      <c r="D115" s="3"/>
      <c r="E115" s="3"/>
      <c r="F115" s="3"/>
      <c r="G115" s="3"/>
      <c r="H115" s="3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10"/>
      <c r="AT115" s="10"/>
    </row>
  </sheetData>
  <hyperlinks>
    <hyperlink ref="B5" location="Índice!A23" display="Índice" xr:uid="{00000000-0004-0000-15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CR204"/>
  <sheetViews>
    <sheetView showGridLines="0" topLeftCell="A8" zoomScale="120" zoomScaleNormal="120" zoomScalePageLayoutView="120" workbookViewId="0">
      <selection activeCell="J22" sqref="J22:J23"/>
    </sheetView>
  </sheetViews>
  <sheetFormatPr defaultColWidth="8.85546875" defaultRowHeight="15.75" x14ac:dyDescent="0.25"/>
  <cols>
    <col min="1" max="1" width="1.42578125" style="2" bestFit="1" customWidth="1"/>
    <col min="2" max="2" width="27.42578125" style="14" customWidth="1"/>
    <col min="3" max="10" width="6.85546875" style="14" customWidth="1"/>
    <col min="11" max="95" width="8.85546875" style="2"/>
    <col min="96" max="16384" width="8.85546875" style="10"/>
  </cols>
  <sheetData>
    <row r="1" spans="1:10" s="17" customFormat="1" ht="12.75" x14ac:dyDescent="0.2"/>
    <row r="2" spans="1:10" s="17" customFormat="1" ht="12.75" x14ac:dyDescent="0.2"/>
    <row r="3" spans="1:10" s="17" customFormat="1" ht="12.75" x14ac:dyDescent="0.2"/>
    <row r="4" spans="1:10" s="17" customFormat="1" ht="12.75" x14ac:dyDescent="0.2"/>
    <row r="5" spans="1:10" s="17" customFormat="1" ht="12.75" x14ac:dyDescent="0.2">
      <c r="B5" s="104" t="s">
        <v>144</v>
      </c>
    </row>
    <row r="6" spans="1:10" s="17" customFormat="1" ht="18.75" x14ac:dyDescent="0.3">
      <c r="B6" s="25" t="s">
        <v>1056</v>
      </c>
    </row>
    <row r="7" spans="1:10" s="17" customFormat="1" ht="12.75" x14ac:dyDescent="0.2"/>
    <row r="8" spans="1:10" s="17" customFormat="1" ht="18" customHeight="1" x14ac:dyDescent="0.2">
      <c r="B8" s="26" t="s">
        <v>168</v>
      </c>
      <c r="C8" s="18"/>
      <c r="D8" s="18"/>
      <c r="E8" s="18"/>
    </row>
    <row r="9" spans="1:10" ht="13.5" customHeight="1" x14ac:dyDescent="0.25">
      <c r="A9" s="17"/>
      <c r="B9" s="23"/>
      <c r="C9" s="560">
        <v>2016</v>
      </c>
      <c r="D9" s="560">
        <v>2017</v>
      </c>
      <c r="E9" s="560">
        <v>2018</v>
      </c>
      <c r="F9" s="560">
        <v>2019</v>
      </c>
      <c r="G9" s="172">
        <v>2020</v>
      </c>
      <c r="H9" s="172">
        <v>2021</v>
      </c>
      <c r="I9" s="172">
        <v>2022</v>
      </c>
      <c r="J9" s="174" t="s">
        <v>1091</v>
      </c>
    </row>
    <row r="10" spans="1:10" ht="13.5" customHeight="1" x14ac:dyDescent="0.25">
      <c r="B10" s="24"/>
      <c r="C10" s="561"/>
      <c r="D10" s="561"/>
      <c r="E10" s="561"/>
      <c r="F10" s="561"/>
      <c r="G10" s="171" t="s">
        <v>3</v>
      </c>
      <c r="H10" s="171" t="s">
        <v>3</v>
      </c>
      <c r="I10" s="171" t="s">
        <v>3</v>
      </c>
      <c r="J10" s="171" t="s">
        <v>3</v>
      </c>
    </row>
    <row r="11" spans="1:10" ht="18" customHeight="1" x14ac:dyDescent="0.25">
      <c r="B11" s="35" t="s">
        <v>758</v>
      </c>
      <c r="C11" s="63">
        <v>158663.39403415687</v>
      </c>
      <c r="D11" s="63">
        <v>162398.2753227388</v>
      </c>
      <c r="E11" s="63">
        <v>167909.11062424839</v>
      </c>
      <c r="F11" s="63">
        <v>176765.31312458159</v>
      </c>
      <c r="G11" s="63">
        <v>185272.29114367356</v>
      </c>
      <c r="H11" s="63">
        <v>199309.60601461719</v>
      </c>
      <c r="I11" s="63">
        <v>204544.09615179442</v>
      </c>
      <c r="J11" s="63">
        <v>193927.1788714471</v>
      </c>
    </row>
    <row r="12" spans="1:10" ht="12.75" customHeight="1" x14ac:dyDescent="0.25">
      <c r="B12" s="20" t="s">
        <v>759</v>
      </c>
      <c r="C12" s="63">
        <v>74381.897837890167</v>
      </c>
      <c r="D12" s="63">
        <v>73341.320410919478</v>
      </c>
      <c r="E12" s="63">
        <v>77436.856050287461</v>
      </c>
      <c r="F12" s="63">
        <v>85791.58702644064</v>
      </c>
      <c r="G12" s="63">
        <v>93704.838912673556</v>
      </c>
      <c r="H12" s="63">
        <v>107412.37175637788</v>
      </c>
      <c r="I12" s="63">
        <v>114779.05805537829</v>
      </c>
      <c r="J12" s="63">
        <v>105468.27588451252</v>
      </c>
    </row>
    <row r="13" spans="1:10" ht="12.75" customHeight="1" x14ac:dyDescent="0.25">
      <c r="B13" s="20" t="s">
        <v>760</v>
      </c>
      <c r="C13" s="64">
        <v>84281.4961962667</v>
      </c>
      <c r="D13" s="64">
        <v>89056.95491181931</v>
      </c>
      <c r="E13" s="64">
        <v>90472.254573960934</v>
      </c>
      <c r="F13" s="64">
        <v>90973.726098140964</v>
      </c>
      <c r="G13" s="64">
        <v>91567.452231000003</v>
      </c>
      <c r="H13" s="64">
        <v>91897.234258239303</v>
      </c>
      <c r="I13" s="64">
        <v>89765.038096416116</v>
      </c>
      <c r="J13" s="64">
        <v>88458.902986934583</v>
      </c>
    </row>
    <row r="14" spans="1:10" ht="12.75" customHeight="1" x14ac:dyDescent="0.25">
      <c r="B14" s="69" t="s">
        <v>60</v>
      </c>
      <c r="C14" s="63">
        <v>31638.793157651082</v>
      </c>
      <c r="D14" s="63">
        <v>35070.139831608431</v>
      </c>
      <c r="E14" s="63">
        <v>36491.982868048959</v>
      </c>
      <c r="F14" s="63">
        <v>37143.867949402134</v>
      </c>
      <c r="G14" s="63">
        <v>37598.092954</v>
      </c>
      <c r="H14" s="63">
        <v>37868.303850265002</v>
      </c>
      <c r="I14" s="63">
        <v>28785.667116198994</v>
      </c>
      <c r="J14" s="63">
        <v>28441.332248777871</v>
      </c>
    </row>
    <row r="15" spans="1:10" ht="12" customHeight="1" x14ac:dyDescent="0.25">
      <c r="B15" s="69" t="s">
        <v>56</v>
      </c>
      <c r="C15" s="63">
        <v>52642.703038615611</v>
      </c>
      <c r="D15" s="63">
        <v>53986.815080210872</v>
      </c>
      <c r="E15" s="63">
        <v>53980.271705911975</v>
      </c>
      <c r="F15" s="63">
        <v>53829.858148738822</v>
      </c>
      <c r="G15" s="63">
        <v>53969.359277000003</v>
      </c>
      <c r="H15" s="63">
        <v>54028.930407974301</v>
      </c>
      <c r="I15" s="63">
        <v>60979.370980217122</v>
      </c>
      <c r="J15" s="63">
        <v>60017.570738156704</v>
      </c>
    </row>
    <row r="16" spans="1:10" ht="17.25" customHeight="1" x14ac:dyDescent="0.25">
      <c r="B16" s="35" t="s">
        <v>761</v>
      </c>
      <c r="C16" s="63">
        <v>52571.976207951302</v>
      </c>
      <c r="D16" s="63">
        <v>55689.620798499447</v>
      </c>
      <c r="E16" s="63">
        <v>61099.315213919705</v>
      </c>
      <c r="F16" s="63">
        <v>65456.800000000003</v>
      </c>
      <c r="G16" s="63">
        <v>71380.170329818444</v>
      </c>
      <c r="H16" s="63">
        <v>81541.019845648945</v>
      </c>
      <c r="I16" s="63">
        <v>90897.024691540573</v>
      </c>
      <c r="J16" s="63">
        <v>92085.361603028403</v>
      </c>
    </row>
    <row r="17" spans="2:96" ht="12" customHeight="1" x14ac:dyDescent="0.25">
      <c r="B17" s="69" t="s">
        <v>169</v>
      </c>
      <c r="C17" s="65">
        <v>3.306713287649643E-4</v>
      </c>
      <c r="D17" s="65">
        <v>1488.6100772194668</v>
      </c>
      <c r="E17" s="65">
        <v>1293.3671727427272</v>
      </c>
      <c r="F17" s="65">
        <v>794</v>
      </c>
      <c r="G17" s="65">
        <v>329.81845245672002</v>
      </c>
      <c r="H17" s="65">
        <v>495.04983476894733</v>
      </c>
      <c r="I17" s="65">
        <v>2727.9289886605779</v>
      </c>
      <c r="J17" s="65">
        <v>3135.312095148417</v>
      </c>
    </row>
    <row r="18" spans="2:96" s="2" customFormat="1" ht="12" customHeight="1" x14ac:dyDescent="0.25">
      <c r="B18" s="54" t="s">
        <v>170</v>
      </c>
      <c r="C18" s="64">
        <v>50625</v>
      </c>
      <c r="D18" s="64">
        <v>53012.197999999989</v>
      </c>
      <c r="E18" s="64">
        <v>58722.214999999982</v>
      </c>
      <c r="F18" s="64">
        <v>65456.7</v>
      </c>
      <c r="G18" s="64">
        <v>70432.51999999999</v>
      </c>
      <c r="H18" s="64">
        <v>80140.929999999993</v>
      </c>
      <c r="I18" s="64">
        <v>87262.428</v>
      </c>
      <c r="J18" s="64">
        <v>88262.147999999986</v>
      </c>
      <c r="CR18" s="10"/>
    </row>
    <row r="19" spans="2:96" s="2" customFormat="1" ht="12" customHeight="1" x14ac:dyDescent="0.25">
      <c r="B19" s="53" t="s">
        <v>762</v>
      </c>
      <c r="C19" s="64">
        <v>31404.194207951317</v>
      </c>
      <c r="D19" s="64">
        <v>34230.695293713594</v>
      </c>
      <c r="E19" s="64">
        <v>38972.550572221699</v>
      </c>
      <c r="F19" s="64">
        <v>40828.1</v>
      </c>
      <c r="G19" s="64">
        <v>44778.615329818451</v>
      </c>
      <c r="H19" s="64">
        <v>51720.459093173697</v>
      </c>
      <c r="I19" s="64">
        <v>59412.764203978382</v>
      </c>
      <c r="J19" s="64">
        <v>60471.809771177519</v>
      </c>
      <c r="CR19" s="10"/>
    </row>
    <row r="20" spans="2:96" s="2" customFormat="1" ht="12" customHeight="1" x14ac:dyDescent="0.25">
      <c r="B20" s="53" t="s">
        <v>763</v>
      </c>
      <c r="C20" s="64">
        <v>21167.781999999988</v>
      </c>
      <c r="D20" s="64">
        <v>21458.925504785853</v>
      </c>
      <c r="E20" s="64">
        <v>22126.764641698002</v>
      </c>
      <c r="F20" s="64">
        <v>24628.7</v>
      </c>
      <c r="G20" s="64">
        <v>26601.554999999993</v>
      </c>
      <c r="H20" s="64">
        <v>29820.560752475245</v>
      </c>
      <c r="I20" s="64">
        <v>31484.260487562191</v>
      </c>
      <c r="J20" s="64">
        <v>31613.551831850888</v>
      </c>
      <c r="CR20" s="10"/>
    </row>
    <row r="21" spans="2:96" s="2" customFormat="1" ht="22.5" customHeight="1" x14ac:dyDescent="0.25">
      <c r="B21" s="62"/>
      <c r="C21" s="566" t="s">
        <v>61</v>
      </c>
      <c r="D21" s="566"/>
      <c r="E21" s="566"/>
      <c r="F21" s="566"/>
      <c r="G21" s="566"/>
      <c r="H21" s="566"/>
      <c r="I21" s="566"/>
      <c r="J21" s="566"/>
      <c r="CR21" s="10"/>
    </row>
    <row r="22" spans="2:96" s="2" customFormat="1" ht="12" customHeight="1" x14ac:dyDescent="0.25">
      <c r="B22" s="23" t="s">
        <v>62</v>
      </c>
      <c r="C22" s="66">
        <v>86.042087126273856</v>
      </c>
      <c r="D22" s="66">
        <v>83.155292746574958</v>
      </c>
      <c r="E22" s="66">
        <v>81.514723056108068</v>
      </c>
      <c r="F22" s="66">
        <v>79.685541850776303</v>
      </c>
      <c r="G22" s="66">
        <v>102.45073962653105</v>
      </c>
      <c r="H22" s="66">
        <v>103.59020996357526</v>
      </c>
      <c r="I22" s="66">
        <v>84.69409584854921</v>
      </c>
      <c r="J22" s="66">
        <v>71.159328015794074</v>
      </c>
      <c r="CR22" s="10"/>
    </row>
    <row r="23" spans="2:96" s="2" customFormat="1" ht="12" customHeight="1" x14ac:dyDescent="0.25">
      <c r="B23" s="24" t="s">
        <v>761</v>
      </c>
      <c r="C23" s="67">
        <v>28.509427677509215</v>
      </c>
      <c r="D23" s="67">
        <v>28.515615151958208</v>
      </c>
      <c r="E23" s="67">
        <v>29.661843482251538</v>
      </c>
      <c r="F23" s="67">
        <v>29.507828677574103</v>
      </c>
      <c r="G23" s="67">
        <v>39.471370488351511</v>
      </c>
      <c r="H23" s="67">
        <v>42.380553227501473</v>
      </c>
      <c r="I23" s="67">
        <v>37.637074187954973</v>
      </c>
      <c r="J23" s="67">
        <v>33.78965491013853</v>
      </c>
      <c r="CR23" s="10"/>
    </row>
    <row r="24" spans="2:96" s="2" customFormat="1" ht="24" customHeight="1" x14ac:dyDescent="0.25">
      <c r="B24" s="51" t="s">
        <v>193</v>
      </c>
      <c r="C24" s="41"/>
      <c r="D24" s="41"/>
      <c r="E24" s="41"/>
      <c r="F24" s="41"/>
      <c r="G24" s="41"/>
      <c r="H24" s="41"/>
      <c r="I24" s="41"/>
      <c r="J24" s="41"/>
      <c r="CR24" s="10"/>
    </row>
    <row r="25" spans="2:96" s="2" customFormat="1" x14ac:dyDescent="0.25">
      <c r="B25" s="3"/>
      <c r="C25" s="3"/>
      <c r="D25" s="3"/>
      <c r="E25" s="3"/>
      <c r="F25" s="3"/>
      <c r="G25" s="3"/>
      <c r="H25" s="3"/>
      <c r="I25" s="3"/>
      <c r="J25" s="3"/>
      <c r="CR25" s="10"/>
    </row>
    <row r="26" spans="2:96" s="2" customFormat="1" x14ac:dyDescent="0.25">
      <c r="B26" s="3"/>
      <c r="C26" s="3"/>
      <c r="D26" s="3"/>
      <c r="E26" s="3"/>
      <c r="F26" s="3"/>
      <c r="G26" s="3"/>
      <c r="H26" s="3"/>
      <c r="I26" s="3"/>
      <c r="J26" s="3"/>
      <c r="CR26" s="10"/>
    </row>
    <row r="27" spans="2:96" s="2" customFormat="1" x14ac:dyDescent="0.25">
      <c r="B27" s="3"/>
      <c r="C27" s="3"/>
      <c r="D27" s="3"/>
      <c r="E27" s="3"/>
      <c r="F27" s="3"/>
      <c r="G27" s="3"/>
      <c r="H27" s="3"/>
      <c r="I27" s="3"/>
      <c r="J27" s="3"/>
      <c r="CR27" s="10"/>
    </row>
    <row r="28" spans="2:96" s="2" customFormat="1" x14ac:dyDescent="0.25">
      <c r="B28" s="3"/>
      <c r="C28" s="3"/>
      <c r="D28" s="3"/>
      <c r="E28" s="3"/>
      <c r="F28" s="3"/>
      <c r="G28" s="3"/>
      <c r="H28" s="3"/>
      <c r="I28" s="3"/>
      <c r="J28" s="3"/>
      <c r="CR28" s="10"/>
    </row>
    <row r="29" spans="2:96" x14ac:dyDescent="0.25">
      <c r="B29" s="3"/>
      <c r="C29" s="3"/>
      <c r="D29" s="3"/>
      <c r="E29" s="3"/>
      <c r="F29" s="3"/>
      <c r="G29" s="3"/>
      <c r="H29" s="3"/>
      <c r="I29" s="3"/>
      <c r="J29" s="3"/>
    </row>
    <row r="30" spans="2:96" x14ac:dyDescent="0.25">
      <c r="B30" s="3"/>
      <c r="C30" s="3"/>
      <c r="D30" s="3"/>
      <c r="E30" s="3"/>
      <c r="F30" s="3"/>
      <c r="G30" s="3"/>
      <c r="H30" s="3"/>
      <c r="I30" s="3"/>
      <c r="J30" s="3"/>
    </row>
    <row r="31" spans="2:96" x14ac:dyDescent="0.25">
      <c r="B31" s="3"/>
      <c r="C31" s="3"/>
      <c r="D31" s="3"/>
      <c r="E31" s="3"/>
      <c r="F31" s="3"/>
      <c r="G31" s="3"/>
      <c r="H31" s="3"/>
      <c r="I31" s="3"/>
      <c r="J31" s="3"/>
    </row>
    <row r="32" spans="2:96" x14ac:dyDescent="0.25">
      <c r="B32" s="3"/>
      <c r="C32" s="3"/>
      <c r="D32" s="3"/>
      <c r="E32" s="3"/>
      <c r="F32" s="3"/>
      <c r="G32" s="3"/>
      <c r="H32" s="3"/>
      <c r="I32" s="3"/>
      <c r="J32" s="3"/>
    </row>
    <row r="33" spans="1:96" x14ac:dyDescent="0.25">
      <c r="B33" s="3"/>
      <c r="C33" s="3"/>
      <c r="D33" s="3"/>
      <c r="E33" s="3"/>
      <c r="F33" s="3"/>
      <c r="G33" s="3"/>
      <c r="H33" s="3"/>
      <c r="I33" s="3"/>
      <c r="J33" s="3"/>
      <c r="CM33" s="10"/>
      <c r="CN33" s="10"/>
      <c r="CO33" s="10"/>
      <c r="CP33" s="10"/>
      <c r="CQ33" s="10"/>
    </row>
    <row r="34" spans="1:96" x14ac:dyDescent="0.25">
      <c r="B34" s="3"/>
      <c r="C34" s="3"/>
      <c r="D34" s="3"/>
      <c r="E34" s="3"/>
      <c r="F34" s="3"/>
      <c r="G34" s="3"/>
      <c r="H34" s="3"/>
      <c r="I34" s="3"/>
      <c r="J34" s="3"/>
      <c r="CM34" s="10"/>
      <c r="CN34" s="10"/>
      <c r="CO34" s="10"/>
      <c r="CP34" s="10"/>
      <c r="CQ34" s="10"/>
    </row>
    <row r="35" spans="1:96" x14ac:dyDescent="0.25">
      <c r="B35" s="3"/>
      <c r="C35" s="3"/>
      <c r="D35" s="3"/>
      <c r="E35" s="3"/>
      <c r="F35" s="3"/>
      <c r="G35" s="3"/>
      <c r="H35" s="3"/>
      <c r="I35" s="3"/>
      <c r="J35" s="3"/>
      <c r="CM35" s="10"/>
      <c r="CN35" s="10"/>
      <c r="CO35" s="10"/>
      <c r="CP35" s="10"/>
      <c r="CQ35" s="10"/>
    </row>
    <row r="36" spans="1:96" x14ac:dyDescent="0.25">
      <c r="B36" s="3"/>
      <c r="C36" s="3"/>
      <c r="D36" s="3"/>
      <c r="E36" s="3"/>
      <c r="F36" s="3"/>
      <c r="G36" s="3"/>
      <c r="H36" s="3"/>
      <c r="I36" s="3"/>
      <c r="J36" s="3"/>
      <c r="CM36" s="10"/>
      <c r="CN36" s="10"/>
      <c r="CO36" s="10"/>
      <c r="CP36" s="10"/>
      <c r="CQ36" s="10"/>
    </row>
    <row r="37" spans="1:96" x14ac:dyDescent="0.25">
      <c r="B37" s="3"/>
      <c r="C37" s="3"/>
      <c r="D37" s="3"/>
      <c r="E37" s="3"/>
      <c r="F37" s="3"/>
      <c r="G37" s="3"/>
      <c r="H37" s="3"/>
      <c r="I37" s="3"/>
      <c r="J37" s="3"/>
      <c r="CM37" s="10"/>
      <c r="CN37" s="10"/>
      <c r="CO37" s="10"/>
      <c r="CP37" s="10"/>
      <c r="CQ37" s="10"/>
    </row>
    <row r="38" spans="1:96" x14ac:dyDescent="0.25">
      <c r="B38" s="3"/>
      <c r="C38" s="3"/>
      <c r="D38" s="3"/>
      <c r="E38" s="3"/>
      <c r="F38" s="3"/>
      <c r="G38" s="3"/>
      <c r="H38" s="3"/>
      <c r="I38" s="3"/>
      <c r="J38" s="3"/>
    </row>
    <row r="39" spans="1:96" x14ac:dyDescent="0.25">
      <c r="B39" s="3"/>
      <c r="C39" s="3"/>
      <c r="D39" s="3"/>
      <c r="E39" s="3"/>
      <c r="F39" s="3"/>
      <c r="G39" s="3"/>
      <c r="H39" s="3"/>
      <c r="I39" s="3"/>
      <c r="J39" s="3"/>
    </row>
    <row r="40" spans="1:96" x14ac:dyDescent="0.25">
      <c r="B40" s="3"/>
      <c r="C40" s="3"/>
      <c r="D40" s="3"/>
      <c r="E40" s="3"/>
      <c r="F40" s="3"/>
      <c r="G40" s="3"/>
      <c r="H40" s="3"/>
      <c r="I40" s="3"/>
      <c r="J40" s="3"/>
    </row>
    <row r="41" spans="1:96" x14ac:dyDescent="0.25">
      <c r="B41" s="3"/>
      <c r="C41" s="3"/>
      <c r="D41" s="3"/>
      <c r="E41" s="3"/>
      <c r="F41" s="3"/>
      <c r="G41" s="3"/>
      <c r="H41" s="3"/>
      <c r="I41" s="3"/>
      <c r="J41" s="3"/>
    </row>
    <row r="42" spans="1:96" x14ac:dyDescent="0.25">
      <c r="B42" s="3"/>
      <c r="C42" s="3"/>
      <c r="D42" s="3"/>
      <c r="E42" s="3"/>
      <c r="F42" s="3"/>
      <c r="G42" s="3"/>
      <c r="H42" s="3"/>
      <c r="I42" s="3"/>
      <c r="J42" s="3"/>
    </row>
    <row r="43" spans="1:96" x14ac:dyDescent="0.25">
      <c r="B43" s="3"/>
      <c r="C43" s="3"/>
      <c r="D43" s="3"/>
      <c r="E43" s="3"/>
      <c r="F43" s="3"/>
      <c r="G43" s="3"/>
      <c r="H43" s="3"/>
      <c r="I43" s="3"/>
      <c r="J43" s="3"/>
    </row>
    <row r="44" spans="1:96" x14ac:dyDescent="0.25">
      <c r="B44" s="3"/>
      <c r="C44" s="3"/>
      <c r="D44" s="3"/>
      <c r="E44" s="3"/>
      <c r="F44" s="3"/>
      <c r="G44" s="3"/>
      <c r="H44" s="3"/>
      <c r="I44" s="3"/>
      <c r="J44" s="3"/>
    </row>
    <row r="45" spans="1:96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10"/>
    </row>
    <row r="46" spans="1:96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10"/>
    </row>
    <row r="47" spans="1:96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10"/>
    </row>
    <row r="48" spans="1:96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3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10"/>
    </row>
    <row r="49" spans="1:96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10"/>
    </row>
    <row r="50" spans="1:96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10"/>
    </row>
    <row r="51" spans="1:96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10"/>
    </row>
    <row r="52" spans="1:96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10"/>
    </row>
    <row r="53" spans="1:96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10"/>
    </row>
    <row r="54" spans="1:96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10"/>
    </row>
    <row r="55" spans="1:96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10"/>
    </row>
    <row r="56" spans="1:96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10"/>
    </row>
    <row r="57" spans="1:96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10"/>
    </row>
    <row r="58" spans="1:96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10"/>
    </row>
    <row r="59" spans="1:96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10"/>
    </row>
    <row r="60" spans="1:96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10"/>
    </row>
    <row r="61" spans="1:96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10"/>
    </row>
    <row r="62" spans="1:96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10"/>
    </row>
    <row r="63" spans="1:96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10"/>
    </row>
    <row r="64" spans="1:96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10"/>
    </row>
    <row r="65" spans="1:96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10"/>
    </row>
    <row r="66" spans="1:96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10"/>
    </row>
    <row r="67" spans="1:96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10"/>
    </row>
    <row r="68" spans="1:96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10"/>
    </row>
    <row r="69" spans="1:96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10"/>
    </row>
    <row r="70" spans="1:96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10"/>
    </row>
    <row r="71" spans="1:96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10"/>
    </row>
    <row r="72" spans="1:96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10"/>
    </row>
    <row r="73" spans="1:96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10"/>
    </row>
    <row r="74" spans="1:96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10"/>
    </row>
    <row r="75" spans="1:96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10"/>
    </row>
    <row r="76" spans="1:96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10"/>
    </row>
    <row r="77" spans="1:96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10"/>
    </row>
    <row r="78" spans="1:96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10"/>
    </row>
    <row r="79" spans="1:96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10"/>
    </row>
    <row r="80" spans="1:96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10"/>
    </row>
    <row r="81" spans="1:96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10"/>
    </row>
    <row r="82" spans="1:96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10"/>
    </row>
    <row r="83" spans="1:96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10"/>
    </row>
    <row r="84" spans="1:96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10"/>
    </row>
    <row r="85" spans="1:96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10"/>
    </row>
    <row r="86" spans="1:96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10"/>
    </row>
    <row r="87" spans="1:96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10"/>
    </row>
    <row r="88" spans="1:96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10"/>
    </row>
    <row r="89" spans="1:96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10"/>
    </row>
    <row r="90" spans="1:96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10"/>
    </row>
    <row r="91" spans="1:96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10"/>
    </row>
    <row r="92" spans="1:96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10"/>
    </row>
    <row r="93" spans="1:96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10"/>
    </row>
    <row r="94" spans="1:96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10"/>
    </row>
    <row r="95" spans="1:96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10"/>
    </row>
    <row r="96" spans="1:96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10"/>
    </row>
    <row r="97" spans="1:96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10"/>
    </row>
    <row r="98" spans="1:96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10"/>
    </row>
    <row r="99" spans="1:96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10"/>
    </row>
    <row r="100" spans="1:96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10"/>
    </row>
    <row r="101" spans="1:96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10"/>
    </row>
    <row r="102" spans="1:96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10"/>
    </row>
    <row r="103" spans="1:96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10"/>
    </row>
    <row r="104" spans="1:96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10"/>
    </row>
    <row r="105" spans="1:96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10"/>
    </row>
    <row r="106" spans="1:96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10"/>
    </row>
    <row r="107" spans="1:96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10"/>
    </row>
    <row r="108" spans="1:96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10"/>
    </row>
    <row r="109" spans="1:96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10"/>
    </row>
    <row r="110" spans="1:96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10"/>
    </row>
    <row r="111" spans="1:96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10"/>
    </row>
    <row r="112" spans="1:96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10"/>
    </row>
    <row r="113" spans="1:96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10"/>
    </row>
    <row r="114" spans="1:96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10"/>
    </row>
    <row r="115" spans="1:96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10"/>
    </row>
    <row r="116" spans="1:96" s="1" customFormat="1" x14ac:dyDescent="0.25">
      <c r="A116" s="2"/>
      <c r="B116" s="3"/>
      <c r="C116" s="3"/>
      <c r="D116" s="3"/>
      <c r="E116" s="3"/>
      <c r="F116" s="3"/>
      <c r="G116" s="3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10"/>
    </row>
    <row r="117" spans="1:96" s="1" customFormat="1" x14ac:dyDescent="0.25">
      <c r="A117" s="2"/>
      <c r="B117" s="3"/>
      <c r="C117" s="3"/>
      <c r="D117" s="3"/>
      <c r="E117" s="3"/>
      <c r="F117" s="3"/>
      <c r="G117" s="3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10"/>
    </row>
    <row r="118" spans="1:96" s="1" customFormat="1" x14ac:dyDescent="0.25">
      <c r="A118" s="2"/>
      <c r="B118" s="3"/>
      <c r="C118" s="3"/>
      <c r="D118" s="3"/>
      <c r="E118" s="3"/>
      <c r="F118" s="3"/>
      <c r="G118" s="3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10"/>
    </row>
    <row r="119" spans="1:96" s="1" customFormat="1" x14ac:dyDescent="0.25">
      <c r="A119" s="2"/>
      <c r="B119" s="3"/>
      <c r="C119" s="3"/>
      <c r="D119" s="3"/>
      <c r="E119" s="3"/>
      <c r="F119" s="3"/>
      <c r="G119" s="3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10"/>
    </row>
    <row r="120" spans="1:96" s="1" customFormat="1" x14ac:dyDescent="0.25">
      <c r="A120" s="2"/>
      <c r="B120" s="3"/>
      <c r="C120" s="3"/>
      <c r="D120" s="3"/>
      <c r="E120" s="3"/>
      <c r="F120" s="3"/>
      <c r="G120" s="3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10"/>
    </row>
    <row r="121" spans="1:96" s="1" customFormat="1" x14ac:dyDescent="0.25">
      <c r="A121" s="2"/>
      <c r="B121" s="3"/>
      <c r="C121" s="3"/>
      <c r="D121" s="3"/>
      <c r="E121" s="3"/>
      <c r="F121" s="3"/>
      <c r="G121" s="3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10"/>
    </row>
    <row r="122" spans="1:96" s="1" customFormat="1" x14ac:dyDescent="0.25">
      <c r="A122" s="2"/>
      <c r="B122" s="3"/>
      <c r="C122" s="3"/>
      <c r="D122" s="3"/>
      <c r="E122" s="3"/>
      <c r="F122" s="3"/>
      <c r="G122" s="3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10"/>
    </row>
    <row r="123" spans="1:96" s="1" customFormat="1" x14ac:dyDescent="0.25">
      <c r="A123" s="2"/>
      <c r="B123" s="3"/>
      <c r="C123" s="3"/>
      <c r="D123" s="3"/>
      <c r="E123" s="3"/>
      <c r="F123" s="3"/>
      <c r="G123" s="3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10"/>
    </row>
    <row r="124" spans="1:96" s="1" customFormat="1" x14ac:dyDescent="0.25">
      <c r="A124" s="2"/>
      <c r="B124" s="3"/>
      <c r="C124" s="3"/>
      <c r="D124" s="3"/>
      <c r="E124" s="3"/>
      <c r="F124" s="3"/>
      <c r="G124" s="3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10"/>
    </row>
    <row r="125" spans="1:96" s="1" customFormat="1" x14ac:dyDescent="0.25">
      <c r="A125" s="2"/>
      <c r="B125" s="3"/>
      <c r="C125" s="3"/>
      <c r="D125" s="3"/>
      <c r="E125" s="3"/>
      <c r="F125" s="3"/>
      <c r="G125" s="3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10"/>
    </row>
    <row r="126" spans="1:96" s="1" customFormat="1" x14ac:dyDescent="0.25">
      <c r="A126" s="2"/>
      <c r="B126" s="3"/>
      <c r="C126" s="3"/>
      <c r="D126" s="3"/>
      <c r="E126" s="3"/>
      <c r="F126" s="3"/>
      <c r="G126" s="3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10"/>
    </row>
    <row r="127" spans="1:96" s="1" customFormat="1" x14ac:dyDescent="0.25">
      <c r="A127" s="2"/>
      <c r="B127" s="3"/>
      <c r="C127" s="3"/>
      <c r="D127" s="3"/>
      <c r="E127" s="3"/>
      <c r="F127" s="3"/>
      <c r="G127" s="3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10"/>
    </row>
    <row r="128" spans="1:96" s="1" customFormat="1" x14ac:dyDescent="0.25">
      <c r="A128" s="2"/>
      <c r="B128" s="3"/>
      <c r="C128" s="3"/>
      <c r="D128" s="3"/>
      <c r="E128" s="3"/>
      <c r="F128" s="3"/>
      <c r="G128" s="3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10"/>
    </row>
    <row r="129" spans="1:96" s="1" customFormat="1" x14ac:dyDescent="0.25">
      <c r="A129" s="2"/>
      <c r="B129" s="3"/>
      <c r="C129" s="3"/>
      <c r="D129" s="3"/>
      <c r="E129" s="3"/>
      <c r="F129" s="3"/>
      <c r="G129" s="3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10"/>
    </row>
    <row r="130" spans="1:96" s="1" customFormat="1" x14ac:dyDescent="0.25">
      <c r="A130" s="2"/>
      <c r="B130" s="3"/>
      <c r="C130" s="3"/>
      <c r="D130" s="3"/>
      <c r="E130" s="3"/>
      <c r="F130" s="3"/>
      <c r="G130" s="3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10"/>
    </row>
    <row r="131" spans="1:96" s="1" customFormat="1" x14ac:dyDescent="0.25">
      <c r="A131" s="2"/>
      <c r="B131" s="3"/>
      <c r="C131" s="3"/>
      <c r="D131" s="3"/>
      <c r="E131" s="3"/>
      <c r="F131" s="3"/>
      <c r="G131" s="3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10"/>
    </row>
    <row r="132" spans="1:96" s="1" customFormat="1" x14ac:dyDescent="0.25">
      <c r="A132" s="2"/>
      <c r="B132" s="3"/>
      <c r="C132" s="3"/>
      <c r="D132" s="3"/>
      <c r="E132" s="3"/>
      <c r="F132" s="3"/>
      <c r="G132" s="3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10"/>
    </row>
    <row r="133" spans="1:96" s="1" customFormat="1" x14ac:dyDescent="0.25">
      <c r="A133" s="2"/>
      <c r="B133" s="3"/>
      <c r="C133" s="3"/>
      <c r="D133" s="3"/>
      <c r="E133" s="3"/>
      <c r="F133" s="3"/>
      <c r="G133" s="3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10"/>
    </row>
    <row r="134" spans="1:96" s="1" customFormat="1" x14ac:dyDescent="0.25">
      <c r="A134" s="2"/>
      <c r="B134" s="3"/>
      <c r="C134" s="3"/>
      <c r="D134" s="3"/>
      <c r="E134" s="3"/>
      <c r="F134" s="3"/>
      <c r="G134" s="3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10"/>
    </row>
    <row r="135" spans="1:96" s="1" customFormat="1" x14ac:dyDescent="0.25">
      <c r="A135" s="2"/>
      <c r="B135" s="3"/>
      <c r="C135" s="3"/>
      <c r="D135" s="3"/>
      <c r="E135" s="3"/>
      <c r="F135" s="3"/>
      <c r="G135" s="3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10"/>
    </row>
    <row r="136" spans="1:96" s="1" customFormat="1" x14ac:dyDescent="0.25">
      <c r="A136" s="2"/>
      <c r="B136" s="3"/>
      <c r="C136" s="3"/>
      <c r="D136" s="3"/>
      <c r="E136" s="3"/>
      <c r="F136" s="3"/>
      <c r="G136" s="3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10"/>
    </row>
    <row r="137" spans="1:96" s="1" customFormat="1" x14ac:dyDescent="0.25">
      <c r="A137" s="2"/>
      <c r="B137" s="3"/>
      <c r="C137" s="3"/>
      <c r="D137" s="3"/>
      <c r="E137" s="3"/>
      <c r="F137" s="3"/>
      <c r="G137" s="3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10"/>
    </row>
    <row r="138" spans="1:96" s="1" customFormat="1" x14ac:dyDescent="0.25">
      <c r="A138" s="2"/>
      <c r="B138" s="3"/>
      <c r="C138" s="3"/>
      <c r="D138" s="3"/>
      <c r="E138" s="3"/>
      <c r="F138" s="3"/>
      <c r="G138" s="3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10"/>
    </row>
    <row r="139" spans="1:96" s="1" customFormat="1" x14ac:dyDescent="0.25">
      <c r="A139" s="2"/>
      <c r="B139" s="3"/>
      <c r="C139" s="3"/>
      <c r="D139" s="3"/>
      <c r="E139" s="3"/>
      <c r="F139" s="3"/>
      <c r="G139" s="3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10"/>
    </row>
    <row r="140" spans="1:96" s="1" customFormat="1" x14ac:dyDescent="0.25">
      <c r="A140" s="2"/>
      <c r="B140" s="3"/>
      <c r="C140" s="3"/>
      <c r="D140" s="3"/>
      <c r="E140" s="3"/>
      <c r="F140" s="3"/>
      <c r="G140" s="3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10"/>
    </row>
    <row r="141" spans="1:96" s="1" customFormat="1" x14ac:dyDescent="0.25">
      <c r="A141" s="2"/>
      <c r="B141" s="3"/>
      <c r="C141" s="3"/>
      <c r="D141" s="3"/>
      <c r="E141" s="3"/>
      <c r="F141" s="3"/>
      <c r="G141" s="3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10"/>
    </row>
    <row r="142" spans="1:96" s="1" customFormat="1" x14ac:dyDescent="0.25">
      <c r="A142" s="2"/>
      <c r="B142" s="3"/>
      <c r="C142" s="3"/>
      <c r="D142" s="3"/>
      <c r="E142" s="3"/>
      <c r="F142" s="3"/>
      <c r="G142" s="3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10"/>
    </row>
    <row r="143" spans="1:96" s="1" customFormat="1" x14ac:dyDescent="0.25">
      <c r="A143" s="2"/>
      <c r="B143" s="3"/>
      <c r="C143" s="3"/>
      <c r="D143" s="3"/>
      <c r="E143" s="3"/>
      <c r="F143" s="3"/>
      <c r="G143" s="3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10"/>
    </row>
    <row r="144" spans="1:96" s="1" customFormat="1" x14ac:dyDescent="0.25">
      <c r="A144" s="2"/>
      <c r="B144" s="3"/>
      <c r="C144" s="3"/>
      <c r="D144" s="3"/>
      <c r="E144" s="3"/>
      <c r="F144" s="3"/>
      <c r="G144" s="3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10"/>
    </row>
    <row r="145" spans="1:96" s="1" customFormat="1" x14ac:dyDescent="0.25">
      <c r="A145" s="2"/>
      <c r="B145" s="3"/>
      <c r="C145" s="3"/>
      <c r="D145" s="3"/>
      <c r="E145" s="3"/>
      <c r="F145" s="3"/>
      <c r="G145" s="3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10"/>
    </row>
    <row r="146" spans="1:96" s="1" customFormat="1" x14ac:dyDescent="0.25">
      <c r="A146" s="2"/>
      <c r="B146" s="3"/>
      <c r="C146" s="3"/>
      <c r="D146" s="3"/>
      <c r="E146" s="3"/>
      <c r="F146" s="3"/>
      <c r="G146" s="3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10"/>
    </row>
    <row r="147" spans="1:96" s="1" customFormat="1" x14ac:dyDescent="0.25">
      <c r="A147" s="2"/>
      <c r="B147" s="3"/>
      <c r="C147" s="3"/>
      <c r="D147" s="3"/>
      <c r="E147" s="3"/>
      <c r="F147" s="3"/>
      <c r="G147" s="3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10"/>
    </row>
    <row r="148" spans="1:96" s="1" customFormat="1" x14ac:dyDescent="0.25">
      <c r="A148" s="2"/>
      <c r="B148" s="3"/>
      <c r="C148" s="3"/>
      <c r="D148" s="3"/>
      <c r="E148" s="3"/>
      <c r="F148" s="3"/>
      <c r="G148" s="3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10"/>
    </row>
    <row r="149" spans="1:96" s="1" customFormat="1" x14ac:dyDescent="0.25">
      <c r="A149" s="2"/>
      <c r="B149" s="3"/>
      <c r="C149" s="3"/>
      <c r="D149" s="3"/>
      <c r="E149" s="3"/>
      <c r="F149" s="3"/>
      <c r="G149" s="3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10"/>
    </row>
    <row r="150" spans="1:96" s="1" customFormat="1" x14ac:dyDescent="0.25">
      <c r="A150" s="2"/>
      <c r="B150" s="3"/>
      <c r="C150" s="3"/>
      <c r="D150" s="3"/>
      <c r="E150" s="3"/>
      <c r="F150" s="3"/>
      <c r="G150" s="3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10"/>
    </row>
    <row r="151" spans="1:96" s="1" customFormat="1" x14ac:dyDescent="0.25">
      <c r="A151" s="2"/>
      <c r="B151" s="3"/>
      <c r="C151" s="3"/>
      <c r="D151" s="3"/>
      <c r="E151" s="3"/>
      <c r="F151" s="3"/>
      <c r="G151" s="3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10"/>
    </row>
    <row r="152" spans="1:96" s="1" customFormat="1" x14ac:dyDescent="0.25">
      <c r="A152" s="2"/>
      <c r="B152" s="3"/>
      <c r="C152" s="3"/>
      <c r="D152" s="3"/>
      <c r="E152" s="3"/>
      <c r="F152" s="3"/>
      <c r="G152" s="3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10"/>
    </row>
    <row r="153" spans="1:96" s="1" customFormat="1" x14ac:dyDescent="0.25">
      <c r="A153" s="2"/>
      <c r="B153" s="3"/>
      <c r="C153" s="3"/>
      <c r="D153" s="3"/>
      <c r="E153" s="3"/>
      <c r="F153" s="3"/>
      <c r="G153" s="3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10"/>
    </row>
    <row r="154" spans="1:96" s="1" customFormat="1" x14ac:dyDescent="0.25">
      <c r="A154" s="2"/>
      <c r="B154" s="3"/>
      <c r="C154" s="3"/>
      <c r="D154" s="3"/>
      <c r="E154" s="3"/>
      <c r="F154" s="3"/>
      <c r="G154" s="3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10"/>
    </row>
    <row r="155" spans="1:96" s="1" customFormat="1" x14ac:dyDescent="0.25">
      <c r="A155" s="2"/>
      <c r="B155" s="3"/>
      <c r="C155" s="3"/>
      <c r="D155" s="3"/>
      <c r="E155" s="3"/>
      <c r="F155" s="3"/>
      <c r="G155" s="3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10"/>
    </row>
    <row r="156" spans="1:96" s="1" customFormat="1" x14ac:dyDescent="0.25">
      <c r="A156" s="2"/>
      <c r="B156" s="3"/>
      <c r="C156" s="3"/>
      <c r="D156" s="3"/>
      <c r="E156" s="3"/>
      <c r="F156" s="3"/>
      <c r="G156" s="3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10"/>
    </row>
    <row r="157" spans="1:96" s="1" customFormat="1" x14ac:dyDescent="0.25">
      <c r="A157" s="2"/>
      <c r="B157" s="3"/>
      <c r="C157" s="3"/>
      <c r="D157" s="3"/>
      <c r="E157" s="3"/>
      <c r="F157" s="3"/>
      <c r="G157" s="3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10"/>
    </row>
    <row r="158" spans="1:96" s="1" customFormat="1" x14ac:dyDescent="0.25">
      <c r="A158" s="2"/>
      <c r="B158" s="3"/>
      <c r="C158" s="3"/>
      <c r="D158" s="3"/>
      <c r="E158" s="3"/>
      <c r="F158" s="3"/>
      <c r="G158" s="3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10"/>
    </row>
    <row r="159" spans="1:96" s="1" customFormat="1" x14ac:dyDescent="0.25">
      <c r="A159" s="2"/>
      <c r="B159" s="3"/>
      <c r="C159" s="3"/>
      <c r="D159" s="3"/>
      <c r="E159" s="3"/>
      <c r="F159" s="3"/>
      <c r="G159" s="3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10"/>
    </row>
    <row r="160" spans="1:96" s="1" customFormat="1" x14ac:dyDescent="0.25">
      <c r="A160" s="2"/>
      <c r="B160" s="3"/>
      <c r="C160" s="3"/>
      <c r="D160" s="3"/>
      <c r="E160" s="3"/>
      <c r="F160" s="3"/>
      <c r="G160" s="3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10"/>
    </row>
    <row r="161" spans="1:96" s="1" customFormat="1" x14ac:dyDescent="0.25">
      <c r="A161" s="2"/>
      <c r="B161" s="3"/>
      <c r="C161" s="3"/>
      <c r="D161" s="3"/>
      <c r="E161" s="3"/>
      <c r="F161" s="3"/>
      <c r="G161" s="3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10"/>
    </row>
    <row r="162" spans="1:96" s="1" customFormat="1" x14ac:dyDescent="0.25">
      <c r="A162" s="2"/>
      <c r="B162" s="3"/>
      <c r="C162" s="3"/>
      <c r="D162" s="3"/>
      <c r="E162" s="3"/>
      <c r="F162" s="3"/>
      <c r="G162" s="3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10"/>
    </row>
    <row r="163" spans="1:96" s="1" customFormat="1" x14ac:dyDescent="0.25">
      <c r="A163" s="2"/>
      <c r="B163" s="3"/>
      <c r="C163" s="3"/>
      <c r="D163" s="3"/>
      <c r="E163" s="3"/>
      <c r="F163" s="3"/>
      <c r="G163" s="3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10"/>
    </row>
    <row r="164" spans="1:96" s="1" customFormat="1" x14ac:dyDescent="0.25">
      <c r="A164" s="2"/>
      <c r="B164" s="3"/>
      <c r="C164" s="3"/>
      <c r="D164" s="3"/>
      <c r="E164" s="3"/>
      <c r="F164" s="3"/>
      <c r="G164" s="3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10"/>
    </row>
    <row r="165" spans="1:96" s="1" customFormat="1" x14ac:dyDescent="0.25">
      <c r="A165" s="2"/>
      <c r="B165" s="3"/>
      <c r="C165" s="3"/>
      <c r="D165" s="3"/>
      <c r="E165" s="3"/>
      <c r="F165" s="3"/>
      <c r="G165" s="3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10"/>
    </row>
    <row r="166" spans="1:96" s="1" customFormat="1" x14ac:dyDescent="0.25">
      <c r="A166" s="2"/>
      <c r="B166" s="3"/>
      <c r="C166" s="3"/>
      <c r="D166" s="3"/>
      <c r="E166" s="3"/>
      <c r="F166" s="3"/>
      <c r="G166" s="3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10"/>
    </row>
    <row r="167" spans="1:96" s="1" customFormat="1" x14ac:dyDescent="0.25">
      <c r="A167" s="2"/>
      <c r="B167" s="3"/>
      <c r="C167" s="3"/>
      <c r="D167" s="3"/>
      <c r="E167" s="3"/>
      <c r="F167" s="3"/>
      <c r="G167" s="3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10"/>
    </row>
    <row r="168" spans="1:96" s="1" customFormat="1" x14ac:dyDescent="0.25">
      <c r="A168" s="2"/>
      <c r="B168" s="3"/>
      <c r="C168" s="3"/>
      <c r="D168" s="3"/>
      <c r="E168" s="3"/>
      <c r="F168" s="3"/>
      <c r="G168" s="3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10"/>
    </row>
    <row r="169" spans="1:96" s="1" customFormat="1" x14ac:dyDescent="0.25">
      <c r="A169" s="2"/>
      <c r="B169" s="3"/>
      <c r="C169" s="3"/>
      <c r="D169" s="3"/>
      <c r="E169" s="3"/>
      <c r="F169" s="3"/>
      <c r="G169" s="3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10"/>
    </row>
    <row r="170" spans="1:96" s="1" customFormat="1" x14ac:dyDescent="0.25">
      <c r="A170" s="2"/>
      <c r="B170" s="3"/>
      <c r="C170" s="3"/>
      <c r="D170" s="3"/>
      <c r="E170" s="3"/>
      <c r="F170" s="3"/>
      <c r="G170" s="3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10"/>
    </row>
    <row r="171" spans="1:96" s="1" customFormat="1" x14ac:dyDescent="0.25">
      <c r="A171" s="2"/>
      <c r="B171" s="3"/>
      <c r="C171" s="3"/>
      <c r="D171" s="3"/>
      <c r="E171" s="3"/>
      <c r="F171" s="3"/>
      <c r="G171" s="3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10"/>
    </row>
    <row r="172" spans="1:96" s="1" customFormat="1" x14ac:dyDescent="0.25">
      <c r="A172" s="2"/>
      <c r="B172" s="3"/>
      <c r="C172" s="3"/>
      <c r="D172" s="3"/>
      <c r="E172" s="3"/>
      <c r="F172" s="3"/>
      <c r="G172" s="3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10"/>
    </row>
    <row r="173" spans="1:96" s="1" customFormat="1" x14ac:dyDescent="0.25">
      <c r="A173" s="2"/>
      <c r="B173" s="3"/>
      <c r="C173" s="3"/>
      <c r="D173" s="3"/>
      <c r="E173" s="3"/>
      <c r="F173" s="3"/>
      <c r="G173" s="3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10"/>
    </row>
    <row r="174" spans="1:96" s="1" customFormat="1" x14ac:dyDescent="0.25">
      <c r="A174" s="2"/>
      <c r="B174" s="3"/>
      <c r="C174" s="3"/>
      <c r="D174" s="3"/>
      <c r="E174" s="3"/>
      <c r="F174" s="3"/>
      <c r="G174" s="3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10"/>
    </row>
    <row r="175" spans="1:96" s="1" customFormat="1" x14ac:dyDescent="0.25">
      <c r="A175" s="2"/>
      <c r="B175" s="3"/>
      <c r="C175" s="3"/>
      <c r="D175" s="3"/>
      <c r="E175" s="3"/>
      <c r="F175" s="3"/>
      <c r="G175" s="3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10"/>
    </row>
    <row r="176" spans="1:96" s="1" customFormat="1" x14ac:dyDescent="0.25">
      <c r="A176" s="2"/>
      <c r="B176" s="3"/>
      <c r="C176" s="3"/>
      <c r="D176" s="3"/>
      <c r="E176" s="3"/>
      <c r="F176" s="3"/>
      <c r="G176" s="3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10"/>
    </row>
    <row r="177" spans="1:96" s="1" customFormat="1" x14ac:dyDescent="0.25">
      <c r="A177" s="2"/>
      <c r="B177" s="3"/>
      <c r="C177" s="3"/>
      <c r="D177" s="3"/>
      <c r="E177" s="3"/>
      <c r="F177" s="3"/>
      <c r="G177" s="3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10"/>
    </row>
    <row r="178" spans="1:96" s="1" customFormat="1" x14ac:dyDescent="0.25">
      <c r="A178" s="2"/>
      <c r="B178" s="3"/>
      <c r="C178" s="3"/>
      <c r="D178" s="3"/>
      <c r="E178" s="3"/>
      <c r="F178" s="3"/>
      <c r="G178" s="3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10"/>
    </row>
    <row r="179" spans="1:96" s="1" customFormat="1" x14ac:dyDescent="0.25">
      <c r="A179" s="2"/>
      <c r="B179" s="3"/>
      <c r="C179" s="3"/>
      <c r="D179" s="3"/>
      <c r="E179" s="3"/>
      <c r="F179" s="3"/>
      <c r="G179" s="3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10"/>
    </row>
    <row r="180" spans="1:96" s="1" customFormat="1" x14ac:dyDescent="0.25">
      <c r="A180" s="2"/>
      <c r="B180" s="3"/>
      <c r="C180" s="3"/>
      <c r="D180" s="3"/>
      <c r="E180" s="3"/>
      <c r="F180" s="3"/>
      <c r="G180" s="3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10"/>
    </row>
    <row r="181" spans="1:96" s="1" customFormat="1" x14ac:dyDescent="0.25">
      <c r="A181" s="2"/>
      <c r="B181" s="3"/>
      <c r="C181" s="3"/>
      <c r="D181" s="3"/>
      <c r="E181" s="3"/>
      <c r="F181" s="3"/>
      <c r="G181" s="3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10"/>
    </row>
    <row r="182" spans="1:96" s="1" customFormat="1" x14ac:dyDescent="0.25">
      <c r="A182" s="2"/>
      <c r="B182" s="3"/>
      <c r="C182" s="3"/>
      <c r="D182" s="3"/>
      <c r="E182" s="3"/>
      <c r="F182" s="3"/>
      <c r="G182" s="3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10"/>
    </row>
    <row r="183" spans="1:96" s="1" customFormat="1" x14ac:dyDescent="0.25">
      <c r="A183" s="2"/>
      <c r="B183" s="3"/>
      <c r="C183" s="3"/>
      <c r="D183" s="3"/>
      <c r="E183" s="3"/>
      <c r="F183" s="3"/>
      <c r="G183" s="3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10"/>
    </row>
    <row r="184" spans="1:96" s="1" customFormat="1" x14ac:dyDescent="0.25">
      <c r="A184" s="2"/>
      <c r="B184" s="3"/>
      <c r="C184" s="3"/>
      <c r="D184" s="3"/>
      <c r="E184" s="3"/>
      <c r="F184" s="3"/>
      <c r="G184" s="3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10"/>
    </row>
    <row r="185" spans="1:96" s="1" customFormat="1" x14ac:dyDescent="0.25">
      <c r="A185" s="2"/>
      <c r="B185" s="3"/>
      <c r="C185" s="3"/>
      <c r="D185" s="3"/>
      <c r="E185" s="3"/>
      <c r="F185" s="3"/>
      <c r="G185" s="3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10"/>
    </row>
    <row r="186" spans="1:96" s="1" customFormat="1" x14ac:dyDescent="0.25">
      <c r="A186" s="2"/>
      <c r="B186" s="3"/>
      <c r="C186" s="3"/>
      <c r="D186" s="3"/>
      <c r="E186" s="3"/>
      <c r="F186" s="3"/>
      <c r="G186" s="3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10"/>
    </row>
    <row r="187" spans="1:96" s="1" customFormat="1" x14ac:dyDescent="0.25">
      <c r="A187" s="2"/>
      <c r="B187" s="3"/>
      <c r="C187" s="3"/>
      <c r="D187" s="3"/>
      <c r="E187" s="3"/>
      <c r="F187" s="3"/>
      <c r="G187" s="3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10"/>
    </row>
    <row r="188" spans="1:96" s="1" customFormat="1" x14ac:dyDescent="0.25">
      <c r="A188" s="2"/>
      <c r="B188" s="3"/>
      <c r="C188" s="3"/>
      <c r="D188" s="3"/>
      <c r="E188" s="3"/>
      <c r="F188" s="3"/>
      <c r="G188" s="3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10"/>
    </row>
    <row r="189" spans="1:96" s="1" customFormat="1" x14ac:dyDescent="0.25">
      <c r="A189" s="2"/>
      <c r="B189" s="3"/>
      <c r="C189" s="3"/>
      <c r="D189" s="3"/>
      <c r="E189" s="3"/>
      <c r="F189" s="3"/>
      <c r="G189" s="3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10"/>
    </row>
    <row r="190" spans="1:96" s="1" customFormat="1" x14ac:dyDescent="0.25">
      <c r="A190" s="2"/>
      <c r="B190" s="3"/>
      <c r="C190" s="3"/>
      <c r="D190" s="3"/>
      <c r="E190" s="3"/>
      <c r="F190" s="3"/>
      <c r="G190" s="3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10"/>
    </row>
    <row r="191" spans="1:96" s="1" customFormat="1" x14ac:dyDescent="0.25">
      <c r="A191" s="2"/>
      <c r="B191" s="3"/>
      <c r="C191" s="3"/>
      <c r="D191" s="3"/>
      <c r="E191" s="3"/>
      <c r="F191" s="3"/>
      <c r="G191" s="3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10"/>
    </row>
    <row r="192" spans="1:96" s="1" customFormat="1" x14ac:dyDescent="0.25">
      <c r="A192" s="2"/>
      <c r="B192" s="3"/>
      <c r="C192" s="3"/>
      <c r="D192" s="3"/>
      <c r="E192" s="3"/>
      <c r="F192" s="3"/>
      <c r="G192" s="3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10"/>
    </row>
    <row r="193" spans="1:96" s="1" customFormat="1" x14ac:dyDescent="0.25">
      <c r="A193" s="2"/>
      <c r="B193" s="3"/>
      <c r="C193" s="3"/>
      <c r="D193" s="3"/>
      <c r="E193" s="3"/>
      <c r="F193" s="3"/>
      <c r="G193" s="3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10"/>
    </row>
    <row r="194" spans="1:96" s="1" customFormat="1" x14ac:dyDescent="0.25">
      <c r="A194" s="2"/>
      <c r="B194" s="3"/>
      <c r="C194" s="3"/>
      <c r="D194" s="3"/>
      <c r="E194" s="3"/>
      <c r="F194" s="3"/>
      <c r="G194" s="3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10"/>
    </row>
    <row r="195" spans="1:96" s="1" customFormat="1" x14ac:dyDescent="0.25">
      <c r="A195" s="2"/>
      <c r="B195" s="3"/>
      <c r="C195" s="3"/>
      <c r="D195" s="3"/>
      <c r="E195" s="3"/>
      <c r="F195" s="3"/>
      <c r="G195" s="3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10"/>
    </row>
    <row r="196" spans="1:96" s="1" customFormat="1" x14ac:dyDescent="0.25">
      <c r="A196" s="2"/>
      <c r="B196" s="3"/>
      <c r="C196" s="3"/>
      <c r="D196" s="3"/>
      <c r="E196" s="3"/>
      <c r="F196" s="3"/>
      <c r="G196" s="3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10"/>
    </row>
    <row r="197" spans="1:96" s="1" customFormat="1" x14ac:dyDescent="0.25">
      <c r="A197" s="2"/>
      <c r="B197" s="3"/>
      <c r="C197" s="3"/>
      <c r="D197" s="3"/>
      <c r="E197" s="3"/>
      <c r="F197" s="3"/>
      <c r="G197" s="3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10"/>
    </row>
    <row r="198" spans="1:96" s="1" customFormat="1" x14ac:dyDescent="0.25">
      <c r="A198" s="2"/>
      <c r="B198" s="3"/>
      <c r="C198" s="3"/>
      <c r="D198" s="3"/>
      <c r="E198" s="3"/>
      <c r="F198" s="3"/>
      <c r="G198" s="3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10"/>
    </row>
    <row r="199" spans="1:96" s="1" customFormat="1" x14ac:dyDescent="0.25">
      <c r="A199" s="2"/>
      <c r="B199" s="3"/>
      <c r="C199" s="3"/>
      <c r="D199" s="3"/>
      <c r="E199" s="3"/>
      <c r="F199" s="3"/>
      <c r="G199" s="3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10"/>
    </row>
    <row r="200" spans="1:96" s="1" customFormat="1" x14ac:dyDescent="0.25">
      <c r="A200" s="2"/>
      <c r="B200" s="3"/>
      <c r="C200" s="3"/>
      <c r="D200" s="3"/>
      <c r="E200" s="3"/>
      <c r="F200" s="3"/>
      <c r="G200" s="3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10"/>
    </row>
    <row r="201" spans="1:96" s="1" customFormat="1" x14ac:dyDescent="0.25">
      <c r="A201" s="2"/>
      <c r="B201" s="3"/>
      <c r="C201" s="3"/>
      <c r="D201" s="3"/>
      <c r="E201" s="3"/>
      <c r="F201" s="3"/>
      <c r="G201" s="3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10"/>
    </row>
    <row r="202" spans="1:96" s="1" customFormat="1" x14ac:dyDescent="0.25">
      <c r="A202" s="2"/>
      <c r="B202" s="3"/>
      <c r="C202" s="3"/>
      <c r="D202" s="3"/>
      <c r="E202" s="3"/>
      <c r="F202" s="3"/>
      <c r="G202" s="3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10"/>
    </row>
    <row r="203" spans="1:96" s="1" customFormat="1" x14ac:dyDescent="0.25">
      <c r="A203" s="2"/>
      <c r="B203" s="3"/>
      <c r="C203" s="3"/>
      <c r="D203" s="3"/>
      <c r="E203" s="3"/>
      <c r="F203" s="3"/>
      <c r="G203" s="3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10"/>
    </row>
    <row r="204" spans="1:96" s="1" customFormat="1" x14ac:dyDescent="0.25">
      <c r="A204" s="2"/>
      <c r="B204" s="3"/>
      <c r="C204" s="3"/>
      <c r="D204" s="3"/>
      <c r="E204" s="3"/>
      <c r="F204" s="3"/>
      <c r="G204" s="3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10"/>
    </row>
  </sheetData>
  <mergeCells count="5">
    <mergeCell ref="D9:D10"/>
    <mergeCell ref="C9:C10"/>
    <mergeCell ref="E9:E10"/>
    <mergeCell ref="F9:F10"/>
    <mergeCell ref="C21:J21"/>
  </mergeCells>
  <conditionalFormatting sqref="J11:J20 C11:F20">
    <cfRule type="cellIs" dxfId="372" priority="3" operator="greaterThanOrEqual">
      <formula>10000</formula>
    </cfRule>
  </conditionalFormatting>
  <conditionalFormatting sqref="G11:G20">
    <cfRule type="cellIs" dxfId="371" priority="2" operator="greaterThanOrEqual">
      <formula>10000</formula>
    </cfRule>
  </conditionalFormatting>
  <conditionalFormatting sqref="H11:I20">
    <cfRule type="cellIs" dxfId="370" priority="1" operator="greaterThanOrEqual">
      <formula>10000</formula>
    </cfRule>
  </conditionalFormatting>
  <hyperlinks>
    <hyperlink ref="B5" location="Índice!A23" display="Índice" xr:uid="{00000000-0004-0000-1600-000000000000}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59"/>
  <sheetViews>
    <sheetView showGridLines="0" topLeftCell="B35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36.140625" style="3" customWidth="1"/>
    <col min="3" max="3" width="7.140625" style="9" customWidth="1"/>
    <col min="4" max="8" width="6.140625" style="9" customWidth="1"/>
    <col min="9" max="12" width="6" style="9" customWidth="1"/>
    <col min="13" max="13" width="5.85546875" style="15" customWidth="1"/>
    <col min="14" max="14" width="6" style="9" customWidth="1"/>
    <col min="15" max="16384" width="8.85546875" style="2"/>
  </cols>
  <sheetData>
    <row r="1" spans="1:14" s="17" customFormat="1" ht="12.75" x14ac:dyDescent="0.2"/>
    <row r="2" spans="1:14" s="17" customFormat="1" ht="12.75" x14ac:dyDescent="0.2"/>
    <row r="3" spans="1:14" s="17" customFormat="1" ht="12.75" x14ac:dyDescent="0.2"/>
    <row r="4" spans="1:14" s="17" customFormat="1" ht="12.75" x14ac:dyDescent="0.2"/>
    <row r="5" spans="1:14" s="17" customFormat="1" ht="12.75" x14ac:dyDescent="0.2">
      <c r="B5" s="104" t="s">
        <v>144</v>
      </c>
    </row>
    <row r="6" spans="1:14" s="17" customFormat="1" ht="18.75" x14ac:dyDescent="0.3">
      <c r="B6" s="25" t="s">
        <v>1056</v>
      </c>
    </row>
    <row r="7" spans="1:14" s="17" customFormat="1" ht="12.75" x14ac:dyDescent="0.2"/>
    <row r="8" spans="1:14" s="17" customFormat="1" ht="18" customHeight="1" x14ac:dyDescent="0.2">
      <c r="B8" s="26" t="s">
        <v>171</v>
      </c>
      <c r="C8" s="18"/>
      <c r="D8" s="18"/>
    </row>
    <row r="9" spans="1:14" ht="13.5" customHeight="1" x14ac:dyDescent="0.2">
      <c r="A9" s="17"/>
      <c r="B9" s="23"/>
      <c r="C9" s="560">
        <v>2016</v>
      </c>
      <c r="D9" s="560">
        <v>2017</v>
      </c>
      <c r="E9" s="560">
        <v>2018</v>
      </c>
      <c r="F9" s="560">
        <v>2019</v>
      </c>
      <c r="G9" s="560">
        <v>2020</v>
      </c>
      <c r="H9" s="560">
        <v>2021</v>
      </c>
      <c r="I9" s="579">
        <v>2022</v>
      </c>
      <c r="J9" s="580"/>
      <c r="K9" s="579">
        <v>2023</v>
      </c>
      <c r="L9" s="581"/>
      <c r="M9" s="581"/>
      <c r="N9" s="581"/>
    </row>
    <row r="10" spans="1:14" ht="13.5" customHeight="1" x14ac:dyDescent="0.2">
      <c r="B10" s="24"/>
      <c r="C10" s="561"/>
      <c r="D10" s="561"/>
      <c r="E10" s="561"/>
      <c r="F10" s="561"/>
      <c r="G10" s="561" t="s">
        <v>3</v>
      </c>
      <c r="H10" s="561" t="s">
        <v>3</v>
      </c>
      <c r="I10" s="210" t="s">
        <v>64</v>
      </c>
      <c r="J10" s="287" t="s">
        <v>1</v>
      </c>
      <c r="K10" s="287" t="s">
        <v>64</v>
      </c>
      <c r="L10" s="497" t="s">
        <v>1090</v>
      </c>
      <c r="M10" s="284" t="s">
        <v>764</v>
      </c>
      <c r="N10" s="287" t="s">
        <v>675</v>
      </c>
    </row>
    <row r="11" spans="1:14" ht="15" customHeight="1" x14ac:dyDescent="0.2">
      <c r="B11" s="35" t="s">
        <v>792</v>
      </c>
      <c r="C11" s="32">
        <v>44107.465493999996</v>
      </c>
      <c r="D11" s="32">
        <v>49504.606011000003</v>
      </c>
      <c r="E11" s="32">
        <v>51270.417805000005</v>
      </c>
      <c r="F11" s="32">
        <v>58731.801036999997</v>
      </c>
      <c r="G11" s="229">
        <v>44629.134469999997</v>
      </c>
      <c r="H11" s="229">
        <v>44207.900401999999</v>
      </c>
      <c r="I11" s="229">
        <v>58788.351309430007</v>
      </c>
      <c r="J11" s="229">
        <v>52663.301861</v>
      </c>
      <c r="K11" s="229">
        <v>64235.933251999995</v>
      </c>
      <c r="L11" s="229">
        <v>13840.033799999999</v>
      </c>
      <c r="M11" s="230">
        <v>21.545625788147301</v>
      </c>
      <c r="N11" s="229">
        <v>68297.718578846587</v>
      </c>
    </row>
    <row r="12" spans="1:14" ht="13.5" customHeight="1" x14ac:dyDescent="0.2">
      <c r="B12" s="20" t="s">
        <v>65</v>
      </c>
      <c r="C12" s="32">
        <v>39694.133185999999</v>
      </c>
      <c r="D12" s="32">
        <v>43233.486963000003</v>
      </c>
      <c r="E12" s="32">
        <v>48966.051568000003</v>
      </c>
      <c r="F12" s="32">
        <v>52455.613741000001</v>
      </c>
      <c r="G12" s="229">
        <v>39205.558474999998</v>
      </c>
      <c r="H12" s="229">
        <v>40197.966166999999</v>
      </c>
      <c r="I12" s="229">
        <v>54738.049191000006</v>
      </c>
      <c r="J12" s="229">
        <v>50921.036586000002</v>
      </c>
      <c r="K12" s="229">
        <v>58708.766007999999</v>
      </c>
      <c r="L12" s="229">
        <v>13439.181509</v>
      </c>
      <c r="M12" s="230">
        <v>22.891268924250081</v>
      </c>
      <c r="N12" s="229">
        <v>62012.21336584659</v>
      </c>
    </row>
    <row r="13" spans="1:14" ht="12.75" customHeight="1" x14ac:dyDescent="0.2">
      <c r="B13" s="69" t="s">
        <v>173</v>
      </c>
      <c r="C13" s="32">
        <v>32274.908450000003</v>
      </c>
      <c r="D13" s="32">
        <v>35842.192143000007</v>
      </c>
      <c r="E13" s="32">
        <v>40522.796752000002</v>
      </c>
      <c r="F13" s="32">
        <v>42141.232468000002</v>
      </c>
      <c r="G13" s="229">
        <v>32902.404890999998</v>
      </c>
      <c r="H13" s="229">
        <v>33321.820147999999</v>
      </c>
      <c r="I13" s="229">
        <v>41183.519126000007</v>
      </c>
      <c r="J13" s="229">
        <v>44146.243515999995</v>
      </c>
      <c r="K13" s="229">
        <v>44350.416191000004</v>
      </c>
      <c r="L13" s="229">
        <v>11616.762192999999</v>
      </c>
      <c r="M13" s="230">
        <v>26.193130055355329</v>
      </c>
      <c r="N13" s="229">
        <v>48879.935855849857</v>
      </c>
    </row>
    <row r="14" spans="1:14" ht="12.75" customHeight="1" x14ac:dyDescent="0.2">
      <c r="B14" s="71" t="s">
        <v>198</v>
      </c>
      <c r="C14" s="32">
        <v>10049.600281000001</v>
      </c>
      <c r="D14" s="32">
        <v>11292.073117</v>
      </c>
      <c r="E14" s="32">
        <v>12300.169918</v>
      </c>
      <c r="F14" s="32">
        <v>12806.327783000001</v>
      </c>
      <c r="G14" s="229">
        <v>9990.3808129999998</v>
      </c>
      <c r="H14" s="229">
        <v>8810.8509180000001</v>
      </c>
      <c r="I14" s="229">
        <v>11878.603450999999</v>
      </c>
      <c r="J14" s="229">
        <v>10173.908096000001</v>
      </c>
      <c r="K14" s="229">
        <v>11133.239425</v>
      </c>
      <c r="L14" s="229">
        <v>2763.8883620000001</v>
      </c>
      <c r="M14" s="230">
        <v>24.825553969436889</v>
      </c>
      <c r="N14" s="229">
        <v>11389.913981107093</v>
      </c>
    </row>
    <row r="15" spans="1:14" ht="12.75" customHeight="1" x14ac:dyDescent="0.2">
      <c r="B15" s="71" t="s">
        <v>199</v>
      </c>
      <c r="C15" s="32">
        <v>14940.481655</v>
      </c>
      <c r="D15" s="32">
        <v>16785.493241</v>
      </c>
      <c r="E15" s="32">
        <v>19707.670559000002</v>
      </c>
      <c r="F15" s="32">
        <v>20652.027751000005</v>
      </c>
      <c r="G15" s="229">
        <v>15634.721824999999</v>
      </c>
      <c r="H15" s="229">
        <v>15946.870480000001</v>
      </c>
      <c r="I15" s="229">
        <v>20129.398463000001</v>
      </c>
      <c r="J15" s="229">
        <v>23135.847564999996</v>
      </c>
      <c r="K15" s="229">
        <v>23036.682215000001</v>
      </c>
      <c r="L15" s="229">
        <v>6286.5802999999996</v>
      </c>
      <c r="M15" s="230">
        <v>27.289434482481962</v>
      </c>
      <c r="N15" s="229">
        <v>25589.033915460648</v>
      </c>
    </row>
    <row r="16" spans="1:14" ht="12.75" customHeight="1" x14ac:dyDescent="0.2">
      <c r="B16" s="72" t="s">
        <v>172</v>
      </c>
      <c r="C16" s="32">
        <v>11985.993442999999</v>
      </c>
      <c r="D16" s="32">
        <v>13306.236999000001</v>
      </c>
      <c r="E16" s="32">
        <v>16213.059378000002</v>
      </c>
      <c r="F16" s="32">
        <v>16727.440663000001</v>
      </c>
      <c r="G16" s="229">
        <v>13040.569837999999</v>
      </c>
      <c r="H16" s="229">
        <v>13116.743666</v>
      </c>
      <c r="I16" s="229">
        <v>15826.429209999998</v>
      </c>
      <c r="J16" s="229">
        <v>17906.120633999999</v>
      </c>
      <c r="K16" s="229">
        <v>17939.341903</v>
      </c>
      <c r="L16" s="229">
        <v>4959.1497330000002</v>
      </c>
      <c r="M16" s="230">
        <v>27.64398917092204</v>
      </c>
      <c r="N16" s="229">
        <v>19993.255254519019</v>
      </c>
    </row>
    <row r="17" spans="1:14" ht="12.75" customHeight="1" x14ac:dyDescent="0.2">
      <c r="B17" s="71" t="s">
        <v>200</v>
      </c>
      <c r="C17" s="32">
        <v>6812.6878530000004</v>
      </c>
      <c r="D17" s="32">
        <v>7223.6277090000003</v>
      </c>
      <c r="E17" s="32">
        <v>7733.0565860000006</v>
      </c>
      <c r="F17" s="32">
        <v>8011.018118</v>
      </c>
      <c r="G17" s="229">
        <v>6593.0936259999999</v>
      </c>
      <c r="H17" s="229">
        <v>7893.6393699999999</v>
      </c>
      <c r="I17" s="229">
        <v>8406.9536520000001</v>
      </c>
      <c r="J17" s="229">
        <v>10025.461510000001</v>
      </c>
      <c r="K17" s="229">
        <v>9351.4580729999998</v>
      </c>
      <c r="L17" s="229">
        <v>2337.2571459999999</v>
      </c>
      <c r="M17" s="230">
        <v>24.99350505295261</v>
      </c>
      <c r="N17" s="229">
        <v>11112.840977191792</v>
      </c>
    </row>
    <row r="18" spans="1:14" ht="12.75" customHeight="1" x14ac:dyDescent="0.2">
      <c r="B18" s="71" t="s">
        <v>66</v>
      </c>
      <c r="C18" s="32">
        <v>472.13866100000001</v>
      </c>
      <c r="D18" s="32">
        <v>540.99807599999997</v>
      </c>
      <c r="E18" s="32">
        <v>781.89968899999997</v>
      </c>
      <c r="F18" s="32">
        <v>671.85881600000005</v>
      </c>
      <c r="G18" s="229">
        <v>684.20862699999998</v>
      </c>
      <c r="H18" s="229">
        <v>670.45938000000001</v>
      </c>
      <c r="I18" s="229">
        <v>768.56356000000005</v>
      </c>
      <c r="J18" s="229">
        <v>811.02634499999999</v>
      </c>
      <c r="K18" s="229">
        <v>829.03647799999999</v>
      </c>
      <c r="L18" s="229">
        <v>229.036385</v>
      </c>
      <c r="M18" s="230">
        <v>27.626816319655354</v>
      </c>
      <c r="N18" s="229">
        <v>788.14698209032053</v>
      </c>
    </row>
    <row r="19" spans="1:14" s="11" customFormat="1" ht="12.75" customHeight="1" x14ac:dyDescent="0.2">
      <c r="A19" s="2"/>
      <c r="B19" s="69" t="s">
        <v>67</v>
      </c>
      <c r="C19" s="32">
        <v>55.687233999999997</v>
      </c>
      <c r="D19" s="32">
        <v>60.370308000000001</v>
      </c>
      <c r="E19" s="32">
        <v>77.785463000000007</v>
      </c>
      <c r="F19" s="32">
        <v>76.586356999999992</v>
      </c>
      <c r="G19" s="229">
        <v>78.056278000000006</v>
      </c>
      <c r="H19" s="229">
        <v>78.484168999999994</v>
      </c>
      <c r="I19" s="229">
        <v>70.893545000000003</v>
      </c>
      <c r="J19" s="229">
        <v>81.668163000000007</v>
      </c>
      <c r="K19" s="229">
        <v>71.424960999999996</v>
      </c>
      <c r="L19" s="229">
        <v>14.647883999999999</v>
      </c>
      <c r="M19" s="230">
        <v>20.508074201118571</v>
      </c>
      <c r="N19" s="229">
        <v>79.43903633333332</v>
      </c>
    </row>
    <row r="20" spans="1:14" s="11" customFormat="1" ht="12.75" customHeight="1" x14ac:dyDescent="0.2">
      <c r="A20" s="2"/>
      <c r="B20" s="69" t="s">
        <v>767</v>
      </c>
      <c r="C20" s="32">
        <v>93.866861</v>
      </c>
      <c r="D20" s="32">
        <v>118.219976</v>
      </c>
      <c r="E20" s="32">
        <v>263.046603</v>
      </c>
      <c r="F20" s="32">
        <v>348.69381099999998</v>
      </c>
      <c r="G20" s="229">
        <v>421.51014900000001</v>
      </c>
      <c r="H20" s="229">
        <v>432.52767899999998</v>
      </c>
      <c r="I20" s="229">
        <v>523.41542100000004</v>
      </c>
      <c r="J20" s="229">
        <v>388.74764299999998</v>
      </c>
      <c r="K20" s="229">
        <v>481.444119</v>
      </c>
      <c r="L20" s="229">
        <v>94.275099999999995</v>
      </c>
      <c r="M20" s="243">
        <v>19.581732599791088</v>
      </c>
      <c r="N20" s="229">
        <v>481.444119</v>
      </c>
    </row>
    <row r="21" spans="1:14" ht="12.75" customHeight="1" x14ac:dyDescent="0.2">
      <c r="B21" s="69" t="s">
        <v>68</v>
      </c>
      <c r="C21" s="32">
        <v>7269.6706409999997</v>
      </c>
      <c r="D21" s="32">
        <v>7212.7045360000002</v>
      </c>
      <c r="E21" s="32">
        <v>8102.4227499999997</v>
      </c>
      <c r="F21" s="32">
        <v>9889.1011049999997</v>
      </c>
      <c r="G21" s="229">
        <v>5803.5871570000008</v>
      </c>
      <c r="H21" s="229">
        <v>6365.1341709999997</v>
      </c>
      <c r="I21" s="229">
        <v>12960.221099</v>
      </c>
      <c r="J21" s="229">
        <v>6304.3772640000007</v>
      </c>
      <c r="K21" s="229">
        <v>13805.480736999998</v>
      </c>
      <c r="L21" s="229">
        <v>1713.4963319999999</v>
      </c>
      <c r="M21" s="230">
        <v>12.411710715785993</v>
      </c>
      <c r="N21" s="229">
        <v>12571.3943546634</v>
      </c>
    </row>
    <row r="22" spans="1:14" ht="13.5" customHeight="1" x14ac:dyDescent="0.2">
      <c r="B22" s="20" t="s">
        <v>69</v>
      </c>
      <c r="C22" s="32">
        <v>4413.3323079999991</v>
      </c>
      <c r="D22" s="32">
        <v>6271.1190479999996</v>
      </c>
      <c r="E22" s="32">
        <v>2304.3662370000002</v>
      </c>
      <c r="F22" s="32">
        <v>6276.1872960000001</v>
      </c>
      <c r="G22" s="229">
        <v>5423.5759949999992</v>
      </c>
      <c r="H22" s="229">
        <v>4009.9342349999997</v>
      </c>
      <c r="I22" s="229">
        <v>4050.3021184299996</v>
      </c>
      <c r="J22" s="229">
        <v>1742.265275</v>
      </c>
      <c r="K22" s="229">
        <v>5527.1672439999993</v>
      </c>
      <c r="L22" s="229">
        <v>400.85229099999998</v>
      </c>
      <c r="M22" s="230">
        <v>7.2524002496060529</v>
      </c>
      <c r="N22" s="229">
        <v>6285.5052129999995</v>
      </c>
    </row>
    <row r="23" spans="1:14" ht="15" customHeight="1" x14ac:dyDescent="0.2">
      <c r="B23" s="35" t="s">
        <v>793</v>
      </c>
      <c r="C23" s="32">
        <v>49025.670445700001</v>
      </c>
      <c r="D23" s="32">
        <v>54624.887542970006</v>
      </c>
      <c r="E23" s="32">
        <v>55842.103062000002</v>
      </c>
      <c r="F23" s="32">
        <v>63355.981968410008</v>
      </c>
      <c r="G23" s="32">
        <v>60688.530593999996</v>
      </c>
      <c r="H23" s="32">
        <v>58621.124084999996</v>
      </c>
      <c r="I23" s="32">
        <v>72488.582404394998</v>
      </c>
      <c r="J23" s="32">
        <v>61801.535945755248</v>
      </c>
      <c r="K23" s="32">
        <v>76047.870607999997</v>
      </c>
      <c r="L23" s="32">
        <v>14219.136123060001</v>
      </c>
      <c r="M23" s="230">
        <v>18.697612450392782</v>
      </c>
      <c r="N23" s="32">
        <v>76593.666484000016</v>
      </c>
    </row>
    <row r="24" spans="1:14" ht="13.5" customHeight="1" x14ac:dyDescent="0.2">
      <c r="B24" s="20" t="s">
        <v>977</v>
      </c>
      <c r="C24" s="32">
        <v>43613.143666199998</v>
      </c>
      <c r="D24" s="32">
        <v>44759.689171470003</v>
      </c>
      <c r="E24" s="32">
        <v>48071.903062000005</v>
      </c>
      <c r="F24" s="32">
        <v>54850.481968410008</v>
      </c>
      <c r="G24" s="229">
        <v>55120.106848999996</v>
      </c>
      <c r="H24" s="229">
        <v>54305.823152999998</v>
      </c>
      <c r="I24" s="229">
        <v>62783.004806505</v>
      </c>
      <c r="J24" s="229">
        <v>58145.885838755246</v>
      </c>
      <c r="K24" s="229">
        <v>66022.428426999992</v>
      </c>
      <c r="L24" s="229">
        <v>13730.200676060002</v>
      </c>
      <c r="M24" s="230">
        <v>20.796267273387677</v>
      </c>
      <c r="N24" s="229">
        <v>66568.22430300001</v>
      </c>
    </row>
    <row r="25" spans="1:14" ht="12.75" customHeight="1" x14ac:dyDescent="0.2">
      <c r="B25" s="69" t="s">
        <v>176</v>
      </c>
      <c r="C25" s="32">
        <v>18410.919660510001</v>
      </c>
      <c r="D25" s="32">
        <v>18890.85096969</v>
      </c>
      <c r="E25" s="32">
        <v>19580.434158</v>
      </c>
      <c r="F25" s="32">
        <v>21176.563296310003</v>
      </c>
      <c r="G25" s="229">
        <v>21842.063930999997</v>
      </c>
      <c r="H25" s="229">
        <v>22424.845698000001</v>
      </c>
      <c r="I25" s="229">
        <v>24509.275363010001</v>
      </c>
      <c r="J25" s="229">
        <v>21984.732429731674</v>
      </c>
      <c r="K25" s="229">
        <v>24431.422900000001</v>
      </c>
      <c r="L25" s="229">
        <v>5385.3440710000004</v>
      </c>
      <c r="M25" s="230">
        <v>22.042695151415025</v>
      </c>
      <c r="N25" s="229">
        <v>24581.079332000001</v>
      </c>
    </row>
    <row r="26" spans="1:14" ht="12.75" customHeight="1" x14ac:dyDescent="0.2">
      <c r="B26" s="69" t="s">
        <v>177</v>
      </c>
      <c r="C26" s="32">
        <v>7562.73954865</v>
      </c>
      <c r="D26" s="32">
        <v>6960.6098057299996</v>
      </c>
      <c r="E26" s="32">
        <v>7505.0486490000003</v>
      </c>
      <c r="F26" s="32">
        <v>9248.3028621000012</v>
      </c>
      <c r="G26" s="229">
        <v>11110.143195999999</v>
      </c>
      <c r="H26" s="229">
        <v>9983.1125630000006</v>
      </c>
      <c r="I26" s="229">
        <v>12636.224529174999</v>
      </c>
      <c r="J26" s="229">
        <v>10420.391295023577</v>
      </c>
      <c r="K26" s="229">
        <v>14684.696</v>
      </c>
      <c r="L26" s="229">
        <v>2417.7946670599999</v>
      </c>
      <c r="M26" s="230">
        <v>16.464724002866657</v>
      </c>
      <c r="N26" s="229">
        <v>14764.544189</v>
      </c>
    </row>
    <row r="27" spans="1:14" ht="12.75" customHeight="1" x14ac:dyDescent="0.2">
      <c r="B27" s="69" t="s">
        <v>178</v>
      </c>
      <c r="C27" s="32">
        <v>4223.0582979999999</v>
      </c>
      <c r="D27" s="32">
        <v>4523.463565</v>
      </c>
      <c r="E27" s="32">
        <v>4733.4072530000003</v>
      </c>
      <c r="F27" s="32">
        <v>4991.2831809999998</v>
      </c>
      <c r="G27" s="229">
        <v>4828.578818</v>
      </c>
      <c r="H27" s="229">
        <v>4267.2243989999997</v>
      </c>
      <c r="I27" s="229">
        <v>5541.3273329999993</v>
      </c>
      <c r="J27" s="229">
        <v>5375.6035019999999</v>
      </c>
      <c r="K27" s="229">
        <v>5877.4325269999999</v>
      </c>
      <c r="L27" s="229">
        <v>1314.235453</v>
      </c>
      <c r="M27" s="230">
        <v>22.36070677056026</v>
      </c>
      <c r="N27" s="229">
        <v>5877.2430679999998</v>
      </c>
    </row>
    <row r="28" spans="1:14" ht="12.75" customHeight="1" x14ac:dyDescent="0.2">
      <c r="B28" s="71" t="s">
        <v>174</v>
      </c>
      <c r="C28" s="32">
        <v>2455.3942969999998</v>
      </c>
      <c r="D28" s="32">
        <v>2683.592846</v>
      </c>
      <c r="E28" s="32">
        <v>2863.324987</v>
      </c>
      <c r="F28" s="32">
        <v>3083.3259979999998</v>
      </c>
      <c r="G28" s="229">
        <v>3156.307206</v>
      </c>
      <c r="H28" s="229">
        <v>3236.2643509999998</v>
      </c>
      <c r="I28" s="229">
        <v>3413.176144</v>
      </c>
      <c r="J28" s="229">
        <v>3329.7335979999998</v>
      </c>
      <c r="K28" s="229">
        <v>3485.6961679999999</v>
      </c>
      <c r="L28" s="229">
        <v>787.92895399999998</v>
      </c>
      <c r="M28" s="230">
        <v>22.604636664362307</v>
      </c>
      <c r="N28" s="229">
        <v>3485.6961679999999</v>
      </c>
    </row>
    <row r="29" spans="1:14" ht="12.75" customHeight="1" x14ac:dyDescent="0.2">
      <c r="B29" s="71" t="s">
        <v>175</v>
      </c>
      <c r="C29" s="32">
        <v>1747.6640010000001</v>
      </c>
      <c r="D29" s="32">
        <v>1789.932348</v>
      </c>
      <c r="E29" s="32">
        <v>1827.787527</v>
      </c>
      <c r="F29" s="32">
        <v>1866.8186479999999</v>
      </c>
      <c r="G29" s="229">
        <v>1613.8767190000001</v>
      </c>
      <c r="H29" s="229">
        <v>942.98452299999997</v>
      </c>
      <c r="I29" s="229">
        <v>2051.8906480000001</v>
      </c>
      <c r="J29" s="229">
        <v>2005.9644040000001</v>
      </c>
      <c r="K29" s="229">
        <v>2314.736359</v>
      </c>
      <c r="L29" s="229">
        <v>498.82159899999999</v>
      </c>
      <c r="M29" s="230">
        <v>21.549823463070251</v>
      </c>
      <c r="N29" s="229">
        <v>2314.736359</v>
      </c>
    </row>
    <row r="30" spans="1:14" ht="12.75" customHeight="1" x14ac:dyDescent="0.2">
      <c r="B30" s="69" t="s">
        <v>179</v>
      </c>
      <c r="C30" s="32">
        <v>166.95046099999999</v>
      </c>
      <c r="D30" s="32">
        <v>124.076301</v>
      </c>
      <c r="E30" s="32">
        <v>152.54982999999999</v>
      </c>
      <c r="F30" s="32">
        <v>160.08456000000001</v>
      </c>
      <c r="G30" s="229">
        <v>629.85609799999997</v>
      </c>
      <c r="H30" s="229">
        <v>814.025442</v>
      </c>
      <c r="I30" s="229">
        <v>1030.852439</v>
      </c>
      <c r="J30" s="229">
        <v>1964.703215</v>
      </c>
      <c r="K30" s="229">
        <v>2022</v>
      </c>
      <c r="L30" s="229">
        <v>518.93165099999999</v>
      </c>
      <c r="M30" s="230">
        <v>25.664275519287834</v>
      </c>
      <c r="N30" s="229">
        <v>2021.5620739999999</v>
      </c>
    </row>
    <row r="31" spans="1:14" ht="12.75" customHeight="1" x14ac:dyDescent="0.2">
      <c r="B31" s="69" t="s">
        <v>180</v>
      </c>
      <c r="C31" s="32">
        <v>4895.3857049999997</v>
      </c>
      <c r="D31" s="32">
        <v>6001.3392239999994</v>
      </c>
      <c r="E31" s="32">
        <v>6344.759556</v>
      </c>
      <c r="F31" s="32">
        <v>6041.0864980000006</v>
      </c>
      <c r="G31" s="229">
        <v>6482.073789</v>
      </c>
      <c r="H31" s="229">
        <v>5421.6856969999999</v>
      </c>
      <c r="I31" s="229">
        <v>6631.1782467049998</v>
      </c>
      <c r="J31" s="229">
        <v>5216.0527400000001</v>
      </c>
      <c r="K31" s="229">
        <v>6656.625</v>
      </c>
      <c r="L31" s="229">
        <v>1283.4498980000001</v>
      </c>
      <c r="M31" s="230">
        <v>19.280790160178771</v>
      </c>
      <c r="N31" s="229">
        <v>6962.8982660000001</v>
      </c>
    </row>
    <row r="32" spans="1:14" ht="12.75" customHeight="1" x14ac:dyDescent="0.2">
      <c r="B32" s="69" t="s">
        <v>181</v>
      </c>
      <c r="C32" s="32">
        <v>5164.9558459999998</v>
      </c>
      <c r="D32" s="32">
        <v>5541.1932210000004</v>
      </c>
      <c r="E32" s="32">
        <v>6237.0322310000001</v>
      </c>
      <c r="F32" s="32">
        <v>7272.1631319999997</v>
      </c>
      <c r="G32" s="229">
        <v>8267.954717999999</v>
      </c>
      <c r="H32" s="229">
        <v>9267.2716039999996</v>
      </c>
      <c r="I32" s="229">
        <v>8362.4792070000003</v>
      </c>
      <c r="J32" s="229">
        <v>9009.8613430000005</v>
      </c>
      <c r="K32" s="229">
        <v>9143</v>
      </c>
      <c r="L32" s="229">
        <v>2271.5158550000001</v>
      </c>
      <c r="M32" s="230">
        <v>24.844316471617635</v>
      </c>
      <c r="N32" s="229">
        <v>9143.3946329999999</v>
      </c>
    </row>
    <row r="33" spans="1:19" ht="12.75" customHeight="1" x14ac:dyDescent="0.2">
      <c r="B33" s="69" t="s">
        <v>182</v>
      </c>
      <c r="C33" s="32">
        <v>3189.1341470399998</v>
      </c>
      <c r="D33" s="32">
        <v>2718.15608505</v>
      </c>
      <c r="E33" s="32">
        <v>3518.6713850000001</v>
      </c>
      <c r="F33" s="32">
        <v>5960.998439</v>
      </c>
      <c r="G33" s="229">
        <v>1959.436299</v>
      </c>
      <c r="H33" s="229">
        <v>2127.6577500000012</v>
      </c>
      <c r="I33" s="229">
        <v>4071.6676886149999</v>
      </c>
      <c r="J33" s="229">
        <v>4174.5413140000001</v>
      </c>
      <c r="K33" s="229">
        <v>3207.252</v>
      </c>
      <c r="L33" s="229">
        <v>538.929081</v>
      </c>
      <c r="M33" s="230">
        <v>16.80345295598849</v>
      </c>
      <c r="N33" s="229">
        <v>3217.5027409999998</v>
      </c>
    </row>
    <row r="34" spans="1:19" ht="12.75" customHeight="1" x14ac:dyDescent="0.2">
      <c r="B34" s="20" t="s">
        <v>70</v>
      </c>
      <c r="C34" s="32">
        <v>5412.5267795</v>
      </c>
      <c r="D34" s="32">
        <v>9865.1983715000024</v>
      </c>
      <c r="E34" s="32">
        <v>7770.2</v>
      </c>
      <c r="F34" s="32">
        <v>8505.5</v>
      </c>
      <c r="G34" s="229">
        <v>5568.4237450000001</v>
      </c>
      <c r="H34" s="229">
        <v>4315.3009320000001</v>
      </c>
      <c r="I34" s="229">
        <v>9705.5775978900001</v>
      </c>
      <c r="J34" s="229">
        <v>3655.6501069999999</v>
      </c>
      <c r="K34" s="229">
        <v>10025.442181</v>
      </c>
      <c r="L34" s="229">
        <v>488.93544700000001</v>
      </c>
      <c r="M34" s="230">
        <v>4.8769464545575838</v>
      </c>
      <c r="N34" s="229">
        <v>10025.442181</v>
      </c>
      <c r="P34" s="498"/>
      <c r="Q34" s="498"/>
      <c r="R34" s="498"/>
      <c r="S34" s="498"/>
    </row>
    <row r="35" spans="1:19" ht="15" customHeight="1" x14ac:dyDescent="0.2">
      <c r="B35" s="35" t="s">
        <v>901</v>
      </c>
      <c r="C35" s="65">
        <v>159.28311124000001</v>
      </c>
      <c r="D35" s="65">
        <v>24.921671000000003</v>
      </c>
      <c r="E35" s="65">
        <v>240.85155</v>
      </c>
      <c r="F35" s="65">
        <v>55.331876999999963</v>
      </c>
      <c r="G35" s="65">
        <v>365.06405999999998</v>
      </c>
      <c r="H35" s="65">
        <v>552.52924699999994</v>
      </c>
      <c r="I35" s="65">
        <v>1007.33487397</v>
      </c>
      <c r="J35" s="65">
        <v>538.77647999999999</v>
      </c>
      <c r="K35" s="65">
        <v>1172.4766910000001</v>
      </c>
      <c r="L35" s="65">
        <v>142.358968</v>
      </c>
      <c r="M35" s="230">
        <v>12.141731182611629</v>
      </c>
      <c r="N35" s="65">
        <v>1171.476748</v>
      </c>
    </row>
    <row r="36" spans="1:19" ht="12.75" customHeight="1" x14ac:dyDescent="0.2">
      <c r="B36" s="20" t="s">
        <v>71</v>
      </c>
      <c r="C36" s="65">
        <v>197.45990824</v>
      </c>
      <c r="D36" s="65">
        <v>193.38470599999999</v>
      </c>
      <c r="E36" s="65">
        <v>295</v>
      </c>
      <c r="F36" s="65">
        <v>394.7</v>
      </c>
      <c r="G36" s="244">
        <v>464.99299999999999</v>
      </c>
      <c r="H36" s="244">
        <v>1237.3715669999999</v>
      </c>
      <c r="I36" s="244">
        <v>1415.03487397</v>
      </c>
      <c r="J36" s="244">
        <v>975.76985100000002</v>
      </c>
      <c r="K36" s="244">
        <v>1919.8786910000001</v>
      </c>
      <c r="L36" s="244">
        <v>161.11395999999999</v>
      </c>
      <c r="M36" s="230">
        <v>8.3918822973175011</v>
      </c>
      <c r="N36" s="244">
        <v>1919.8786910000001</v>
      </c>
    </row>
    <row r="37" spans="1:19" ht="12.75" customHeight="1" x14ac:dyDescent="0.2">
      <c r="B37" s="20" t="s">
        <v>72</v>
      </c>
      <c r="C37" s="32">
        <v>38.176797000000001</v>
      </c>
      <c r="D37" s="32">
        <v>168.46303499999999</v>
      </c>
      <c r="E37" s="32">
        <v>54.148449999999997</v>
      </c>
      <c r="F37" s="32">
        <v>339.36812300000003</v>
      </c>
      <c r="G37" s="229">
        <v>99.928939999999997</v>
      </c>
      <c r="H37" s="229">
        <v>684.84231999999997</v>
      </c>
      <c r="I37" s="229">
        <v>407.7</v>
      </c>
      <c r="J37" s="229">
        <v>436.99337100000002</v>
      </c>
      <c r="K37" s="229">
        <v>747.40200000000004</v>
      </c>
      <c r="L37" s="229">
        <v>18.754992000000001</v>
      </c>
      <c r="M37" s="243">
        <v>2.5093580161680058</v>
      </c>
      <c r="N37" s="229">
        <v>748.40194299999996</v>
      </c>
      <c r="Q37" s="498"/>
    </row>
    <row r="38" spans="1:19" ht="15" customHeight="1" x14ac:dyDescent="0.2">
      <c r="B38" s="23" t="s">
        <v>902</v>
      </c>
      <c r="C38" s="32">
        <v>-3919.0104801999987</v>
      </c>
      <c r="D38" s="32">
        <v>-1526.2022084700002</v>
      </c>
      <c r="E38" s="32">
        <v>894.14850599999772</v>
      </c>
      <c r="F38" s="32">
        <v>-2394.8682274100065</v>
      </c>
      <c r="G38" s="32">
        <v>-15914.548373999998</v>
      </c>
      <c r="H38" s="32">
        <v>-14107.856985999999</v>
      </c>
      <c r="I38" s="32">
        <v>-8044.9556155049941</v>
      </c>
      <c r="J38" s="32">
        <v>-7224.8492527552444</v>
      </c>
      <c r="K38" s="32">
        <v>-7313.662418999993</v>
      </c>
      <c r="L38" s="32">
        <v>-291.01916706000156</v>
      </c>
      <c r="M38" s="327" t="s">
        <v>129</v>
      </c>
      <c r="N38" s="32">
        <v>-4556.0109371534199</v>
      </c>
    </row>
    <row r="39" spans="1:19" ht="15" customHeight="1" x14ac:dyDescent="0.2">
      <c r="B39" s="23" t="s">
        <v>903</v>
      </c>
      <c r="C39" s="32">
        <v>-9490.8203709400041</v>
      </c>
      <c r="D39" s="32">
        <v>-11416.322250970003</v>
      </c>
      <c r="E39" s="32">
        <v>-7116.9030439999979</v>
      </c>
      <c r="F39" s="32">
        <v>-10955.700104410011</v>
      </c>
      <c r="G39" s="32">
        <v>-21848.036178999999</v>
      </c>
      <c r="H39" s="32">
        <v>-18975.687164999996</v>
      </c>
      <c r="I39" s="32">
        <v>-18757.86808736499</v>
      </c>
      <c r="J39" s="32">
        <v>-11419.275839755248</v>
      </c>
      <c r="K39" s="32">
        <v>-18511.581291000002</v>
      </c>
      <c r="L39" s="32">
        <v>-922.31358206000209</v>
      </c>
      <c r="M39" s="327" t="s">
        <v>129</v>
      </c>
      <c r="N39" s="32">
        <v>-15752.92986615343</v>
      </c>
    </row>
    <row r="40" spans="1:19" ht="15" customHeight="1" x14ac:dyDescent="0.2">
      <c r="B40" s="293" t="s">
        <v>904</v>
      </c>
      <c r="C40" s="145">
        <v>-5077.488062940005</v>
      </c>
      <c r="D40" s="145">
        <v>-5145.2032029700022</v>
      </c>
      <c r="E40" s="145">
        <v>-4812.5368069999977</v>
      </c>
      <c r="F40" s="145">
        <v>-4679.5128084100097</v>
      </c>
      <c r="G40" s="145">
        <v>-16424.460184</v>
      </c>
      <c r="H40" s="145">
        <v>-14965.752929999997</v>
      </c>
      <c r="I40" s="145">
        <v>-14707.56596893499</v>
      </c>
      <c r="J40" s="145">
        <v>-9677.0105647552482</v>
      </c>
      <c r="K40" s="145">
        <v>-12984.414047000002</v>
      </c>
      <c r="L40" s="145">
        <v>-521.46129106000217</v>
      </c>
      <c r="M40" s="327" t="s">
        <v>129</v>
      </c>
      <c r="N40" s="145">
        <v>-9467.42465315343</v>
      </c>
    </row>
    <row r="41" spans="1:19" s="5" customFormat="1" ht="15" customHeight="1" x14ac:dyDescent="0.2">
      <c r="A41" s="2"/>
      <c r="B41" s="23" t="s">
        <v>905</v>
      </c>
      <c r="C41" s="32">
        <v>5077.488062940005</v>
      </c>
      <c r="D41" s="32">
        <v>5145.2032029700094</v>
      </c>
      <c r="E41" s="32">
        <v>4812.5658476281014</v>
      </c>
      <c r="F41" s="32">
        <v>4679.3993984662857</v>
      </c>
      <c r="G41" s="32">
        <v>16424.460184</v>
      </c>
      <c r="H41" s="32">
        <v>14965.752929999997</v>
      </c>
      <c r="I41" s="32">
        <v>14707.565968935</v>
      </c>
      <c r="J41" s="32">
        <v>10528.164013272946</v>
      </c>
      <c r="K41" s="32">
        <v>12984.386780832201</v>
      </c>
      <c r="L41" s="32">
        <v>888.00000000000034</v>
      </c>
      <c r="M41" s="327" t="s">
        <v>129</v>
      </c>
      <c r="N41" s="32">
        <v>13280.9936608322</v>
      </c>
    </row>
    <row r="42" spans="1:19" s="5" customFormat="1" ht="13.5" customHeight="1" x14ac:dyDescent="0.2">
      <c r="A42" s="2"/>
      <c r="B42" s="20" t="s">
        <v>73</v>
      </c>
      <c r="C42" s="32">
        <v>-6715.0248370000008</v>
      </c>
      <c r="D42" s="32">
        <v>-615.06647600000019</v>
      </c>
      <c r="E42" s="32">
        <v>-4308.7</v>
      </c>
      <c r="F42" s="32">
        <v>-5747.2</v>
      </c>
      <c r="G42" s="229">
        <v>-2110.8000000000002</v>
      </c>
      <c r="H42" s="229">
        <v>762.20903678600007</v>
      </c>
      <c r="I42" s="229">
        <v>-3870.9717599999994</v>
      </c>
      <c r="J42" s="229">
        <v>-535.17191615300044</v>
      </c>
      <c r="K42" s="229">
        <v>1913.5898070000003</v>
      </c>
      <c r="L42" s="229">
        <v>-385.6</v>
      </c>
      <c r="M42" s="327" t="s">
        <v>129</v>
      </c>
      <c r="N42" s="229">
        <v>1955.0898070000003</v>
      </c>
    </row>
    <row r="43" spans="1:19" s="5" customFormat="1" ht="12.75" customHeight="1" x14ac:dyDescent="0.2">
      <c r="A43" s="2"/>
      <c r="B43" s="69" t="s">
        <v>183</v>
      </c>
      <c r="C43" s="32">
        <v>312.77682600000003</v>
      </c>
      <c r="D43" s="32">
        <v>4564.9773139999998</v>
      </c>
      <c r="E43" s="32">
        <v>3606</v>
      </c>
      <c r="F43" s="32">
        <v>1736.4</v>
      </c>
      <c r="G43" s="229">
        <v>307.10000000000002</v>
      </c>
      <c r="H43" s="229">
        <v>2400.9546620000001</v>
      </c>
      <c r="I43" s="229">
        <v>119.544062</v>
      </c>
      <c r="J43" s="229">
        <v>197.53265099999999</v>
      </c>
      <c r="K43" s="229">
        <v>193.96414300000001</v>
      </c>
      <c r="L43" s="229">
        <v>45.8</v>
      </c>
      <c r="M43" s="327" t="s">
        <v>129</v>
      </c>
      <c r="N43" s="229">
        <v>193.96414300000001</v>
      </c>
    </row>
    <row r="44" spans="1:19" ht="12.75" customHeight="1" x14ac:dyDescent="0.2">
      <c r="B44" s="69" t="s">
        <v>184</v>
      </c>
      <c r="C44" s="32">
        <v>-5575.0219340000003</v>
      </c>
      <c r="D44" s="32">
        <v>-4097.800166</v>
      </c>
      <c r="E44" s="32">
        <v>-3325.8</v>
      </c>
      <c r="F44" s="32">
        <v>-2305.1</v>
      </c>
      <c r="G44" s="229">
        <v>-1650.4</v>
      </c>
      <c r="H44" s="229">
        <v>-1479.132619</v>
      </c>
      <c r="I44" s="229">
        <v>-2408.4578879999999</v>
      </c>
      <c r="J44" s="229">
        <v>-1075.4834800000001</v>
      </c>
      <c r="K44" s="229">
        <v>-1851.0987009999999</v>
      </c>
      <c r="L44" s="229">
        <v>-15.6</v>
      </c>
      <c r="M44" s="327" t="s">
        <v>129</v>
      </c>
      <c r="N44" s="229">
        <v>-1851.0987009999999</v>
      </c>
    </row>
    <row r="45" spans="1:19" ht="12.75" customHeight="1" x14ac:dyDescent="0.2">
      <c r="B45" s="69" t="s">
        <v>185</v>
      </c>
      <c r="C45" s="32">
        <v>-1480.5966830000002</v>
      </c>
      <c r="D45" s="32">
        <v>-1090.422783</v>
      </c>
      <c r="E45" s="32">
        <v>-4588.8999999999996</v>
      </c>
      <c r="F45" s="32">
        <v>-5178.5</v>
      </c>
      <c r="G45" s="229">
        <v>-767.5</v>
      </c>
      <c r="H45" s="229">
        <v>-1391.954841</v>
      </c>
      <c r="I45" s="229">
        <v>-2650.798088</v>
      </c>
      <c r="J45" s="229">
        <v>-2716.3110660000002</v>
      </c>
      <c r="K45" s="229">
        <v>-2200.3944799999999</v>
      </c>
      <c r="L45" s="229">
        <v>-1112.4000000000001</v>
      </c>
      <c r="M45" s="327" t="s">
        <v>129</v>
      </c>
      <c r="N45" s="229">
        <v>-2200.3944799999999</v>
      </c>
    </row>
    <row r="46" spans="1:19" ht="12.75" customHeight="1" x14ac:dyDescent="0.2">
      <c r="B46" s="69" t="s">
        <v>186</v>
      </c>
      <c r="C46" s="32">
        <v>27.816953999999999</v>
      </c>
      <c r="D46" s="32">
        <v>8.1791590000000003</v>
      </c>
      <c r="E46" s="32">
        <v>0</v>
      </c>
      <c r="F46" s="32">
        <v>0</v>
      </c>
      <c r="G46" s="229">
        <v>0</v>
      </c>
      <c r="H46" s="229">
        <v>1232.3418347859999</v>
      </c>
      <c r="I46" s="229">
        <v>1068.7401540000001</v>
      </c>
      <c r="J46" s="229">
        <v>3059.0899788470001</v>
      </c>
      <c r="K46" s="229">
        <v>5771.118845</v>
      </c>
      <c r="L46" s="229">
        <v>696.6</v>
      </c>
      <c r="M46" s="327" t="s">
        <v>129</v>
      </c>
      <c r="N46" s="229">
        <v>5812.618845</v>
      </c>
    </row>
    <row r="47" spans="1:19" ht="13.5" customHeight="1" x14ac:dyDescent="0.2">
      <c r="B47" s="20" t="s">
        <v>74</v>
      </c>
      <c r="C47" s="32">
        <v>11792.512899940006</v>
      </c>
      <c r="D47" s="32">
        <v>5760.2696789700094</v>
      </c>
      <c r="E47" s="32">
        <v>9121.2658476281013</v>
      </c>
      <c r="F47" s="32">
        <v>10426.599398466285</v>
      </c>
      <c r="G47" s="32">
        <v>18535.260183999999</v>
      </c>
      <c r="H47" s="32">
        <v>14203.543893213997</v>
      </c>
      <c r="I47" s="32">
        <v>18578.537728935</v>
      </c>
      <c r="J47" s="32">
        <v>11063.335929425946</v>
      </c>
      <c r="K47" s="32">
        <v>11070.796973832201</v>
      </c>
      <c r="L47" s="32">
        <v>1273.6000000000004</v>
      </c>
      <c r="M47" s="327" t="s">
        <v>129</v>
      </c>
      <c r="N47" s="32">
        <v>11325.9038538322</v>
      </c>
    </row>
    <row r="48" spans="1:19" ht="12.75" customHeight="1" x14ac:dyDescent="0.2">
      <c r="B48" s="69" t="s">
        <v>187</v>
      </c>
      <c r="C48" s="32">
        <v>4454.3632924132689</v>
      </c>
      <c r="D48" s="32">
        <v>6924.0372396053717</v>
      </c>
      <c r="E48" s="32">
        <v>3477.8658476281194</v>
      </c>
      <c r="F48" s="32">
        <v>7537.2494404662839</v>
      </c>
      <c r="G48" s="229">
        <v>11194.328577826655</v>
      </c>
      <c r="H48" s="229">
        <v>10294.472508517563</v>
      </c>
      <c r="I48" s="229">
        <v>7166.2482789349997</v>
      </c>
      <c r="J48" s="229">
        <v>4783.8683025994951</v>
      </c>
      <c r="K48" s="229">
        <v>4430.0670008321995</v>
      </c>
      <c r="L48" s="229">
        <v>1108.6000000000004</v>
      </c>
      <c r="M48" s="327" t="s">
        <v>129</v>
      </c>
      <c r="N48" s="229">
        <v>4685.1738808321988</v>
      </c>
    </row>
    <row r="49" spans="2:14" ht="12.75" customHeight="1" x14ac:dyDescent="0.2">
      <c r="B49" s="71" t="s">
        <v>75</v>
      </c>
      <c r="C49" s="32">
        <v>7068.4408214132691</v>
      </c>
      <c r="D49" s="32">
        <v>10136.822338605372</v>
      </c>
      <c r="E49" s="32">
        <v>7039.3589446281194</v>
      </c>
      <c r="F49" s="32">
        <v>11744.515362466283</v>
      </c>
      <c r="G49" s="229">
        <v>15339.494690826656</v>
      </c>
      <c r="H49" s="229">
        <v>14130.383222517563</v>
      </c>
      <c r="I49" s="229">
        <v>16170.793445935</v>
      </c>
      <c r="J49" s="229">
        <v>12263.134596599495</v>
      </c>
      <c r="K49" s="229">
        <v>15012.642792832199</v>
      </c>
      <c r="L49" s="229">
        <v>3167.3</v>
      </c>
      <c r="M49" s="327" t="s">
        <v>129</v>
      </c>
      <c r="N49" s="229">
        <v>15267.749672832198</v>
      </c>
    </row>
    <row r="50" spans="2:14" ht="12.75" customHeight="1" x14ac:dyDescent="0.2">
      <c r="B50" s="71" t="s">
        <v>76</v>
      </c>
      <c r="C50" s="32">
        <v>-2614.0775290000001</v>
      </c>
      <c r="D50" s="32">
        <v>-3212.7850990000002</v>
      </c>
      <c r="E50" s="32">
        <v>-3561.493097</v>
      </c>
      <c r="F50" s="32">
        <v>-4207.2659219999996</v>
      </c>
      <c r="G50" s="229">
        <v>-4145.1661130000002</v>
      </c>
      <c r="H50" s="229">
        <v>-3835.9107140000001</v>
      </c>
      <c r="I50" s="229">
        <v>-9004.5451670000002</v>
      </c>
      <c r="J50" s="229">
        <v>-7479.266294</v>
      </c>
      <c r="K50" s="229">
        <v>-10605.905264999999</v>
      </c>
      <c r="L50" s="229">
        <v>-2058.6999999999998</v>
      </c>
      <c r="M50" s="327" t="s">
        <v>129</v>
      </c>
      <c r="N50" s="229">
        <v>-10605.905264999999</v>
      </c>
    </row>
    <row r="51" spans="2:14" ht="12.75" customHeight="1" x14ac:dyDescent="0.2">
      <c r="B51" s="69" t="s">
        <v>188</v>
      </c>
      <c r="C51" s="32">
        <v>7338.1496075267369</v>
      </c>
      <c r="D51" s="32">
        <v>-1163.7675606353623</v>
      </c>
      <c r="E51" s="32">
        <v>5643.3999999999814</v>
      </c>
      <c r="F51" s="32">
        <v>2889.3499580000025</v>
      </c>
      <c r="G51" s="229">
        <v>7340.9316061733443</v>
      </c>
      <c r="H51" s="229">
        <v>3909.0713846964336</v>
      </c>
      <c r="I51" s="229">
        <v>11412.28945</v>
      </c>
      <c r="J51" s="229">
        <v>6279.4676268264511</v>
      </c>
      <c r="K51" s="229">
        <v>6640.7299730000013</v>
      </c>
      <c r="L51" s="229">
        <v>165</v>
      </c>
      <c r="M51" s="327" t="s">
        <v>129</v>
      </c>
      <c r="N51" s="229">
        <v>6640.7299730000013</v>
      </c>
    </row>
    <row r="52" spans="2:14" ht="12.75" customHeight="1" x14ac:dyDescent="0.2">
      <c r="B52" s="71" t="s">
        <v>77</v>
      </c>
      <c r="C52" s="32">
        <v>4385.9656165914885</v>
      </c>
      <c r="D52" s="32">
        <v>2765</v>
      </c>
      <c r="E52" s="32">
        <v>4839.6000000000004</v>
      </c>
      <c r="F52" s="32">
        <v>-7245.3646621031257</v>
      </c>
      <c r="G52" s="229">
        <v>3814.0023781576201</v>
      </c>
      <c r="H52" s="229">
        <v>-181.10652704398672</v>
      </c>
      <c r="I52" s="229">
        <v>11597.28945</v>
      </c>
      <c r="J52" s="229">
        <v>7962.0987994095094</v>
      </c>
      <c r="K52" s="327" t="s">
        <v>129</v>
      </c>
      <c r="L52" s="229">
        <v>1056.2</v>
      </c>
      <c r="M52" s="327" t="s">
        <v>129</v>
      </c>
      <c r="N52" s="327" t="s">
        <v>129</v>
      </c>
    </row>
    <row r="53" spans="2:14" ht="12.75" customHeight="1" x14ac:dyDescent="0.2">
      <c r="B53" s="71" t="s">
        <v>56</v>
      </c>
      <c r="C53" s="32">
        <v>2952.1839909352484</v>
      </c>
      <c r="D53" s="32">
        <v>-3928.7675606353623</v>
      </c>
      <c r="E53" s="32">
        <v>803.79999999998108</v>
      </c>
      <c r="F53" s="32">
        <v>10134.714620103128</v>
      </c>
      <c r="G53" s="229">
        <v>3526.9292280157242</v>
      </c>
      <c r="H53" s="229">
        <v>4090.1779117404203</v>
      </c>
      <c r="I53" s="229">
        <v>-185</v>
      </c>
      <c r="J53" s="229">
        <v>-1682.6311725830583</v>
      </c>
      <c r="K53" s="327" t="s">
        <v>129</v>
      </c>
      <c r="L53" s="229">
        <v>-891.2</v>
      </c>
      <c r="M53" s="327" t="s">
        <v>129</v>
      </c>
      <c r="N53" s="327" t="s">
        <v>129</v>
      </c>
    </row>
    <row r="54" spans="2:14" ht="15" customHeight="1" x14ac:dyDescent="0.2">
      <c r="B54" s="24" t="s">
        <v>976</v>
      </c>
      <c r="C54" s="70">
        <v>0</v>
      </c>
      <c r="D54" s="70">
        <v>7.2759576141834259E-12</v>
      </c>
      <c r="E54" s="70">
        <v>2.9040628103757626E-2</v>
      </c>
      <c r="F54" s="70">
        <v>-0.11340994372403657</v>
      </c>
      <c r="G54" s="70">
        <v>0</v>
      </c>
      <c r="H54" s="70">
        <v>0</v>
      </c>
      <c r="I54" s="70">
        <v>0</v>
      </c>
      <c r="J54" s="70">
        <v>851.15344851769805</v>
      </c>
      <c r="K54" s="70">
        <v>-2.7266167800917174E-2</v>
      </c>
      <c r="L54" s="70">
        <v>366.53870893999817</v>
      </c>
      <c r="M54" s="341" t="s">
        <v>129</v>
      </c>
      <c r="N54" s="70">
        <v>3813.5690076787705</v>
      </c>
    </row>
    <row r="55" spans="2:14" ht="22.5" customHeight="1" x14ac:dyDescent="0.2">
      <c r="B55" s="126" t="s">
        <v>766</v>
      </c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</row>
    <row r="56" spans="2:14" ht="26.25" customHeight="1" x14ac:dyDescent="0.2">
      <c r="B56" s="578" t="s">
        <v>975</v>
      </c>
      <c r="C56" s="578"/>
      <c r="D56" s="578"/>
      <c r="E56" s="578"/>
      <c r="F56" s="578"/>
      <c r="G56" s="578"/>
      <c r="H56" s="578"/>
      <c r="I56" s="578"/>
      <c r="J56" s="578"/>
      <c r="K56" s="578"/>
      <c r="L56" s="578"/>
      <c r="M56" s="578"/>
      <c r="N56" s="578"/>
    </row>
    <row r="57" spans="2:14" x14ac:dyDescent="0.25">
      <c r="K57" s="466"/>
      <c r="N57" s="466"/>
    </row>
    <row r="58" spans="2:14" x14ac:dyDescent="0.25">
      <c r="K58" s="464"/>
      <c r="N58" s="465"/>
    </row>
    <row r="59" spans="2:14" x14ac:dyDescent="0.25">
      <c r="K59" s="466"/>
      <c r="L59" s="466"/>
      <c r="N59" s="466"/>
    </row>
  </sheetData>
  <mergeCells count="9">
    <mergeCell ref="B56:N56"/>
    <mergeCell ref="I9:J9"/>
    <mergeCell ref="K9:N9"/>
    <mergeCell ref="E9:E10"/>
    <mergeCell ref="D9:D10"/>
    <mergeCell ref="C9:C10"/>
    <mergeCell ref="F9:F10"/>
    <mergeCell ref="G9:G10"/>
    <mergeCell ref="H9:H10"/>
  </mergeCells>
  <conditionalFormatting sqref="C11:L54 N11:N54">
    <cfRule type="cellIs" dxfId="369" priority="30" operator="notBetween">
      <formula>9999</formula>
      <formula>-9999</formula>
    </cfRule>
  </conditionalFormatting>
  <conditionalFormatting sqref="M38:M53">
    <cfRule type="cellIs" dxfId="368" priority="2" operator="notBetween">
      <formula>9999</formula>
      <formula>-9999</formula>
    </cfRule>
  </conditionalFormatting>
  <conditionalFormatting sqref="M54">
    <cfRule type="cellIs" dxfId="367" priority="1" operator="notBetween">
      <formula>9999</formula>
      <formula>-9999</formula>
    </cfRule>
  </conditionalFormatting>
  <hyperlinks>
    <hyperlink ref="B5" location="Índice!A23" display="Índice" xr:uid="{00000000-0004-0000-1700-000000000000}"/>
  </hyperlinks>
  <printOptions horizontalCentered="1"/>
  <pageMargins left="0.36" right="0.25" top="0.51181102362204722" bottom="0.51181102362204722" header="0.23622047244094491" footer="0.23622047244094491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P37"/>
  <sheetViews>
    <sheetView showGridLines="0" topLeftCell="A8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30.140625" style="3" customWidth="1"/>
    <col min="3" max="10" width="6.85546875" style="9" customWidth="1"/>
    <col min="11" max="12" width="5.140625" style="15" customWidth="1"/>
    <col min="13" max="13" width="6.85546875" style="9" customWidth="1"/>
    <col min="14" max="15" width="5.140625" style="15" customWidth="1"/>
    <col min="16" max="16" width="6.85546875" style="9" customWidth="1"/>
    <col min="17" max="16384" width="8.85546875" style="2"/>
  </cols>
  <sheetData>
    <row r="1" spans="1:16" s="17" customFormat="1" ht="12.75" x14ac:dyDescent="0.2"/>
    <row r="2" spans="1:16" s="17" customFormat="1" ht="12.75" x14ac:dyDescent="0.2"/>
    <row r="3" spans="1:16" s="17" customFormat="1" ht="12.75" x14ac:dyDescent="0.2"/>
    <row r="4" spans="1:16" s="17" customFormat="1" ht="12.75" x14ac:dyDescent="0.2"/>
    <row r="5" spans="1:16" s="17" customFormat="1" ht="12.75" x14ac:dyDescent="0.2">
      <c r="B5" s="104" t="s">
        <v>144</v>
      </c>
    </row>
    <row r="6" spans="1:16" s="17" customFormat="1" ht="18.75" x14ac:dyDescent="0.3">
      <c r="B6" s="25" t="s">
        <v>1056</v>
      </c>
    </row>
    <row r="7" spans="1:16" s="17" customFormat="1" ht="12.75" x14ac:dyDescent="0.2"/>
    <row r="8" spans="1:16" s="17" customFormat="1" ht="18" customHeight="1" x14ac:dyDescent="0.2">
      <c r="B8" s="26" t="s">
        <v>189</v>
      </c>
      <c r="K8" s="337"/>
    </row>
    <row r="9" spans="1:16" s="10" customFormat="1" ht="13.5" customHeight="1" x14ac:dyDescent="0.25">
      <c r="A9" s="17"/>
      <c r="B9" s="23"/>
      <c r="C9" s="568">
        <v>2016</v>
      </c>
      <c r="D9" s="568">
        <v>2017</v>
      </c>
      <c r="E9" s="568">
        <v>2018</v>
      </c>
      <c r="F9" s="568">
        <v>2019</v>
      </c>
      <c r="G9" s="568">
        <v>2020</v>
      </c>
      <c r="H9" s="568">
        <v>2021</v>
      </c>
      <c r="I9" s="582">
        <v>2022</v>
      </c>
      <c r="J9" s="583"/>
      <c r="K9" s="576" t="s">
        <v>1084</v>
      </c>
      <c r="L9" s="553"/>
      <c r="M9" s="152">
        <v>2023</v>
      </c>
      <c r="N9" s="576" t="s">
        <v>1085</v>
      </c>
      <c r="O9" s="553"/>
      <c r="P9" s="196" t="s">
        <v>1086</v>
      </c>
    </row>
    <row r="10" spans="1:16" s="10" customFormat="1" ht="13.5" customHeight="1" x14ac:dyDescent="0.25">
      <c r="A10" s="2"/>
      <c r="B10" s="24"/>
      <c r="C10" s="569"/>
      <c r="D10" s="569"/>
      <c r="E10" s="569"/>
      <c r="F10" s="569"/>
      <c r="G10" s="569"/>
      <c r="H10" s="569"/>
      <c r="I10" s="73" t="s">
        <v>2</v>
      </c>
      <c r="J10" s="73" t="s">
        <v>3</v>
      </c>
      <c r="K10" s="218" t="s">
        <v>78</v>
      </c>
      <c r="L10" s="218" t="s">
        <v>79</v>
      </c>
      <c r="M10" s="73" t="s">
        <v>2</v>
      </c>
      <c r="N10" s="218" t="s">
        <v>78</v>
      </c>
      <c r="O10" s="218" t="s">
        <v>79</v>
      </c>
      <c r="P10" s="73" t="s">
        <v>1</v>
      </c>
    </row>
    <row r="11" spans="1:16" s="10" customFormat="1" ht="15" customHeight="1" x14ac:dyDescent="0.25">
      <c r="A11" s="2"/>
      <c r="B11" s="202" t="s">
        <v>768</v>
      </c>
      <c r="C11" s="201">
        <v>59264.443661309713</v>
      </c>
      <c r="D11" s="201">
        <v>60600.484543333536</v>
      </c>
      <c r="E11" s="201">
        <v>56649.546920434615</v>
      </c>
      <c r="F11" s="201">
        <v>70715.975750076424</v>
      </c>
      <c r="G11" s="201">
        <v>63726.49631806367</v>
      </c>
      <c r="H11" s="201">
        <v>67055.765986069993</v>
      </c>
      <c r="I11" s="327">
        <v>58067.435222181724</v>
      </c>
      <c r="J11" s="327">
        <v>72609.441264579989</v>
      </c>
      <c r="K11" s="240">
        <f>(J11/H11-1)*100</f>
        <v>8.2821740932222063</v>
      </c>
      <c r="L11" s="240">
        <f>(J11-H11)/H$29*100</f>
        <v>2.6525370945225308</v>
      </c>
      <c r="M11" s="327">
        <v>74660.740000000005</v>
      </c>
      <c r="N11" s="240">
        <f>(M11/J11-1)*100</f>
        <v>2.8251129600974867</v>
      </c>
      <c r="O11" s="240">
        <f>(M11-J11)/J$29*100</f>
        <v>0.92485770990635652</v>
      </c>
      <c r="P11" s="201">
        <v>75310.20162189001</v>
      </c>
    </row>
    <row r="12" spans="1:16" s="10" customFormat="1" ht="13.5" customHeight="1" x14ac:dyDescent="0.25">
      <c r="A12" s="2"/>
      <c r="B12" s="74" t="s">
        <v>190</v>
      </c>
      <c r="C12" s="323">
        <v>60936.202114839711</v>
      </c>
      <c r="D12" s="323">
        <v>62324.880793303535</v>
      </c>
      <c r="E12" s="323">
        <v>57598.069974894614</v>
      </c>
      <c r="F12" s="323">
        <v>71389.758083756416</v>
      </c>
      <c r="G12" s="323">
        <v>64252.926649673667</v>
      </c>
      <c r="H12" s="323">
        <v>68983.382045699997</v>
      </c>
      <c r="I12" s="245" t="s">
        <v>129</v>
      </c>
      <c r="J12" s="338">
        <v>76316.762595669992</v>
      </c>
      <c r="K12" s="237">
        <f t="shared" ref="K12:K25" si="0">(J12/H12-1)*100</f>
        <v>10.630648037974977</v>
      </c>
      <c r="L12" s="237">
        <f t="shared" ref="L12:L25" si="1">(J12-H12)/H$29*100</f>
        <v>3.5025569486058021</v>
      </c>
      <c r="M12" s="245" t="s">
        <v>129</v>
      </c>
      <c r="N12" s="245" t="s">
        <v>129</v>
      </c>
      <c r="O12" s="245" t="s">
        <v>129</v>
      </c>
      <c r="P12" s="323">
        <v>78067.617284980006</v>
      </c>
    </row>
    <row r="13" spans="1:16" s="10" customFormat="1" ht="12.75" customHeight="1" x14ac:dyDescent="0.25">
      <c r="A13" s="2"/>
      <c r="B13" s="75" t="s">
        <v>80</v>
      </c>
      <c r="C13" s="323">
        <v>59773.398208290011</v>
      </c>
      <c r="D13" s="323">
        <v>57184.131508290004</v>
      </c>
      <c r="E13" s="323">
        <v>58443.410401289999</v>
      </c>
      <c r="F13" s="323">
        <v>73023.60579999999</v>
      </c>
      <c r="G13" s="323">
        <v>64013.581647999992</v>
      </c>
      <c r="H13" s="323">
        <v>66270.029611999998</v>
      </c>
      <c r="I13" s="245" t="s">
        <v>129</v>
      </c>
      <c r="J13" s="338">
        <v>70404.295449999991</v>
      </c>
      <c r="K13" s="237">
        <f t="shared" si="0"/>
        <v>6.2385151511255232</v>
      </c>
      <c r="L13" s="237">
        <f t="shared" si="1"/>
        <v>1.9746011323972146</v>
      </c>
      <c r="M13" s="245" t="s">
        <v>129</v>
      </c>
      <c r="N13" s="245" t="s">
        <v>129</v>
      </c>
      <c r="O13" s="245" t="s">
        <v>129</v>
      </c>
      <c r="P13" s="323">
        <v>71367.491999000005</v>
      </c>
    </row>
    <row r="14" spans="1:16" s="10" customFormat="1" ht="12.75" customHeight="1" x14ac:dyDescent="0.25">
      <c r="A14" s="2"/>
      <c r="B14" s="76" t="s">
        <v>194</v>
      </c>
      <c r="C14" s="323">
        <v>59692.263208290009</v>
      </c>
      <c r="D14" s="323">
        <v>57102.996508290002</v>
      </c>
      <c r="E14" s="323">
        <v>58248.866599289999</v>
      </c>
      <c r="F14" s="323">
        <v>72912.113893999995</v>
      </c>
      <c r="G14" s="323">
        <v>63887.261677999995</v>
      </c>
      <c r="H14" s="323">
        <v>65629.923909999998</v>
      </c>
      <c r="I14" s="338">
        <v>55940.330702181731</v>
      </c>
      <c r="J14" s="338">
        <v>68994.491731999995</v>
      </c>
      <c r="K14" s="237">
        <f t="shared" si="0"/>
        <v>5.1265758385061089</v>
      </c>
      <c r="L14" s="237">
        <f t="shared" si="1"/>
        <v>1.6069792537971856</v>
      </c>
      <c r="M14" s="338">
        <v>72229.600000000006</v>
      </c>
      <c r="N14" s="237">
        <f>(M14/J14-1)*100</f>
        <v>4.6889370249531881</v>
      </c>
      <c r="O14" s="237">
        <f>(M14-J14)/J$29*100</f>
        <v>1.4585953632097259</v>
      </c>
      <c r="P14" s="323">
        <v>69988.231360000005</v>
      </c>
    </row>
    <row r="15" spans="1:16" s="10" customFormat="1" ht="12.75" customHeight="1" x14ac:dyDescent="0.25">
      <c r="A15" s="2"/>
      <c r="B15" s="76" t="s">
        <v>191</v>
      </c>
      <c r="C15" s="323">
        <v>81.135000000000005</v>
      </c>
      <c r="D15" s="323">
        <v>81.135000000000005</v>
      </c>
      <c r="E15" s="323">
        <v>194.543802</v>
      </c>
      <c r="F15" s="323">
        <v>111.491906</v>
      </c>
      <c r="G15" s="323">
        <v>126.31997</v>
      </c>
      <c r="H15" s="323">
        <v>640.10570199999995</v>
      </c>
      <c r="I15" s="245" t="s">
        <v>129</v>
      </c>
      <c r="J15" s="338">
        <v>1409.8037179999999</v>
      </c>
      <c r="K15" s="237">
        <f t="shared" si="0"/>
        <v>120.24545533575015</v>
      </c>
      <c r="L15" s="237">
        <f t="shared" si="1"/>
        <v>0.3676218786000312</v>
      </c>
      <c r="M15" s="245" t="s">
        <v>129</v>
      </c>
      <c r="N15" s="245" t="s">
        <v>129</v>
      </c>
      <c r="O15" s="245" t="s">
        <v>129</v>
      </c>
      <c r="P15" s="323">
        <v>1379.2606389999999</v>
      </c>
    </row>
    <row r="16" spans="1:16" s="10" customFormat="1" ht="12.75" customHeight="1" x14ac:dyDescent="0.25">
      <c r="A16" s="2"/>
      <c r="B16" s="75" t="s">
        <v>81</v>
      </c>
      <c r="C16" s="323">
        <v>1162.8039065496996</v>
      </c>
      <c r="D16" s="323">
        <v>5140.7492850135313</v>
      </c>
      <c r="E16" s="323">
        <v>-845.34042639538438</v>
      </c>
      <c r="F16" s="323">
        <v>-1633.8477162435693</v>
      </c>
      <c r="G16" s="323">
        <v>239.34500167367241</v>
      </c>
      <c r="H16" s="323">
        <v>2713.3524336999953</v>
      </c>
      <c r="I16" s="245" t="s">
        <v>129</v>
      </c>
      <c r="J16" s="338">
        <v>5912.4671456700053</v>
      </c>
      <c r="K16" s="237">
        <f t="shared" si="0"/>
        <v>117.90266064359417</v>
      </c>
      <c r="L16" s="237">
        <f t="shared" si="1"/>
        <v>1.5279558162085907</v>
      </c>
      <c r="M16" s="245" t="s">
        <v>129</v>
      </c>
      <c r="N16" s="245" t="s">
        <v>129</v>
      </c>
      <c r="O16" s="245" t="s">
        <v>129</v>
      </c>
      <c r="P16" s="323">
        <v>6700.1252859799997</v>
      </c>
    </row>
    <row r="17" spans="1:16" s="10" customFormat="1" ht="13.5" customHeight="1" x14ac:dyDescent="0.25">
      <c r="A17" s="2"/>
      <c r="B17" s="74" t="s">
        <v>195</v>
      </c>
      <c r="C17" s="323">
        <v>-1671.7584535300002</v>
      </c>
      <c r="D17" s="323">
        <v>-1724.3962499700001</v>
      </c>
      <c r="E17" s="323">
        <v>948.52305445999912</v>
      </c>
      <c r="F17" s="323">
        <v>673.78233367999917</v>
      </c>
      <c r="G17" s="323">
        <v>526.43033161000005</v>
      </c>
      <c r="H17" s="323">
        <v>1927.6160596300001</v>
      </c>
      <c r="I17" s="245" t="s">
        <v>129</v>
      </c>
      <c r="J17" s="338">
        <v>3707.3213310899991</v>
      </c>
      <c r="K17" s="237">
        <f t="shared" si="0"/>
        <v>92.326750577166706</v>
      </c>
      <c r="L17" s="237">
        <f t="shared" si="1"/>
        <v>0.8500198540832713</v>
      </c>
      <c r="M17" s="245" t="s">
        <v>129</v>
      </c>
      <c r="N17" s="245" t="s">
        <v>129</v>
      </c>
      <c r="O17" s="245" t="s">
        <v>129</v>
      </c>
      <c r="P17" s="323">
        <v>2757.4156630899997</v>
      </c>
    </row>
    <row r="18" spans="1:16" s="10" customFormat="1" ht="15" customHeight="1" x14ac:dyDescent="0.25">
      <c r="A18" s="2"/>
      <c r="B18" s="202" t="s">
        <v>742</v>
      </c>
      <c r="C18" s="201">
        <v>108245.18530907208</v>
      </c>
      <c r="D18" s="201">
        <v>117967.63541761409</v>
      </c>
      <c r="E18" s="201">
        <v>124943.29919439695</v>
      </c>
      <c r="F18" s="201">
        <v>125564.79421532554</v>
      </c>
      <c r="G18" s="201">
        <v>139602.12938448138</v>
      </c>
      <c r="H18" s="201">
        <v>142316.43431146001</v>
      </c>
      <c r="I18" s="327">
        <v>156782.9626983538</v>
      </c>
      <c r="J18" s="327">
        <v>149186.70245008002</v>
      </c>
      <c r="K18" s="240">
        <f t="shared" si="0"/>
        <v>4.8274594370347979</v>
      </c>
      <c r="L18" s="240">
        <f t="shared" si="1"/>
        <v>3.2813659735423153</v>
      </c>
      <c r="M18" s="327">
        <v>157602.9245895136</v>
      </c>
      <c r="N18" s="240">
        <f t="shared" ref="N18:N20" si="2">(M18/J18-1)*100</f>
        <v>5.6414023510237277</v>
      </c>
      <c r="O18" s="240">
        <f t="shared" ref="O18:O20" si="3">(M18-J18)/J$29*100</f>
        <v>3.7945755045502594</v>
      </c>
      <c r="P18" s="201">
        <v>147780.18009928998</v>
      </c>
    </row>
    <row r="19" spans="1:16" s="10" customFormat="1" ht="13.5" customHeight="1" x14ac:dyDescent="0.25">
      <c r="A19" s="2"/>
      <c r="B19" s="74" t="s">
        <v>83</v>
      </c>
      <c r="C19" s="323">
        <v>131082.80501538917</v>
      </c>
      <c r="D19" s="323">
        <v>139328.22115033845</v>
      </c>
      <c r="E19" s="323">
        <v>143308.7017338881</v>
      </c>
      <c r="F19" s="323">
        <v>140357.49229365221</v>
      </c>
      <c r="G19" s="323">
        <v>149744.01898270714</v>
      </c>
      <c r="H19" s="323">
        <v>156963.74540611252</v>
      </c>
      <c r="I19" s="338">
        <v>167212.26269835379</v>
      </c>
      <c r="J19" s="338">
        <v>168601.5140233484</v>
      </c>
      <c r="K19" s="237">
        <f t="shared" si="0"/>
        <v>7.4143035941997004</v>
      </c>
      <c r="L19" s="237">
        <f t="shared" si="1"/>
        <v>5.55841157550904</v>
      </c>
      <c r="M19" s="338">
        <v>177013.40070153197</v>
      </c>
      <c r="N19" s="237">
        <f t="shared" si="2"/>
        <v>4.98921182701757</v>
      </c>
      <c r="O19" s="237">
        <f t="shared" si="3"/>
        <v>3.7926207991268917</v>
      </c>
      <c r="P19" s="323">
        <v>168820.97833597765</v>
      </c>
    </row>
    <row r="20" spans="1:16" s="10" customFormat="1" ht="12.75" customHeight="1" x14ac:dyDescent="0.25">
      <c r="A20" s="2"/>
      <c r="B20" s="75" t="s">
        <v>84</v>
      </c>
      <c r="C20" s="323">
        <v>30684.602485959877</v>
      </c>
      <c r="D20" s="323">
        <v>31431.325740499502</v>
      </c>
      <c r="E20" s="323">
        <v>32351.875947785331</v>
      </c>
      <c r="F20" s="323">
        <v>25105.723138682191</v>
      </c>
      <c r="G20" s="323">
        <v>28919.725516839811</v>
      </c>
      <c r="H20" s="323">
        <v>28738.618989795825</v>
      </c>
      <c r="I20" s="338">
        <v>32960.58299835377</v>
      </c>
      <c r="J20" s="338">
        <v>33551.864597464817</v>
      </c>
      <c r="K20" s="237">
        <f t="shared" si="0"/>
        <v>16.748353876635559</v>
      </c>
      <c r="L20" s="237">
        <f t="shared" si="1"/>
        <v>2.2988943139677054</v>
      </c>
      <c r="M20" s="338">
        <v>36831.864597464817</v>
      </c>
      <c r="N20" s="237">
        <f t="shared" si="2"/>
        <v>9.7759097425775821</v>
      </c>
      <c r="O20" s="237">
        <f t="shared" si="3"/>
        <v>1.4788354500066099</v>
      </c>
      <c r="P20" s="323">
        <v>33962.120556962509</v>
      </c>
    </row>
    <row r="21" spans="1:16" s="10" customFormat="1" ht="12.75" customHeight="1" x14ac:dyDescent="0.25">
      <c r="A21" s="2"/>
      <c r="B21" s="76" t="s">
        <v>196</v>
      </c>
      <c r="C21" s="323">
        <v>21597.659214736061</v>
      </c>
      <c r="D21" s="323">
        <v>23542.344141023488</v>
      </c>
      <c r="E21" s="323">
        <v>23786.376419757195</v>
      </c>
      <c r="F21" s="323">
        <v>22291.560507378741</v>
      </c>
      <c r="G21" s="323">
        <v>25842.955195597697</v>
      </c>
      <c r="H21" s="323">
        <v>30846.296209842505</v>
      </c>
      <c r="I21" s="245" t="s">
        <v>129</v>
      </c>
      <c r="J21" s="338">
        <v>36333.525691638388</v>
      </c>
      <c r="K21" s="237">
        <f t="shared" si="0"/>
        <v>17.788941156718209</v>
      </c>
      <c r="L21" s="237">
        <f t="shared" si="1"/>
        <v>2.6208013642681367</v>
      </c>
      <c r="M21" s="245" t="s">
        <v>129</v>
      </c>
      <c r="N21" s="245" t="s">
        <v>129</v>
      </c>
      <c r="O21" s="245" t="s">
        <v>129</v>
      </c>
      <c r="P21" s="323">
        <v>37413.010125067653</v>
      </c>
    </row>
    <row r="22" spans="1:16" s="10" customFormat="1" ht="12.75" customHeight="1" x14ac:dyDescent="0.25">
      <c r="A22" s="2"/>
      <c r="B22" s="76" t="s">
        <v>770</v>
      </c>
      <c r="C22" s="323">
        <v>11191.500000000002</v>
      </c>
      <c r="D22" s="323">
        <v>11191.500000000002</v>
      </c>
      <c r="E22" s="323">
        <v>11070.405207</v>
      </c>
      <c r="F22" s="323">
        <v>4679.0186940000003</v>
      </c>
      <c r="G22" s="323">
        <v>4604.9679990000004</v>
      </c>
      <c r="H22" s="323">
        <v>0</v>
      </c>
      <c r="I22" s="245">
        <v>0</v>
      </c>
      <c r="J22" s="338">
        <v>0</v>
      </c>
      <c r="K22" s="237" t="s">
        <v>129</v>
      </c>
      <c r="L22" s="237">
        <f t="shared" si="1"/>
        <v>0</v>
      </c>
      <c r="M22" s="245" t="s">
        <v>129</v>
      </c>
      <c r="N22" s="245" t="s">
        <v>129</v>
      </c>
      <c r="O22" s="245" t="s">
        <v>129</v>
      </c>
      <c r="P22" s="323">
        <v>0</v>
      </c>
    </row>
    <row r="23" spans="1:16" ht="12.75" customHeight="1" x14ac:dyDescent="0.2">
      <c r="B23" s="75" t="s">
        <v>85</v>
      </c>
      <c r="C23" s="323">
        <v>100398.2025294293</v>
      </c>
      <c r="D23" s="323">
        <v>107896.89540983894</v>
      </c>
      <c r="E23" s="323">
        <v>110956.82578610277</v>
      </c>
      <c r="F23" s="323">
        <v>115251.76915497001</v>
      </c>
      <c r="G23" s="323">
        <v>120824.29346586733</v>
      </c>
      <c r="H23" s="323">
        <v>128225.12641631671</v>
      </c>
      <c r="I23" s="338">
        <v>134251.67970000001</v>
      </c>
      <c r="J23" s="338">
        <v>135049.64942588357</v>
      </c>
      <c r="K23" s="237">
        <f t="shared" si="0"/>
        <v>5.3222977432747953</v>
      </c>
      <c r="L23" s="237">
        <f t="shared" si="1"/>
        <v>3.2595172615413239</v>
      </c>
      <c r="M23" s="338">
        <v>140181.53610406714</v>
      </c>
      <c r="N23" s="237">
        <f>(M23/J23-1)*100</f>
        <v>3.8000000000000034</v>
      </c>
      <c r="O23" s="237">
        <f>(M23-J23)/J$29*100</f>
        <v>2.3137853491202813</v>
      </c>
      <c r="P23" s="323">
        <v>134858.85777901515</v>
      </c>
    </row>
    <row r="24" spans="1:16" ht="12.75" customHeight="1" x14ac:dyDescent="0.2">
      <c r="B24" s="76" t="s">
        <v>86</v>
      </c>
      <c r="C24" s="323">
        <v>3343.671706996035</v>
      </c>
      <c r="D24" s="323">
        <v>4286.5928123260901</v>
      </c>
      <c r="E24" s="323">
        <v>5379.8756243953321</v>
      </c>
      <c r="F24" s="323">
        <v>5607.2879181037988</v>
      </c>
      <c r="G24" s="323">
        <v>5361.1033825545255</v>
      </c>
      <c r="H24" s="323">
        <v>5401.5467301851213</v>
      </c>
      <c r="I24" s="245" t="s">
        <v>129</v>
      </c>
      <c r="J24" s="338">
        <v>6322.802702529918</v>
      </c>
      <c r="K24" s="237">
        <f t="shared" si="0"/>
        <v>17.055410577059348</v>
      </c>
      <c r="L24" s="237">
        <f t="shared" si="1"/>
        <v>0.44000873613385089</v>
      </c>
      <c r="M24" s="245" t="s">
        <v>129</v>
      </c>
      <c r="N24" s="245" t="s">
        <v>129</v>
      </c>
      <c r="O24" s="245" t="s">
        <v>129</v>
      </c>
      <c r="P24" s="323">
        <v>5783.3769424679222</v>
      </c>
    </row>
    <row r="25" spans="1:16" ht="12.75" customHeight="1" x14ac:dyDescent="0.2">
      <c r="B25" s="76" t="s">
        <v>87</v>
      </c>
      <c r="C25" s="323">
        <v>97054.530822433269</v>
      </c>
      <c r="D25" s="323">
        <v>103610.30259751284</v>
      </c>
      <c r="E25" s="323">
        <v>105576.95016170744</v>
      </c>
      <c r="F25" s="323">
        <v>109644.48123686621</v>
      </c>
      <c r="G25" s="323">
        <v>115463.1900833128</v>
      </c>
      <c r="H25" s="323">
        <v>122823.57968613159</v>
      </c>
      <c r="I25" s="245" t="s">
        <v>129</v>
      </c>
      <c r="J25" s="338">
        <v>128726.84672335365</v>
      </c>
      <c r="K25" s="237">
        <f t="shared" si="0"/>
        <v>4.8062978235185128</v>
      </c>
      <c r="L25" s="237">
        <f t="shared" si="1"/>
        <v>2.8195085254074685</v>
      </c>
      <c r="M25" s="245" t="s">
        <v>129</v>
      </c>
      <c r="N25" s="245" t="s">
        <v>129</v>
      </c>
      <c r="O25" s="245" t="s">
        <v>129</v>
      </c>
      <c r="P25" s="323">
        <v>129075.48083654721</v>
      </c>
    </row>
    <row r="26" spans="1:16" ht="12.75" customHeight="1" x14ac:dyDescent="0.2">
      <c r="B26" s="75" t="s">
        <v>88</v>
      </c>
      <c r="C26" s="323">
        <v>0</v>
      </c>
      <c r="D26" s="323">
        <v>0</v>
      </c>
      <c r="E26" s="323">
        <v>0</v>
      </c>
      <c r="F26" s="323">
        <v>0</v>
      </c>
      <c r="G26" s="323">
        <v>0</v>
      </c>
      <c r="H26" s="323">
        <v>0</v>
      </c>
      <c r="I26" s="245" t="s">
        <v>129</v>
      </c>
      <c r="J26" s="338">
        <v>0</v>
      </c>
      <c r="K26" s="245" t="s">
        <v>129</v>
      </c>
      <c r="L26" s="245" t="s">
        <v>129</v>
      </c>
      <c r="M26" s="245" t="s">
        <v>129</v>
      </c>
      <c r="N26" s="245" t="s">
        <v>129</v>
      </c>
      <c r="O26" s="245" t="s">
        <v>129</v>
      </c>
      <c r="P26" s="323">
        <v>0</v>
      </c>
    </row>
    <row r="27" spans="1:16" ht="13.5" customHeight="1" x14ac:dyDescent="0.2">
      <c r="B27" s="74" t="s">
        <v>192</v>
      </c>
      <c r="C27" s="323">
        <v>-22837.619706317077</v>
      </c>
      <c r="D27" s="323">
        <v>-21360.585732724358</v>
      </c>
      <c r="E27" s="323">
        <v>-18365.402539491144</v>
      </c>
      <c r="F27" s="323">
        <v>-14792.698078326663</v>
      </c>
      <c r="G27" s="323">
        <v>-10141.889598225767</v>
      </c>
      <c r="H27" s="323">
        <v>-14647.311094652498</v>
      </c>
      <c r="I27" s="238">
        <v>-10429.299999999999</v>
      </c>
      <c r="J27" s="338">
        <v>-19414.81157326838</v>
      </c>
      <c r="K27" s="237">
        <f>(J27/H27-1)*100</f>
        <v>32.548639458858908</v>
      </c>
      <c r="L27" s="237">
        <f>(J27-H27)/H$29*100</f>
        <v>-2.2770456019667309</v>
      </c>
      <c r="M27" s="238">
        <v>-19410.476112018383</v>
      </c>
      <c r="N27" s="237">
        <f>(M27/J27-1)*100</f>
        <v>-2.2330689296856665E-2</v>
      </c>
      <c r="O27" s="237">
        <f>(M27-J27)/J$29*100</f>
        <v>1.9547054233614541E-3</v>
      </c>
      <c r="P27" s="323">
        <v>-21040.798236687668</v>
      </c>
    </row>
    <row r="28" spans="1:16" ht="15" customHeight="1" x14ac:dyDescent="0.2">
      <c r="B28" s="32" t="s">
        <v>89</v>
      </c>
      <c r="C28" s="201">
        <v>167509.6289703818</v>
      </c>
      <c r="D28" s="201">
        <v>178568.11996094763</v>
      </c>
      <c r="E28" s="201">
        <v>181592.84611483157</v>
      </c>
      <c r="F28" s="201">
        <v>196280.76996540197</v>
      </c>
      <c r="G28" s="201">
        <v>203328.62570254505</v>
      </c>
      <c r="H28" s="201">
        <v>209372.20029752998</v>
      </c>
      <c r="I28" s="327">
        <v>214850.39792053553</v>
      </c>
      <c r="J28" s="327">
        <v>221796.14371466002</v>
      </c>
      <c r="K28" s="240">
        <f t="shared" ref="K28" si="4">(J28/H28-1)*100</f>
        <v>5.9339030680648719</v>
      </c>
      <c r="L28" s="321" t="s">
        <v>129</v>
      </c>
      <c r="M28" s="327">
        <v>232263.67</v>
      </c>
      <c r="N28" s="240">
        <f>(M28/J28-1)*100</f>
        <v>4.7194356538526883</v>
      </c>
      <c r="O28" s="321" t="s">
        <v>129</v>
      </c>
      <c r="P28" s="201">
        <v>223090.38172117999</v>
      </c>
    </row>
    <row r="29" spans="1:16" ht="15" customHeight="1" x14ac:dyDescent="0.2">
      <c r="B29" s="202" t="s">
        <v>769</v>
      </c>
      <c r="C29" s="201">
        <v>167509.62793338179</v>
      </c>
      <c r="D29" s="201">
        <v>178568.11870594762</v>
      </c>
      <c r="E29" s="201">
        <v>181592.84611483157</v>
      </c>
      <c r="F29" s="201">
        <v>196280.76996540197</v>
      </c>
      <c r="G29" s="201">
        <v>203328.62570254505</v>
      </c>
      <c r="H29" s="201">
        <v>209372.20029753001</v>
      </c>
      <c r="I29" s="327">
        <v>214850.39792053553</v>
      </c>
      <c r="J29" s="327">
        <v>221796.14371466002</v>
      </c>
      <c r="K29" s="240">
        <f t="shared" ref="K29:K34" si="5">(J29/H29-1)*100</f>
        <v>5.9339030680648497</v>
      </c>
      <c r="L29" s="240">
        <f t="shared" ref="L29:L33" si="6">(J29-H29)/H$29*100</f>
        <v>5.9339030680648461</v>
      </c>
      <c r="M29" s="327">
        <v>232263.67</v>
      </c>
      <c r="N29" s="240">
        <f>(M29/J29-1)*100</f>
        <v>4.7194356538526883</v>
      </c>
      <c r="O29" s="240">
        <f>(M29-J29)/J$29*100</f>
        <v>4.7194356538526776</v>
      </c>
      <c r="P29" s="201">
        <v>223090.38172117999</v>
      </c>
    </row>
    <row r="30" spans="1:16" s="6" customFormat="1" ht="12.75" customHeight="1" x14ac:dyDescent="0.2">
      <c r="A30" s="2"/>
      <c r="B30" s="77" t="s">
        <v>90</v>
      </c>
      <c r="C30" s="339">
        <v>56432.565778000004</v>
      </c>
      <c r="D30" s="339">
        <v>56631.354283000001</v>
      </c>
      <c r="E30" s="339">
        <v>57908.302799999998</v>
      </c>
      <c r="F30" s="339">
        <v>68710.247782000006</v>
      </c>
      <c r="G30" s="339">
        <v>70518.983934000004</v>
      </c>
      <c r="H30" s="339">
        <v>66894.173611000006</v>
      </c>
      <c r="I30" s="245" t="s">
        <v>129</v>
      </c>
      <c r="J30" s="340">
        <v>72916.546090999997</v>
      </c>
      <c r="K30" s="241">
        <f t="shared" si="5"/>
        <v>9.0028356057151093</v>
      </c>
      <c r="L30" s="241">
        <f t="shared" si="6"/>
        <v>2.8763954677086314</v>
      </c>
      <c r="M30" s="245" t="s">
        <v>129</v>
      </c>
      <c r="N30" s="245" t="s">
        <v>129</v>
      </c>
      <c r="O30" s="245" t="s">
        <v>129</v>
      </c>
      <c r="P30" s="339">
        <v>73857.915941999992</v>
      </c>
    </row>
    <row r="31" spans="1:16" ht="12.75" customHeight="1" x14ac:dyDescent="0.2">
      <c r="B31" s="74" t="s">
        <v>91</v>
      </c>
      <c r="C31" s="323">
        <v>9207.4369898000004</v>
      </c>
      <c r="D31" s="323">
        <v>9297.7190448000001</v>
      </c>
      <c r="E31" s="323">
        <v>9696.2640097999974</v>
      </c>
      <c r="F31" s="323">
        <v>9980.3470796363617</v>
      </c>
      <c r="G31" s="323">
        <v>11114.659429277726</v>
      </c>
      <c r="H31" s="323">
        <v>11416.262176090004</v>
      </c>
      <c r="I31" s="321" t="s">
        <v>129</v>
      </c>
      <c r="J31" s="338">
        <v>12236.326246749999</v>
      </c>
      <c r="K31" s="237">
        <f t="shared" si="5"/>
        <v>7.1832974577048736</v>
      </c>
      <c r="L31" s="237">
        <f t="shared" si="6"/>
        <v>0.39167762935797434</v>
      </c>
      <c r="M31" s="321" t="s">
        <v>129</v>
      </c>
      <c r="N31" s="321" t="s">
        <v>129</v>
      </c>
      <c r="O31" s="321" t="s">
        <v>129</v>
      </c>
      <c r="P31" s="323">
        <v>11311.857894000001</v>
      </c>
    </row>
    <row r="32" spans="1:16" ht="12.75" customHeight="1" x14ac:dyDescent="0.2">
      <c r="B32" s="74" t="s">
        <v>197</v>
      </c>
      <c r="C32" s="323">
        <v>54308.941832968994</v>
      </c>
      <c r="D32" s="323">
        <v>65600.805773829168</v>
      </c>
      <c r="E32" s="323">
        <v>69037.897108059522</v>
      </c>
      <c r="F32" s="323">
        <v>78056.666962700052</v>
      </c>
      <c r="G32" s="323">
        <v>82874.977773055201</v>
      </c>
      <c r="H32" s="323">
        <v>85193.176977772877</v>
      </c>
      <c r="I32" s="321" t="s">
        <v>129</v>
      </c>
      <c r="J32" s="338">
        <v>95219.007386549056</v>
      </c>
      <c r="K32" s="237">
        <f t="shared" si="5"/>
        <v>11.768349020945589</v>
      </c>
      <c r="L32" s="237">
        <f t="shared" si="6"/>
        <v>4.7885203453605074</v>
      </c>
      <c r="M32" s="321" t="s">
        <v>129</v>
      </c>
      <c r="N32" s="321" t="s">
        <v>129</v>
      </c>
      <c r="O32" s="321" t="s">
        <v>129</v>
      </c>
      <c r="P32" s="323">
        <v>96792.748747675461</v>
      </c>
    </row>
    <row r="33" spans="2:16" ht="12.75" customHeight="1" x14ac:dyDescent="0.2">
      <c r="B33" s="74" t="s">
        <v>82</v>
      </c>
      <c r="C33" s="323">
        <v>103993.2491106128</v>
      </c>
      <c r="D33" s="323">
        <v>103669.59388731845</v>
      </c>
      <c r="E33" s="323">
        <v>102858.68499697205</v>
      </c>
      <c r="F33" s="323">
        <v>108243.75592306556</v>
      </c>
      <c r="G33" s="323">
        <v>109338.98850021212</v>
      </c>
      <c r="H33" s="323">
        <v>112762.76114366713</v>
      </c>
      <c r="I33" s="321" t="s">
        <v>129</v>
      </c>
      <c r="J33" s="338">
        <v>114340.81008136096</v>
      </c>
      <c r="K33" s="237">
        <f t="shared" si="5"/>
        <v>1.3994415547197381</v>
      </c>
      <c r="L33" s="237">
        <f t="shared" si="6"/>
        <v>0.75370509334636404</v>
      </c>
      <c r="M33" s="321" t="s">
        <v>129</v>
      </c>
      <c r="N33" s="321" t="s">
        <v>129</v>
      </c>
      <c r="O33" s="321" t="s">
        <v>129</v>
      </c>
      <c r="P33" s="323">
        <v>114985.77507950453</v>
      </c>
    </row>
    <row r="34" spans="2:16" ht="15" customHeight="1" x14ac:dyDescent="0.2">
      <c r="B34" s="70" t="s">
        <v>92</v>
      </c>
      <c r="C34" s="341">
        <v>167509.62793338179</v>
      </c>
      <c r="D34" s="341">
        <v>178568.11870594762</v>
      </c>
      <c r="E34" s="341">
        <v>181592.84611483157</v>
      </c>
      <c r="F34" s="341">
        <v>196280.76996540197</v>
      </c>
      <c r="G34" s="341">
        <v>203328.62570254505</v>
      </c>
      <c r="H34" s="341">
        <v>209372.20029753001</v>
      </c>
      <c r="I34" s="336">
        <v>214850.39792053553</v>
      </c>
      <c r="J34" s="336">
        <v>221796.14371466002</v>
      </c>
      <c r="K34" s="242">
        <f t="shared" si="5"/>
        <v>5.9339030680648497</v>
      </c>
      <c r="L34" s="242" t="s">
        <v>129</v>
      </c>
      <c r="M34" s="336">
        <v>232263.67</v>
      </c>
      <c r="N34" s="242">
        <f>(M34/J34-1)*100</f>
        <v>4.7194356538526883</v>
      </c>
      <c r="O34" s="242" t="s">
        <v>129</v>
      </c>
      <c r="P34" s="341">
        <v>223090.38172117999</v>
      </c>
    </row>
    <row r="35" spans="2:16" ht="19.5" customHeight="1" x14ac:dyDescent="0.2">
      <c r="B35" s="51" t="s">
        <v>158</v>
      </c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</row>
    <row r="36" spans="2:16" ht="15.75" customHeight="1" x14ac:dyDescent="0.2">
      <c r="B36" s="40" t="s">
        <v>1087</v>
      </c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2"/>
      <c r="O36" s="2"/>
      <c r="P36" s="2"/>
    </row>
    <row r="37" spans="2:16" ht="13.5" customHeight="1" x14ac:dyDescent="0.2">
      <c r="B37" s="79" t="s">
        <v>771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</row>
  </sheetData>
  <mergeCells count="9">
    <mergeCell ref="C9:C10"/>
    <mergeCell ref="K9:L9"/>
    <mergeCell ref="N9:O9"/>
    <mergeCell ref="I9:J9"/>
    <mergeCell ref="D9:D10"/>
    <mergeCell ref="E9:E10"/>
    <mergeCell ref="F9:F10"/>
    <mergeCell ref="G9:G10"/>
    <mergeCell ref="H9:H10"/>
  </mergeCells>
  <conditionalFormatting sqref="M11 P11:P34 M14 M18:M20 M23 M27:M29 J11:J34 M34 C11:E34 I11 I14 I18:I20 I23 I27:I29 I34">
    <cfRule type="cellIs" dxfId="366" priority="40" operator="notBetween">
      <formula>9999</formula>
      <formula>-9999</formula>
    </cfRule>
  </conditionalFormatting>
  <conditionalFormatting sqref="M21:O22">
    <cfRule type="cellIs" dxfId="365" priority="35" operator="between">
      <formula>9999</formula>
      <formula>-9999</formula>
    </cfRule>
  </conditionalFormatting>
  <conditionalFormatting sqref="F11:F34">
    <cfRule type="cellIs" dxfId="364" priority="21" operator="notBetween">
      <formula>9999</formula>
      <formula>-9999</formula>
    </cfRule>
  </conditionalFormatting>
  <conditionalFormatting sqref="G11:H34">
    <cfRule type="cellIs" dxfId="363" priority="20" operator="notBetween">
      <formula>9999</formula>
      <formula>-9999</formula>
    </cfRule>
  </conditionalFormatting>
  <conditionalFormatting sqref="I22">
    <cfRule type="cellIs" dxfId="362" priority="16" operator="between">
      <formula>9999</formula>
      <formula>-9999</formula>
    </cfRule>
  </conditionalFormatting>
  <conditionalFormatting sqref="I15:I17 I12:I13">
    <cfRule type="cellIs" dxfId="361" priority="13" operator="between">
      <formula>9999</formula>
      <formula>-9999</formula>
    </cfRule>
  </conditionalFormatting>
  <conditionalFormatting sqref="M12:O13">
    <cfRule type="cellIs" dxfId="360" priority="12" operator="between">
      <formula>9999</formula>
      <formula>-9999</formula>
    </cfRule>
  </conditionalFormatting>
  <conditionalFormatting sqref="M15:O17">
    <cfRule type="cellIs" dxfId="359" priority="11" operator="between">
      <formula>9999</formula>
      <formula>-9999</formula>
    </cfRule>
  </conditionalFormatting>
  <conditionalFormatting sqref="M24:O26">
    <cfRule type="cellIs" dxfId="358" priority="10" operator="between">
      <formula>9999</formula>
      <formula>-9999</formula>
    </cfRule>
  </conditionalFormatting>
  <conditionalFormatting sqref="O28">
    <cfRule type="cellIs" dxfId="357" priority="9" operator="between">
      <formula>9999</formula>
      <formula>-9999</formula>
    </cfRule>
  </conditionalFormatting>
  <conditionalFormatting sqref="L28">
    <cfRule type="cellIs" dxfId="356" priority="8" operator="between">
      <formula>9999</formula>
      <formula>-9999</formula>
    </cfRule>
  </conditionalFormatting>
  <conditionalFormatting sqref="K26:L26">
    <cfRule type="cellIs" dxfId="355" priority="7" operator="between">
      <formula>9999</formula>
      <formula>-9999</formula>
    </cfRule>
  </conditionalFormatting>
  <conditionalFormatting sqref="I21">
    <cfRule type="cellIs" dxfId="354" priority="6" operator="between">
      <formula>9999</formula>
      <formula>-9999</formula>
    </cfRule>
  </conditionalFormatting>
  <conditionalFormatting sqref="I24:I26">
    <cfRule type="cellIs" dxfId="353" priority="5" operator="between">
      <formula>9999</formula>
      <formula>-9999</formula>
    </cfRule>
  </conditionalFormatting>
  <conditionalFormatting sqref="I30:I33">
    <cfRule type="cellIs" dxfId="352" priority="4" operator="between">
      <formula>9999</formula>
      <formula>-9999</formula>
    </cfRule>
  </conditionalFormatting>
  <conditionalFormatting sqref="M30:O33">
    <cfRule type="cellIs" dxfId="351" priority="3" operator="between">
      <formula>9999</formula>
      <formula>-9999</formula>
    </cfRule>
  </conditionalFormatting>
  <hyperlinks>
    <hyperlink ref="B5" location="Índice!A23" display="Índice" xr:uid="{00000000-0004-0000-18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O53"/>
  <sheetViews>
    <sheetView showGridLines="0" topLeftCell="A18" zoomScale="120" zoomScaleNormal="120" zoomScalePageLayoutView="120" workbookViewId="0">
      <selection activeCell="R52" sqref="R52"/>
    </sheetView>
  </sheetViews>
  <sheetFormatPr defaultColWidth="7.85546875" defaultRowHeight="15.75" x14ac:dyDescent="0.25"/>
  <cols>
    <col min="1" max="1" width="1.42578125" style="2" bestFit="1" customWidth="1"/>
    <col min="2" max="2" width="29" style="14" customWidth="1"/>
    <col min="3" max="15" width="5.140625" style="14" customWidth="1"/>
    <col min="16" max="16384" width="7.85546875" style="10"/>
  </cols>
  <sheetData>
    <row r="1" spans="1:15" s="17" customFormat="1" ht="12.75" x14ac:dyDescent="0.2"/>
    <row r="2" spans="1:15" s="17" customFormat="1" ht="12.75" x14ac:dyDescent="0.2"/>
    <row r="3" spans="1:15" s="17" customFormat="1" ht="12.75" x14ac:dyDescent="0.2"/>
    <row r="4" spans="1:15" s="17" customFormat="1" ht="12.75" x14ac:dyDescent="0.2"/>
    <row r="5" spans="1:15" s="17" customFormat="1" ht="12.75" x14ac:dyDescent="0.2">
      <c r="B5" s="104" t="s">
        <v>144</v>
      </c>
    </row>
    <row r="6" spans="1:15" s="17" customFormat="1" ht="18.75" x14ac:dyDescent="0.3">
      <c r="B6" s="25" t="s">
        <v>1056</v>
      </c>
    </row>
    <row r="7" spans="1:15" s="17" customFormat="1" ht="12.75" x14ac:dyDescent="0.2"/>
    <row r="8" spans="1:15" s="17" customFormat="1" ht="18" customHeight="1" x14ac:dyDescent="0.2">
      <c r="B8" s="217" t="s">
        <v>774</v>
      </c>
    </row>
    <row r="9" spans="1:15" s="2" customFormat="1" ht="13.5" customHeight="1" x14ac:dyDescent="0.2">
      <c r="A9" s="17"/>
      <c r="B9" s="83"/>
      <c r="C9" s="152">
        <v>2016</v>
      </c>
      <c r="D9" s="152">
        <v>2017</v>
      </c>
      <c r="E9" s="152">
        <v>2018</v>
      </c>
      <c r="F9" s="214">
        <v>2019</v>
      </c>
      <c r="G9" s="292">
        <v>2020</v>
      </c>
      <c r="H9" s="480">
        <v>2021</v>
      </c>
      <c r="I9" s="582">
        <v>2022</v>
      </c>
      <c r="J9" s="584"/>
      <c r="K9" s="584"/>
      <c r="L9" s="583"/>
      <c r="M9" s="582">
        <v>2023</v>
      </c>
      <c r="N9" s="584"/>
      <c r="O9" s="584"/>
    </row>
    <row r="10" spans="1:15" s="2" customFormat="1" ht="13.5" customHeight="1" x14ac:dyDescent="0.2">
      <c r="B10" s="84"/>
      <c r="C10" s="36" t="s">
        <v>775</v>
      </c>
      <c r="D10" s="36" t="s">
        <v>775</v>
      </c>
      <c r="E10" s="36" t="s">
        <v>775</v>
      </c>
      <c r="F10" s="36" t="s">
        <v>775</v>
      </c>
      <c r="G10" s="36" t="s">
        <v>775</v>
      </c>
      <c r="H10" s="36" t="s">
        <v>775</v>
      </c>
      <c r="I10" s="36" t="s">
        <v>132</v>
      </c>
      <c r="J10" s="36" t="s">
        <v>776</v>
      </c>
      <c r="K10" s="36" t="s">
        <v>777</v>
      </c>
      <c r="L10" s="36" t="s">
        <v>775</v>
      </c>
      <c r="M10" s="36" t="s">
        <v>132</v>
      </c>
      <c r="N10" s="36" t="s">
        <v>270</v>
      </c>
      <c r="O10" s="36" t="s">
        <v>131</v>
      </c>
    </row>
    <row r="11" spans="1:15" s="2" customFormat="1" ht="15" customHeight="1" x14ac:dyDescent="0.2">
      <c r="B11" s="80" t="s">
        <v>93</v>
      </c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</row>
    <row r="12" spans="1:15" s="2" customFormat="1" ht="12" customHeight="1" x14ac:dyDescent="0.2">
      <c r="B12" s="87" t="s">
        <v>94</v>
      </c>
      <c r="C12" s="344">
        <v>10.441963043689885</v>
      </c>
      <c r="D12" s="344">
        <v>9.3770624665224247</v>
      </c>
      <c r="E12" s="344">
        <v>13.842669650736775</v>
      </c>
      <c r="F12" s="344">
        <v>17.807197490609333</v>
      </c>
      <c r="G12" s="344">
        <v>13.790147748406396</v>
      </c>
      <c r="H12" s="344">
        <v>10.434680065149909</v>
      </c>
      <c r="I12" s="344">
        <v>10.005867583474265</v>
      </c>
      <c r="J12" s="344">
        <v>9.120487993092711</v>
      </c>
      <c r="K12" s="344">
        <v>10.423586722399794</v>
      </c>
      <c r="L12" s="344">
        <v>10.542028791814472</v>
      </c>
      <c r="M12" s="344">
        <v>10.507360106440114</v>
      </c>
      <c r="N12" s="344">
        <v>14.778645025975493</v>
      </c>
      <c r="O12" s="344">
        <v>11.229045822124363</v>
      </c>
    </row>
    <row r="13" spans="1:15" s="2" customFormat="1" ht="12" customHeight="1" x14ac:dyDescent="0.2">
      <c r="B13" s="87" t="s">
        <v>95</v>
      </c>
      <c r="C13" s="222">
        <v>9.3864543370440341</v>
      </c>
      <c r="D13" s="222">
        <v>8.2853486770973728</v>
      </c>
      <c r="E13" s="222">
        <v>8.8545243994717282</v>
      </c>
      <c r="F13" s="222">
        <v>7.2954812251216401</v>
      </c>
      <c r="G13" s="222">
        <v>8.0393986666842299</v>
      </c>
      <c r="H13" s="222">
        <v>7.182131625042472</v>
      </c>
      <c r="I13" s="222">
        <v>8.4563392362516456</v>
      </c>
      <c r="J13" s="222">
        <v>7.0941718068798512</v>
      </c>
      <c r="K13" s="222">
        <v>8.4142300344572938</v>
      </c>
      <c r="L13" s="222">
        <v>8.482422088624439</v>
      </c>
      <c r="M13" s="222">
        <v>8.0501780135547314</v>
      </c>
      <c r="N13" s="222">
        <v>6.9595626144165204</v>
      </c>
      <c r="O13" s="344">
        <v>7.522948000833134</v>
      </c>
    </row>
    <row r="14" spans="1:15" s="2" customFormat="1" ht="12" customHeight="1" x14ac:dyDescent="0.2">
      <c r="B14" s="87" t="s">
        <v>96</v>
      </c>
      <c r="C14" s="222">
        <v>9.3069298619458891</v>
      </c>
      <c r="D14" s="222">
        <v>9.2537145899861439</v>
      </c>
      <c r="E14" s="222">
        <v>8.466461979745052</v>
      </c>
      <c r="F14" s="222">
        <v>8.324074044344087</v>
      </c>
      <c r="G14" s="222">
        <v>7.8228406613959471</v>
      </c>
      <c r="H14" s="222">
        <v>8.3689273857456925</v>
      </c>
      <c r="I14" s="222">
        <v>6.9257877962860368</v>
      </c>
      <c r="J14" s="222">
        <v>8.2448424242560172</v>
      </c>
      <c r="K14" s="222">
        <v>7.7854549335226384</v>
      </c>
      <c r="L14" s="222">
        <v>7.7127876582098134</v>
      </c>
      <c r="M14" s="222">
        <v>6.7117845067942437</v>
      </c>
      <c r="N14" s="222">
        <v>7.4864167866981326</v>
      </c>
      <c r="O14" s="344">
        <v>7.7378474291450727</v>
      </c>
    </row>
    <row r="15" spans="1:15" s="2" customFormat="1" ht="12" customHeight="1" x14ac:dyDescent="0.2">
      <c r="B15" s="87" t="s">
        <v>97</v>
      </c>
      <c r="C15" s="222">
        <v>7.8583042200684057</v>
      </c>
      <c r="D15" s="222">
        <v>6.851984003885649</v>
      </c>
      <c r="E15" s="222">
        <v>8.5877017764141286</v>
      </c>
      <c r="F15" s="222">
        <v>10.967364988379529</v>
      </c>
      <c r="G15" s="222">
        <v>9.7157532293688273</v>
      </c>
      <c r="H15" s="222">
        <v>8.8899562079054899</v>
      </c>
      <c r="I15" s="222">
        <v>10.303443259250864</v>
      </c>
      <c r="J15" s="222">
        <v>9.1975208861310271</v>
      </c>
      <c r="K15" s="222">
        <v>9.1079771186133254</v>
      </c>
      <c r="L15" s="222">
        <v>8.7840650980797399</v>
      </c>
      <c r="M15" s="222">
        <v>8.4634969413770111</v>
      </c>
      <c r="N15" s="222">
        <v>8.0666933443315259</v>
      </c>
      <c r="O15" s="344">
        <v>8.1329649332908858</v>
      </c>
    </row>
    <row r="16" spans="1:15" s="2" customFormat="1" ht="12" customHeight="1" x14ac:dyDescent="0.2">
      <c r="B16" s="87" t="s">
        <v>98</v>
      </c>
      <c r="C16" s="222">
        <v>10.256309557449034</v>
      </c>
      <c r="D16" s="222">
        <v>9.3939111124083343</v>
      </c>
      <c r="E16" s="222">
        <v>9.3312864620562621</v>
      </c>
      <c r="F16" s="222">
        <v>7.8047807350639191</v>
      </c>
      <c r="G16" s="222">
        <v>8.4754452584327531</v>
      </c>
      <c r="H16" s="222">
        <v>8.9556241658594846</v>
      </c>
      <c r="I16" s="222">
        <v>8.9463587511910703</v>
      </c>
      <c r="J16" s="222">
        <v>9.4698290488186139</v>
      </c>
      <c r="K16" s="222">
        <v>8.295596896492146</v>
      </c>
      <c r="L16" s="222">
        <v>8.9634280164157722</v>
      </c>
      <c r="M16" s="222">
        <v>9.0811939149836221</v>
      </c>
      <c r="N16" s="222">
        <v>9.495893443537005</v>
      </c>
      <c r="O16" s="344">
        <v>8.7660401466978222</v>
      </c>
    </row>
    <row r="17" spans="2:15" s="2" customFormat="1" ht="12" customHeight="1" x14ac:dyDescent="0.2">
      <c r="B17" s="87" t="s">
        <v>99</v>
      </c>
      <c r="C17" s="222">
        <v>10.449665357144861</v>
      </c>
      <c r="D17" s="222">
        <v>10.036422779518526</v>
      </c>
      <c r="E17" s="222">
        <v>9.5677464001225179</v>
      </c>
      <c r="F17" s="222">
        <v>9.3971787940543123</v>
      </c>
      <c r="G17" s="222">
        <v>9.0768459959160559</v>
      </c>
      <c r="H17" s="222">
        <v>9.0327791788770568</v>
      </c>
      <c r="I17" s="222">
        <v>9.1177452090825195</v>
      </c>
      <c r="J17" s="222">
        <v>8.9003689191476436</v>
      </c>
      <c r="K17" s="222">
        <v>8.9294739377571943</v>
      </c>
      <c r="L17" s="222">
        <v>9.1098013937609892</v>
      </c>
      <c r="M17" s="222">
        <v>9.0745160593364371</v>
      </c>
      <c r="N17" s="222">
        <v>9.0878368289685536</v>
      </c>
      <c r="O17" s="344">
        <v>9.0400683546516767</v>
      </c>
    </row>
    <row r="18" spans="2:15" s="2" customFormat="1" ht="12" customHeight="1" x14ac:dyDescent="0.2">
      <c r="B18" s="87" t="s">
        <v>100</v>
      </c>
      <c r="C18" s="222">
        <v>9.2498894276136863</v>
      </c>
      <c r="D18" s="222">
        <v>9.3578385565009867</v>
      </c>
      <c r="E18" s="222">
        <v>9.0239893282586596</v>
      </c>
      <c r="F18" s="222">
        <v>8.6479932451387445</v>
      </c>
      <c r="G18" s="222">
        <v>8.3174189999475825</v>
      </c>
      <c r="H18" s="222">
        <v>8.2600017897928364</v>
      </c>
      <c r="I18" s="222">
        <v>8.1905917260110641</v>
      </c>
      <c r="J18" s="222">
        <v>8.2518877069858103</v>
      </c>
      <c r="K18" s="222">
        <v>8.0743236190995038</v>
      </c>
      <c r="L18" s="222">
        <v>7.9310656061870892</v>
      </c>
      <c r="M18" s="222">
        <v>7.8618019244730579</v>
      </c>
      <c r="N18" s="222">
        <v>8.110624868975373</v>
      </c>
      <c r="O18" s="344">
        <v>8.0784352973797144</v>
      </c>
    </row>
    <row r="19" spans="2:15" s="2" customFormat="1" ht="12" customHeight="1" x14ac:dyDescent="0.2">
      <c r="B19" s="87" t="s">
        <v>101</v>
      </c>
      <c r="C19" s="222">
        <v>8.6108625621809125</v>
      </c>
      <c r="D19" s="222">
        <v>8.660873585361518</v>
      </c>
      <c r="E19" s="222">
        <v>8.3928988345867168</v>
      </c>
      <c r="F19" s="222">
        <v>8.1669161913891699</v>
      </c>
      <c r="G19" s="222">
        <v>7.8617519387567976</v>
      </c>
      <c r="H19" s="222">
        <v>7.5452618787492014</v>
      </c>
      <c r="I19" s="222">
        <v>7.5002205924399492</v>
      </c>
      <c r="J19" s="222">
        <v>7.4067833312863911</v>
      </c>
      <c r="K19" s="222">
        <v>7.3687398104131443</v>
      </c>
      <c r="L19" s="222">
        <v>7.3387992210290145</v>
      </c>
      <c r="M19" s="222">
        <v>7.2519438775121587</v>
      </c>
      <c r="N19" s="222">
        <v>7.2388313844018404</v>
      </c>
      <c r="O19" s="344">
        <v>7.2334470427398632</v>
      </c>
    </row>
    <row r="20" spans="2:15" s="2" customFormat="1" ht="12" customHeight="1" x14ac:dyDescent="0.2">
      <c r="B20" s="87" t="s">
        <v>102</v>
      </c>
      <c r="C20" s="222">
        <v>17.143566323589855</v>
      </c>
      <c r="D20" s="222">
        <v>15.873069964677097</v>
      </c>
      <c r="E20" s="222">
        <v>16.15376693625845</v>
      </c>
      <c r="F20" s="222">
        <v>15.0705038608178</v>
      </c>
      <c r="G20" s="222">
        <v>14.780361173964598</v>
      </c>
      <c r="H20" s="222">
        <v>11.478432443887323</v>
      </c>
      <c r="I20" s="222">
        <v>12.504364817005028</v>
      </c>
      <c r="J20" s="222">
        <v>16.718737957443309</v>
      </c>
      <c r="K20" s="222">
        <v>16.398055247824168</v>
      </c>
      <c r="L20" s="222">
        <v>14.081073090294915</v>
      </c>
      <c r="M20" s="222">
        <v>14.298801076019762</v>
      </c>
      <c r="N20" s="222">
        <v>11.022802741789931</v>
      </c>
      <c r="O20" s="344">
        <v>12.914289241379882</v>
      </c>
    </row>
    <row r="21" spans="2:15" s="2" customFormat="1" ht="15" customHeight="1" x14ac:dyDescent="0.2">
      <c r="B21" s="81" t="s">
        <v>103</v>
      </c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</row>
    <row r="22" spans="2:15" s="2" customFormat="1" ht="12" customHeight="1" x14ac:dyDescent="0.2">
      <c r="B22" s="87" t="s">
        <v>104</v>
      </c>
      <c r="C22" s="222"/>
      <c r="D22" s="222"/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/>
    </row>
    <row r="23" spans="2:15" s="2" customFormat="1" ht="12" customHeight="1" x14ac:dyDescent="0.2">
      <c r="B23" s="88" t="s">
        <v>94</v>
      </c>
      <c r="C23" s="222">
        <v>2.0916918450619719</v>
      </c>
      <c r="D23" s="222">
        <v>1.3425022598740379</v>
      </c>
      <c r="E23" s="222">
        <v>1.3410337986328098</v>
      </c>
      <c r="F23" s="222">
        <v>1.0958540194604505</v>
      </c>
      <c r="G23" s="222">
        <v>0.67389907790801573</v>
      </c>
      <c r="H23" s="222">
        <v>0.80144337795298148</v>
      </c>
      <c r="I23" s="222">
        <v>0.56968499567169495</v>
      </c>
      <c r="J23" s="222">
        <v>0.73413768584753303</v>
      </c>
      <c r="K23" s="222">
        <v>0.68419498602909101</v>
      </c>
      <c r="L23" s="222">
        <v>0.6843857845334016</v>
      </c>
      <c r="M23" s="222">
        <v>0.6925917461224409</v>
      </c>
      <c r="N23" s="222">
        <v>0.70407993244703904</v>
      </c>
      <c r="O23" s="344">
        <v>0.68288277152330146</v>
      </c>
    </row>
    <row r="24" spans="2:15" s="2" customFormat="1" ht="12" customHeight="1" x14ac:dyDescent="0.2">
      <c r="B24" s="88" t="s">
        <v>105</v>
      </c>
      <c r="C24" s="222">
        <v>2.5385805149654903</v>
      </c>
      <c r="D24" s="222">
        <v>1.8744763906020696</v>
      </c>
      <c r="E24" s="222">
        <v>1.6110638858915856</v>
      </c>
      <c r="F24" s="222">
        <v>1.6923516180576641</v>
      </c>
      <c r="G24" s="222">
        <v>0.74173145412883457</v>
      </c>
      <c r="H24" s="222">
        <v>0.78539933467562784</v>
      </c>
      <c r="I24" s="222">
        <v>0.7614048171098019</v>
      </c>
      <c r="J24" s="222">
        <v>0.69198140067459002</v>
      </c>
      <c r="K24" s="222">
        <v>1.9225187557224583</v>
      </c>
      <c r="L24" s="222">
        <v>0.5198437329283222</v>
      </c>
      <c r="M24" s="222">
        <v>0.68429065986270043</v>
      </c>
      <c r="N24" s="222">
        <v>0.58542898788757369</v>
      </c>
      <c r="O24" s="344">
        <v>0.62209756813527251</v>
      </c>
    </row>
    <row r="25" spans="2:15" s="2" customFormat="1" ht="12" customHeight="1" x14ac:dyDescent="0.2">
      <c r="B25" s="88" t="s">
        <v>96</v>
      </c>
      <c r="C25" s="222">
        <v>3.2363710980078975</v>
      </c>
      <c r="D25" s="222">
        <v>2.387761716060917</v>
      </c>
      <c r="E25" s="222">
        <v>1.6696194173564494</v>
      </c>
      <c r="F25" s="222">
        <v>1.8302586229486404</v>
      </c>
      <c r="G25" s="222">
        <v>1.5896160264838932</v>
      </c>
      <c r="H25" s="222">
        <v>1.7897927051037039</v>
      </c>
      <c r="I25" s="222">
        <v>1.7155422614510241</v>
      </c>
      <c r="J25" s="222">
        <v>0.96533267864771444</v>
      </c>
      <c r="K25" s="222">
        <v>1.1748274043335951</v>
      </c>
      <c r="L25" s="222">
        <v>1.1718297631373831</v>
      </c>
      <c r="M25" s="222">
        <v>1.1003608507554483</v>
      </c>
      <c r="N25" s="222">
        <v>1.015403841826944</v>
      </c>
      <c r="O25" s="344">
        <v>1.0021733183262782</v>
      </c>
    </row>
    <row r="26" spans="2:15" s="2" customFormat="1" ht="12" customHeight="1" x14ac:dyDescent="0.2">
      <c r="B26" s="88" t="s">
        <v>97</v>
      </c>
      <c r="C26" s="222">
        <v>3.814801771737212</v>
      </c>
      <c r="D26" s="222">
        <v>2.9070054137561829</v>
      </c>
      <c r="E26" s="222">
        <v>2.4340858520239728</v>
      </c>
      <c r="F26" s="222">
        <v>2.04513384367828</v>
      </c>
      <c r="G26" s="222">
        <v>1.5386640080107568</v>
      </c>
      <c r="H26" s="222">
        <v>1.4618803399565039</v>
      </c>
      <c r="I26" s="222">
        <v>1.3916165154518179</v>
      </c>
      <c r="J26" s="222">
        <v>1.4129764087466081</v>
      </c>
      <c r="K26" s="222">
        <v>1.4026136783283951</v>
      </c>
      <c r="L26" s="222">
        <v>1.3870681946466532</v>
      </c>
      <c r="M26" s="222">
        <v>1.3701395171300188</v>
      </c>
      <c r="N26" s="222">
        <v>1.3674266000609054</v>
      </c>
      <c r="O26" s="344">
        <v>1.3622616777116965</v>
      </c>
    </row>
    <row r="27" spans="2:15" s="2" customFormat="1" ht="12" customHeight="1" x14ac:dyDescent="0.2">
      <c r="B27" s="88" t="s">
        <v>98</v>
      </c>
      <c r="C27" s="222">
        <v>4.086529711177457</v>
      </c>
      <c r="D27" s="222">
        <v>3.342562680184856</v>
      </c>
      <c r="E27" s="222">
        <v>2.8755532257828307</v>
      </c>
      <c r="F27" s="222">
        <v>2.7833268262951716</v>
      </c>
      <c r="G27" s="222">
        <v>2.4257284298759845</v>
      </c>
      <c r="H27" s="222">
        <v>2.1495299459065911</v>
      </c>
      <c r="I27" s="222">
        <v>1.959602483403351</v>
      </c>
      <c r="J27" s="222">
        <v>2.0046165695923008</v>
      </c>
      <c r="K27" s="222">
        <v>1.9101104005680356</v>
      </c>
      <c r="L27" s="222">
        <v>1.9202346162106438</v>
      </c>
      <c r="M27" s="222">
        <v>1.9119523575152317</v>
      </c>
      <c r="N27" s="222">
        <v>1.9144104370182053</v>
      </c>
      <c r="O27" s="344">
        <v>1.9118464228388528</v>
      </c>
    </row>
    <row r="28" spans="2:15" s="2" customFormat="1" ht="12" customHeight="1" x14ac:dyDescent="0.2">
      <c r="B28" s="87" t="s">
        <v>106</v>
      </c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</row>
    <row r="29" spans="2:15" s="2" customFormat="1" ht="12" customHeight="1" x14ac:dyDescent="0.2">
      <c r="B29" s="88" t="s">
        <v>94</v>
      </c>
      <c r="C29" s="222">
        <v>1.8936512385253872</v>
      </c>
      <c r="D29" s="222">
        <v>0.34090909090909088</v>
      </c>
      <c r="E29" s="222">
        <v>0.28276902121035219</v>
      </c>
      <c r="F29" s="222">
        <v>0.33497930391185216</v>
      </c>
      <c r="G29" s="222">
        <v>2.236427288162177E-2</v>
      </c>
      <c r="H29" s="222">
        <v>0.99467792310947334</v>
      </c>
      <c r="I29" s="222">
        <v>0.99180498560984454</v>
      </c>
      <c r="J29" s="222">
        <v>0.98639967349827962</v>
      </c>
      <c r="K29" s="222">
        <v>0.98993025110728838</v>
      </c>
      <c r="L29" s="222">
        <v>0.80307578415225023</v>
      </c>
      <c r="M29" s="222">
        <v>1.611577424111212</v>
      </c>
      <c r="N29" s="222">
        <v>0.66232989625474781</v>
      </c>
      <c r="O29" s="344">
        <v>0.66129219610718371</v>
      </c>
    </row>
    <row r="30" spans="2:15" s="2" customFormat="1" ht="12" customHeight="1" x14ac:dyDescent="0.2">
      <c r="B30" s="88" t="s">
        <v>105</v>
      </c>
      <c r="C30" s="222">
        <v>1.4267362555192775</v>
      </c>
      <c r="D30" s="222">
        <v>1.6814216234968076</v>
      </c>
      <c r="E30" s="222">
        <v>1.4567367648875473</v>
      </c>
      <c r="F30" s="222">
        <v>1.4763483396458341</v>
      </c>
      <c r="G30" s="222">
        <v>0.59080855815769018</v>
      </c>
      <c r="H30" s="222">
        <v>0.30093694465350018</v>
      </c>
      <c r="I30" s="222">
        <v>0.29174213348432104</v>
      </c>
      <c r="J30" s="222">
        <v>0.33704933767907735</v>
      </c>
      <c r="K30" s="222">
        <v>0.30687870550324414</v>
      </c>
      <c r="L30" s="222">
        <v>0.89415629778898198</v>
      </c>
      <c r="M30" s="222">
        <v>0.42715120881043778</v>
      </c>
      <c r="N30" s="222">
        <v>0.42685559356477348</v>
      </c>
      <c r="O30" s="344">
        <v>0.39869191375787472</v>
      </c>
    </row>
    <row r="31" spans="2:15" s="2" customFormat="1" ht="12" customHeight="1" x14ac:dyDescent="0.2">
      <c r="B31" s="88" t="s">
        <v>96</v>
      </c>
      <c r="C31" s="222">
        <v>2.0391758349733071</v>
      </c>
      <c r="D31" s="222">
        <v>1.0739345137894589</v>
      </c>
      <c r="E31" s="222">
        <v>1.563117834693178</v>
      </c>
      <c r="F31" s="222">
        <v>0.84785425204968268</v>
      </c>
      <c r="G31" s="222">
        <v>0.57374992263115976</v>
      </c>
      <c r="H31" s="222">
        <v>0.50690208557762884</v>
      </c>
      <c r="I31" s="222">
        <v>0.89678325497395839</v>
      </c>
      <c r="J31" s="222">
        <v>0.49339894229334724</v>
      </c>
      <c r="K31" s="222">
        <v>0.51029882567100837</v>
      </c>
      <c r="L31" s="222">
        <v>0.93132089540482377</v>
      </c>
      <c r="M31" s="222">
        <v>0.9282479121052527</v>
      </c>
      <c r="N31" s="222">
        <v>0.96519369011593292</v>
      </c>
      <c r="O31" s="344">
        <v>0.95415348037291547</v>
      </c>
    </row>
    <row r="32" spans="2:15" s="2" customFormat="1" ht="12" customHeight="1" x14ac:dyDescent="0.2">
      <c r="B32" s="88" t="s">
        <v>97</v>
      </c>
      <c r="C32" s="222">
        <v>3.426178052024595</v>
      </c>
      <c r="D32" s="222">
        <v>2.2917788489908162</v>
      </c>
      <c r="E32" s="222">
        <v>2.0605180856015015</v>
      </c>
      <c r="F32" s="222">
        <v>1.9639790578131515</v>
      </c>
      <c r="G32" s="222">
        <v>1.5878996669626535</v>
      </c>
      <c r="H32" s="222">
        <v>1.3135226180943449</v>
      </c>
      <c r="I32" s="222">
        <v>1.3286009087963135</v>
      </c>
      <c r="J32" s="222">
        <v>1.3435258625324922</v>
      </c>
      <c r="K32" s="222">
        <v>1.3522252745040484</v>
      </c>
      <c r="L32" s="222">
        <v>1.3858181098042359</v>
      </c>
      <c r="M32" s="222">
        <v>1.3455144944001156</v>
      </c>
      <c r="N32" s="222">
        <v>1.3438730130171848</v>
      </c>
      <c r="O32" s="344">
        <v>1.3390829266187458</v>
      </c>
    </row>
    <row r="33" spans="2:15" s="2" customFormat="1" ht="12" customHeight="1" x14ac:dyDescent="0.2">
      <c r="B33" s="88" t="s">
        <v>98</v>
      </c>
      <c r="C33" s="222">
        <v>4.1424732189661544</v>
      </c>
      <c r="D33" s="222">
        <v>2.8721223121725132</v>
      </c>
      <c r="E33" s="222">
        <v>2.5311335777779274</v>
      </c>
      <c r="F33" s="222">
        <v>2.6331267538671037</v>
      </c>
      <c r="G33" s="222">
        <v>2.4185718431632584</v>
      </c>
      <c r="H33" s="222">
        <v>1.9430611800803774</v>
      </c>
      <c r="I33" s="222">
        <v>1.905820503076056</v>
      </c>
      <c r="J33" s="222">
        <v>1.9014674378086196</v>
      </c>
      <c r="K33" s="222">
        <v>1.8933344630989952</v>
      </c>
      <c r="L33" s="222">
        <v>1.9324761933437768</v>
      </c>
      <c r="M33" s="222">
        <v>1.9439151158086203</v>
      </c>
      <c r="N33" s="222">
        <v>1.9763200896659414</v>
      </c>
      <c r="O33" s="344">
        <v>1.9689886496642657</v>
      </c>
    </row>
    <row r="34" spans="2:15" s="2" customFormat="1" ht="12" customHeight="1" x14ac:dyDescent="0.2">
      <c r="B34" s="87" t="s">
        <v>107</v>
      </c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</row>
    <row r="35" spans="2:15" s="2" customFormat="1" ht="12" customHeight="1" x14ac:dyDescent="0.2">
      <c r="B35" s="88" t="s">
        <v>94</v>
      </c>
      <c r="C35" s="222">
        <v>2.0118921691869036</v>
      </c>
      <c r="D35" s="222">
        <v>1.3587719298245615</v>
      </c>
      <c r="E35" s="222">
        <v>1.4612814409040065</v>
      </c>
      <c r="F35" s="222">
        <v>1.1000000000000001</v>
      </c>
      <c r="G35" s="222">
        <v>0.75000000000000011</v>
      </c>
      <c r="H35" s="222">
        <v>0.75</v>
      </c>
      <c r="I35" s="222">
        <v>0.75</v>
      </c>
      <c r="J35" s="222">
        <v>0.75550253126220335</v>
      </c>
      <c r="K35" s="222">
        <v>0.75431452222735429</v>
      </c>
      <c r="L35" s="222">
        <v>0.75432228061505935</v>
      </c>
      <c r="M35" s="222">
        <v>0.77044807085174749</v>
      </c>
      <c r="N35" s="222">
        <v>0.77055317828868208</v>
      </c>
      <c r="O35" s="344">
        <v>0.78976204975663844</v>
      </c>
    </row>
    <row r="36" spans="2:15" s="2" customFormat="1" ht="12" customHeight="1" x14ac:dyDescent="0.2">
      <c r="B36" s="88" t="s">
        <v>105</v>
      </c>
      <c r="C36" s="222">
        <v>2.7901593368375117</v>
      </c>
      <c r="D36" s="222">
        <v>2.2440714018236063</v>
      </c>
      <c r="E36" s="222">
        <v>1.5892788723570659</v>
      </c>
      <c r="F36" s="222">
        <v>1.2565155920031639</v>
      </c>
      <c r="G36" s="222">
        <v>0.63160051569324371</v>
      </c>
      <c r="H36" s="222">
        <v>0.61116481567541303</v>
      </c>
      <c r="I36" s="222">
        <v>1.0287969341331813</v>
      </c>
      <c r="J36" s="222">
        <v>0.48231648843431407</v>
      </c>
      <c r="K36" s="222">
        <v>0.5827210599127729</v>
      </c>
      <c r="L36" s="222">
        <v>0.53201185800181172</v>
      </c>
      <c r="M36" s="222">
        <v>0.49554969804794263</v>
      </c>
      <c r="N36" s="222">
        <v>0.51041613469361868</v>
      </c>
      <c r="O36" s="344">
        <v>0.47734405226900906</v>
      </c>
    </row>
    <row r="37" spans="2:15" s="2" customFormat="1" ht="12" customHeight="1" x14ac:dyDescent="0.2">
      <c r="B37" s="88" t="s">
        <v>96</v>
      </c>
      <c r="C37" s="222">
        <v>3.3943643366221616</v>
      </c>
      <c r="D37" s="222">
        <v>2.3206374140380253</v>
      </c>
      <c r="E37" s="222">
        <v>2.1030023719238455</v>
      </c>
      <c r="F37" s="222">
        <v>1.7959947408556296</v>
      </c>
      <c r="G37" s="222">
        <v>1.2006027992021984</v>
      </c>
      <c r="H37" s="222">
        <v>0.96403618639636213</v>
      </c>
      <c r="I37" s="222">
        <v>0.92765004312226362</v>
      </c>
      <c r="J37" s="222">
        <v>0.90967398293115476</v>
      </c>
      <c r="K37" s="222">
        <v>0.90417435414441771</v>
      </c>
      <c r="L37" s="222">
        <v>0.9108550395107462</v>
      </c>
      <c r="M37" s="222">
        <v>0.95429135211206151</v>
      </c>
      <c r="N37" s="222">
        <v>1.002862935330598</v>
      </c>
      <c r="O37" s="344">
        <v>1.0095640633990905</v>
      </c>
    </row>
    <row r="38" spans="2:15" s="2" customFormat="1" ht="12" customHeight="1" x14ac:dyDescent="0.2">
      <c r="B38" s="88" t="s">
        <v>97</v>
      </c>
      <c r="C38" s="222">
        <v>4.0229615599338997</v>
      </c>
      <c r="D38" s="222">
        <v>3.2560803566047647</v>
      </c>
      <c r="E38" s="222">
        <v>2.582505768535071</v>
      </c>
      <c r="F38" s="222">
        <v>2.0328675816762285</v>
      </c>
      <c r="G38" s="222">
        <v>1.4637537205266471</v>
      </c>
      <c r="H38" s="222">
        <v>1.3476236897838441</v>
      </c>
      <c r="I38" s="222">
        <v>1.3275392604204006</v>
      </c>
      <c r="J38" s="222">
        <v>1.315143053690329</v>
      </c>
      <c r="K38" s="222">
        <v>1.2840060818848615</v>
      </c>
      <c r="L38" s="222">
        <v>1.2655093062363181</v>
      </c>
      <c r="M38" s="222">
        <v>1.2081111796147348</v>
      </c>
      <c r="N38" s="222">
        <v>1.2042747839903405</v>
      </c>
      <c r="O38" s="344">
        <v>1.2073037059280047</v>
      </c>
    </row>
    <row r="39" spans="2:15" s="2" customFormat="1" ht="12" customHeight="1" x14ac:dyDescent="0.2">
      <c r="B39" s="88" t="s">
        <v>98</v>
      </c>
      <c r="C39" s="222">
        <v>4.2075534676419242</v>
      </c>
      <c r="D39" s="222">
        <v>3.3160977707318393</v>
      </c>
      <c r="E39" s="222">
        <v>2.6992786263995097</v>
      </c>
      <c r="F39" s="222">
        <v>2.6743855952979612</v>
      </c>
      <c r="G39" s="222">
        <v>2.4478816944658992</v>
      </c>
      <c r="H39" s="222">
        <v>2.1187703387279306</v>
      </c>
      <c r="I39" s="222">
        <v>2.0162534509762509</v>
      </c>
      <c r="J39" s="222">
        <v>1.9828377212429644</v>
      </c>
      <c r="K39" s="222">
        <v>1.9733601937412797</v>
      </c>
      <c r="L39" s="222">
        <v>1.9327354973109021</v>
      </c>
      <c r="M39" s="222">
        <v>1.94586000462071</v>
      </c>
      <c r="N39" s="222">
        <v>1.9632046815799487</v>
      </c>
      <c r="O39" s="344">
        <v>1.9719664565499746</v>
      </c>
    </row>
    <row r="40" spans="2:15" s="2" customFormat="1" ht="15" customHeight="1" x14ac:dyDescent="0.2">
      <c r="B40" s="80" t="s">
        <v>108</v>
      </c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</row>
    <row r="41" spans="2:15" s="2" customFormat="1" ht="12" customHeight="1" x14ac:dyDescent="0.2">
      <c r="B41" s="87" t="s">
        <v>109</v>
      </c>
      <c r="C41" s="342"/>
      <c r="D41" s="342"/>
      <c r="E41" s="342"/>
      <c r="F41" s="342"/>
      <c r="G41" s="342"/>
      <c r="H41" s="342"/>
      <c r="I41" s="342"/>
      <c r="J41" s="342"/>
      <c r="K41" s="342"/>
      <c r="L41" s="342"/>
      <c r="M41" s="342"/>
      <c r="N41" s="342"/>
      <c r="O41" s="342"/>
    </row>
    <row r="42" spans="2:15" s="2" customFormat="1" ht="12" customHeight="1" x14ac:dyDescent="0.2">
      <c r="B42" s="88" t="s">
        <v>111</v>
      </c>
      <c r="C42" s="222">
        <v>6.5</v>
      </c>
      <c r="D42" s="222">
        <v>4.5</v>
      </c>
      <c r="E42" s="222">
        <v>4.5</v>
      </c>
      <c r="F42" s="222">
        <v>3</v>
      </c>
      <c r="G42" s="222">
        <v>0.5</v>
      </c>
      <c r="H42" s="222">
        <v>0.5</v>
      </c>
      <c r="I42" s="222">
        <v>0.5</v>
      </c>
      <c r="J42" s="222">
        <v>0.5</v>
      </c>
      <c r="K42" s="222">
        <v>0.5</v>
      </c>
      <c r="L42" s="222">
        <v>0.5</v>
      </c>
      <c r="M42" s="222">
        <v>0.5</v>
      </c>
      <c r="N42" s="222">
        <v>0.5</v>
      </c>
      <c r="O42" s="222">
        <v>1.25</v>
      </c>
    </row>
    <row r="43" spans="2:15" s="2" customFormat="1" ht="12.75" x14ac:dyDescent="0.2">
      <c r="B43" s="221" t="s">
        <v>112</v>
      </c>
      <c r="C43" s="222">
        <v>0.25</v>
      </c>
      <c r="D43" s="222">
        <v>0.1</v>
      </c>
      <c r="E43" s="222">
        <v>0.1</v>
      </c>
      <c r="F43" s="222">
        <v>0.1</v>
      </c>
      <c r="G43" s="222">
        <v>0.05</v>
      </c>
      <c r="H43" s="222">
        <v>0.05</v>
      </c>
      <c r="I43" s="222">
        <v>0.05</v>
      </c>
      <c r="J43" s="222">
        <v>0.05</v>
      </c>
      <c r="K43" s="222">
        <v>0.05</v>
      </c>
      <c r="L43" s="222">
        <v>0.05</v>
      </c>
      <c r="M43" s="222">
        <v>0.05</v>
      </c>
      <c r="N43" s="222">
        <v>0.05</v>
      </c>
      <c r="O43" s="222">
        <v>0.55000000000000004</v>
      </c>
    </row>
    <row r="44" spans="2:15" s="2" customFormat="1" ht="12" customHeight="1" x14ac:dyDescent="0.2">
      <c r="B44" s="88" t="s">
        <v>1088</v>
      </c>
      <c r="C44" s="222" t="s">
        <v>129</v>
      </c>
      <c r="D44" s="222" t="s">
        <v>129</v>
      </c>
      <c r="E44" s="222" t="s">
        <v>129</v>
      </c>
      <c r="F44" s="222" t="s">
        <v>129</v>
      </c>
      <c r="G44" s="222">
        <v>0.75</v>
      </c>
      <c r="H44" s="222">
        <v>0.75</v>
      </c>
      <c r="I44" s="222">
        <v>0.75</v>
      </c>
      <c r="J44" s="222">
        <v>0.75</v>
      </c>
      <c r="K44" s="222">
        <v>0.75</v>
      </c>
      <c r="L44" s="222">
        <v>0.75</v>
      </c>
      <c r="M44" s="222">
        <v>0.75</v>
      </c>
      <c r="N44" s="222">
        <v>0.75</v>
      </c>
      <c r="O44" s="222">
        <v>0.75</v>
      </c>
    </row>
    <row r="45" spans="2:15" s="2" customFormat="1" ht="12" customHeight="1" x14ac:dyDescent="0.2">
      <c r="B45" s="88" t="s">
        <v>110</v>
      </c>
      <c r="C45" s="222">
        <v>7.5</v>
      </c>
      <c r="D45" s="222">
        <v>5.5</v>
      </c>
      <c r="E45" s="222">
        <v>5.5</v>
      </c>
      <c r="F45" s="222">
        <v>5.5</v>
      </c>
      <c r="G45" s="222">
        <v>1</v>
      </c>
      <c r="H45" s="222">
        <v>1</v>
      </c>
      <c r="I45" s="222">
        <v>1</v>
      </c>
      <c r="J45" s="222">
        <v>1</v>
      </c>
      <c r="K45" s="222">
        <v>1</v>
      </c>
      <c r="L45" s="222">
        <v>1</v>
      </c>
      <c r="M45" s="222">
        <v>1</v>
      </c>
      <c r="N45" s="222">
        <v>1</v>
      </c>
      <c r="O45" s="222">
        <v>2</v>
      </c>
    </row>
    <row r="46" spans="2:15" s="2" customFormat="1" ht="12.75" x14ac:dyDescent="0.2">
      <c r="B46" s="221" t="s">
        <v>1089</v>
      </c>
      <c r="C46" s="222">
        <v>15</v>
      </c>
      <c r="D46" s="222">
        <v>15</v>
      </c>
      <c r="E46" s="222">
        <v>13</v>
      </c>
      <c r="F46" s="222">
        <v>13</v>
      </c>
      <c r="G46" s="222">
        <v>10</v>
      </c>
      <c r="H46" s="222">
        <v>10</v>
      </c>
      <c r="I46" s="222">
        <v>10</v>
      </c>
      <c r="J46" s="222">
        <v>10</v>
      </c>
      <c r="K46" s="222">
        <v>10</v>
      </c>
      <c r="L46" s="222">
        <v>10</v>
      </c>
      <c r="M46" s="222">
        <v>10</v>
      </c>
      <c r="N46" s="223">
        <v>10</v>
      </c>
      <c r="O46" s="223">
        <v>10</v>
      </c>
    </row>
    <row r="47" spans="2:15" s="2" customFormat="1" ht="12" customHeight="1" x14ac:dyDescent="0.2">
      <c r="B47" s="69" t="s">
        <v>113</v>
      </c>
      <c r="C47" s="222">
        <v>0.3125</v>
      </c>
      <c r="D47" s="222">
        <v>1.5</v>
      </c>
      <c r="E47" s="222">
        <v>1.5</v>
      </c>
      <c r="F47" s="222">
        <v>1.5</v>
      </c>
      <c r="G47" s="222">
        <v>0.25</v>
      </c>
      <c r="H47" s="222">
        <v>0.25</v>
      </c>
      <c r="I47" s="222">
        <v>0.25</v>
      </c>
      <c r="J47" s="222">
        <v>0.25</v>
      </c>
      <c r="K47" s="222">
        <v>0.25</v>
      </c>
      <c r="L47" s="222">
        <v>0.25</v>
      </c>
      <c r="M47" s="222">
        <v>0.25</v>
      </c>
      <c r="N47" s="222">
        <v>0.25</v>
      </c>
      <c r="O47" s="222">
        <v>1</v>
      </c>
    </row>
    <row r="48" spans="2:15" s="2" customFormat="1" ht="12" customHeight="1" x14ac:dyDescent="0.2">
      <c r="B48" s="87" t="s">
        <v>545</v>
      </c>
      <c r="C48" s="345"/>
      <c r="D48" s="345"/>
      <c r="E48" s="345"/>
      <c r="F48" s="345"/>
      <c r="G48" s="345"/>
      <c r="H48" s="345"/>
      <c r="I48" s="345"/>
      <c r="J48" s="345"/>
      <c r="K48" s="345"/>
      <c r="L48" s="345"/>
      <c r="M48" s="345"/>
      <c r="N48" s="345"/>
      <c r="O48" s="345"/>
    </row>
    <row r="49" spans="2:15" s="2" customFormat="1" ht="12" customHeight="1" x14ac:dyDescent="0.2">
      <c r="B49" s="88" t="s">
        <v>778</v>
      </c>
      <c r="C49" s="222" t="s">
        <v>129</v>
      </c>
      <c r="D49" s="222" t="s">
        <v>129</v>
      </c>
      <c r="E49" s="222" t="s">
        <v>129</v>
      </c>
      <c r="F49" s="222" t="s">
        <v>129</v>
      </c>
      <c r="G49" s="222" t="s">
        <v>129</v>
      </c>
      <c r="H49" s="222">
        <v>3</v>
      </c>
      <c r="I49" s="222" t="s">
        <v>129</v>
      </c>
      <c r="J49" s="222" t="s">
        <v>129</v>
      </c>
      <c r="K49" s="222" t="s">
        <v>129</v>
      </c>
      <c r="L49" s="222" t="s">
        <v>129</v>
      </c>
      <c r="M49" s="222" t="s">
        <v>129</v>
      </c>
      <c r="N49" s="222">
        <v>2.625</v>
      </c>
      <c r="O49" s="222" t="s">
        <v>129</v>
      </c>
    </row>
    <row r="50" spans="2:15" s="2" customFormat="1" ht="12" customHeight="1" x14ac:dyDescent="0.2">
      <c r="B50" s="88" t="s">
        <v>779</v>
      </c>
      <c r="C50" s="222" t="s">
        <v>129</v>
      </c>
      <c r="D50" s="222" t="s">
        <v>129</v>
      </c>
      <c r="E50" s="222" t="s">
        <v>129</v>
      </c>
      <c r="F50" s="222">
        <v>3.625</v>
      </c>
      <c r="G50" s="222" t="s">
        <v>129</v>
      </c>
      <c r="H50" s="222">
        <v>3</v>
      </c>
      <c r="I50" s="222" t="s">
        <v>129</v>
      </c>
      <c r="J50" s="222" t="s">
        <v>129</v>
      </c>
      <c r="K50" s="222" t="s">
        <v>129</v>
      </c>
      <c r="L50" s="222" t="s">
        <v>129</v>
      </c>
      <c r="M50" s="222" t="s">
        <v>129</v>
      </c>
      <c r="N50" s="222" t="s">
        <v>129</v>
      </c>
      <c r="O50" s="222" t="s">
        <v>129</v>
      </c>
    </row>
    <row r="51" spans="2:15" s="2" customFormat="1" ht="12" customHeight="1" x14ac:dyDescent="0.2">
      <c r="B51" s="224" t="s">
        <v>780</v>
      </c>
      <c r="C51" s="343">
        <v>4.4375</v>
      </c>
      <c r="D51" s="343">
        <v>4.5</v>
      </c>
      <c r="E51" s="343" t="s">
        <v>129</v>
      </c>
      <c r="F51" s="343" t="s">
        <v>129</v>
      </c>
      <c r="G51" s="343">
        <v>2.9375</v>
      </c>
      <c r="H51" s="343" t="s">
        <v>129</v>
      </c>
      <c r="I51" s="343">
        <v>3</v>
      </c>
      <c r="J51" s="343">
        <v>3.125</v>
      </c>
      <c r="K51" s="343" t="s">
        <v>129</v>
      </c>
      <c r="L51" s="343" t="s">
        <v>129</v>
      </c>
      <c r="M51" s="343" t="s">
        <v>129</v>
      </c>
      <c r="N51" s="343" t="s">
        <v>129</v>
      </c>
      <c r="O51" s="343" t="s">
        <v>129</v>
      </c>
    </row>
    <row r="52" spans="2:15" s="2" customFormat="1" ht="21.75" customHeight="1" x14ac:dyDescent="0.2">
      <c r="B52" s="126" t="s">
        <v>202</v>
      </c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</row>
    <row r="53" spans="2:15" s="2" customFormat="1" ht="34.5" customHeight="1" x14ac:dyDescent="0.2">
      <c r="B53" s="578" t="s">
        <v>782</v>
      </c>
      <c r="C53" s="578"/>
      <c r="D53" s="578"/>
      <c r="E53" s="578"/>
      <c r="F53" s="578"/>
      <c r="G53" s="578"/>
      <c r="H53" s="578"/>
      <c r="I53" s="578"/>
      <c r="J53" s="578"/>
      <c r="K53" s="578"/>
      <c r="L53" s="578"/>
      <c r="M53" s="578"/>
      <c r="N53" s="578"/>
      <c r="O53" s="481"/>
    </row>
  </sheetData>
  <mergeCells count="3">
    <mergeCell ref="I9:L9"/>
    <mergeCell ref="B53:N53"/>
    <mergeCell ref="M9:O9"/>
  </mergeCells>
  <conditionalFormatting sqref="F51 H51">
    <cfRule type="cellIs" dxfId="350" priority="13" operator="between">
      <formula>9999</formula>
      <formula>-9999</formula>
    </cfRule>
  </conditionalFormatting>
  <conditionalFormatting sqref="K51:O51">
    <cfRule type="cellIs" dxfId="349" priority="1" operator="between">
      <formula>9999</formula>
      <formula>-9999</formula>
    </cfRule>
  </conditionalFormatting>
  <hyperlinks>
    <hyperlink ref="B5" location="Índice!A23" display="Índice" xr:uid="{00000000-0004-0000-1900-000000000000}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I33"/>
  <sheetViews>
    <sheetView showGridLines="0" topLeftCell="A4" zoomScale="120" zoomScaleNormal="120" zoomScalePageLayoutView="120" workbookViewId="0">
      <selection activeCell="R52" sqref="R52"/>
    </sheetView>
  </sheetViews>
  <sheetFormatPr defaultColWidth="7.85546875" defaultRowHeight="15.75" x14ac:dyDescent="0.25"/>
  <cols>
    <col min="1" max="1" width="1.42578125" style="2" bestFit="1" customWidth="1"/>
    <col min="2" max="2" width="33.140625" style="14" customWidth="1"/>
    <col min="3" max="9" width="5.85546875" style="14" customWidth="1"/>
    <col min="10" max="16384" width="7.85546875" style="10"/>
  </cols>
  <sheetData>
    <row r="1" spans="1:9" s="17" customFormat="1" ht="12.75" x14ac:dyDescent="0.2"/>
    <row r="2" spans="1:9" s="17" customFormat="1" ht="12.75" x14ac:dyDescent="0.2"/>
    <row r="3" spans="1:9" s="17" customFormat="1" ht="12.75" x14ac:dyDescent="0.2"/>
    <row r="4" spans="1:9" s="17" customFormat="1" ht="12.75" x14ac:dyDescent="0.2"/>
    <row r="5" spans="1:9" s="17" customFormat="1" ht="12.75" x14ac:dyDescent="0.2">
      <c r="B5" s="104" t="s">
        <v>144</v>
      </c>
    </row>
    <row r="6" spans="1:9" s="17" customFormat="1" ht="18.75" x14ac:dyDescent="0.3">
      <c r="B6" s="25" t="s">
        <v>1056</v>
      </c>
    </row>
    <row r="7" spans="1:9" s="17" customFormat="1" ht="12.75" x14ac:dyDescent="0.2"/>
    <row r="8" spans="1:9" s="17" customFormat="1" ht="18" customHeight="1" x14ac:dyDescent="0.2">
      <c r="B8" s="217" t="s">
        <v>786</v>
      </c>
    </row>
    <row r="9" spans="1:9" s="2" customFormat="1" ht="13.5" customHeight="1" x14ac:dyDescent="0.2">
      <c r="A9" s="17"/>
      <c r="B9" s="84"/>
      <c r="C9" s="153">
        <v>2016</v>
      </c>
      <c r="D9" s="153">
        <v>2017</v>
      </c>
      <c r="E9" s="153">
        <v>2018</v>
      </c>
      <c r="F9" s="153">
        <v>2019</v>
      </c>
      <c r="G9" s="213">
        <v>2020</v>
      </c>
      <c r="H9" s="291">
        <v>2021</v>
      </c>
      <c r="I9" s="479">
        <v>2022</v>
      </c>
    </row>
    <row r="10" spans="1:9" s="2" customFormat="1" ht="15" customHeight="1" x14ac:dyDescent="0.2">
      <c r="B10" s="80" t="s">
        <v>124</v>
      </c>
      <c r="C10" s="164"/>
      <c r="D10" s="164"/>
      <c r="E10" s="164"/>
      <c r="F10" s="164"/>
      <c r="G10" s="164"/>
      <c r="H10" s="164"/>
      <c r="I10" s="164"/>
    </row>
    <row r="11" spans="1:9" s="2" customFormat="1" ht="12" customHeight="1" x14ac:dyDescent="0.2">
      <c r="B11" s="20" t="s">
        <v>203</v>
      </c>
      <c r="C11" s="89">
        <v>15.463140661245664</v>
      </c>
      <c r="D11" s="89">
        <v>17.293519789686339</v>
      </c>
      <c r="E11" s="89">
        <v>16.050733834736469</v>
      </c>
      <c r="F11" s="89">
        <v>17.694055468907845</v>
      </c>
      <c r="G11" s="89">
        <v>19.423111362365972</v>
      </c>
      <c r="H11" s="89">
        <v>21.439026215439355</v>
      </c>
      <c r="I11" s="89">
        <v>22.264663551957987</v>
      </c>
    </row>
    <row r="12" spans="1:9" s="2" customFormat="1" ht="12" customHeight="1" x14ac:dyDescent="0.2">
      <c r="B12" s="20" t="s">
        <v>494</v>
      </c>
      <c r="C12" s="89">
        <v>15.494590103429221</v>
      </c>
      <c r="D12" s="89">
        <v>16.376349441296657</v>
      </c>
      <c r="E12" s="89">
        <v>15.98075112479855</v>
      </c>
      <c r="F12" s="89">
        <v>18.210639770583636</v>
      </c>
      <c r="G12" s="89">
        <v>19.77959541932017</v>
      </c>
      <c r="H12" s="89">
        <v>21.064645676803721</v>
      </c>
      <c r="I12" s="89">
        <v>22.762325972033786</v>
      </c>
    </row>
    <row r="13" spans="1:9" s="2" customFormat="1" ht="15" customHeight="1" x14ac:dyDescent="0.2">
      <c r="B13" s="80" t="s">
        <v>783</v>
      </c>
      <c r="C13" s="89"/>
      <c r="D13" s="89"/>
      <c r="E13" s="89"/>
      <c r="F13" s="89"/>
      <c r="G13" s="89"/>
      <c r="H13" s="89"/>
      <c r="I13" s="89"/>
    </row>
    <row r="14" spans="1:9" s="2" customFormat="1" ht="12" customHeight="1" x14ac:dyDescent="0.2">
      <c r="B14" s="20" t="s">
        <v>491</v>
      </c>
      <c r="C14" s="89">
        <v>15.492682867365176</v>
      </c>
      <c r="D14" s="89">
        <v>14.527588905554763</v>
      </c>
      <c r="E14" s="89">
        <v>12.863205176883877</v>
      </c>
      <c r="F14" s="89">
        <v>10.758025438711783</v>
      </c>
      <c r="G14" s="89">
        <v>9.6125532916208609</v>
      </c>
      <c r="H14" s="89">
        <v>7.1793253302933113</v>
      </c>
      <c r="I14" s="89">
        <v>7.2358104639042864</v>
      </c>
    </row>
    <row r="15" spans="1:9" s="2" customFormat="1" ht="12" customHeight="1" x14ac:dyDescent="0.2">
      <c r="B15" s="20" t="s">
        <v>495</v>
      </c>
      <c r="C15" s="91">
        <v>58.272469928708048</v>
      </c>
      <c r="D15" s="91">
        <v>64.147428644369754</v>
      </c>
      <c r="E15" s="91">
        <v>71.017098355860057</v>
      </c>
      <c r="F15" s="91">
        <v>77.041199808269141</v>
      </c>
      <c r="G15" s="91">
        <v>86.351913488647085</v>
      </c>
      <c r="H15" s="91">
        <v>95.481892197307729</v>
      </c>
      <c r="I15" s="91">
        <v>85.724043772521668</v>
      </c>
    </row>
    <row r="16" spans="1:9" s="2" customFormat="1" ht="12" customHeight="1" x14ac:dyDescent="0.2">
      <c r="B16" s="20" t="s">
        <v>496</v>
      </c>
      <c r="C16" s="91">
        <v>63.367946841953817</v>
      </c>
      <c r="D16" s="91">
        <v>70.777449760338001</v>
      </c>
      <c r="E16" s="91">
        <v>74.819230454348002</v>
      </c>
      <c r="F16" s="91">
        <v>79.990325317412072</v>
      </c>
      <c r="G16" s="91">
        <v>87.150632095736043</v>
      </c>
      <c r="H16" s="91">
        <v>84.475667777429322</v>
      </c>
      <c r="I16" s="91">
        <v>79.48007476405742</v>
      </c>
    </row>
    <row r="17" spans="2:9" s="2" customFormat="1" ht="15" customHeight="1" x14ac:dyDescent="0.2">
      <c r="B17" s="80" t="s">
        <v>125</v>
      </c>
      <c r="C17" s="89"/>
      <c r="D17" s="89"/>
      <c r="E17" s="89"/>
      <c r="F17" s="89"/>
      <c r="G17" s="89"/>
      <c r="H17" s="89"/>
      <c r="I17" s="89"/>
    </row>
    <row r="18" spans="2:9" s="2" customFormat="1" ht="12" customHeight="1" x14ac:dyDescent="0.2">
      <c r="B18" s="20" t="s">
        <v>126</v>
      </c>
      <c r="C18" s="89">
        <v>3.3595423397814237</v>
      </c>
      <c r="D18" s="89">
        <v>6.3825635502294267</v>
      </c>
      <c r="E18" s="89">
        <v>3.2384050156023423</v>
      </c>
      <c r="F18" s="89">
        <v>16.642986838407374</v>
      </c>
      <c r="G18" s="89">
        <v>13.327702810452715</v>
      </c>
      <c r="H18" s="89">
        <v>13.308881500339997</v>
      </c>
      <c r="I18" s="89">
        <v>15.054407995669427</v>
      </c>
    </row>
    <row r="19" spans="2:9" s="2" customFormat="1" ht="12" customHeight="1" x14ac:dyDescent="0.2">
      <c r="B19" s="20" t="s">
        <v>127</v>
      </c>
      <c r="C19" s="89">
        <v>0.23077955067427788</v>
      </c>
      <c r="D19" s="89">
        <v>0.44047395693319402</v>
      </c>
      <c r="E19" s="89">
        <v>0.21419947893133559</v>
      </c>
      <c r="F19" s="89">
        <v>1.2496865719622501</v>
      </c>
      <c r="G19" s="89">
        <v>1.1257834239027134</v>
      </c>
      <c r="H19" s="89">
        <v>1.2502419065871879</v>
      </c>
      <c r="I19" s="89">
        <v>1.444860741162121</v>
      </c>
    </row>
    <row r="20" spans="2:9" s="2" customFormat="1" ht="12" customHeight="1" x14ac:dyDescent="0.2">
      <c r="B20" s="20" t="s">
        <v>497</v>
      </c>
      <c r="C20" s="89">
        <v>76.686674157141766</v>
      </c>
      <c r="D20" s="89">
        <v>77.026017038708375</v>
      </c>
      <c r="E20" s="89">
        <v>79.614461142765052</v>
      </c>
      <c r="F20" s="89">
        <v>81.051624243543287</v>
      </c>
      <c r="G20" s="89">
        <v>85.72965523242533</v>
      </c>
      <c r="H20" s="89">
        <v>80.752580184564366</v>
      </c>
      <c r="I20" s="89">
        <v>78.89449339969697</v>
      </c>
    </row>
    <row r="21" spans="2:9" s="2" customFormat="1" ht="12" customHeight="1" x14ac:dyDescent="0.2">
      <c r="B21" s="20" t="s">
        <v>498</v>
      </c>
      <c r="C21" s="91">
        <v>67.701850712942317</v>
      </c>
      <c r="D21" s="91">
        <v>60.195509271099233</v>
      </c>
      <c r="E21" s="91">
        <v>70.827305584341616</v>
      </c>
      <c r="F21" s="91">
        <v>49.353518946595877</v>
      </c>
      <c r="G21" s="91">
        <v>48.866337318882621</v>
      </c>
      <c r="H21" s="91">
        <v>45.971148256771968</v>
      </c>
      <c r="I21" s="91">
        <v>45.881448286342597</v>
      </c>
    </row>
    <row r="22" spans="2:9" s="2" customFormat="1" ht="15" customHeight="1" x14ac:dyDescent="0.2">
      <c r="B22" s="80" t="s">
        <v>784</v>
      </c>
      <c r="C22" s="91"/>
      <c r="D22" s="91"/>
      <c r="E22" s="91"/>
      <c r="F22" s="91"/>
      <c r="G22" s="91"/>
      <c r="H22" s="91"/>
      <c r="I22" s="91"/>
    </row>
    <row r="23" spans="2:9" s="2" customFormat="1" ht="12" customHeight="1" x14ac:dyDescent="0.2">
      <c r="B23" s="20" t="s">
        <v>499</v>
      </c>
      <c r="C23" s="89">
        <v>23.627450951797442</v>
      </c>
      <c r="D23" s="89">
        <v>22.122891254369424</v>
      </c>
      <c r="E23" s="89">
        <v>21.410346788636929</v>
      </c>
      <c r="F23" s="89">
        <v>24.298256211193763</v>
      </c>
      <c r="G23" s="89">
        <v>25.085532497953462</v>
      </c>
      <c r="H23" s="89">
        <v>24.296993035881325</v>
      </c>
      <c r="I23" s="89">
        <v>24.533599048786343</v>
      </c>
    </row>
    <row r="24" spans="2:9" s="2" customFormat="1" ht="12" customHeight="1" x14ac:dyDescent="0.2">
      <c r="B24" s="20" t="s">
        <v>500</v>
      </c>
      <c r="C24" s="89">
        <v>28.456657756725679</v>
      </c>
      <c r="D24" s="89">
        <v>26.60091391621734</v>
      </c>
      <c r="E24" s="89">
        <v>25.484006930541199</v>
      </c>
      <c r="F24" s="89">
        <v>28.278741371213339</v>
      </c>
      <c r="G24" s="89">
        <v>29.897681661844043</v>
      </c>
      <c r="H24" s="89">
        <v>30.474611686175923</v>
      </c>
      <c r="I24" s="89">
        <v>31.504750417491898</v>
      </c>
    </row>
    <row r="25" spans="2:9" s="2" customFormat="1" ht="15" customHeight="1" x14ac:dyDescent="0.2">
      <c r="B25" s="80" t="s">
        <v>128</v>
      </c>
      <c r="C25" s="89"/>
      <c r="D25" s="89"/>
      <c r="E25" s="89"/>
      <c r="F25" s="89"/>
      <c r="G25" s="89"/>
      <c r="H25" s="89"/>
      <c r="I25" s="89"/>
    </row>
    <row r="26" spans="2:9" s="2" customFormat="1" ht="12" customHeight="1" x14ac:dyDescent="0.2">
      <c r="B26" s="20" t="s">
        <v>501</v>
      </c>
      <c r="C26" s="89">
        <v>14.53818726789321</v>
      </c>
      <c r="D26" s="89">
        <v>15.841071549029747</v>
      </c>
      <c r="E26" s="89">
        <v>18.334366173379227</v>
      </c>
      <c r="F26" s="89">
        <v>19.105180104418341</v>
      </c>
      <c r="G26" s="89">
        <v>19.644955763244599</v>
      </c>
      <c r="H26" s="89">
        <v>16.007450144442366</v>
      </c>
      <c r="I26" s="89">
        <v>16.947496549181839</v>
      </c>
    </row>
    <row r="27" spans="2:9" s="2" customFormat="1" ht="12" customHeight="1" x14ac:dyDescent="0.2">
      <c r="B27" s="20" t="s">
        <v>502</v>
      </c>
      <c r="C27" s="91">
        <v>32.117494336236767</v>
      </c>
      <c r="D27" s="91">
        <v>31.520883305763842</v>
      </c>
      <c r="E27" s="91">
        <v>30.550604475397385</v>
      </c>
      <c r="F27" s="91">
        <v>28.603700255185021</v>
      </c>
      <c r="G27" s="91">
        <v>29.191168719556821</v>
      </c>
      <c r="H27" s="91">
        <v>29.58639636938814</v>
      </c>
      <c r="I27" s="91">
        <v>28.980134169147803</v>
      </c>
    </row>
    <row r="28" spans="2:9" s="2" customFormat="1" ht="12" customHeight="1" x14ac:dyDescent="0.2">
      <c r="B28" s="20" t="s">
        <v>503</v>
      </c>
      <c r="C28" s="91">
        <v>55.639214302286611</v>
      </c>
      <c r="D28" s="91">
        <v>55.823829894861163</v>
      </c>
      <c r="E28" s="91">
        <v>55.194439248255478</v>
      </c>
      <c r="F28" s="91">
        <v>52.931406938884564</v>
      </c>
      <c r="G28" s="91">
        <v>54.681594824464</v>
      </c>
      <c r="H28" s="91">
        <v>56.892192590756984</v>
      </c>
      <c r="I28" s="91">
        <v>57.349361782640429</v>
      </c>
    </row>
    <row r="29" spans="2:9" s="2" customFormat="1" ht="12" customHeight="1" x14ac:dyDescent="0.2">
      <c r="B29" s="20" t="s">
        <v>504</v>
      </c>
      <c r="C29" s="89">
        <v>58.861615880888806</v>
      </c>
      <c r="D29" s="89">
        <v>58.278730503450205</v>
      </c>
      <c r="E29" s="89">
        <v>67.124675340880685</v>
      </c>
      <c r="F29" s="89">
        <v>56.551748063810003</v>
      </c>
      <c r="G29" s="89">
        <v>57.954382940226843</v>
      </c>
      <c r="H29" s="89">
        <v>57.964109297862855</v>
      </c>
      <c r="I29" s="89">
        <v>55.246864907073302</v>
      </c>
    </row>
    <row r="30" spans="2:9" s="2" customFormat="1" ht="12" customHeight="1" x14ac:dyDescent="0.2">
      <c r="B30" s="20" t="s">
        <v>204</v>
      </c>
      <c r="C30" s="89">
        <v>6.1697798462715774</v>
      </c>
      <c r="D30" s="89">
        <v>6.0513484322234783</v>
      </c>
      <c r="E30" s="89">
        <v>6.4557332362734314</v>
      </c>
      <c r="F30" s="89">
        <v>5.0310826101720627</v>
      </c>
      <c r="G30" s="89">
        <v>6.0497168285567682</v>
      </c>
      <c r="H30" s="89">
        <v>6.8060942199528931</v>
      </c>
      <c r="I30" s="89">
        <v>7.0431934002051282</v>
      </c>
    </row>
    <row r="31" spans="2:9" s="2" customFormat="1" ht="22.5" x14ac:dyDescent="0.2">
      <c r="B31" s="92" t="s">
        <v>206</v>
      </c>
      <c r="C31" s="316">
        <v>3.967553467641924</v>
      </c>
      <c r="D31" s="316">
        <v>3.1860977707318394</v>
      </c>
      <c r="E31" s="316">
        <v>2.4092786263995096</v>
      </c>
      <c r="F31" s="316">
        <v>2.514385595297961</v>
      </c>
      <c r="G31" s="316">
        <v>2.3878816944658992</v>
      </c>
      <c r="H31" s="316">
        <v>2.0087703387279308</v>
      </c>
      <c r="I31" s="316">
        <v>-0.7172645026890978</v>
      </c>
    </row>
    <row r="32" spans="2:9" s="2" customFormat="1" ht="21.75" customHeight="1" x14ac:dyDescent="0.2">
      <c r="B32" s="126" t="s">
        <v>205</v>
      </c>
      <c r="C32" s="23"/>
      <c r="D32" s="23"/>
      <c r="E32" s="23"/>
      <c r="F32" s="23"/>
      <c r="G32" s="23"/>
      <c r="H32" s="23"/>
      <c r="I32" s="23"/>
    </row>
    <row r="33" spans="2:9" s="2" customFormat="1" ht="32.25" customHeight="1" x14ac:dyDescent="0.2">
      <c r="B33" s="571" t="s">
        <v>785</v>
      </c>
      <c r="C33" s="571"/>
      <c r="D33" s="571"/>
      <c r="E33" s="571"/>
      <c r="F33" s="571"/>
      <c r="G33" s="571"/>
      <c r="H33" s="571"/>
      <c r="I33" s="571"/>
    </row>
  </sheetData>
  <mergeCells count="1">
    <mergeCell ref="B33:I33"/>
  </mergeCells>
  <hyperlinks>
    <hyperlink ref="B5" location="Índice!A23" display="Índice" xr:uid="{00000000-0004-0000-1A00-000000000000}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F53"/>
  <sheetViews>
    <sheetView showGridLines="0" zoomScale="120" zoomScaleNormal="120" zoomScalePageLayoutView="120" workbookViewId="0">
      <selection activeCell="B5" sqref="B5"/>
    </sheetView>
  </sheetViews>
  <sheetFormatPr defaultColWidth="8.85546875" defaultRowHeight="15.75" x14ac:dyDescent="0.25"/>
  <cols>
    <col min="1" max="1" width="1.42578125" style="2" bestFit="1" customWidth="1"/>
    <col min="2" max="2" width="7.85546875" style="14" customWidth="1"/>
    <col min="3" max="3" width="6.85546875" style="14" bestFit="1" customWidth="1"/>
    <col min="4" max="4" width="9.42578125" style="14" customWidth="1"/>
    <col min="5" max="5" width="10.85546875" style="14" customWidth="1"/>
    <col min="6" max="6" width="11.85546875" style="14" customWidth="1"/>
    <col min="7" max="16384" width="8.85546875" style="10"/>
  </cols>
  <sheetData>
    <row r="1" spans="1:6" s="17" customFormat="1" ht="12.75" x14ac:dyDescent="0.2"/>
    <row r="2" spans="1:6" s="17" customFormat="1" ht="12.75" x14ac:dyDescent="0.2"/>
    <row r="3" spans="1:6" s="17" customFormat="1" ht="12.75" x14ac:dyDescent="0.2"/>
    <row r="4" spans="1:6" s="17" customFormat="1" ht="12.75" x14ac:dyDescent="0.2"/>
    <row r="5" spans="1:6" s="17" customFormat="1" ht="12.75" x14ac:dyDescent="0.2">
      <c r="B5" s="104" t="s">
        <v>144</v>
      </c>
      <c r="C5" s="104"/>
    </row>
    <row r="6" spans="1:6" s="17" customFormat="1" ht="18.75" x14ac:dyDescent="0.3">
      <c r="B6" s="25" t="s">
        <v>1056</v>
      </c>
      <c r="C6" s="25"/>
    </row>
    <row r="7" spans="1:6" s="17" customFormat="1" ht="12.75" x14ac:dyDescent="0.2"/>
    <row r="8" spans="1:6" s="17" customFormat="1" ht="18" customHeight="1" x14ac:dyDescent="0.2">
      <c r="B8" s="26" t="s">
        <v>207</v>
      </c>
      <c r="C8" s="26"/>
    </row>
    <row r="9" spans="1:6" s="2" customFormat="1" ht="12.75" x14ac:dyDescent="0.2">
      <c r="A9" s="17"/>
      <c r="B9" s="23"/>
      <c r="C9" s="23"/>
      <c r="D9" s="94"/>
      <c r="E9" s="572" t="s">
        <v>787</v>
      </c>
      <c r="F9" s="572"/>
    </row>
    <row r="10" spans="1:6" s="2" customFormat="1" ht="12" customHeight="1" x14ac:dyDescent="0.2">
      <c r="B10" s="23"/>
      <c r="C10" s="23"/>
      <c r="D10" s="45"/>
      <c r="E10" s="561" t="s">
        <v>1022</v>
      </c>
      <c r="F10" s="561"/>
    </row>
    <row r="11" spans="1:6" s="2" customFormat="1" ht="13.5" customHeight="1" x14ac:dyDescent="0.2">
      <c r="B11" s="24"/>
      <c r="C11" s="24"/>
      <c r="D11" s="95" t="s">
        <v>117</v>
      </c>
      <c r="E11" s="95" t="s">
        <v>114</v>
      </c>
      <c r="F11" s="95" t="s">
        <v>115</v>
      </c>
    </row>
    <row r="12" spans="1:6" s="2" customFormat="1" ht="12.75" customHeight="1" x14ac:dyDescent="0.2">
      <c r="B12" s="69">
        <v>2016</v>
      </c>
      <c r="C12" s="69"/>
      <c r="D12" s="66">
        <v>99.688683351370898</v>
      </c>
      <c r="E12" s="66">
        <v>101.00805770318026</v>
      </c>
      <c r="F12" s="66">
        <v>98.593580682520255</v>
      </c>
    </row>
    <row r="13" spans="1:6" s="2" customFormat="1" ht="12.75" customHeight="1" x14ac:dyDescent="0.2">
      <c r="B13" s="69">
        <v>2017</v>
      </c>
      <c r="C13" s="69"/>
      <c r="D13" s="66">
        <v>97.888057795055815</v>
      </c>
      <c r="E13" s="66">
        <v>101.3594204126389</v>
      </c>
      <c r="F13" s="66">
        <v>98.377137030527763</v>
      </c>
    </row>
    <row r="14" spans="1:6" s="2" customFormat="1" ht="12.75" customHeight="1" x14ac:dyDescent="0.2">
      <c r="B14" s="69">
        <v>2018</v>
      </c>
      <c r="C14" s="69"/>
      <c r="D14" s="66">
        <v>93.390729161053173</v>
      </c>
      <c r="E14" s="66">
        <v>102.18094853599611</v>
      </c>
      <c r="F14" s="66">
        <v>99.070487997320143</v>
      </c>
    </row>
    <row r="15" spans="1:6" s="2" customFormat="1" ht="12.75" customHeight="1" x14ac:dyDescent="0.2">
      <c r="B15" s="69">
        <v>2019</v>
      </c>
      <c r="C15" s="69"/>
      <c r="D15" s="66">
        <v>98.495178587897612</v>
      </c>
      <c r="E15" s="66">
        <v>102.2037504445269</v>
      </c>
      <c r="F15" s="66">
        <v>99.249255194554124</v>
      </c>
    </row>
    <row r="16" spans="1:6" s="2" customFormat="1" ht="12.75" customHeight="1" x14ac:dyDescent="0.2">
      <c r="B16" s="69">
        <v>2020</v>
      </c>
      <c r="C16" s="69"/>
      <c r="D16" s="66">
        <v>96.795742786988455</v>
      </c>
      <c r="E16" s="66">
        <v>103.34325183389687</v>
      </c>
      <c r="F16" s="66">
        <v>100.6324734444094</v>
      </c>
    </row>
    <row r="17" spans="2:6" s="2" customFormat="1" ht="12.75" customHeight="1" x14ac:dyDescent="0.2">
      <c r="B17" s="69">
        <v>2021</v>
      </c>
      <c r="C17" s="69"/>
      <c r="D17" s="66">
        <v>93.218092411610925</v>
      </c>
      <c r="E17" s="66">
        <v>103.43244857164393</v>
      </c>
      <c r="F17" s="66">
        <v>100.55826320369751</v>
      </c>
    </row>
    <row r="18" spans="2:6" s="2" customFormat="1" ht="12.75" customHeight="1" x14ac:dyDescent="0.2">
      <c r="B18" s="96">
        <v>2022</v>
      </c>
      <c r="C18" s="96"/>
      <c r="D18" s="67">
        <v>104.86306584636738</v>
      </c>
      <c r="E18" s="67">
        <v>102.32583359077302</v>
      </c>
      <c r="F18" s="67">
        <v>99.618971391329481</v>
      </c>
    </row>
    <row r="19" spans="2:6" s="2" customFormat="1" ht="17.25" customHeight="1" x14ac:dyDescent="0.2">
      <c r="B19" s="88">
        <v>2021</v>
      </c>
      <c r="C19" s="346" t="s">
        <v>31</v>
      </c>
      <c r="D19" s="66">
        <v>90.510532222222224</v>
      </c>
      <c r="E19" s="66">
        <v>103.73536661986073</v>
      </c>
      <c r="F19" s="66">
        <v>100.17918274706327</v>
      </c>
    </row>
    <row r="20" spans="2:6" s="2" customFormat="1" ht="12.75" customHeight="1" x14ac:dyDescent="0.2">
      <c r="B20" s="19"/>
      <c r="C20" s="19" t="s">
        <v>32</v>
      </c>
      <c r="D20" s="66">
        <v>91.140494500000003</v>
      </c>
      <c r="E20" s="66">
        <v>103.70088502101153</v>
      </c>
      <c r="F20" s="66">
        <v>100.69269727992811</v>
      </c>
    </row>
    <row r="21" spans="2:6" s="2" customFormat="1" ht="12.75" customHeight="1" x14ac:dyDescent="0.2">
      <c r="B21" s="19"/>
      <c r="C21" s="346" t="s">
        <v>33</v>
      </c>
      <c r="D21" s="66">
        <v>92.531678260869583</v>
      </c>
      <c r="E21" s="66">
        <v>103.72730734431538</v>
      </c>
      <c r="F21" s="66">
        <v>100.4007152398186</v>
      </c>
    </row>
    <row r="22" spans="2:6" s="2" customFormat="1" ht="12.75" customHeight="1" x14ac:dyDescent="0.2">
      <c r="B22" s="19"/>
      <c r="C22" s="19" t="s">
        <v>34</v>
      </c>
      <c r="D22" s="66">
        <v>92.358527500000008</v>
      </c>
      <c r="E22" s="66">
        <v>103.75628645214114</v>
      </c>
      <c r="F22" s="66">
        <v>99.998721886283718</v>
      </c>
    </row>
    <row r="23" spans="2:6" s="2" customFormat="1" ht="12.75" customHeight="1" x14ac:dyDescent="0.2">
      <c r="B23" s="19"/>
      <c r="C23" s="346" t="s">
        <v>35</v>
      </c>
      <c r="D23" s="66">
        <v>90.856263999999996</v>
      </c>
      <c r="E23" s="66">
        <v>103.62680569760145</v>
      </c>
      <c r="F23" s="66">
        <v>100.06636162371463</v>
      </c>
    </row>
    <row r="24" spans="2:6" s="2" customFormat="1" ht="12.75" customHeight="1" x14ac:dyDescent="0.2">
      <c r="B24" s="19"/>
      <c r="C24" s="19" t="s">
        <v>36</v>
      </c>
      <c r="D24" s="66">
        <v>91.487412380952364</v>
      </c>
      <c r="E24" s="66">
        <v>103.34984904997114</v>
      </c>
      <c r="F24" s="66">
        <v>99.84800824801755</v>
      </c>
    </row>
    <row r="25" spans="2:6" s="2" customFormat="1" ht="12.75" customHeight="1" x14ac:dyDescent="0.2">
      <c r="B25" s="19"/>
      <c r="C25" s="346" t="s">
        <v>37</v>
      </c>
      <c r="D25" s="66">
        <v>93.292571428571421</v>
      </c>
      <c r="E25" s="66">
        <v>103.2905424048667</v>
      </c>
      <c r="F25" s="66">
        <v>100.49649449783674</v>
      </c>
    </row>
    <row r="26" spans="2:6" s="2" customFormat="1" ht="12.75" customHeight="1" x14ac:dyDescent="0.2">
      <c r="B26" s="19"/>
      <c r="C26" s="19" t="s">
        <v>38</v>
      </c>
      <c r="D26" s="66">
        <v>93.650727272727266</v>
      </c>
      <c r="E26" s="66">
        <v>103.31236732658736</v>
      </c>
      <c r="F26" s="66">
        <v>101.24570602498628</v>
      </c>
    </row>
    <row r="27" spans="2:6" s="2" customFormat="1" ht="12.75" customHeight="1" x14ac:dyDescent="0.2">
      <c r="B27" s="19"/>
      <c r="C27" s="346" t="s">
        <v>39</v>
      </c>
      <c r="D27" s="66">
        <v>93.601636363636359</v>
      </c>
      <c r="E27" s="66">
        <v>103.30805137469811</v>
      </c>
      <c r="F27" s="66">
        <v>100.82399274241384</v>
      </c>
    </row>
    <row r="28" spans="2:6" s="2" customFormat="1" ht="12.75" customHeight="1" x14ac:dyDescent="0.2">
      <c r="B28" s="19"/>
      <c r="C28" s="19" t="s">
        <v>40</v>
      </c>
      <c r="D28" s="66">
        <v>95.070285714285703</v>
      </c>
      <c r="E28" s="66">
        <v>103.27596872332519</v>
      </c>
      <c r="F28" s="66">
        <v>100.85378439300581</v>
      </c>
    </row>
    <row r="29" spans="2:6" s="2" customFormat="1" ht="12.75" customHeight="1" x14ac:dyDescent="0.2">
      <c r="B29" s="19"/>
      <c r="C29" s="346" t="s">
        <v>41</v>
      </c>
      <c r="D29" s="66">
        <v>96.565761904761885</v>
      </c>
      <c r="E29" s="66">
        <v>103.08771864537374</v>
      </c>
      <c r="F29" s="66">
        <v>101.03643669595581</v>
      </c>
    </row>
    <row r="30" spans="2:6" s="2" customFormat="1" ht="12.75" customHeight="1" x14ac:dyDescent="0.2">
      <c r="B30" s="19"/>
      <c r="C30" s="19" t="s">
        <v>30</v>
      </c>
      <c r="D30" s="66">
        <v>97.551217391304348</v>
      </c>
      <c r="E30" s="66">
        <v>103.01823419997454</v>
      </c>
      <c r="F30" s="66">
        <v>101.05705706534575</v>
      </c>
    </row>
    <row r="31" spans="2:6" s="2" customFormat="1" ht="17.25" customHeight="1" x14ac:dyDescent="0.2">
      <c r="B31" s="88">
        <v>2022</v>
      </c>
      <c r="C31" s="346" t="s">
        <v>31</v>
      </c>
      <c r="D31" s="66">
        <v>97.425619047619037</v>
      </c>
      <c r="E31" s="66">
        <v>102.94045751922879</v>
      </c>
      <c r="F31" s="66">
        <v>101.59915059017449</v>
      </c>
    </row>
    <row r="32" spans="2:6" s="2" customFormat="1" ht="12.75" customHeight="1" x14ac:dyDescent="0.2">
      <c r="B32" s="19"/>
      <c r="C32" s="19" t="s">
        <v>32</v>
      </c>
      <c r="D32" s="66">
        <v>97.243349999999992</v>
      </c>
      <c r="E32" s="66">
        <v>102.72395924031171</v>
      </c>
      <c r="F32" s="66">
        <v>101.58586843372112</v>
      </c>
    </row>
    <row r="33" spans="2:6" s="2" customFormat="1" ht="12.75" customHeight="1" x14ac:dyDescent="0.2">
      <c r="B33" s="19"/>
      <c r="C33" s="346" t="s">
        <v>33</v>
      </c>
      <c r="D33" s="66">
        <v>100.03473913043479</v>
      </c>
      <c r="E33" s="66">
        <v>102.25811451518402</v>
      </c>
      <c r="F33" s="66">
        <v>99.859225480129567</v>
      </c>
    </row>
    <row r="34" spans="2:6" s="2" customFormat="1" ht="12.75" customHeight="1" x14ac:dyDescent="0.2">
      <c r="B34" s="19"/>
      <c r="C34" s="19" t="s">
        <v>34</v>
      </c>
      <c r="D34" s="66">
        <v>101.67119999999998</v>
      </c>
      <c r="E34" s="66">
        <v>102.00664523077954</v>
      </c>
      <c r="F34" s="66">
        <v>98.469854876971795</v>
      </c>
    </row>
    <row r="35" spans="2:6" s="2" customFormat="1" ht="12.75" customHeight="1" x14ac:dyDescent="0.2">
      <c r="B35" s="19"/>
      <c r="C35" s="346" t="s">
        <v>35</v>
      </c>
      <c r="D35" s="66">
        <v>104.34726090909091</v>
      </c>
      <c r="E35" s="66">
        <v>102.21828326032642</v>
      </c>
      <c r="F35" s="66">
        <v>98.660696329826465</v>
      </c>
    </row>
    <row r="36" spans="2:6" s="2" customFormat="1" ht="12.75" customHeight="1" x14ac:dyDescent="0.2">
      <c r="B36" s="19"/>
      <c r="C36" s="19" t="s">
        <v>36</v>
      </c>
      <c r="D36" s="66">
        <v>104.28671714285713</v>
      </c>
      <c r="E36" s="66">
        <v>102.25011455558898</v>
      </c>
      <c r="F36" s="66">
        <v>98.420733549368975</v>
      </c>
    </row>
    <row r="37" spans="2:6" s="2" customFormat="1" ht="12.75" customHeight="1" x14ac:dyDescent="0.2">
      <c r="B37" s="19"/>
      <c r="C37" s="346" t="s">
        <v>37</v>
      </c>
      <c r="D37" s="66">
        <v>108.300027</v>
      </c>
      <c r="E37" s="66">
        <v>102.11237286857565</v>
      </c>
      <c r="F37" s="66">
        <v>99.262244656774598</v>
      </c>
    </row>
    <row r="38" spans="2:6" s="2" customFormat="1" ht="12.75" customHeight="1" x14ac:dyDescent="0.2">
      <c r="B38" s="19"/>
      <c r="C38" s="19" t="s">
        <v>38</v>
      </c>
      <c r="D38" s="66">
        <v>108.81798363636366</v>
      </c>
      <c r="E38" s="66">
        <v>101.97533608576889</v>
      </c>
      <c r="F38" s="66">
        <v>99.539876419554105</v>
      </c>
    </row>
    <row r="39" spans="2:6" s="2" customFormat="1" ht="12.75" customHeight="1" x14ac:dyDescent="0.2">
      <c r="B39" s="19"/>
      <c r="C39" s="346" t="s">
        <v>39</v>
      </c>
      <c r="D39" s="66">
        <v>111.23568181818183</v>
      </c>
      <c r="E39" s="66">
        <v>102.03593417179606</v>
      </c>
      <c r="F39" s="66">
        <v>99.199818797265891</v>
      </c>
    </row>
    <row r="40" spans="2:6" s="2" customFormat="1" ht="12.75" customHeight="1" x14ac:dyDescent="0.2">
      <c r="B40" s="19"/>
      <c r="C40" s="19" t="s">
        <v>40</v>
      </c>
      <c r="D40" s="66">
        <v>112.32295238095239</v>
      </c>
      <c r="E40" s="66">
        <v>102.15448349733541</v>
      </c>
      <c r="F40" s="66">
        <v>98.723143137657104</v>
      </c>
    </row>
    <row r="41" spans="2:6" s="2" customFormat="1" ht="12.75" customHeight="1" x14ac:dyDescent="0.2">
      <c r="B41" s="19"/>
      <c r="C41" s="346" t="s">
        <v>41</v>
      </c>
      <c r="D41" s="66">
        <v>108.36090909090909</v>
      </c>
      <c r="E41" s="66">
        <v>102.52803136627367</v>
      </c>
      <c r="F41" s="66">
        <v>99.918705575341761</v>
      </c>
    </row>
    <row r="42" spans="2:6" s="2" customFormat="1" ht="12.75" customHeight="1" x14ac:dyDescent="0.2">
      <c r="B42" s="19"/>
      <c r="C42" s="19" t="s">
        <v>30</v>
      </c>
      <c r="D42" s="66">
        <v>104.31035</v>
      </c>
      <c r="E42" s="66">
        <v>102.70627077810708</v>
      </c>
      <c r="F42" s="66">
        <v>100.18833884916799</v>
      </c>
    </row>
    <row r="43" spans="2:6" s="2" customFormat="1" ht="17.25" customHeight="1" x14ac:dyDescent="0.2">
      <c r="B43" s="88">
        <v>2023</v>
      </c>
      <c r="C43" s="346" t="s">
        <v>31</v>
      </c>
      <c r="D43" s="66">
        <v>102.50622727272726</v>
      </c>
      <c r="E43" s="66">
        <v>102.6642260214294</v>
      </c>
      <c r="F43" s="66">
        <v>101.37710746316363</v>
      </c>
    </row>
    <row r="44" spans="2:6" s="2" customFormat="1" ht="12.75" customHeight="1" x14ac:dyDescent="0.2">
      <c r="B44" s="19"/>
      <c r="C44" s="19" t="s">
        <v>32</v>
      </c>
      <c r="D44" s="66">
        <v>102.79514999999996</v>
      </c>
      <c r="E44" s="66">
        <v>102.63246715021934</v>
      </c>
      <c r="F44" s="66">
        <v>101.61923669195949</v>
      </c>
    </row>
    <row r="45" spans="2:6" s="2" customFormat="1" ht="12.75" customHeight="1" x14ac:dyDescent="0.2">
      <c r="B45" s="19"/>
      <c r="C45" s="346" t="s">
        <v>33</v>
      </c>
      <c r="D45" s="66">
        <v>103.11252173913044</v>
      </c>
      <c r="E45" s="66">
        <v>102.71435127375577</v>
      </c>
      <c r="F45" s="66">
        <v>100.21172687067471</v>
      </c>
    </row>
    <row r="46" spans="2:6" s="2" customFormat="1" ht="12.75" customHeight="1" x14ac:dyDescent="0.2">
      <c r="B46" s="19"/>
      <c r="C46" s="19" t="s">
        <v>34</v>
      </c>
      <c r="D46" s="66">
        <v>100.61254999999998</v>
      </c>
      <c r="E46" s="66">
        <v>102.83043773364243</v>
      </c>
      <c r="F46" s="66">
        <v>99.129430597695958</v>
      </c>
    </row>
    <row r="47" spans="2:6" s="2" customFormat="1" ht="12.75" customHeight="1" x14ac:dyDescent="0.2">
      <c r="B47" s="247"/>
      <c r="C47" s="247" t="s">
        <v>35</v>
      </c>
      <c r="D47" s="66">
        <v>101.34454545454545</v>
      </c>
      <c r="E47" s="66">
        <v>102.81432915760786</v>
      </c>
      <c r="F47" s="66">
        <v>99.180307915383011</v>
      </c>
    </row>
    <row r="48" spans="2:6" s="2" customFormat="1" ht="12.75" customHeight="1" x14ac:dyDescent="0.2">
      <c r="B48" s="247"/>
      <c r="C48" s="346" t="s">
        <v>36</v>
      </c>
      <c r="D48" s="66">
        <v>101.74852380952383</v>
      </c>
      <c r="E48" s="89" t="s">
        <v>129</v>
      </c>
      <c r="F48" s="89" t="s">
        <v>129</v>
      </c>
    </row>
    <row r="49" spans="1:6" s="2" customFormat="1" ht="12.75" customHeight="1" x14ac:dyDescent="0.2">
      <c r="B49" s="247"/>
      <c r="C49" s="19" t="s">
        <v>37</v>
      </c>
      <c r="D49" s="66">
        <v>99.786428571428587</v>
      </c>
      <c r="E49" s="89" t="s">
        <v>129</v>
      </c>
      <c r="F49" s="89" t="s">
        <v>129</v>
      </c>
    </row>
    <row r="50" spans="1:6" s="2" customFormat="1" ht="12.75" customHeight="1" x14ac:dyDescent="0.2">
      <c r="B50" s="249"/>
      <c r="C50" s="249" t="s">
        <v>38</v>
      </c>
      <c r="D50" s="67">
        <v>100.98865217391304</v>
      </c>
      <c r="E50" s="317" t="s">
        <v>129</v>
      </c>
      <c r="F50" s="317" t="s">
        <v>129</v>
      </c>
    </row>
    <row r="51" spans="1:6" s="16" customFormat="1" ht="16.5" customHeight="1" x14ac:dyDescent="0.2">
      <c r="A51" s="2"/>
      <c r="B51" s="27" t="s">
        <v>209</v>
      </c>
      <c r="C51" s="27"/>
      <c r="D51" s="22"/>
      <c r="E51" s="22"/>
      <c r="F51" s="22"/>
    </row>
    <row r="52" spans="1:6" s="2" customFormat="1" ht="47.25" customHeight="1" x14ac:dyDescent="0.2">
      <c r="B52" s="585" t="s">
        <v>906</v>
      </c>
      <c r="C52" s="585"/>
      <c r="D52" s="585"/>
      <c r="E52" s="585"/>
      <c r="F52" s="585"/>
    </row>
    <row r="53" spans="1:6" s="2" customFormat="1" ht="15.75" customHeight="1" x14ac:dyDescent="0.2">
      <c r="B53" s="573"/>
      <c r="C53" s="573"/>
      <c r="D53" s="573"/>
      <c r="E53" s="573"/>
      <c r="F53" s="573"/>
    </row>
  </sheetData>
  <mergeCells count="4">
    <mergeCell ref="E9:F9"/>
    <mergeCell ref="E10:F10"/>
    <mergeCell ref="B52:F52"/>
    <mergeCell ref="B53:F53"/>
  </mergeCells>
  <phoneticPr fontId="51" type="noConversion"/>
  <hyperlinks>
    <hyperlink ref="B5" location="Índice!A23" display="Índice" xr:uid="{00000000-0004-0000-1B00-000000000000}"/>
  </hyperlinks>
  <printOptions horizontalCentered="1"/>
  <pageMargins left="0.59055118110236227" right="0.43307086614173229" top="0.51181102362204722" bottom="0.51181102362204722" header="0" footer="0.23622047244094491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L57"/>
  <sheetViews>
    <sheetView showGridLines="0" topLeftCell="A17" zoomScale="120" zoomScaleNormal="120" zoomScalePageLayoutView="120" workbookViewId="0">
      <selection activeCell="F44" sqref="F44"/>
    </sheetView>
  </sheetViews>
  <sheetFormatPr defaultColWidth="11.42578125" defaultRowHeight="13.5" x14ac:dyDescent="0.25"/>
  <cols>
    <col min="1" max="1" width="1.42578125" style="2" bestFit="1" customWidth="1"/>
    <col min="2" max="2" width="31.42578125" style="3" customWidth="1"/>
    <col min="3" max="3" width="16.140625" style="3" customWidth="1"/>
    <col min="4" max="8" width="5.42578125" style="4" customWidth="1"/>
    <col min="9" max="9" width="6" style="4" customWidth="1"/>
    <col min="10" max="10" width="4.42578125" style="4" customWidth="1"/>
    <col min="11" max="16384" width="11.4257812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B5" s="104" t="s">
        <v>144</v>
      </c>
    </row>
    <row r="6" spans="1:11" s="17" customFormat="1" ht="18.75" x14ac:dyDescent="0.3">
      <c r="B6" s="25" t="s">
        <v>1056</v>
      </c>
    </row>
    <row r="7" spans="1:11" s="17" customFormat="1" ht="12.75" x14ac:dyDescent="0.2"/>
    <row r="8" spans="1:11" s="17" customFormat="1" ht="18" customHeight="1" x14ac:dyDescent="0.2">
      <c r="B8" s="124" t="s">
        <v>269</v>
      </c>
      <c r="C8" s="18"/>
      <c r="D8" s="18"/>
      <c r="E8" s="18"/>
      <c r="F8" s="18"/>
    </row>
    <row r="9" spans="1:11" ht="13.5" customHeight="1" x14ac:dyDescent="0.2">
      <c r="A9" s="17"/>
      <c r="B9" s="23"/>
      <c r="C9" s="548"/>
      <c r="D9" s="560">
        <v>2020</v>
      </c>
      <c r="E9" s="473">
        <v>2021</v>
      </c>
      <c r="F9" s="552">
        <v>2022</v>
      </c>
      <c r="G9" s="553"/>
      <c r="H9" s="552">
        <v>2023</v>
      </c>
      <c r="I9" s="552"/>
      <c r="J9" s="552"/>
    </row>
    <row r="10" spans="1:11" ht="13.5" customHeight="1" x14ac:dyDescent="0.2">
      <c r="B10" s="24"/>
      <c r="C10" s="549"/>
      <c r="D10" s="561" t="s">
        <v>3</v>
      </c>
      <c r="E10" s="474" t="s">
        <v>3</v>
      </c>
      <c r="F10" s="151" t="s">
        <v>0</v>
      </c>
      <c r="G10" s="151" t="s">
        <v>3</v>
      </c>
      <c r="H10" s="151" t="s">
        <v>0</v>
      </c>
      <c r="I10" s="554" t="s">
        <v>1</v>
      </c>
      <c r="J10" s="554"/>
    </row>
    <row r="11" spans="1:11" ht="18" customHeight="1" x14ac:dyDescent="0.2">
      <c r="B11" s="35" t="s">
        <v>728</v>
      </c>
      <c r="C11" s="23"/>
      <c r="D11" s="97"/>
      <c r="E11" s="97"/>
      <c r="F11" s="97"/>
      <c r="G11" s="97"/>
      <c r="H11" s="97"/>
      <c r="I11" s="97"/>
      <c r="J11" s="97"/>
    </row>
    <row r="12" spans="1:11" ht="13.5" customHeight="1" x14ac:dyDescent="0.2">
      <c r="B12" s="20" t="s">
        <v>371</v>
      </c>
      <c r="C12" s="19" t="s">
        <v>137</v>
      </c>
      <c r="D12" s="32">
        <v>1395.9235319226782</v>
      </c>
      <c r="E12" s="32">
        <v>1519.9402402585522</v>
      </c>
      <c r="F12" s="229">
        <v>1620.8610281114702</v>
      </c>
      <c r="G12" s="229">
        <v>1700.3170925056404</v>
      </c>
      <c r="H12" s="229">
        <v>1898.116108005046</v>
      </c>
      <c r="I12" s="321" t="s">
        <v>129</v>
      </c>
      <c r="J12" s="97"/>
      <c r="K12" s="1"/>
    </row>
    <row r="13" spans="1:11" ht="13.5" customHeight="1" x14ac:dyDescent="0.2">
      <c r="B13" s="20" t="s">
        <v>372</v>
      </c>
      <c r="C13" s="19" t="s">
        <v>221</v>
      </c>
      <c r="D13" s="66">
        <v>1.47</v>
      </c>
      <c r="E13" s="66">
        <v>6.43</v>
      </c>
      <c r="F13" s="230">
        <v>4.5999999999999996</v>
      </c>
      <c r="G13" s="230">
        <v>4.7</v>
      </c>
      <c r="H13" s="230">
        <v>5.4</v>
      </c>
      <c r="I13" s="321" t="s">
        <v>129</v>
      </c>
      <c r="J13" s="97"/>
    </row>
    <row r="14" spans="1:11" ht="13.5" customHeight="1" x14ac:dyDescent="0.2">
      <c r="B14" s="20" t="s">
        <v>807</v>
      </c>
      <c r="C14" s="19" t="s">
        <v>725</v>
      </c>
      <c r="D14" s="32">
        <v>2453</v>
      </c>
      <c r="E14" s="32">
        <v>2669</v>
      </c>
      <c r="F14" s="321" t="s">
        <v>129</v>
      </c>
      <c r="G14" s="229">
        <v>2892</v>
      </c>
      <c r="H14" s="321" t="s">
        <v>129</v>
      </c>
      <c r="I14" s="321" t="s">
        <v>129</v>
      </c>
      <c r="J14" s="97"/>
    </row>
    <row r="15" spans="1:11" ht="13.5" customHeight="1" x14ac:dyDescent="0.2">
      <c r="B15" s="20" t="s">
        <v>213</v>
      </c>
      <c r="C15" s="19" t="s">
        <v>222</v>
      </c>
      <c r="D15" s="66">
        <v>1.4994780297997501</v>
      </c>
      <c r="E15" s="66">
        <v>5.8438522674146842</v>
      </c>
      <c r="F15" s="321" t="s">
        <v>129</v>
      </c>
      <c r="G15" s="230">
        <v>9.4522968197879855</v>
      </c>
      <c r="H15" s="321" t="s">
        <v>129</v>
      </c>
      <c r="I15" s="230">
        <v>10.025929127052713</v>
      </c>
      <c r="J15" s="66" t="s">
        <v>131</v>
      </c>
    </row>
    <row r="16" spans="1:11" ht="13.5" customHeight="1" x14ac:dyDescent="0.2">
      <c r="B16" s="20" t="s">
        <v>213</v>
      </c>
      <c r="C16" s="19" t="s">
        <v>223</v>
      </c>
      <c r="D16" s="66">
        <v>1.5030291450725652</v>
      </c>
      <c r="E16" s="66">
        <v>3.268209661100685</v>
      </c>
      <c r="F16" s="230">
        <v>5.5</v>
      </c>
      <c r="G16" s="230">
        <v>7.9229577422001096</v>
      </c>
      <c r="H16" s="230">
        <v>5.5</v>
      </c>
      <c r="I16" s="230">
        <v>9.2918391484328566</v>
      </c>
      <c r="J16" s="66" t="s">
        <v>131</v>
      </c>
    </row>
    <row r="17" spans="2:12" ht="18" customHeight="1" x14ac:dyDescent="0.2">
      <c r="B17" s="35" t="s">
        <v>729</v>
      </c>
      <c r="C17" s="23"/>
      <c r="D17" s="97"/>
      <c r="E17" s="97"/>
      <c r="F17" s="231"/>
      <c r="G17" s="231"/>
      <c r="H17" s="231"/>
      <c r="I17" s="230"/>
      <c r="J17" s="66"/>
    </row>
    <row r="18" spans="2:12" ht="13.5" customHeight="1" x14ac:dyDescent="0.2">
      <c r="B18" s="20" t="s">
        <v>214</v>
      </c>
      <c r="C18" s="19" t="s">
        <v>116</v>
      </c>
      <c r="D18" s="66">
        <v>15.4</v>
      </c>
      <c r="E18" s="66">
        <v>19.100000000000001</v>
      </c>
      <c r="F18" s="230">
        <v>16.8</v>
      </c>
      <c r="G18" s="230">
        <v>15.4</v>
      </c>
      <c r="H18" s="230">
        <v>16.3</v>
      </c>
      <c r="I18" s="321" t="s">
        <v>129</v>
      </c>
      <c r="J18" s="66"/>
    </row>
    <row r="19" spans="2:12" ht="13.5" customHeight="1" x14ac:dyDescent="0.2">
      <c r="B19" s="20" t="s">
        <v>216</v>
      </c>
      <c r="C19" s="19" t="s">
        <v>116</v>
      </c>
      <c r="D19" s="66">
        <v>25</v>
      </c>
      <c r="E19" s="66">
        <v>25</v>
      </c>
      <c r="F19" s="230">
        <v>21.2</v>
      </c>
      <c r="G19" s="230">
        <v>21.1</v>
      </c>
      <c r="H19" s="230">
        <v>20.100000000000001</v>
      </c>
      <c r="I19" s="321" t="s">
        <v>129</v>
      </c>
      <c r="J19" s="66"/>
    </row>
    <row r="20" spans="2:12" ht="13.5" customHeight="1" x14ac:dyDescent="0.2">
      <c r="B20" s="20" t="s">
        <v>312</v>
      </c>
      <c r="C20" s="19" t="s">
        <v>116</v>
      </c>
      <c r="D20" s="66">
        <v>-9.6</v>
      </c>
      <c r="E20" s="66">
        <v>-5.9</v>
      </c>
      <c r="F20" s="230">
        <v>-4.4000000000000004</v>
      </c>
      <c r="G20" s="230">
        <v>-5.8</v>
      </c>
      <c r="H20" s="230">
        <v>-3.8</v>
      </c>
      <c r="I20" s="321" t="s">
        <v>129</v>
      </c>
      <c r="J20" s="66"/>
    </row>
    <row r="21" spans="2:12" ht="13.5" customHeight="1" x14ac:dyDescent="0.2">
      <c r="B21" s="20" t="s">
        <v>271</v>
      </c>
      <c r="C21" s="19" t="s">
        <v>116</v>
      </c>
      <c r="D21" s="66">
        <v>-13.6</v>
      </c>
      <c r="E21" s="66">
        <v>-12.2</v>
      </c>
      <c r="F21" s="230">
        <v>-8.4</v>
      </c>
      <c r="G21" s="230">
        <v>-9.1999999999999993</v>
      </c>
      <c r="H21" s="230">
        <v>-7.6</v>
      </c>
      <c r="I21" s="321" t="s">
        <v>129</v>
      </c>
      <c r="J21" s="66"/>
    </row>
    <row r="22" spans="2:12" ht="13.5" customHeight="1" x14ac:dyDescent="0.2">
      <c r="B22" s="20" t="s">
        <v>217</v>
      </c>
      <c r="C22" s="19" t="s">
        <v>116</v>
      </c>
      <c r="D22" s="66">
        <v>76.5</v>
      </c>
      <c r="E22" s="66">
        <v>78.5</v>
      </c>
      <c r="F22" s="66">
        <v>78.400000000000006</v>
      </c>
      <c r="G22" s="66">
        <v>80.5</v>
      </c>
      <c r="H22" s="66">
        <v>78.2</v>
      </c>
      <c r="I22" s="321" t="s">
        <v>129</v>
      </c>
      <c r="J22" s="66"/>
      <c r="K22" s="23"/>
    </row>
    <row r="23" spans="2:12" ht="13.5" customHeight="1" x14ac:dyDescent="0.2">
      <c r="B23" s="69" t="s">
        <v>1046</v>
      </c>
      <c r="C23" s="19" t="s">
        <v>116</v>
      </c>
      <c r="D23" s="66">
        <v>40.4</v>
      </c>
      <c r="E23" s="66">
        <v>40.1</v>
      </c>
      <c r="F23" s="230">
        <v>40.299999999999997</v>
      </c>
      <c r="G23" s="230">
        <v>39</v>
      </c>
      <c r="H23" s="230">
        <v>38.4</v>
      </c>
      <c r="I23" s="321" t="s">
        <v>129</v>
      </c>
      <c r="J23" s="66"/>
      <c r="K23" s="23"/>
    </row>
    <row r="24" spans="2:12" ht="13.5" customHeight="1" x14ac:dyDescent="0.2">
      <c r="B24" s="69" t="s">
        <v>1048</v>
      </c>
      <c r="C24" s="19" t="s">
        <v>116</v>
      </c>
      <c r="D24" s="66">
        <v>36.1</v>
      </c>
      <c r="E24" s="66">
        <v>38.4</v>
      </c>
      <c r="F24" s="230">
        <v>38.1</v>
      </c>
      <c r="G24" s="230">
        <v>41.4</v>
      </c>
      <c r="H24" s="230">
        <v>39.800000000000004</v>
      </c>
      <c r="I24" s="321" t="s">
        <v>129</v>
      </c>
      <c r="J24" s="66"/>
    </row>
    <row r="25" spans="2:12" ht="18" customHeight="1" x14ac:dyDescent="0.2">
      <c r="B25" s="35" t="s">
        <v>730</v>
      </c>
      <c r="C25" s="23"/>
      <c r="D25" s="97"/>
      <c r="E25" s="97"/>
      <c r="F25" s="231"/>
      <c r="G25" s="231"/>
      <c r="H25" s="231"/>
      <c r="I25" s="230"/>
      <c r="J25" s="66"/>
    </row>
    <row r="26" spans="2:12" ht="13.5" customHeight="1" x14ac:dyDescent="0.2">
      <c r="B26" s="23" t="s">
        <v>313</v>
      </c>
      <c r="C26" s="19" t="s">
        <v>130</v>
      </c>
      <c r="D26" s="66">
        <v>-19.717831038585754</v>
      </c>
      <c r="E26" s="66">
        <v>53.398263815371607</v>
      </c>
      <c r="F26" s="230">
        <v>-8.902691511387161</v>
      </c>
      <c r="G26" s="230">
        <v>34.465148378191856</v>
      </c>
      <c r="H26" s="230">
        <v>-2.1761445288441816</v>
      </c>
      <c r="I26" s="230">
        <v>5.6559228084582358</v>
      </c>
      <c r="J26" s="66" t="s">
        <v>1049</v>
      </c>
      <c r="K26" s="5"/>
    </row>
    <row r="27" spans="2:12" ht="13.5" customHeight="1" x14ac:dyDescent="0.2">
      <c r="B27" s="23" t="s">
        <v>4</v>
      </c>
      <c r="C27" s="19" t="s">
        <v>130</v>
      </c>
      <c r="D27" s="66">
        <v>5.932752537979713</v>
      </c>
      <c r="E27" s="66">
        <v>7.3064636715829634</v>
      </c>
      <c r="F27" s="230">
        <v>7.4233595135545949</v>
      </c>
      <c r="G27" s="230">
        <v>21.015961489739055</v>
      </c>
      <c r="H27" s="230">
        <v>12.268397362085203</v>
      </c>
      <c r="I27" s="230">
        <v>3.6428347116089332</v>
      </c>
      <c r="J27" s="66" t="s">
        <v>1049</v>
      </c>
      <c r="K27" s="5"/>
    </row>
    <row r="28" spans="2:12" ht="13.5" customHeight="1" x14ac:dyDescent="0.2">
      <c r="B28" s="23" t="s">
        <v>272</v>
      </c>
      <c r="C28" s="19" t="s">
        <v>130</v>
      </c>
      <c r="D28" s="66">
        <v>9.094138543516884</v>
      </c>
      <c r="E28" s="66">
        <v>7.629687147759423</v>
      </c>
      <c r="F28" s="230">
        <v>2.7484930996765078</v>
      </c>
      <c r="G28" s="230">
        <v>16.248923642626067</v>
      </c>
      <c r="H28" s="230">
        <v>5.4633540870052899</v>
      </c>
      <c r="I28" s="230">
        <v>-0.92690837020279471</v>
      </c>
      <c r="J28" s="66" t="s">
        <v>1049</v>
      </c>
      <c r="K28" s="5"/>
    </row>
    <row r="29" spans="2:12" ht="18" customHeight="1" x14ac:dyDescent="0.2">
      <c r="B29" s="35" t="s">
        <v>1058</v>
      </c>
      <c r="C29" s="23"/>
      <c r="D29" s="100"/>
      <c r="E29" s="100"/>
      <c r="F29" s="232"/>
      <c r="G29" s="232"/>
      <c r="H29" s="232"/>
      <c r="I29" s="233"/>
      <c r="J29" s="101"/>
      <c r="K29" s="1"/>
      <c r="L29" s="1"/>
    </row>
    <row r="30" spans="2:12" ht="13.5" customHeight="1" x14ac:dyDescent="0.2">
      <c r="B30" s="20" t="s">
        <v>273</v>
      </c>
      <c r="C30" s="19" t="s">
        <v>5</v>
      </c>
      <c r="D30" s="66">
        <v>2.9985247910680699</v>
      </c>
      <c r="E30" s="66">
        <v>5.15965938519488</v>
      </c>
      <c r="F30" s="321" t="s">
        <v>129</v>
      </c>
      <c r="G30" s="230">
        <v>4.8494743548900896</v>
      </c>
      <c r="H30" s="321" t="s">
        <v>129</v>
      </c>
      <c r="I30" s="321" t="s">
        <v>129</v>
      </c>
      <c r="J30" s="66"/>
      <c r="K30" s="1"/>
      <c r="L30" s="1"/>
    </row>
    <row r="31" spans="2:12" ht="13.5" customHeight="1" x14ac:dyDescent="0.2">
      <c r="B31" s="20" t="s">
        <v>274</v>
      </c>
      <c r="C31" s="19" t="s">
        <v>5</v>
      </c>
      <c r="D31" s="66">
        <v>6.5649010719071397</v>
      </c>
      <c r="E31" s="66">
        <v>8.22449933656514</v>
      </c>
      <c r="F31" s="321" t="s">
        <v>129</v>
      </c>
      <c r="G31" s="230">
        <v>8.4396180144415496</v>
      </c>
      <c r="H31" s="321" t="s">
        <v>129</v>
      </c>
      <c r="I31" s="321" t="s">
        <v>129</v>
      </c>
      <c r="J31" s="66"/>
      <c r="K31" s="1"/>
      <c r="L31" s="1"/>
    </row>
    <row r="32" spans="2:12" ht="15.75" customHeight="1" x14ac:dyDescent="0.2">
      <c r="B32" s="35" t="s">
        <v>731</v>
      </c>
      <c r="C32" s="29"/>
      <c r="D32" s="42"/>
      <c r="E32" s="42"/>
      <c r="F32" s="234"/>
      <c r="G32" s="235"/>
      <c r="H32" s="234"/>
      <c r="I32" s="235"/>
      <c r="J32" s="66"/>
      <c r="K32" s="1"/>
      <c r="L32" s="1"/>
    </row>
    <row r="33" spans="1:12" ht="13.5" customHeight="1" x14ac:dyDescent="0.2">
      <c r="B33" s="23" t="s">
        <v>1094</v>
      </c>
      <c r="C33" s="19" t="s">
        <v>487</v>
      </c>
      <c r="D33" s="66">
        <v>-3.6</v>
      </c>
      <c r="E33" s="66">
        <v>-2.1</v>
      </c>
      <c r="F33" s="321" t="s">
        <v>129</v>
      </c>
      <c r="G33" s="164" t="s">
        <v>1095</v>
      </c>
      <c r="H33" s="321" t="s">
        <v>129</v>
      </c>
      <c r="I33" s="321" t="s">
        <v>129</v>
      </c>
      <c r="J33" s="66"/>
      <c r="K33" s="1"/>
      <c r="L33" s="1"/>
    </row>
    <row r="34" spans="1:12" ht="13.5" customHeight="1" x14ac:dyDescent="0.2">
      <c r="B34" s="23" t="s">
        <v>1050</v>
      </c>
      <c r="C34" s="19" t="s">
        <v>487</v>
      </c>
      <c r="D34" s="66">
        <v>21.8</v>
      </c>
      <c r="E34" s="66">
        <v>19.399999999999999</v>
      </c>
      <c r="F34" s="321" t="s">
        <v>129</v>
      </c>
      <c r="G34" s="164" t="s">
        <v>1096</v>
      </c>
      <c r="H34" s="321" t="s">
        <v>129</v>
      </c>
      <c r="I34" s="321" t="s">
        <v>129</v>
      </c>
      <c r="J34" s="66"/>
      <c r="K34" s="1"/>
      <c r="L34" s="1"/>
    </row>
    <row r="35" spans="1:12" ht="13.5" customHeight="1" x14ac:dyDescent="0.2">
      <c r="B35" s="23" t="s">
        <v>1092</v>
      </c>
      <c r="C35" s="19" t="s">
        <v>487</v>
      </c>
      <c r="D35" s="66">
        <v>9.9</v>
      </c>
      <c r="E35" s="66">
        <v>8.6999999999999993</v>
      </c>
      <c r="F35" s="321" t="s">
        <v>129</v>
      </c>
      <c r="G35" s="164" t="s">
        <v>129</v>
      </c>
      <c r="H35" s="321" t="s">
        <v>129</v>
      </c>
      <c r="I35" s="321" t="s">
        <v>129</v>
      </c>
      <c r="J35" s="66"/>
      <c r="K35" s="1"/>
      <c r="L35" s="1"/>
    </row>
    <row r="36" spans="1:12" ht="18" customHeight="1" x14ac:dyDescent="0.2">
      <c r="B36" s="35" t="s">
        <v>732</v>
      </c>
      <c r="C36" s="23"/>
      <c r="D36" s="97"/>
      <c r="E36" s="97"/>
      <c r="F36" s="231"/>
      <c r="G36" s="231"/>
      <c r="H36" s="231"/>
      <c r="I36" s="230"/>
      <c r="J36" s="66"/>
    </row>
    <row r="37" spans="1:12" ht="13.5" customHeight="1" x14ac:dyDescent="0.2">
      <c r="B37" s="23" t="s">
        <v>8</v>
      </c>
      <c r="C37" s="19" t="s">
        <v>116</v>
      </c>
      <c r="D37" s="66">
        <v>-2.4316118252208767</v>
      </c>
      <c r="E37" s="66">
        <v>-0.78577159936611096</v>
      </c>
      <c r="F37" s="230">
        <v>-6.1323150429826407</v>
      </c>
      <c r="G37" s="230">
        <v>-8.5086162067172353</v>
      </c>
      <c r="H37" s="230">
        <v>-5.9433538516780757</v>
      </c>
      <c r="I37" s="321" t="s">
        <v>129</v>
      </c>
      <c r="J37" s="66"/>
      <c r="L37" s="305"/>
    </row>
    <row r="38" spans="1:12" ht="13.5" customHeight="1" x14ac:dyDescent="0.2">
      <c r="B38" s="19" t="s">
        <v>275</v>
      </c>
      <c r="C38" s="19" t="s">
        <v>116</v>
      </c>
      <c r="D38" s="66">
        <v>-5.4685170421658462</v>
      </c>
      <c r="E38" s="66">
        <v>-3.282541975085755</v>
      </c>
      <c r="F38" s="230">
        <v>-8.1074471887285817</v>
      </c>
      <c r="G38" s="230">
        <v>-10.301791382000108</v>
      </c>
      <c r="H38" s="230">
        <v>-8.2243166812410138</v>
      </c>
      <c r="I38" s="321" t="s">
        <v>129</v>
      </c>
      <c r="J38" s="66"/>
    </row>
    <row r="39" spans="1:12" ht="18" customHeight="1" x14ac:dyDescent="0.2">
      <c r="B39" s="35" t="s">
        <v>733</v>
      </c>
      <c r="C39" s="23"/>
      <c r="D39" s="97"/>
      <c r="E39" s="97"/>
      <c r="F39" s="231"/>
      <c r="G39" s="231"/>
      <c r="H39" s="231"/>
      <c r="I39" s="230"/>
      <c r="J39" s="66"/>
    </row>
    <row r="40" spans="1:12" ht="13.5" customHeight="1" x14ac:dyDescent="0.2">
      <c r="B40" s="23" t="s">
        <v>788</v>
      </c>
      <c r="C40" s="19" t="s">
        <v>220</v>
      </c>
      <c r="D40" s="66">
        <v>655.96</v>
      </c>
      <c r="E40" s="66">
        <v>655.96</v>
      </c>
      <c r="F40" s="230">
        <v>655.96</v>
      </c>
      <c r="G40" s="230">
        <v>655.96</v>
      </c>
      <c r="H40" s="230">
        <v>655.96</v>
      </c>
      <c r="I40" s="230">
        <v>655.96</v>
      </c>
      <c r="J40" s="23" t="s">
        <v>1062</v>
      </c>
      <c r="L40" s="23"/>
    </row>
    <row r="41" spans="1:12" ht="13.5" customHeight="1" x14ac:dyDescent="0.2">
      <c r="B41" s="23" t="s">
        <v>789</v>
      </c>
      <c r="C41" s="19" t="s">
        <v>220</v>
      </c>
      <c r="D41" s="66">
        <v>575.58947299835836</v>
      </c>
      <c r="E41" s="66">
        <v>554.53147608306017</v>
      </c>
      <c r="F41" s="321" t="s">
        <v>129</v>
      </c>
      <c r="G41" s="230">
        <v>625.47444897714502</v>
      </c>
      <c r="H41" s="321" t="s">
        <v>129</v>
      </c>
      <c r="I41" s="230">
        <v>603.70000000000005</v>
      </c>
      <c r="J41" s="23" t="s">
        <v>1018</v>
      </c>
      <c r="L41" s="23"/>
    </row>
    <row r="42" spans="1:12" ht="13.5" customHeight="1" x14ac:dyDescent="0.2">
      <c r="B42" s="23" t="s">
        <v>898</v>
      </c>
      <c r="C42" s="19" t="s">
        <v>221</v>
      </c>
      <c r="D42" s="66">
        <v>7.2</v>
      </c>
      <c r="E42" s="66">
        <v>-0.4</v>
      </c>
      <c r="F42" s="321" t="s">
        <v>129</v>
      </c>
      <c r="G42" s="230">
        <v>2.2000000000000002</v>
      </c>
      <c r="H42" s="321" t="s">
        <v>129</v>
      </c>
      <c r="I42" s="230">
        <v>8</v>
      </c>
      <c r="J42" s="23" t="s">
        <v>131</v>
      </c>
      <c r="L42" s="23"/>
    </row>
    <row r="43" spans="1:12" ht="13.5" customHeight="1" x14ac:dyDescent="0.2">
      <c r="B43" s="24" t="s">
        <v>899</v>
      </c>
      <c r="C43" s="31" t="s">
        <v>221</v>
      </c>
      <c r="D43" s="67">
        <v>6.2</v>
      </c>
      <c r="E43" s="67">
        <v>-1.6</v>
      </c>
      <c r="F43" s="324" t="s">
        <v>129</v>
      </c>
      <c r="G43" s="236">
        <v>2.2999999999999998</v>
      </c>
      <c r="H43" s="324" t="s">
        <v>129</v>
      </c>
      <c r="I43" s="236">
        <v>11.3</v>
      </c>
      <c r="J43" s="23" t="s">
        <v>131</v>
      </c>
      <c r="L43" s="23"/>
    </row>
    <row r="44" spans="1:12" ht="19.5" customHeight="1" x14ac:dyDescent="0.2">
      <c r="B44" s="499" t="s">
        <v>1093</v>
      </c>
      <c r="C44" s="23"/>
      <c r="D44" s="101"/>
      <c r="E44" s="101"/>
      <c r="F44" s="101"/>
      <c r="G44" s="101"/>
      <c r="H44" s="101"/>
      <c r="I44" s="101"/>
      <c r="J44" s="470"/>
      <c r="K44" s="1"/>
      <c r="L44" s="1"/>
    </row>
    <row r="45" spans="1:12" ht="58.7" customHeight="1" x14ac:dyDescent="0.2">
      <c r="B45" s="547" t="s">
        <v>1097</v>
      </c>
      <c r="C45" s="547"/>
      <c r="D45" s="547"/>
      <c r="E45" s="547"/>
      <c r="F45" s="547"/>
      <c r="G45" s="547"/>
      <c r="H45" s="547"/>
      <c r="I45" s="547"/>
      <c r="J45" s="547"/>
      <c r="K45" s="1"/>
      <c r="L45" s="1"/>
    </row>
    <row r="46" spans="1:12" s="3" customFormat="1" ht="13.5" customHeight="1" x14ac:dyDescent="0.25">
      <c r="A46" s="2"/>
      <c r="D46" s="4"/>
      <c r="E46" s="4"/>
      <c r="F46" s="4"/>
      <c r="G46" s="4"/>
      <c r="H46" s="4"/>
      <c r="I46" s="4"/>
      <c r="J46" s="4"/>
      <c r="K46" s="2"/>
      <c r="L46" s="2"/>
    </row>
    <row r="47" spans="1:12" s="3" customFormat="1" ht="13.5" customHeight="1" x14ac:dyDescent="0.25">
      <c r="A47" s="2"/>
      <c r="D47" s="4"/>
      <c r="E47" s="4"/>
      <c r="F47" s="4"/>
      <c r="G47" s="4"/>
      <c r="H47" s="4"/>
      <c r="I47" s="4"/>
      <c r="J47" s="4"/>
      <c r="K47" s="2"/>
      <c r="L47" s="2"/>
    </row>
    <row r="48" spans="1:12" s="3" customFormat="1" ht="13.5" customHeight="1" x14ac:dyDescent="0.25">
      <c r="A48" s="2"/>
      <c r="D48" s="4"/>
      <c r="E48" s="4"/>
      <c r="F48" s="4"/>
      <c r="G48" s="4"/>
      <c r="H48" s="4"/>
      <c r="I48" s="4"/>
      <c r="J48" s="4"/>
      <c r="K48" s="2"/>
      <c r="L48" s="2"/>
    </row>
    <row r="49" spans="1:12" s="3" customFormat="1" ht="13.5" customHeight="1" x14ac:dyDescent="0.25">
      <c r="A49" s="2"/>
      <c r="D49" s="4"/>
      <c r="E49" s="4"/>
      <c r="F49" s="4"/>
      <c r="G49" s="4"/>
      <c r="H49" s="4"/>
      <c r="I49" s="4"/>
      <c r="J49" s="4"/>
      <c r="K49" s="2"/>
      <c r="L49" s="2"/>
    </row>
    <row r="50" spans="1:12" s="3" customFormat="1" ht="13.5" customHeight="1" x14ac:dyDescent="0.25">
      <c r="A50" s="2"/>
      <c r="D50" s="4"/>
      <c r="E50" s="4"/>
      <c r="F50" s="4"/>
      <c r="G50" s="4"/>
      <c r="H50" s="4"/>
      <c r="I50" s="4"/>
      <c r="J50" s="4"/>
      <c r="K50" s="2"/>
      <c r="L50" s="2"/>
    </row>
    <row r="51" spans="1:12" s="3" customFormat="1" ht="13.5" customHeight="1" x14ac:dyDescent="0.25">
      <c r="A51" s="2"/>
      <c r="D51" s="4"/>
      <c r="E51" s="4"/>
      <c r="F51" s="4"/>
      <c r="G51" s="4"/>
      <c r="H51" s="4"/>
      <c r="I51" s="4"/>
      <c r="J51" s="4"/>
      <c r="K51" s="2"/>
      <c r="L51" s="2"/>
    </row>
    <row r="52" spans="1:12" s="3" customFormat="1" ht="12.75" customHeight="1" x14ac:dyDescent="0.25">
      <c r="A52" s="2"/>
      <c r="D52" s="4"/>
      <c r="E52" s="4"/>
      <c r="F52" s="4"/>
      <c r="G52" s="4"/>
      <c r="H52" s="4"/>
      <c r="I52" s="4"/>
      <c r="J52" s="4"/>
      <c r="K52" s="2"/>
      <c r="L52" s="2"/>
    </row>
    <row r="53" spans="1:12" s="3" customFormat="1" ht="15" customHeight="1" x14ac:dyDescent="0.25">
      <c r="A53" s="2"/>
      <c r="D53" s="4"/>
      <c r="E53" s="4"/>
      <c r="F53" s="4"/>
      <c r="G53" s="4"/>
      <c r="H53" s="4"/>
      <c r="I53" s="4"/>
      <c r="J53" s="4"/>
      <c r="K53" s="2"/>
      <c r="L53" s="2"/>
    </row>
    <row r="54" spans="1:12" s="3" customFormat="1" ht="12.75" customHeight="1" x14ac:dyDescent="0.25">
      <c r="A54" s="2"/>
      <c r="D54" s="4"/>
      <c r="E54" s="4"/>
      <c r="F54" s="4"/>
      <c r="G54" s="4"/>
      <c r="H54" s="4"/>
      <c r="I54" s="4"/>
      <c r="J54" s="4"/>
      <c r="K54" s="2"/>
      <c r="L54" s="2"/>
    </row>
    <row r="55" spans="1:12" s="3" customFormat="1" ht="12" customHeight="1" x14ac:dyDescent="0.25">
      <c r="A55" s="2"/>
      <c r="D55" s="4"/>
      <c r="E55" s="4"/>
      <c r="F55" s="4"/>
      <c r="G55" s="4"/>
      <c r="H55" s="4"/>
      <c r="I55" s="4"/>
      <c r="J55" s="4"/>
      <c r="K55" s="2"/>
      <c r="L55" s="2"/>
    </row>
    <row r="56" spans="1:12" s="3" customFormat="1" ht="12.75" customHeight="1" x14ac:dyDescent="0.25">
      <c r="A56" s="2"/>
      <c r="D56" s="4"/>
      <c r="E56" s="4"/>
      <c r="F56" s="4"/>
      <c r="G56" s="4"/>
      <c r="H56" s="4"/>
      <c r="I56" s="4"/>
      <c r="J56" s="4"/>
      <c r="K56" s="2"/>
      <c r="L56" s="2"/>
    </row>
    <row r="57" spans="1:12" s="3" customFormat="1" ht="12" customHeight="1" x14ac:dyDescent="0.25">
      <c r="A57" s="2"/>
      <c r="D57" s="4"/>
      <c r="E57" s="4"/>
      <c r="F57" s="4"/>
      <c r="G57" s="4"/>
      <c r="H57" s="4"/>
      <c r="I57" s="4"/>
      <c r="J57" s="4"/>
      <c r="K57" s="2"/>
      <c r="L57" s="2"/>
    </row>
  </sheetData>
  <mergeCells count="6">
    <mergeCell ref="B45:J45"/>
    <mergeCell ref="C9:C10"/>
    <mergeCell ref="F9:G9"/>
    <mergeCell ref="H9:J9"/>
    <mergeCell ref="I10:J10"/>
    <mergeCell ref="D9:D10"/>
  </mergeCells>
  <conditionalFormatting sqref="I18:I24">
    <cfRule type="cellIs" dxfId="348" priority="52" operator="between">
      <formula>9999</formula>
      <formula>-9999</formula>
    </cfRule>
  </conditionalFormatting>
  <conditionalFormatting sqref="I12:I13">
    <cfRule type="cellIs" dxfId="347" priority="50" operator="between">
      <formula>9999</formula>
      <formula>-9999</formula>
    </cfRule>
  </conditionalFormatting>
  <conditionalFormatting sqref="H42:H43">
    <cfRule type="cellIs" dxfId="346" priority="41" operator="between">
      <formula>9999</formula>
      <formula>-9999</formula>
    </cfRule>
  </conditionalFormatting>
  <conditionalFormatting sqref="H30:H31">
    <cfRule type="cellIs" dxfId="345" priority="47" operator="between">
      <formula>9999</formula>
      <formula>-9999</formula>
    </cfRule>
  </conditionalFormatting>
  <conditionalFormatting sqref="I37:I38">
    <cfRule type="cellIs" dxfId="344" priority="43" operator="between">
      <formula>9999</formula>
      <formula>-9999</formula>
    </cfRule>
  </conditionalFormatting>
  <conditionalFormatting sqref="H33:H35">
    <cfRule type="cellIs" dxfId="343" priority="45" operator="between">
      <formula>9999</formula>
      <formula>-9999</formula>
    </cfRule>
  </conditionalFormatting>
  <conditionalFormatting sqref="I33:I35">
    <cfRule type="cellIs" dxfId="342" priority="36" operator="between">
      <formula>9999</formula>
      <formula>-9999</formula>
    </cfRule>
  </conditionalFormatting>
  <conditionalFormatting sqref="H41">
    <cfRule type="cellIs" dxfId="341" priority="31" operator="between">
      <formula>9999</formula>
      <formula>-9999</formula>
    </cfRule>
  </conditionalFormatting>
  <conditionalFormatting sqref="I14">
    <cfRule type="cellIs" dxfId="340" priority="29" operator="between">
      <formula>9999</formula>
      <formula>-9999</formula>
    </cfRule>
  </conditionalFormatting>
  <conditionalFormatting sqref="I30:I31">
    <cfRule type="cellIs" dxfId="339" priority="27" operator="between">
      <formula>9999</formula>
      <formula>-9999</formula>
    </cfRule>
  </conditionalFormatting>
  <conditionalFormatting sqref="H15">
    <cfRule type="cellIs" dxfId="338" priority="11" operator="between">
      <formula>9999</formula>
      <formula>-9999</formula>
    </cfRule>
  </conditionalFormatting>
  <conditionalFormatting sqref="F42:F43">
    <cfRule type="cellIs" dxfId="337" priority="7" operator="between">
      <formula>9999</formula>
      <formula>-9999</formula>
    </cfRule>
  </conditionalFormatting>
  <conditionalFormatting sqref="F41">
    <cfRule type="cellIs" dxfId="336" priority="6" operator="between">
      <formula>9999</formula>
      <formula>-9999</formula>
    </cfRule>
  </conditionalFormatting>
  <conditionalFormatting sqref="H14">
    <cfRule type="cellIs" dxfId="335" priority="5" operator="between">
      <formula>9999</formula>
      <formula>-9999</formula>
    </cfRule>
  </conditionalFormatting>
  <conditionalFormatting sqref="F30:F31">
    <cfRule type="cellIs" dxfId="334" priority="4" operator="between">
      <formula>9999</formula>
      <formula>-9999</formula>
    </cfRule>
  </conditionalFormatting>
  <conditionalFormatting sqref="F33:F35">
    <cfRule type="cellIs" dxfId="333" priority="3" operator="between">
      <formula>9999</formula>
      <formula>-9999</formula>
    </cfRule>
  </conditionalFormatting>
  <conditionalFormatting sqref="F15">
    <cfRule type="cellIs" dxfId="332" priority="2" operator="between">
      <formula>9999</formula>
      <formula>-9999</formula>
    </cfRule>
  </conditionalFormatting>
  <conditionalFormatting sqref="F14">
    <cfRule type="cellIs" dxfId="331" priority="1" operator="between">
      <formula>9999</formula>
      <formula>-9999</formula>
    </cfRule>
  </conditionalFormatting>
  <hyperlinks>
    <hyperlink ref="B5" location="Índice!A36" display="Índice" xr:uid="{00000000-0004-0000-1C00-000000000000}"/>
  </hyperlinks>
  <printOptions horizontalCentered="1"/>
  <pageMargins left="0.59055118110236227" right="0.43307086614173229" top="0.51181102362204722" bottom="0.51181102362204722" header="0" footer="0.19685039370078741"/>
  <pageSetup paperSize="9" scale="98" orientation="portrait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L63"/>
  <sheetViews>
    <sheetView showGridLines="0" topLeftCell="A35" zoomScale="130" zoomScaleNormal="130" zoomScalePageLayoutView="120" workbookViewId="0">
      <selection activeCell="R52" sqref="R52"/>
    </sheetView>
  </sheetViews>
  <sheetFormatPr defaultColWidth="11.42578125" defaultRowHeight="13.5" x14ac:dyDescent="0.25"/>
  <cols>
    <col min="1" max="1" width="1.42578125" style="2" bestFit="1" customWidth="1"/>
    <col min="2" max="2" width="37.42578125" style="3" customWidth="1"/>
    <col min="3" max="3" width="18.7109375" style="3" customWidth="1"/>
    <col min="4" max="8" width="5.42578125" style="4" customWidth="1"/>
    <col min="9" max="9" width="6" style="4" customWidth="1"/>
    <col min="10" max="10" width="4.42578125" style="4" customWidth="1"/>
    <col min="11" max="16384" width="11.42578125" style="2"/>
  </cols>
  <sheetData>
    <row r="1" spans="2:12" s="17" customFormat="1" ht="12.75" x14ac:dyDescent="0.2"/>
    <row r="2" spans="2:12" s="17" customFormat="1" ht="12.75" x14ac:dyDescent="0.2"/>
    <row r="3" spans="2:12" s="17" customFormat="1" ht="12.75" x14ac:dyDescent="0.2"/>
    <row r="4" spans="2:12" s="17" customFormat="1" ht="12.75" x14ac:dyDescent="0.2"/>
    <row r="5" spans="2:12" s="17" customFormat="1" ht="12.75" x14ac:dyDescent="0.2">
      <c r="B5" s="104" t="s">
        <v>144</v>
      </c>
    </row>
    <row r="6" spans="2:12" s="17" customFormat="1" ht="18.75" x14ac:dyDescent="0.3">
      <c r="B6" s="25" t="s">
        <v>1056</v>
      </c>
    </row>
    <row r="7" spans="2:12" s="17" customFormat="1" ht="12.75" x14ac:dyDescent="0.2"/>
    <row r="8" spans="2:12" s="17" customFormat="1" ht="18" customHeight="1" x14ac:dyDescent="0.2">
      <c r="B8" s="143" t="s">
        <v>370</v>
      </c>
      <c r="C8" s="18"/>
      <c r="D8" s="18"/>
      <c r="E8" s="18"/>
      <c r="F8" s="18"/>
    </row>
    <row r="9" spans="2:12" ht="13.5" customHeight="1" x14ac:dyDescent="0.2">
      <c r="B9" s="23"/>
      <c r="C9" s="548"/>
      <c r="D9" s="550">
        <v>2020</v>
      </c>
      <c r="E9" s="550">
        <v>2021</v>
      </c>
      <c r="F9" s="552">
        <v>2022</v>
      </c>
      <c r="G9" s="553"/>
      <c r="H9" s="552">
        <v>2023</v>
      </c>
      <c r="I9" s="552"/>
      <c r="J9" s="552"/>
    </row>
    <row r="10" spans="2:12" ht="13.5" customHeight="1" x14ac:dyDescent="0.2">
      <c r="B10" s="24"/>
      <c r="C10" s="549"/>
      <c r="D10" s="551"/>
      <c r="E10" s="551"/>
      <c r="F10" s="151" t="s">
        <v>0</v>
      </c>
      <c r="G10" s="151" t="s">
        <v>3</v>
      </c>
      <c r="H10" s="151" t="s">
        <v>0</v>
      </c>
      <c r="I10" s="554" t="s">
        <v>1</v>
      </c>
      <c r="J10" s="554"/>
    </row>
    <row r="11" spans="2:12" ht="18" customHeight="1" x14ac:dyDescent="0.2">
      <c r="B11" s="35" t="s">
        <v>728</v>
      </c>
      <c r="C11" s="23"/>
      <c r="D11" s="89"/>
      <c r="E11" s="89"/>
      <c r="F11" s="89"/>
      <c r="G11" s="89"/>
      <c r="H11" s="89"/>
      <c r="I11" s="89"/>
      <c r="J11" s="89"/>
    </row>
    <row r="12" spans="2:12" ht="13.5" customHeight="1" x14ac:dyDescent="0.2">
      <c r="B12" s="20" t="s">
        <v>371</v>
      </c>
      <c r="C12" s="19" t="s">
        <v>490</v>
      </c>
      <c r="D12" s="89">
        <v>48.096446137301342</v>
      </c>
      <c r="E12" s="89">
        <v>63.136801409539132</v>
      </c>
      <c r="F12" s="89">
        <v>102.19899651383867</v>
      </c>
      <c r="G12" s="89">
        <v>111.46625826390789</v>
      </c>
      <c r="H12" s="89"/>
      <c r="I12" s="383" t="s">
        <v>129</v>
      </c>
      <c r="J12" s="89"/>
      <c r="K12" s="1"/>
      <c r="L12" s="1"/>
    </row>
    <row r="13" spans="2:12" ht="13.5" customHeight="1" x14ac:dyDescent="0.2">
      <c r="B13" s="20" t="s">
        <v>372</v>
      </c>
      <c r="C13" s="19" t="s">
        <v>221</v>
      </c>
      <c r="D13" s="89">
        <v>-5.6</v>
      </c>
      <c r="E13" s="89">
        <v>1.2</v>
      </c>
      <c r="F13" s="89">
        <v>2.9</v>
      </c>
      <c r="G13" s="89">
        <v>3</v>
      </c>
      <c r="H13" s="89">
        <v>0.9</v>
      </c>
      <c r="I13" s="89">
        <v>0.3</v>
      </c>
      <c r="J13" s="199" t="s">
        <v>132</v>
      </c>
      <c r="K13" s="1"/>
    </row>
    <row r="14" spans="2:12" ht="13.5" customHeight="1" x14ac:dyDescent="0.2">
      <c r="B14" s="69" t="s">
        <v>373</v>
      </c>
      <c r="C14" s="19" t="s">
        <v>221</v>
      </c>
      <c r="D14" s="89">
        <v>-6.7</v>
      </c>
      <c r="E14" s="89">
        <v>-11.5</v>
      </c>
      <c r="F14" s="89">
        <v>1.6</v>
      </c>
      <c r="G14" s="89">
        <v>0.5</v>
      </c>
      <c r="H14" s="89">
        <v>-6.1</v>
      </c>
      <c r="I14" s="468">
        <v>-8</v>
      </c>
      <c r="J14" s="199" t="s">
        <v>132</v>
      </c>
    </row>
    <row r="15" spans="2:12" ht="13.5" customHeight="1" x14ac:dyDescent="0.2">
      <c r="B15" s="69" t="s">
        <v>374</v>
      </c>
      <c r="C15" s="19" t="s">
        <v>221</v>
      </c>
      <c r="D15" s="89">
        <v>-5.2</v>
      </c>
      <c r="E15" s="89">
        <v>5.3</v>
      </c>
      <c r="F15" s="89">
        <v>3.08</v>
      </c>
      <c r="G15" s="89">
        <v>4.2</v>
      </c>
      <c r="H15" s="89">
        <v>3.4</v>
      </c>
      <c r="I15" s="383" t="s">
        <v>129</v>
      </c>
      <c r="J15" s="89"/>
    </row>
    <row r="16" spans="2:12" ht="13.5" customHeight="1" x14ac:dyDescent="0.2">
      <c r="B16" s="20" t="s">
        <v>807</v>
      </c>
      <c r="C16" s="19" t="s">
        <v>725</v>
      </c>
      <c r="D16" s="201">
        <v>6362</v>
      </c>
      <c r="E16" s="201">
        <v>6511</v>
      </c>
      <c r="F16" s="383" t="s">
        <v>129</v>
      </c>
      <c r="G16" s="89">
        <v>6923</v>
      </c>
      <c r="H16" s="383" t="s">
        <v>129</v>
      </c>
      <c r="I16" s="383" t="s">
        <v>129</v>
      </c>
      <c r="J16" s="89"/>
    </row>
    <row r="17" spans="2:12" ht="13.5" customHeight="1" x14ac:dyDescent="0.2">
      <c r="B17" s="20" t="s">
        <v>213</v>
      </c>
      <c r="C17" s="19" t="s">
        <v>222</v>
      </c>
      <c r="D17" s="89">
        <v>25.09192977807826</v>
      </c>
      <c r="E17" s="89">
        <v>27.029999999999998</v>
      </c>
      <c r="F17" s="89">
        <v>18</v>
      </c>
      <c r="G17" s="89">
        <v>13.862867039282056</v>
      </c>
      <c r="H17" s="89">
        <v>14.6</v>
      </c>
      <c r="I17" s="89">
        <v>12.120339714984896</v>
      </c>
      <c r="J17" s="385" t="s">
        <v>1018</v>
      </c>
    </row>
    <row r="18" spans="2:12" ht="13.5" customHeight="1" x14ac:dyDescent="0.2">
      <c r="B18" s="20" t="s">
        <v>213</v>
      </c>
      <c r="C18" s="19" t="s">
        <v>223</v>
      </c>
      <c r="D18" s="89">
        <v>22.271397804593242</v>
      </c>
      <c r="E18" s="89">
        <v>25.75426564530845</v>
      </c>
      <c r="F18" s="89">
        <v>22.2</v>
      </c>
      <c r="G18" s="89">
        <v>21.354327014704367</v>
      </c>
      <c r="H18" s="89">
        <v>14.6</v>
      </c>
      <c r="I18" s="89">
        <v>13.442181949235433</v>
      </c>
      <c r="J18" s="385" t="s">
        <v>1018</v>
      </c>
    </row>
    <row r="19" spans="2:12" ht="18" customHeight="1" x14ac:dyDescent="0.2">
      <c r="B19" s="35" t="s">
        <v>729</v>
      </c>
      <c r="C19" s="23"/>
      <c r="D19" s="89"/>
      <c r="E19" s="89"/>
      <c r="F19" s="383"/>
      <c r="G19" s="89"/>
      <c r="H19" s="89"/>
      <c r="I19" s="89"/>
      <c r="J19" s="89"/>
    </row>
    <row r="20" spans="2:12" ht="13.5" customHeight="1" x14ac:dyDescent="0.2">
      <c r="B20" s="20" t="s">
        <v>214</v>
      </c>
      <c r="C20" s="19" t="s">
        <v>116</v>
      </c>
      <c r="D20" s="89">
        <v>22.006739779302638</v>
      </c>
      <c r="E20" s="89">
        <v>23.3</v>
      </c>
      <c r="F20" s="89">
        <v>21.3</v>
      </c>
      <c r="G20" s="89">
        <v>24.7</v>
      </c>
      <c r="H20" s="89">
        <v>22.1</v>
      </c>
      <c r="I20" s="383" t="s">
        <v>129</v>
      </c>
      <c r="J20" s="89"/>
    </row>
    <row r="21" spans="2:12" ht="13.5" customHeight="1" x14ac:dyDescent="0.2">
      <c r="B21" s="69" t="s">
        <v>376</v>
      </c>
      <c r="C21" s="19" t="s">
        <v>116</v>
      </c>
      <c r="D21" s="89">
        <v>11.268845841570499</v>
      </c>
      <c r="E21" s="89">
        <v>14</v>
      </c>
      <c r="F21" s="89">
        <v>11.2</v>
      </c>
      <c r="G21" s="89">
        <v>14.7</v>
      </c>
      <c r="H21" s="89">
        <v>11.8</v>
      </c>
      <c r="I21" s="383" t="s">
        <v>129</v>
      </c>
      <c r="J21" s="89"/>
    </row>
    <row r="22" spans="2:12" ht="13.5" customHeight="1" x14ac:dyDescent="0.2">
      <c r="B22" s="20" t="s">
        <v>216</v>
      </c>
      <c r="C22" s="19" t="s">
        <v>116</v>
      </c>
      <c r="D22" s="89">
        <v>24.020738305260593</v>
      </c>
      <c r="E22" s="89">
        <v>19.5</v>
      </c>
      <c r="F22" s="89">
        <v>21.3</v>
      </c>
      <c r="G22" s="89">
        <v>21.9</v>
      </c>
      <c r="H22" s="89">
        <v>21.1</v>
      </c>
      <c r="I22" s="383" t="s">
        <v>129</v>
      </c>
      <c r="J22" s="89"/>
    </row>
    <row r="23" spans="2:12" ht="13.5" customHeight="1" x14ac:dyDescent="0.2">
      <c r="B23" s="69" t="s">
        <v>377</v>
      </c>
      <c r="C23" s="19" t="s">
        <v>116</v>
      </c>
      <c r="D23" s="89">
        <v>18.492536961007048</v>
      </c>
      <c r="E23" s="89">
        <v>14.2</v>
      </c>
      <c r="F23" s="89">
        <v>17.600000000000001</v>
      </c>
      <c r="G23" s="89">
        <v>16.100000000000001</v>
      </c>
      <c r="H23" s="89">
        <v>16</v>
      </c>
      <c r="I23" s="383" t="s">
        <v>129</v>
      </c>
      <c r="J23" s="89"/>
    </row>
    <row r="24" spans="2:12" ht="13.5" customHeight="1" x14ac:dyDescent="0.2">
      <c r="B24" s="69" t="s">
        <v>378</v>
      </c>
      <c r="C24" s="19" t="s">
        <v>116</v>
      </c>
      <c r="D24" s="89">
        <v>5.5282013442535449</v>
      </c>
      <c r="E24" s="89">
        <v>5.3</v>
      </c>
      <c r="F24" s="89">
        <v>3.7</v>
      </c>
      <c r="G24" s="89">
        <v>5.8</v>
      </c>
      <c r="H24" s="89">
        <v>5.0999999999999996</v>
      </c>
      <c r="I24" s="383" t="s">
        <v>129</v>
      </c>
      <c r="J24" s="89"/>
    </row>
    <row r="25" spans="2:12" ht="13.5" customHeight="1" x14ac:dyDescent="0.2">
      <c r="B25" s="20" t="s">
        <v>312</v>
      </c>
      <c r="C25" s="19" t="s">
        <v>116</v>
      </c>
      <c r="D25" s="89">
        <v>-2.0143104835982815</v>
      </c>
      <c r="E25" s="89">
        <v>3.8</v>
      </c>
      <c r="F25" s="89">
        <v>0</v>
      </c>
      <c r="G25" s="89">
        <v>2.7</v>
      </c>
      <c r="H25" s="89">
        <v>0.9</v>
      </c>
      <c r="I25" s="383" t="s">
        <v>129</v>
      </c>
      <c r="J25" s="89"/>
    </row>
    <row r="26" spans="2:12" ht="13.5" customHeight="1" x14ac:dyDescent="0.2">
      <c r="B26" s="20" t="s">
        <v>380</v>
      </c>
      <c r="C26" s="19" t="s">
        <v>116</v>
      </c>
      <c r="D26" s="89">
        <v>91.012912285196307</v>
      </c>
      <c r="E26" s="89">
        <v>68.539793106703257</v>
      </c>
      <c r="F26" s="89">
        <v>63.9</v>
      </c>
      <c r="G26" s="89">
        <v>44.223777500320523</v>
      </c>
      <c r="H26" s="89">
        <v>47.6</v>
      </c>
      <c r="I26" s="383" t="s">
        <v>129</v>
      </c>
      <c r="J26" s="89"/>
    </row>
    <row r="27" spans="2:12" ht="18" customHeight="1" x14ac:dyDescent="0.2">
      <c r="B27" s="35" t="s">
        <v>730</v>
      </c>
      <c r="C27" s="23"/>
      <c r="D27" s="89"/>
      <c r="E27" s="89"/>
      <c r="F27" s="383"/>
      <c r="G27" s="89"/>
      <c r="H27" s="89"/>
      <c r="I27" s="89"/>
      <c r="J27" s="89"/>
    </row>
    <row r="28" spans="2:12" ht="13.5" customHeight="1" x14ac:dyDescent="0.2">
      <c r="B28" s="20" t="s">
        <v>381</v>
      </c>
      <c r="C28" s="19" t="s">
        <v>130</v>
      </c>
      <c r="D28" s="89">
        <v>4.1293717238800154</v>
      </c>
      <c r="E28" s="89">
        <v>-19.11882601248449</v>
      </c>
      <c r="F28" s="383" t="s">
        <v>129</v>
      </c>
      <c r="G28" s="89">
        <v>3.2466471457972768</v>
      </c>
      <c r="H28" s="383" t="s">
        <v>129</v>
      </c>
      <c r="I28" s="89">
        <v>55.962482061230688</v>
      </c>
      <c r="J28" s="385" t="s">
        <v>1018</v>
      </c>
    </row>
    <row r="29" spans="2:12" ht="13.5" customHeight="1" x14ac:dyDescent="0.2">
      <c r="B29" s="20" t="s">
        <v>85</v>
      </c>
      <c r="C29" s="19" t="s">
        <v>130</v>
      </c>
      <c r="D29" s="89">
        <v>-3.1263829200513182</v>
      </c>
      <c r="E29" s="89">
        <v>6.0216729535017555</v>
      </c>
      <c r="F29" s="383" t="s">
        <v>129</v>
      </c>
      <c r="G29" s="89">
        <v>-4.506808107541449</v>
      </c>
      <c r="H29" s="383" t="s">
        <v>129</v>
      </c>
      <c r="I29" s="89">
        <v>22.275492445640666</v>
      </c>
      <c r="J29" s="385" t="s">
        <v>1018</v>
      </c>
    </row>
    <row r="30" spans="2:12" ht="13.5" customHeight="1" x14ac:dyDescent="0.2">
      <c r="B30" s="20" t="s">
        <v>382</v>
      </c>
      <c r="C30" s="19" t="s">
        <v>130</v>
      </c>
      <c r="D30" s="89">
        <v>24.47127936190374</v>
      </c>
      <c r="E30" s="89">
        <v>-9.3223472974446118</v>
      </c>
      <c r="F30" s="383" t="s">
        <v>129</v>
      </c>
      <c r="G30" s="89">
        <v>-1.4131682528647715</v>
      </c>
      <c r="H30" s="383" t="s">
        <v>129</v>
      </c>
      <c r="I30" s="89">
        <v>23.583177112683028</v>
      </c>
      <c r="J30" s="385" t="s">
        <v>1018</v>
      </c>
    </row>
    <row r="31" spans="2:12" ht="18" customHeight="1" x14ac:dyDescent="0.2">
      <c r="B31" s="35" t="s">
        <v>1058</v>
      </c>
      <c r="C31" s="23"/>
      <c r="D31" s="89"/>
      <c r="E31" s="89"/>
      <c r="F31" s="383"/>
      <c r="G31" s="89"/>
      <c r="H31" s="89"/>
      <c r="I31" s="89"/>
      <c r="J31" s="89"/>
      <c r="L31" s="1"/>
    </row>
    <row r="32" spans="2:12" ht="13.5" customHeight="1" x14ac:dyDescent="0.2">
      <c r="B32" s="20" t="s">
        <v>1059</v>
      </c>
      <c r="C32" s="19" t="s">
        <v>5</v>
      </c>
      <c r="D32" s="89">
        <v>19.6848214735416</v>
      </c>
      <c r="E32" s="89">
        <v>18.832534973031699</v>
      </c>
      <c r="F32" s="383" t="s">
        <v>129</v>
      </c>
      <c r="G32" s="89">
        <v>18.239999999999998</v>
      </c>
      <c r="H32" s="383" t="s">
        <v>129</v>
      </c>
      <c r="I32" s="89">
        <v>15.48441054446139</v>
      </c>
      <c r="J32" s="385" t="s">
        <v>1018</v>
      </c>
      <c r="K32" s="1"/>
      <c r="L32" s="1"/>
    </row>
    <row r="33" spans="2:12" ht="13.5" customHeight="1" x14ac:dyDescent="0.2">
      <c r="B33" s="20" t="s">
        <v>383</v>
      </c>
      <c r="C33" s="19" t="s">
        <v>5</v>
      </c>
      <c r="D33" s="89">
        <v>10.1069657072709</v>
      </c>
      <c r="E33" s="89">
        <v>10.8362217366354</v>
      </c>
      <c r="F33" s="383" t="s">
        <v>129</v>
      </c>
      <c r="G33" s="89">
        <v>10</v>
      </c>
      <c r="H33" s="383" t="s">
        <v>129</v>
      </c>
      <c r="I33" s="89">
        <v>9.6842079493313111</v>
      </c>
      <c r="J33" s="385" t="s">
        <v>1018</v>
      </c>
      <c r="K33" s="1"/>
      <c r="L33" s="1"/>
    </row>
    <row r="34" spans="2:12" ht="13.5" customHeight="1" x14ac:dyDescent="0.2">
      <c r="B34" s="20" t="s">
        <v>887</v>
      </c>
      <c r="C34" s="19"/>
      <c r="D34" s="89">
        <v>1.42117562003431</v>
      </c>
      <c r="E34" s="89">
        <v>1.1159285001211501</v>
      </c>
      <c r="F34" s="383" t="s">
        <v>129</v>
      </c>
      <c r="G34" s="89">
        <v>1.46</v>
      </c>
      <c r="H34" s="383" t="s">
        <v>129</v>
      </c>
      <c r="I34" s="89">
        <v>0.33076384761250283</v>
      </c>
      <c r="J34" s="385" t="s">
        <v>1018</v>
      </c>
      <c r="K34" s="1"/>
      <c r="L34" s="1"/>
    </row>
    <row r="35" spans="2:12" ht="13.5" customHeight="1" x14ac:dyDescent="0.2">
      <c r="B35" s="20" t="s">
        <v>384</v>
      </c>
      <c r="C35" s="19" t="s">
        <v>5</v>
      </c>
      <c r="D35" s="89">
        <v>15.5</v>
      </c>
      <c r="E35" s="89">
        <v>25</v>
      </c>
      <c r="F35" s="383" t="s">
        <v>129</v>
      </c>
      <c r="G35" s="89">
        <v>21</v>
      </c>
      <c r="H35" s="383" t="s">
        <v>129</v>
      </c>
      <c r="I35" s="89">
        <v>17</v>
      </c>
      <c r="J35" s="385" t="s">
        <v>1018</v>
      </c>
      <c r="K35" s="1"/>
      <c r="L35" s="1"/>
    </row>
    <row r="36" spans="2:12" ht="13.5" customHeight="1" x14ac:dyDescent="0.2">
      <c r="B36" s="20" t="s">
        <v>1060</v>
      </c>
      <c r="C36" s="19" t="s">
        <v>5</v>
      </c>
      <c r="D36" s="89">
        <v>9.75</v>
      </c>
      <c r="E36" s="89">
        <v>18.68</v>
      </c>
      <c r="F36" s="383" t="s">
        <v>129</v>
      </c>
      <c r="G36" s="89">
        <v>10</v>
      </c>
      <c r="H36" s="383" t="s">
        <v>129</v>
      </c>
      <c r="I36" s="89">
        <v>17.72</v>
      </c>
      <c r="J36" s="385" t="s">
        <v>1018</v>
      </c>
      <c r="K36" s="1"/>
      <c r="L36" s="1"/>
    </row>
    <row r="37" spans="2:12" ht="15.75" customHeight="1" x14ac:dyDescent="0.2">
      <c r="B37" s="35" t="s">
        <v>731</v>
      </c>
      <c r="C37" s="29"/>
      <c r="D37" s="89"/>
      <c r="E37" s="89"/>
      <c r="F37" s="383"/>
      <c r="G37" s="89"/>
      <c r="H37" s="89"/>
      <c r="I37" s="89"/>
      <c r="J37" s="89"/>
      <c r="K37" s="1"/>
      <c r="L37" s="1"/>
    </row>
    <row r="38" spans="2:12" ht="13.5" customHeight="1" x14ac:dyDescent="0.2">
      <c r="B38" s="20" t="s">
        <v>1047</v>
      </c>
      <c r="C38" s="19" t="s">
        <v>487</v>
      </c>
      <c r="D38" s="89">
        <v>22.77</v>
      </c>
      <c r="E38" s="89">
        <v>23.79</v>
      </c>
      <c r="F38" s="383" t="s">
        <v>129</v>
      </c>
      <c r="G38" s="89">
        <v>28.41</v>
      </c>
      <c r="H38" s="383" t="s">
        <v>129</v>
      </c>
      <c r="I38" s="484">
        <v>27.13</v>
      </c>
      <c r="J38" s="199" t="s">
        <v>132</v>
      </c>
      <c r="K38" s="1"/>
      <c r="L38" s="1"/>
    </row>
    <row r="39" spans="2:12" ht="13.5" customHeight="1" x14ac:dyDescent="0.2">
      <c r="B39" s="20" t="s">
        <v>476</v>
      </c>
      <c r="C39" s="19" t="s">
        <v>487</v>
      </c>
      <c r="D39" s="89">
        <v>18.41</v>
      </c>
      <c r="E39" s="89">
        <v>20.260000000000002</v>
      </c>
      <c r="F39" s="383" t="s">
        <v>129</v>
      </c>
      <c r="G39" s="89">
        <v>14.4</v>
      </c>
      <c r="H39" s="383" t="s">
        <v>129</v>
      </c>
      <c r="I39" s="484">
        <v>14.66</v>
      </c>
      <c r="J39" s="199" t="s">
        <v>132</v>
      </c>
      <c r="K39" s="1"/>
      <c r="L39" s="1"/>
    </row>
    <row r="40" spans="2:12" ht="13.5" customHeight="1" x14ac:dyDescent="0.2">
      <c r="B40" s="20" t="s">
        <v>385</v>
      </c>
      <c r="C40" s="19" t="s">
        <v>487</v>
      </c>
      <c r="D40" s="89">
        <v>-29.79</v>
      </c>
      <c r="E40" s="89">
        <v>26.73</v>
      </c>
      <c r="F40" s="383" t="s">
        <v>129</v>
      </c>
      <c r="G40" s="89">
        <v>22.14</v>
      </c>
      <c r="H40" s="383" t="s">
        <v>129</v>
      </c>
      <c r="I40" s="484">
        <v>25.34</v>
      </c>
      <c r="J40" s="199" t="s">
        <v>132</v>
      </c>
      <c r="K40" s="1"/>
      <c r="L40" s="1"/>
    </row>
    <row r="41" spans="2:12" ht="18" customHeight="1" x14ac:dyDescent="0.2">
      <c r="B41" s="35" t="s">
        <v>732</v>
      </c>
      <c r="C41" s="23"/>
      <c r="D41" s="89"/>
      <c r="E41" s="89"/>
      <c r="F41" s="383"/>
      <c r="G41" s="89"/>
      <c r="H41" s="89"/>
      <c r="I41" s="89"/>
      <c r="J41" s="89"/>
    </row>
    <row r="42" spans="2:12" ht="13.5" customHeight="1" x14ac:dyDescent="0.2">
      <c r="B42" s="20" t="s">
        <v>43</v>
      </c>
      <c r="C42" s="19" t="s">
        <v>116</v>
      </c>
      <c r="D42" s="89">
        <v>10.640082883192223</v>
      </c>
      <c r="E42" s="89">
        <v>19.828421933064739</v>
      </c>
      <c r="F42" s="386">
        <v>17.600000000000001</v>
      </c>
      <c r="G42" s="89">
        <v>17.600000000000001</v>
      </c>
      <c r="H42" s="89">
        <v>21.7</v>
      </c>
      <c r="I42" s="386" t="s">
        <v>129</v>
      </c>
      <c r="J42" s="89"/>
    </row>
    <row r="43" spans="2:12" ht="13.5" customHeight="1" x14ac:dyDescent="0.2">
      <c r="B43" s="20" t="s">
        <v>251</v>
      </c>
      <c r="C43" s="19" t="s">
        <v>116</v>
      </c>
      <c r="D43" s="89">
        <v>1.5834889471148794</v>
      </c>
      <c r="E43" s="89">
        <v>11.230630171840216</v>
      </c>
      <c r="F43" s="386">
        <v>9.5</v>
      </c>
      <c r="G43" s="89">
        <v>9.5</v>
      </c>
      <c r="H43" s="89">
        <v>2.2999999999999998</v>
      </c>
      <c r="I43" s="386" t="s">
        <v>129</v>
      </c>
      <c r="J43" s="89"/>
    </row>
    <row r="44" spans="2:12" ht="13.5" customHeight="1" x14ac:dyDescent="0.2">
      <c r="B44" s="20" t="s">
        <v>386</v>
      </c>
      <c r="C44" s="19" t="s">
        <v>387</v>
      </c>
      <c r="D44" s="89">
        <v>14.878529118506529</v>
      </c>
      <c r="E44" s="89">
        <v>15.508100277320363</v>
      </c>
      <c r="F44" s="386" t="s">
        <v>129</v>
      </c>
      <c r="G44" s="89">
        <v>14.660603008697533</v>
      </c>
      <c r="H44" s="484">
        <v>13.7</v>
      </c>
      <c r="I44" s="485">
        <v>13.77975921677081</v>
      </c>
      <c r="J44" s="385" t="s">
        <v>1018</v>
      </c>
    </row>
    <row r="45" spans="2:12" ht="18" customHeight="1" x14ac:dyDescent="0.2">
      <c r="B45" s="35" t="s">
        <v>733</v>
      </c>
      <c r="C45" s="23"/>
      <c r="D45" s="89"/>
      <c r="E45" s="89"/>
      <c r="F45" s="383"/>
      <c r="G45" s="89"/>
      <c r="H45" s="89"/>
      <c r="I45" s="89"/>
      <c r="J45" s="89"/>
    </row>
    <row r="46" spans="2:12" ht="13.5" customHeight="1" x14ac:dyDescent="0.2">
      <c r="B46" s="20" t="s">
        <v>726</v>
      </c>
      <c r="C46" s="19" t="s">
        <v>220</v>
      </c>
      <c r="D46" s="89">
        <v>797.92747978085004</v>
      </c>
      <c r="E46" s="89">
        <v>641.95578189139997</v>
      </c>
      <c r="F46" s="386" t="s">
        <v>129</v>
      </c>
      <c r="G46" s="89">
        <v>534.16763842621503</v>
      </c>
      <c r="H46" s="386" t="s">
        <v>129</v>
      </c>
      <c r="I46" s="89">
        <v>911.20041034337999</v>
      </c>
      <c r="J46" s="385" t="s">
        <v>1018</v>
      </c>
    </row>
    <row r="47" spans="2:12" ht="13.5" customHeight="1" x14ac:dyDescent="0.2">
      <c r="B47" s="20" t="s">
        <v>727</v>
      </c>
      <c r="C47" s="19" t="s">
        <v>220</v>
      </c>
      <c r="D47" s="89">
        <v>655.66586818181804</v>
      </c>
      <c r="E47" s="89">
        <v>567.91235652173896</v>
      </c>
      <c r="F47" s="386" t="s">
        <v>129</v>
      </c>
      <c r="G47" s="89">
        <v>504.46429999999998</v>
      </c>
      <c r="H47" s="386" t="s">
        <v>129</v>
      </c>
      <c r="I47" s="89">
        <v>824.00853571428604</v>
      </c>
      <c r="J47" s="385" t="s">
        <v>1018</v>
      </c>
    </row>
    <row r="48" spans="2:12" ht="13.5" customHeight="1" x14ac:dyDescent="0.2">
      <c r="B48" s="20" t="s">
        <v>1129</v>
      </c>
      <c r="C48" s="19" t="s">
        <v>221</v>
      </c>
      <c r="D48" s="89">
        <v>-31.5</v>
      </c>
      <c r="E48" s="89">
        <v>15</v>
      </c>
      <c r="F48" s="386" t="s">
        <v>129</v>
      </c>
      <c r="G48" s="484">
        <v>21.9</v>
      </c>
      <c r="H48" s="386" t="s">
        <v>129</v>
      </c>
      <c r="I48" s="89">
        <v>-20.3</v>
      </c>
      <c r="J48" s="385" t="s">
        <v>131</v>
      </c>
    </row>
    <row r="49" spans="2:12" ht="13.5" customHeight="1" x14ac:dyDescent="0.2">
      <c r="B49" s="46" t="s">
        <v>1130</v>
      </c>
      <c r="C49" s="31" t="s">
        <v>221</v>
      </c>
      <c r="D49" s="317">
        <v>-14.8</v>
      </c>
      <c r="E49" s="317">
        <v>42.6</v>
      </c>
      <c r="F49" s="386" t="s">
        <v>129</v>
      </c>
      <c r="G49" s="484">
        <v>34.200000000000003</v>
      </c>
      <c r="H49" s="386" t="s">
        <v>129</v>
      </c>
      <c r="I49" s="89">
        <v>-13.1</v>
      </c>
      <c r="J49" s="385" t="s">
        <v>131</v>
      </c>
    </row>
    <row r="50" spans="2:12" ht="27" customHeight="1" x14ac:dyDescent="0.2">
      <c r="B50" s="555" t="s">
        <v>1128</v>
      </c>
      <c r="C50" s="555"/>
      <c r="D50" s="555"/>
      <c r="E50" s="555"/>
      <c r="F50" s="555"/>
      <c r="G50" s="555"/>
      <c r="H50" s="555"/>
      <c r="I50" s="555"/>
      <c r="J50" s="555"/>
      <c r="K50" s="1"/>
      <c r="L50" s="1"/>
    </row>
    <row r="51" spans="2:12" ht="74.25" customHeight="1" x14ac:dyDescent="0.2">
      <c r="B51" s="547" t="s">
        <v>1057</v>
      </c>
      <c r="C51" s="547"/>
      <c r="D51" s="547"/>
      <c r="E51" s="547"/>
      <c r="F51" s="547"/>
      <c r="G51" s="547"/>
      <c r="H51" s="547"/>
      <c r="I51" s="547"/>
      <c r="J51" s="547"/>
      <c r="K51" s="1"/>
      <c r="L51" s="1"/>
    </row>
    <row r="52" spans="2:12" s="3" customFormat="1" ht="13.5" customHeight="1" x14ac:dyDescent="0.25">
      <c r="D52" s="4"/>
      <c r="E52" s="4"/>
      <c r="F52" s="4"/>
      <c r="G52" s="4"/>
      <c r="H52" s="4"/>
      <c r="I52" s="4"/>
      <c r="J52" s="4"/>
      <c r="K52" s="2"/>
      <c r="L52" s="2"/>
    </row>
    <row r="53" spans="2:12" s="3" customFormat="1" ht="13.5" customHeight="1" x14ac:dyDescent="0.25">
      <c r="D53" s="4"/>
      <c r="E53" s="4"/>
      <c r="F53" s="4"/>
      <c r="G53" s="4"/>
      <c r="H53" s="4"/>
      <c r="I53" s="4"/>
      <c r="J53" s="4"/>
      <c r="K53" s="2"/>
      <c r="L53" s="2"/>
    </row>
    <row r="54" spans="2:12" s="3" customFormat="1" ht="13.5" customHeight="1" x14ac:dyDescent="0.25">
      <c r="D54" s="4"/>
      <c r="E54" s="4"/>
      <c r="F54" s="4"/>
      <c r="G54" s="4"/>
      <c r="H54" s="4"/>
      <c r="I54" s="4"/>
      <c r="J54" s="4"/>
      <c r="K54" s="2"/>
      <c r="L54" s="2"/>
    </row>
    <row r="55" spans="2:12" s="3" customFormat="1" ht="13.5" customHeight="1" x14ac:dyDescent="0.25">
      <c r="D55" s="4"/>
      <c r="E55" s="4"/>
      <c r="F55" s="4"/>
      <c r="G55" s="4"/>
      <c r="H55" s="4"/>
      <c r="I55" s="4"/>
      <c r="J55" s="4"/>
      <c r="K55" s="2"/>
      <c r="L55" s="2"/>
    </row>
    <row r="56" spans="2:12" s="3" customFormat="1" ht="13.5" customHeight="1" x14ac:dyDescent="0.25">
      <c r="D56" s="4"/>
      <c r="E56" s="4"/>
      <c r="F56" s="4"/>
      <c r="G56" s="4"/>
      <c r="H56" s="4"/>
      <c r="I56" s="4"/>
      <c r="J56" s="4"/>
      <c r="K56" s="2"/>
      <c r="L56" s="2"/>
    </row>
    <row r="57" spans="2:12" s="3" customFormat="1" ht="13.5" customHeight="1" x14ac:dyDescent="0.25">
      <c r="D57" s="4"/>
      <c r="E57" s="4"/>
      <c r="F57" s="4"/>
      <c r="G57" s="4"/>
      <c r="H57" s="4"/>
      <c r="I57" s="4"/>
      <c r="J57" s="4"/>
      <c r="K57" s="2"/>
      <c r="L57" s="2"/>
    </row>
    <row r="58" spans="2:12" s="3" customFormat="1" ht="12.75" customHeight="1" x14ac:dyDescent="0.25">
      <c r="D58" s="4"/>
      <c r="E58" s="4"/>
      <c r="F58" s="4"/>
      <c r="G58" s="4"/>
      <c r="H58" s="4"/>
      <c r="I58" s="4"/>
      <c r="J58" s="4"/>
      <c r="K58" s="2"/>
      <c r="L58" s="2"/>
    </row>
    <row r="59" spans="2:12" s="3" customFormat="1" ht="15" customHeight="1" x14ac:dyDescent="0.25">
      <c r="D59" s="4"/>
      <c r="E59" s="4"/>
      <c r="F59" s="4"/>
      <c r="G59" s="4"/>
      <c r="H59" s="4"/>
      <c r="I59" s="4"/>
      <c r="J59" s="4"/>
      <c r="K59" s="2"/>
      <c r="L59" s="2"/>
    </row>
    <row r="60" spans="2:12" s="3" customFormat="1" ht="12.75" customHeight="1" x14ac:dyDescent="0.25">
      <c r="D60" s="4"/>
      <c r="E60" s="4"/>
      <c r="F60" s="4"/>
      <c r="G60" s="4"/>
      <c r="H60" s="4"/>
      <c r="I60" s="4"/>
      <c r="J60" s="4"/>
      <c r="K60" s="2"/>
      <c r="L60" s="2"/>
    </row>
    <row r="61" spans="2:12" s="3" customFormat="1" ht="12" customHeight="1" x14ac:dyDescent="0.25">
      <c r="D61" s="4"/>
      <c r="E61" s="4"/>
      <c r="F61" s="4"/>
      <c r="G61" s="4"/>
      <c r="H61" s="4"/>
      <c r="I61" s="4"/>
      <c r="J61" s="4"/>
      <c r="K61" s="2"/>
      <c r="L61" s="2"/>
    </row>
    <row r="62" spans="2:12" s="3" customFormat="1" ht="12.75" customHeight="1" x14ac:dyDescent="0.25">
      <c r="D62" s="4"/>
      <c r="E62" s="4"/>
      <c r="F62" s="4"/>
      <c r="G62" s="4"/>
      <c r="H62" s="4"/>
      <c r="I62" s="4"/>
      <c r="J62" s="4"/>
      <c r="K62" s="2"/>
      <c r="L62" s="2"/>
    </row>
    <row r="63" spans="2:12" s="3" customFormat="1" ht="12" customHeight="1" x14ac:dyDescent="0.25">
      <c r="D63" s="4"/>
      <c r="E63" s="4"/>
      <c r="F63" s="4"/>
      <c r="G63" s="4"/>
      <c r="H63" s="4"/>
      <c r="I63" s="4"/>
      <c r="J63" s="4"/>
      <c r="K63" s="2"/>
      <c r="L63" s="2"/>
    </row>
  </sheetData>
  <mergeCells count="8">
    <mergeCell ref="B51:J51"/>
    <mergeCell ref="C9:C10"/>
    <mergeCell ref="D9:D10"/>
    <mergeCell ref="F9:G9"/>
    <mergeCell ref="H9:J9"/>
    <mergeCell ref="I10:J10"/>
    <mergeCell ref="E9:E10"/>
    <mergeCell ref="B50:J50"/>
  </mergeCells>
  <conditionalFormatting sqref="J42:J43">
    <cfRule type="cellIs" dxfId="484" priority="22" operator="between">
      <formula>9999</formula>
      <formula>-9999</formula>
    </cfRule>
  </conditionalFormatting>
  <conditionalFormatting sqref="G16">
    <cfRule type="cellIs" dxfId="483" priority="4" operator="between">
      <formula>9999</formula>
      <formula>-9999</formula>
    </cfRule>
  </conditionalFormatting>
  <hyperlinks>
    <hyperlink ref="B5" location="Índice!A10" display="Índice" xr:uid="{00000000-0004-0000-0200-000000000000}"/>
  </hyperlinks>
  <printOptions horizontalCentered="1"/>
  <pageMargins left="0.59055118110236227" right="0.43307086614173229" top="0.51181102362204722" bottom="0.51181102362204722" header="0" footer="0.19685039370078741"/>
  <pageSetup paperSize="9" scale="95" orientation="portrait" r:id="rId1"/>
  <headerFooter scaleWithDoc="0"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J41"/>
  <sheetViews>
    <sheetView showGridLines="0" topLeftCell="A9" zoomScale="120" zoomScaleNormal="120" zoomScalePageLayoutView="120" workbookViewId="0">
      <selection activeCell="F31" sqref="F31"/>
    </sheetView>
  </sheetViews>
  <sheetFormatPr defaultColWidth="8.85546875" defaultRowHeight="12.75" x14ac:dyDescent="0.2"/>
  <cols>
    <col min="1" max="1" width="1.42578125" style="2" bestFit="1" customWidth="1"/>
    <col min="2" max="2" width="33.28515625" style="17" customWidth="1"/>
    <col min="3" max="10" width="6.85546875" style="17" customWidth="1"/>
    <col min="11" max="16384" width="8.85546875" style="17"/>
  </cols>
  <sheetData>
    <row r="1" spans="1:10" x14ac:dyDescent="0.2">
      <c r="A1" s="17"/>
    </row>
    <row r="2" spans="1:10" x14ac:dyDescent="0.2">
      <c r="A2" s="17"/>
    </row>
    <row r="3" spans="1:10" x14ac:dyDescent="0.2">
      <c r="A3" s="17"/>
    </row>
    <row r="4" spans="1:10" x14ac:dyDescent="0.2">
      <c r="A4" s="17"/>
    </row>
    <row r="5" spans="1:10" x14ac:dyDescent="0.2">
      <c r="A5" s="17"/>
      <c r="B5" s="104" t="s">
        <v>144</v>
      </c>
    </row>
    <row r="6" spans="1:10" ht="18.75" x14ac:dyDescent="0.3">
      <c r="A6" s="17"/>
      <c r="B6" s="25" t="s">
        <v>1056</v>
      </c>
    </row>
    <row r="7" spans="1:10" x14ac:dyDescent="0.2">
      <c r="A7" s="17"/>
    </row>
    <row r="8" spans="1:10" ht="18" customHeight="1" x14ac:dyDescent="0.2">
      <c r="A8" s="17"/>
      <c r="B8" s="124" t="s">
        <v>276</v>
      </c>
      <c r="C8" s="18"/>
      <c r="D8" s="18"/>
      <c r="E8" s="18"/>
      <c r="F8" s="18"/>
      <c r="G8" s="18"/>
      <c r="H8" s="18"/>
      <c r="I8" s="18"/>
      <c r="J8" s="18"/>
    </row>
    <row r="9" spans="1:10" ht="13.5" customHeight="1" x14ac:dyDescent="0.2">
      <c r="A9" s="17"/>
      <c r="B9" s="23"/>
      <c r="C9" s="560">
        <v>2016</v>
      </c>
      <c r="D9" s="560">
        <v>2017</v>
      </c>
      <c r="E9" s="560">
        <v>2018</v>
      </c>
      <c r="F9" s="560">
        <v>2019</v>
      </c>
      <c r="G9" s="172">
        <v>2020</v>
      </c>
      <c r="H9" s="172">
        <v>2021</v>
      </c>
      <c r="I9" s="296">
        <v>2022</v>
      </c>
      <c r="J9" s="475">
        <v>2023</v>
      </c>
    </row>
    <row r="10" spans="1:10" ht="13.5" customHeight="1" x14ac:dyDescent="0.2">
      <c r="B10" s="24"/>
      <c r="C10" s="561"/>
      <c r="D10" s="561"/>
      <c r="E10" s="561"/>
      <c r="F10" s="561"/>
      <c r="G10" s="171" t="s">
        <v>3</v>
      </c>
      <c r="H10" s="171" t="s">
        <v>3</v>
      </c>
      <c r="I10" s="171" t="s">
        <v>1</v>
      </c>
      <c r="J10" s="171" t="s">
        <v>12</v>
      </c>
    </row>
    <row r="11" spans="1:10" ht="12" customHeight="1" x14ac:dyDescent="0.2">
      <c r="B11" s="19" t="s">
        <v>13</v>
      </c>
      <c r="C11" s="32">
        <v>268.19500000000005</v>
      </c>
      <c r="D11" s="32">
        <v>310.33900000000006</v>
      </c>
      <c r="E11" s="32">
        <v>296.76099999999997</v>
      </c>
      <c r="F11" s="32">
        <v>291.70900000000006</v>
      </c>
      <c r="G11" s="32">
        <v>302.50599999999997</v>
      </c>
      <c r="H11" s="229">
        <v>340.70400000000006</v>
      </c>
      <c r="I11" s="229">
        <v>434.05999999999995</v>
      </c>
      <c r="J11" s="327" t="s">
        <v>129</v>
      </c>
    </row>
    <row r="12" spans="1:10" ht="12" customHeight="1" x14ac:dyDescent="0.2">
      <c r="B12" s="20" t="s">
        <v>277</v>
      </c>
      <c r="C12" s="32">
        <v>268.19500000000005</v>
      </c>
      <c r="D12" s="32">
        <v>310.33900000000006</v>
      </c>
      <c r="E12" s="32">
        <v>296.76099999999997</v>
      </c>
      <c r="F12" s="32">
        <v>291.70900000000006</v>
      </c>
      <c r="G12" s="32">
        <v>302.50599999999997</v>
      </c>
      <c r="H12" s="229">
        <v>340.70400000000006</v>
      </c>
      <c r="I12" s="229">
        <v>434.05999999999995</v>
      </c>
      <c r="J12" s="327" t="s">
        <v>129</v>
      </c>
    </row>
    <row r="13" spans="1:10" ht="12" customHeight="1" x14ac:dyDescent="0.2">
      <c r="B13" s="19" t="s">
        <v>14</v>
      </c>
      <c r="C13" s="32">
        <v>88.707999999999998</v>
      </c>
      <c r="D13" s="32">
        <v>99.915999999999997</v>
      </c>
      <c r="E13" s="32">
        <v>114.309</v>
      </c>
      <c r="F13" s="32">
        <v>111.77500000000001</v>
      </c>
      <c r="G13" s="32">
        <v>108.898</v>
      </c>
      <c r="H13" s="229">
        <v>114.66</v>
      </c>
      <c r="I13" s="229">
        <v>153.48000000000002</v>
      </c>
      <c r="J13" s="327" t="s">
        <v>129</v>
      </c>
    </row>
    <row r="14" spans="1:10" ht="12" customHeight="1" x14ac:dyDescent="0.2">
      <c r="B14" s="20" t="s">
        <v>285</v>
      </c>
      <c r="C14" s="32">
        <v>75.182999999999993</v>
      </c>
      <c r="D14" s="32">
        <v>82.275999999999996</v>
      </c>
      <c r="E14" s="32">
        <v>92.152999999999992</v>
      </c>
      <c r="F14" s="32">
        <v>90.786000000000001</v>
      </c>
      <c r="G14" s="32">
        <v>86.286000000000001</v>
      </c>
      <c r="H14" s="229">
        <v>90.840999999999994</v>
      </c>
      <c r="I14" s="327">
        <v>123.74000000000001</v>
      </c>
      <c r="J14" s="327" t="s">
        <v>129</v>
      </c>
    </row>
    <row r="15" spans="1:10" ht="12" customHeight="1" x14ac:dyDescent="0.2">
      <c r="B15" s="20" t="s">
        <v>240</v>
      </c>
      <c r="C15" s="32">
        <v>13.525</v>
      </c>
      <c r="D15" s="32">
        <v>17.64</v>
      </c>
      <c r="E15" s="32">
        <v>22.155999999999999</v>
      </c>
      <c r="F15" s="32">
        <v>20.989000000000001</v>
      </c>
      <c r="G15" s="32">
        <v>22.611999999999998</v>
      </c>
      <c r="H15" s="229">
        <v>23.818999999999999</v>
      </c>
      <c r="I15" s="327">
        <v>29.74</v>
      </c>
      <c r="J15" s="327" t="s">
        <v>129</v>
      </c>
    </row>
    <row r="16" spans="1:10" ht="12" customHeight="1" x14ac:dyDescent="0.2">
      <c r="B16" s="19" t="s">
        <v>15</v>
      </c>
      <c r="C16" s="32">
        <v>335.173</v>
      </c>
      <c r="D16" s="32">
        <v>384.81</v>
      </c>
      <c r="E16" s="32">
        <v>390.37399999999997</v>
      </c>
      <c r="F16" s="32">
        <v>430.32999999999993</v>
      </c>
      <c r="G16" s="32">
        <v>465.34700000000004</v>
      </c>
      <c r="H16" s="229">
        <v>490.55899999999997</v>
      </c>
      <c r="I16" s="229">
        <v>473.7</v>
      </c>
      <c r="J16" s="327" t="s">
        <v>129</v>
      </c>
    </row>
    <row r="17" spans="2:10" ht="12" customHeight="1" x14ac:dyDescent="0.2">
      <c r="B17" s="20" t="s">
        <v>278</v>
      </c>
      <c r="C17" s="32">
        <v>128.495</v>
      </c>
      <c r="D17" s="32">
        <v>146.26599999999999</v>
      </c>
      <c r="E17" s="32">
        <v>136.17099999999999</v>
      </c>
      <c r="F17" s="32">
        <v>138.667</v>
      </c>
      <c r="G17" s="32">
        <v>148.02500000000001</v>
      </c>
      <c r="H17" s="229">
        <v>178.04</v>
      </c>
      <c r="I17" s="229">
        <v>131.02000000000001</v>
      </c>
      <c r="J17" s="327" t="s">
        <v>129</v>
      </c>
    </row>
    <row r="18" spans="2:10" ht="12" customHeight="1" x14ac:dyDescent="0.2">
      <c r="B18" s="20" t="s">
        <v>279</v>
      </c>
      <c r="C18" s="32">
        <v>60.68</v>
      </c>
      <c r="D18" s="32">
        <v>63.594999999999999</v>
      </c>
      <c r="E18" s="32">
        <v>67.563000000000002</v>
      </c>
      <c r="F18" s="32">
        <v>71.635999999999996</v>
      </c>
      <c r="G18" s="32">
        <v>79.207999999999998</v>
      </c>
      <c r="H18" s="229">
        <v>88.474999999999994</v>
      </c>
      <c r="I18" s="229">
        <v>61.63</v>
      </c>
      <c r="J18" s="327" t="s">
        <v>129</v>
      </c>
    </row>
    <row r="19" spans="2:10" ht="12" customHeight="1" x14ac:dyDescent="0.2">
      <c r="B19" s="20" t="s">
        <v>121</v>
      </c>
      <c r="C19" s="32">
        <v>81.311000000000007</v>
      </c>
      <c r="D19" s="32">
        <v>99.665000000000006</v>
      </c>
      <c r="E19" s="32">
        <v>109.02</v>
      </c>
      <c r="F19" s="32">
        <v>133.89099999999999</v>
      </c>
      <c r="G19" s="32">
        <v>149.94300000000001</v>
      </c>
      <c r="H19" s="229">
        <v>147.24199999999999</v>
      </c>
      <c r="I19" s="229">
        <v>249.4</v>
      </c>
      <c r="J19" s="327" t="s">
        <v>129</v>
      </c>
    </row>
    <row r="20" spans="2:10" ht="12" customHeight="1" x14ac:dyDescent="0.2">
      <c r="B20" s="20" t="s">
        <v>280</v>
      </c>
      <c r="C20" s="32">
        <v>64.686999999999998</v>
      </c>
      <c r="D20" s="32">
        <v>75.284000000000006</v>
      </c>
      <c r="E20" s="32">
        <v>77.62</v>
      </c>
      <c r="F20" s="32">
        <v>86.135999999999996</v>
      </c>
      <c r="G20" s="32">
        <v>88.171000000000006</v>
      </c>
      <c r="H20" s="229">
        <v>76.802000000000007</v>
      </c>
      <c r="I20" s="229">
        <v>31.65</v>
      </c>
      <c r="J20" s="327" t="s">
        <v>129</v>
      </c>
    </row>
    <row r="21" spans="2:10" ht="15" customHeight="1" x14ac:dyDescent="0.2">
      <c r="B21" s="21" t="s">
        <v>16</v>
      </c>
      <c r="C21" s="33">
        <v>692.07600000000002</v>
      </c>
      <c r="D21" s="33">
        <v>795.06500000000005</v>
      </c>
      <c r="E21" s="33">
        <v>801.44399999999996</v>
      </c>
      <c r="F21" s="32">
        <v>833.81399999999996</v>
      </c>
      <c r="G21" s="32">
        <v>876.75099999999998</v>
      </c>
      <c r="H21" s="229">
        <v>945.923</v>
      </c>
      <c r="I21" s="229">
        <v>1061.24</v>
      </c>
      <c r="J21" s="327" t="s">
        <v>129</v>
      </c>
    </row>
    <row r="22" spans="2:10" ht="12" customHeight="1" x14ac:dyDescent="0.2">
      <c r="B22" s="20" t="s">
        <v>281</v>
      </c>
      <c r="C22" s="32">
        <v>45.762</v>
      </c>
      <c r="D22" s="32">
        <v>58.488</v>
      </c>
      <c r="E22" s="32">
        <v>53.036000000000001</v>
      </c>
      <c r="F22" s="32">
        <v>51.292999999999999</v>
      </c>
      <c r="G22" s="32">
        <v>38.918999999999997</v>
      </c>
      <c r="H22" s="229">
        <v>51.100999999999999</v>
      </c>
      <c r="I22" s="229">
        <v>54.1</v>
      </c>
      <c r="J22" s="327" t="s">
        <v>129</v>
      </c>
    </row>
    <row r="23" spans="2:10" ht="23.25" customHeight="1" x14ac:dyDescent="0.2">
      <c r="B23" s="27" t="s">
        <v>282</v>
      </c>
      <c r="C23" s="34">
        <v>737.83799999999997</v>
      </c>
      <c r="D23" s="34">
        <v>853.553</v>
      </c>
      <c r="E23" s="34">
        <v>854.48</v>
      </c>
      <c r="F23" s="34">
        <v>885.10699999999997</v>
      </c>
      <c r="G23" s="34">
        <v>915.67</v>
      </c>
      <c r="H23" s="541">
        <v>997.024</v>
      </c>
      <c r="I23" s="541">
        <v>1115.3399999999999</v>
      </c>
      <c r="J23" s="541">
        <v>1245.0882422069901</v>
      </c>
    </row>
    <row r="24" spans="2:10" ht="12" customHeight="1" x14ac:dyDescent="0.2">
      <c r="B24" s="23" t="s">
        <v>17</v>
      </c>
      <c r="C24" s="32">
        <v>648.95000000000005</v>
      </c>
      <c r="D24" s="32">
        <v>745.70299999999997</v>
      </c>
      <c r="E24" s="32">
        <v>797.7</v>
      </c>
      <c r="F24" s="32">
        <v>810.73</v>
      </c>
      <c r="G24" s="32">
        <v>802.96</v>
      </c>
      <c r="H24" s="229">
        <v>868.21299999999997</v>
      </c>
      <c r="I24" s="229">
        <v>1053.2</v>
      </c>
      <c r="J24" s="327" t="s">
        <v>129</v>
      </c>
    </row>
    <row r="25" spans="2:10" ht="12" customHeight="1" x14ac:dyDescent="0.2">
      <c r="B25" s="20" t="s">
        <v>18</v>
      </c>
      <c r="C25" s="32">
        <v>121.10599999999999</v>
      </c>
      <c r="D25" s="32">
        <v>125.861</v>
      </c>
      <c r="E25" s="32">
        <v>125.306</v>
      </c>
      <c r="F25" s="32">
        <v>179.46</v>
      </c>
      <c r="G25" s="32">
        <v>197.70400000000001</v>
      </c>
      <c r="H25" s="229">
        <v>218.64500000000001</v>
      </c>
      <c r="I25" s="229">
        <v>161.68</v>
      </c>
      <c r="J25" s="327" t="s">
        <v>129</v>
      </c>
    </row>
    <row r="26" spans="2:10" ht="12" customHeight="1" x14ac:dyDescent="0.2">
      <c r="B26" s="20" t="s">
        <v>19</v>
      </c>
      <c r="C26" s="32">
        <v>527.84400000000005</v>
      </c>
      <c r="D26" s="32">
        <v>619.84199999999998</v>
      </c>
      <c r="E26" s="32">
        <v>672.39400000000001</v>
      </c>
      <c r="F26" s="32">
        <v>631.27</v>
      </c>
      <c r="G26" s="32">
        <v>605.25599999999997</v>
      </c>
      <c r="H26" s="229">
        <v>649.56799999999998</v>
      </c>
      <c r="I26" s="229">
        <v>891.52</v>
      </c>
      <c r="J26" s="327" t="s">
        <v>129</v>
      </c>
    </row>
    <row r="27" spans="2:10" ht="12" customHeight="1" x14ac:dyDescent="0.2">
      <c r="B27" s="23" t="s">
        <v>20</v>
      </c>
      <c r="C27" s="32">
        <v>122.425</v>
      </c>
      <c r="D27" s="32">
        <v>149.393</v>
      </c>
      <c r="E27" s="32">
        <v>95.475999999999999</v>
      </c>
      <c r="F27" s="32">
        <v>197.67699999999999</v>
      </c>
      <c r="G27" s="32">
        <v>232.07300000000001</v>
      </c>
      <c r="H27" s="229">
        <v>240.70999999999998</v>
      </c>
      <c r="I27" s="229">
        <v>269.16000000000003</v>
      </c>
      <c r="J27" s="327" t="s">
        <v>129</v>
      </c>
    </row>
    <row r="28" spans="2:10" ht="12" customHeight="1" x14ac:dyDescent="0.2">
      <c r="B28" s="20" t="s">
        <v>283</v>
      </c>
      <c r="C28" s="32">
        <v>121.054</v>
      </c>
      <c r="D28" s="32">
        <v>148.18100000000001</v>
      </c>
      <c r="E28" s="32">
        <v>166.55199999999999</v>
      </c>
      <c r="F28" s="32">
        <v>197.67699999999999</v>
      </c>
      <c r="G28" s="32">
        <v>201.07300000000001</v>
      </c>
      <c r="H28" s="229">
        <v>201.86199999999999</v>
      </c>
      <c r="I28" s="229">
        <v>213.62</v>
      </c>
      <c r="J28" s="327" t="s">
        <v>129</v>
      </c>
    </row>
    <row r="29" spans="2:10" ht="12" customHeight="1" x14ac:dyDescent="0.2">
      <c r="B29" s="69" t="s">
        <v>18</v>
      </c>
      <c r="C29" s="32">
        <v>121.10599999999999</v>
      </c>
      <c r="D29" s="32">
        <v>125.861</v>
      </c>
      <c r="E29" s="32">
        <v>125.306</v>
      </c>
      <c r="F29" s="32">
        <v>179.46</v>
      </c>
      <c r="G29" s="32">
        <v>197.70400000000001</v>
      </c>
      <c r="H29" s="229">
        <v>218.64500000000001</v>
      </c>
      <c r="I29" s="229">
        <v>57.181987622047238</v>
      </c>
      <c r="J29" s="327" t="s">
        <v>129</v>
      </c>
    </row>
    <row r="30" spans="2:10" ht="12" customHeight="1" x14ac:dyDescent="0.2">
      <c r="B30" s="69" t="s">
        <v>19</v>
      </c>
      <c r="C30" s="32">
        <v>527.84400000000005</v>
      </c>
      <c r="D30" s="32">
        <v>619.84199999999998</v>
      </c>
      <c r="E30" s="32">
        <v>672.39400000000001</v>
      </c>
      <c r="F30" s="32">
        <v>631.27</v>
      </c>
      <c r="G30" s="32">
        <v>605.25599999999997</v>
      </c>
      <c r="H30" s="229">
        <v>649.56799999999998</v>
      </c>
      <c r="I30" s="229">
        <v>156.4095543779527</v>
      </c>
      <c r="J30" s="327" t="s">
        <v>129</v>
      </c>
    </row>
    <row r="31" spans="2:10" ht="12" customHeight="1" x14ac:dyDescent="0.2">
      <c r="B31" s="20" t="s">
        <v>284</v>
      </c>
      <c r="C31" s="32">
        <v>1.371</v>
      </c>
      <c r="D31" s="32">
        <v>1.212</v>
      </c>
      <c r="E31" s="32">
        <v>-71.075999999999993</v>
      </c>
      <c r="F31" s="32">
        <v>0</v>
      </c>
      <c r="G31" s="32">
        <v>31</v>
      </c>
      <c r="H31" s="229">
        <v>38.847999999999999</v>
      </c>
      <c r="I31" s="229">
        <v>55.54</v>
      </c>
      <c r="J31" s="327" t="s">
        <v>129</v>
      </c>
    </row>
    <row r="32" spans="2:10" ht="12" customHeight="1" x14ac:dyDescent="0.2">
      <c r="B32" s="23" t="s">
        <v>21</v>
      </c>
      <c r="C32" s="32">
        <v>771.375</v>
      </c>
      <c r="D32" s="32">
        <v>895.096</v>
      </c>
      <c r="E32" s="32">
        <v>893.17600000000004</v>
      </c>
      <c r="F32" s="32">
        <v>1008.407</v>
      </c>
      <c r="G32" s="32">
        <v>1035.0330000000001</v>
      </c>
      <c r="H32" s="229">
        <v>1108.923</v>
      </c>
      <c r="I32" s="229">
        <v>1322.3600000000001</v>
      </c>
      <c r="J32" s="327" t="s">
        <v>129</v>
      </c>
    </row>
    <row r="33" spans="2:10" ht="12" customHeight="1" x14ac:dyDescent="0.2">
      <c r="B33" s="23" t="s">
        <v>22</v>
      </c>
      <c r="C33" s="32">
        <v>185.2</v>
      </c>
      <c r="D33" s="32">
        <v>217.761</v>
      </c>
      <c r="E33" s="32">
        <v>211.30699999999999</v>
      </c>
      <c r="F33" s="32">
        <v>170.9</v>
      </c>
      <c r="G33" s="32">
        <v>133.82900000000001</v>
      </c>
      <c r="H33" s="229">
        <v>182.1</v>
      </c>
      <c r="I33" s="229">
        <v>157.04</v>
      </c>
      <c r="J33" s="327" t="s">
        <v>129</v>
      </c>
    </row>
    <row r="34" spans="2:10" ht="12" customHeight="1" x14ac:dyDescent="0.2">
      <c r="B34" s="23" t="s">
        <v>23</v>
      </c>
      <c r="C34" s="32">
        <v>956.57500000000005</v>
      </c>
      <c r="D34" s="32">
        <v>1112.857</v>
      </c>
      <c r="E34" s="32">
        <v>1104.4829999999999</v>
      </c>
      <c r="F34" s="32">
        <v>1179.307</v>
      </c>
      <c r="G34" s="32">
        <v>1168.8620000000001</v>
      </c>
      <c r="H34" s="229">
        <v>1291.0229999999999</v>
      </c>
      <c r="I34" s="229">
        <v>1479.4</v>
      </c>
      <c r="J34" s="327" t="s">
        <v>129</v>
      </c>
    </row>
    <row r="35" spans="2:10" ht="12" customHeight="1" x14ac:dyDescent="0.2">
      <c r="B35" s="23" t="s">
        <v>24</v>
      </c>
      <c r="C35" s="32">
        <v>218.73699999999999</v>
      </c>
      <c r="D35" s="32">
        <v>259.30500000000001</v>
      </c>
      <c r="E35" s="32">
        <v>250.00399999999999</v>
      </c>
      <c r="F35" s="32">
        <v>294.2</v>
      </c>
      <c r="G35" s="32">
        <v>253.19200000000001</v>
      </c>
      <c r="H35" s="229">
        <v>294</v>
      </c>
      <c r="I35" s="229">
        <v>364.06</v>
      </c>
      <c r="J35" s="327" t="s">
        <v>129</v>
      </c>
    </row>
    <row r="36" spans="2:10" ht="19.5" customHeight="1" x14ac:dyDescent="0.2">
      <c r="B36" s="19" t="s">
        <v>25</v>
      </c>
      <c r="C36" s="32"/>
      <c r="D36" s="32"/>
      <c r="E36" s="32"/>
      <c r="F36" s="32"/>
      <c r="G36" s="32"/>
      <c r="H36" s="32"/>
      <c r="I36" s="32"/>
      <c r="J36" s="32"/>
    </row>
    <row r="37" spans="2:10" ht="12" customHeight="1" x14ac:dyDescent="0.2">
      <c r="B37" s="23" t="s">
        <v>148</v>
      </c>
      <c r="C37" s="229">
        <v>1244.2290625967009</v>
      </c>
      <c r="D37" s="229">
        <v>1466.5189856387501</v>
      </c>
      <c r="E37" s="229">
        <v>1537.6642449999736</v>
      </c>
      <c r="F37" s="229">
        <v>1510.5140984884949</v>
      </c>
      <c r="G37" s="229">
        <v>1590.8386844361407</v>
      </c>
      <c r="H37" s="229">
        <v>1797.950239078335</v>
      </c>
      <c r="I37" s="229">
        <v>1783.190347461747</v>
      </c>
      <c r="J37" s="327" t="s">
        <v>129</v>
      </c>
    </row>
    <row r="38" spans="2:10" ht="12" customHeight="1" x14ac:dyDescent="0.2">
      <c r="B38" s="23" t="s">
        <v>149</v>
      </c>
      <c r="C38" s="230">
        <v>2.7170278679532913</v>
      </c>
      <c r="D38" s="230">
        <v>10.485664267313883</v>
      </c>
      <c r="E38" s="230">
        <v>-3.145217062014225</v>
      </c>
      <c r="F38" s="230">
        <v>-0.85547779290678794</v>
      </c>
      <c r="G38" s="230">
        <v>1.9554055274820317</v>
      </c>
      <c r="H38" s="230">
        <v>2.3042289010749064</v>
      </c>
      <c r="I38" s="230">
        <v>1.7999999999999998</v>
      </c>
      <c r="J38" s="230">
        <v>5.9137251879584518</v>
      </c>
    </row>
    <row r="39" spans="2:10" ht="12" customHeight="1" x14ac:dyDescent="0.2">
      <c r="B39" s="23" t="s">
        <v>150</v>
      </c>
      <c r="C39" s="230">
        <v>8.2980700217083978</v>
      </c>
      <c r="D39" s="230">
        <v>15.682981901176143</v>
      </c>
      <c r="E39" s="230">
        <v>0.10860485523453388</v>
      </c>
      <c r="F39" s="230">
        <v>3.584285179290323</v>
      </c>
      <c r="G39" s="230">
        <v>3.452678198190049</v>
      </c>
      <c r="H39" s="230">
        <v>8.8842050083545416</v>
      </c>
      <c r="I39" s="230">
        <v>11.867364746945892</v>
      </c>
      <c r="J39" s="230">
        <v>11.633066348108212</v>
      </c>
    </row>
    <row r="40" spans="2:10" ht="12" customHeight="1" x14ac:dyDescent="0.2">
      <c r="B40" s="24" t="s">
        <v>151</v>
      </c>
      <c r="C40" s="236">
        <v>5.43</v>
      </c>
      <c r="D40" s="236">
        <v>4.71</v>
      </c>
      <c r="E40" s="236">
        <v>3.36</v>
      </c>
      <c r="F40" s="236">
        <v>4.4790000000000001</v>
      </c>
      <c r="G40" s="236">
        <v>1.47</v>
      </c>
      <c r="H40" s="236">
        <v>6.43</v>
      </c>
      <c r="I40" s="236">
        <v>4.7</v>
      </c>
      <c r="J40" s="236">
        <v>5.4</v>
      </c>
    </row>
    <row r="41" spans="2:10" ht="18.75" customHeight="1" x14ac:dyDescent="0.2">
      <c r="B41" s="35" t="s">
        <v>286</v>
      </c>
      <c r="C41" s="35"/>
      <c r="D41" s="35"/>
      <c r="E41" s="35"/>
      <c r="F41" s="35"/>
      <c r="G41" s="35"/>
      <c r="H41" s="35"/>
      <c r="I41" s="35"/>
      <c r="J41" s="35"/>
    </row>
  </sheetData>
  <mergeCells count="4">
    <mergeCell ref="C9:C10"/>
    <mergeCell ref="D9:D10"/>
    <mergeCell ref="E9:E10"/>
    <mergeCell ref="F9:F10"/>
  </mergeCells>
  <conditionalFormatting sqref="H16:H22 I16:I23 C23:H23 C24:I36 C11:G22 H13:I15 J13:J37">
    <cfRule type="cellIs" dxfId="330" priority="11" operator="greaterThan">
      <formula>9999</formula>
    </cfRule>
  </conditionalFormatting>
  <conditionalFormatting sqref="H11:J11">
    <cfRule type="cellIs" dxfId="329" priority="7" operator="greaterThan">
      <formula>9999</formula>
    </cfRule>
  </conditionalFormatting>
  <conditionalFormatting sqref="H12:J12">
    <cfRule type="cellIs" dxfId="328" priority="6" operator="greaterThan">
      <formula>9999</formula>
    </cfRule>
  </conditionalFormatting>
  <hyperlinks>
    <hyperlink ref="B5" location="Índice!A36" display="Índice" xr:uid="{00000000-0004-0000-1D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K48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2.75" x14ac:dyDescent="0.2"/>
  <cols>
    <col min="1" max="1" width="1.42578125" style="2" bestFit="1" customWidth="1"/>
    <col min="2" max="2" width="6.140625" style="3" customWidth="1"/>
    <col min="3" max="3" width="12.85546875" style="3" customWidth="1"/>
    <col min="4" max="7" width="14.85546875" style="3" customWidth="1"/>
    <col min="8" max="16384" width="8.85546875" style="2"/>
  </cols>
  <sheetData>
    <row r="1" spans="1:11" s="17" customFormat="1" x14ac:dyDescent="0.2"/>
    <row r="2" spans="1:11" s="17" customFormat="1" x14ac:dyDescent="0.2"/>
    <row r="3" spans="1:11" s="17" customFormat="1" x14ac:dyDescent="0.2"/>
    <row r="4" spans="1:11" s="17" customFormat="1" x14ac:dyDescent="0.2"/>
    <row r="5" spans="1:11" s="17" customFormat="1" x14ac:dyDescent="0.2">
      <c r="B5" s="104" t="s">
        <v>144</v>
      </c>
      <c r="C5" s="104"/>
    </row>
    <row r="6" spans="1:11" s="17" customFormat="1" ht="18.75" x14ac:dyDescent="0.3">
      <c r="B6" s="25" t="s">
        <v>1056</v>
      </c>
      <c r="C6" s="25"/>
    </row>
    <row r="7" spans="1:11" s="17" customFormat="1" x14ac:dyDescent="0.2"/>
    <row r="8" spans="1:11" s="17" customFormat="1" ht="18" customHeight="1" x14ac:dyDescent="0.2">
      <c r="B8" s="271" t="s">
        <v>830</v>
      </c>
      <c r="C8" s="18"/>
      <c r="D8" s="18"/>
      <c r="E8" s="18"/>
      <c r="F8" s="18"/>
      <c r="G8" s="18"/>
      <c r="H8" s="18"/>
      <c r="I8" s="18"/>
      <c r="J8" s="18"/>
      <c r="K8" s="18"/>
    </row>
    <row r="9" spans="1:11" s="17" customFormat="1" ht="13.5" customHeight="1" x14ac:dyDescent="0.2">
      <c r="B9" s="23"/>
      <c r="C9" s="23"/>
      <c r="D9" s="122" t="s">
        <v>287</v>
      </c>
      <c r="E9" s="226" t="s">
        <v>288</v>
      </c>
      <c r="F9" s="226" t="s">
        <v>289</v>
      </c>
      <c r="G9" s="122" t="s">
        <v>290</v>
      </c>
    </row>
    <row r="10" spans="1:11" s="17" customFormat="1" ht="13.5" customHeight="1" x14ac:dyDescent="0.2">
      <c r="A10" s="2"/>
      <c r="B10" s="24"/>
      <c r="C10" s="24"/>
      <c r="D10" s="219" t="s">
        <v>27</v>
      </c>
      <c r="E10" s="219" t="s">
        <v>28</v>
      </c>
      <c r="F10" s="219" t="s">
        <v>28</v>
      </c>
      <c r="G10" s="219" t="s">
        <v>29</v>
      </c>
    </row>
    <row r="11" spans="1:11" s="17" customFormat="1" ht="12" customHeight="1" x14ac:dyDescent="0.2">
      <c r="A11" s="2"/>
      <c r="B11" s="29">
        <v>2016</v>
      </c>
      <c r="C11" s="19" t="s">
        <v>30</v>
      </c>
      <c r="D11" s="328" t="s">
        <v>964</v>
      </c>
      <c r="E11" s="37">
        <v>1.5591502631066012</v>
      </c>
      <c r="F11" s="37">
        <v>1.5591502631066012</v>
      </c>
      <c r="G11" s="37">
        <v>1.5027961863467221</v>
      </c>
    </row>
    <row r="12" spans="1:11" s="17" customFormat="1" ht="12" customHeight="1" x14ac:dyDescent="0.2">
      <c r="A12" s="2"/>
      <c r="B12" s="29">
        <v>2017</v>
      </c>
      <c r="C12" s="19" t="s">
        <v>30</v>
      </c>
      <c r="D12" s="328" t="s">
        <v>964</v>
      </c>
      <c r="E12" s="37">
        <v>-1.1706006524659363</v>
      </c>
      <c r="F12" s="37">
        <v>-1.1706006524659363</v>
      </c>
      <c r="G12" s="37">
        <v>0.99107626837535712</v>
      </c>
    </row>
    <row r="13" spans="1:11" s="17" customFormat="1" ht="12" customHeight="1" x14ac:dyDescent="0.2">
      <c r="A13" s="2"/>
      <c r="B13" s="29">
        <v>2018</v>
      </c>
      <c r="C13" s="19" t="s">
        <v>30</v>
      </c>
      <c r="D13" s="328" t="s">
        <v>964</v>
      </c>
      <c r="E13" s="37">
        <v>2.3980582524271821</v>
      </c>
      <c r="F13" s="37">
        <v>2.3980582524271821</v>
      </c>
      <c r="G13" s="37">
        <v>0.38132470279106379</v>
      </c>
    </row>
    <row r="14" spans="1:11" s="17" customFormat="1" ht="12" customHeight="1" x14ac:dyDescent="0.2">
      <c r="A14" s="2"/>
      <c r="B14" s="29">
        <v>2019</v>
      </c>
      <c r="C14" s="19" t="s">
        <v>30</v>
      </c>
      <c r="D14" s="328" t="s">
        <v>964</v>
      </c>
      <c r="E14" s="37">
        <v>-9.4813691096984343E-2</v>
      </c>
      <c r="F14" s="37">
        <v>-9.4813691096984343E-2</v>
      </c>
      <c r="G14" s="37">
        <v>0.2466002681478674</v>
      </c>
    </row>
    <row r="15" spans="1:11" s="17" customFormat="1" ht="12" customHeight="1" x14ac:dyDescent="0.2">
      <c r="A15" s="2"/>
      <c r="B15" s="29">
        <v>2020</v>
      </c>
      <c r="C15" s="19" t="s">
        <v>30</v>
      </c>
      <c r="D15" s="328" t="s">
        <v>964</v>
      </c>
      <c r="E15" s="37">
        <v>1.4994780297997501</v>
      </c>
      <c r="F15" s="37">
        <v>1.4994780297997501</v>
      </c>
      <c r="G15" s="37">
        <v>1.5030291450725652</v>
      </c>
    </row>
    <row r="16" spans="1:11" s="17" customFormat="1" ht="12" customHeight="1" x14ac:dyDescent="0.2">
      <c r="A16" s="2"/>
      <c r="B16" s="29">
        <v>2021</v>
      </c>
      <c r="C16" s="19" t="s">
        <v>30</v>
      </c>
      <c r="D16" s="328" t="s">
        <v>964</v>
      </c>
      <c r="E16" s="37">
        <v>5.8438522674146842</v>
      </c>
      <c r="F16" s="37">
        <v>5.8438522674146842</v>
      </c>
      <c r="G16" s="37">
        <v>3.268209661100685</v>
      </c>
    </row>
    <row r="17" spans="1:7" s="17" customFormat="1" ht="12" customHeight="1" x14ac:dyDescent="0.2">
      <c r="A17" s="2"/>
      <c r="B17" s="30">
        <v>2021</v>
      </c>
      <c r="C17" s="31" t="s">
        <v>30</v>
      </c>
      <c r="D17" s="329" t="s">
        <v>964</v>
      </c>
      <c r="E17" s="38">
        <v>9.4522968197879855</v>
      </c>
      <c r="F17" s="38">
        <v>9.4522968197879855</v>
      </c>
      <c r="G17" s="38">
        <v>7.9229577422001096</v>
      </c>
    </row>
    <row r="18" spans="1:7" s="17" customFormat="1" ht="19.5" customHeight="1" x14ac:dyDescent="0.2">
      <c r="A18" s="2"/>
      <c r="B18" s="29">
        <v>2021</v>
      </c>
      <c r="C18" s="19" t="s">
        <v>31</v>
      </c>
      <c r="D18" s="37">
        <v>-0.32725572697522853</v>
      </c>
      <c r="E18" s="37">
        <v>-0.32725572697522853</v>
      </c>
      <c r="F18" s="37">
        <v>1.669051025274193</v>
      </c>
      <c r="G18" s="37">
        <v>1.6625792273147422</v>
      </c>
    </row>
    <row r="19" spans="1:7" s="17" customFormat="1" ht="12" customHeight="1" x14ac:dyDescent="0.2">
      <c r="A19" s="2"/>
      <c r="B19" s="29"/>
      <c r="C19" s="19" t="s">
        <v>32</v>
      </c>
      <c r="D19" s="37">
        <v>-4.6904315196993895E-2</v>
      </c>
      <c r="E19" s="37">
        <v>-0.3740065451145469</v>
      </c>
      <c r="F19" s="37">
        <v>1.4761904761904754</v>
      </c>
      <c r="G19" s="37">
        <v>1.8346504365559957</v>
      </c>
    </row>
    <row r="20" spans="1:7" s="17" customFormat="1" ht="12" customHeight="1" x14ac:dyDescent="0.2">
      <c r="A20" s="2"/>
      <c r="B20" s="29"/>
      <c r="C20" s="19" t="s">
        <v>33</v>
      </c>
      <c r="D20" s="37">
        <v>0.15016424213982749</v>
      </c>
      <c r="E20" s="37">
        <v>-0.22440392706872814</v>
      </c>
      <c r="F20" s="37">
        <v>0.66981132075472072</v>
      </c>
      <c r="G20" s="37">
        <v>1.7801297099431235</v>
      </c>
    </row>
    <row r="21" spans="1:7" s="17" customFormat="1" ht="12" customHeight="1" x14ac:dyDescent="0.2">
      <c r="A21" s="2"/>
      <c r="B21" s="29"/>
      <c r="C21" s="19" t="s">
        <v>34</v>
      </c>
      <c r="D21" s="37">
        <v>0.87152094461626639</v>
      </c>
      <c r="E21" s="37">
        <v>0.64516129032257119</v>
      </c>
      <c r="F21" s="37">
        <v>0.31686859273065693</v>
      </c>
      <c r="G21" s="37">
        <v>1.55585190830001</v>
      </c>
    </row>
    <row r="22" spans="1:7" s="17" customFormat="1" ht="12" customHeight="1" x14ac:dyDescent="0.2">
      <c r="A22" s="2"/>
      <c r="B22" s="29"/>
      <c r="C22" s="19" t="s">
        <v>35</v>
      </c>
      <c r="D22" s="37">
        <v>0.31586770717206836</v>
      </c>
      <c r="E22" s="37">
        <v>0.96306685366993605</v>
      </c>
      <c r="F22" s="37">
        <v>1.5517727828458616</v>
      </c>
      <c r="G22" s="37">
        <v>1.4476570604959438</v>
      </c>
    </row>
    <row r="23" spans="1:7" s="17" customFormat="1" ht="12" customHeight="1" x14ac:dyDescent="0.2">
      <c r="A23" s="2"/>
      <c r="B23" s="29"/>
      <c r="C23" s="19" t="s">
        <v>36</v>
      </c>
      <c r="D23" s="37">
        <v>0.9816632709761075</v>
      </c>
      <c r="E23" s="37">
        <v>1.9541841982234631</v>
      </c>
      <c r="F23" s="37">
        <v>2.6645325298936262</v>
      </c>
      <c r="G23" s="37">
        <v>1.4436182905726458</v>
      </c>
    </row>
    <row r="24" spans="1:7" s="17" customFormat="1" ht="12" customHeight="1" x14ac:dyDescent="0.2">
      <c r="A24" s="2"/>
      <c r="B24" s="29"/>
      <c r="C24" s="19" t="s">
        <v>37</v>
      </c>
      <c r="D24" s="37">
        <v>2.0176082171680099</v>
      </c>
      <c r="E24" s="37">
        <v>4.0112201963534266</v>
      </c>
      <c r="F24" s="37">
        <v>4.844486333647513</v>
      </c>
      <c r="G24" s="37">
        <v>1.7420337671973707</v>
      </c>
    </row>
    <row r="25" spans="1:7" s="17" customFormat="1" ht="12" customHeight="1" x14ac:dyDescent="0.2">
      <c r="A25" s="2"/>
      <c r="B25" s="29"/>
      <c r="C25" s="19" t="s">
        <v>38</v>
      </c>
      <c r="D25" s="37">
        <v>0.26069759079467847</v>
      </c>
      <c r="E25" s="37">
        <v>4.2823749415614731</v>
      </c>
      <c r="F25" s="37">
        <v>4.9397817086940243</v>
      </c>
      <c r="G25" s="37">
        <v>2.0235542662546679</v>
      </c>
    </row>
    <row r="26" spans="1:7" s="17" customFormat="1" ht="12.75" customHeight="1" x14ac:dyDescent="0.2">
      <c r="A26" s="2"/>
      <c r="B26" s="29"/>
      <c r="C26" s="19" t="s">
        <v>39</v>
      </c>
      <c r="D26" s="37">
        <v>0.20622254102036219</v>
      </c>
      <c r="E26" s="37">
        <v>4.4974287050023376</v>
      </c>
      <c r="F26" s="37">
        <v>4.2634574120720359</v>
      </c>
      <c r="G26" s="37">
        <v>2.2314927781494687</v>
      </c>
    </row>
    <row r="27" spans="1:7" s="17" customFormat="1" ht="12.75" customHeight="1" x14ac:dyDescent="0.2">
      <c r="A27" s="2"/>
      <c r="B27" s="29"/>
      <c r="C27" s="19" t="s">
        <v>40</v>
      </c>
      <c r="D27" s="37">
        <v>0.59949892627058077</v>
      </c>
      <c r="E27" s="37">
        <v>5.1238896680692037</v>
      </c>
      <c r="F27" s="37">
        <v>5.3701968134957756</v>
      </c>
      <c r="G27" s="37">
        <v>2.5791638162188324</v>
      </c>
    </row>
    <row r="28" spans="1:7" s="17" customFormat="1" ht="12.75" customHeight="1" x14ac:dyDescent="0.2">
      <c r="A28" s="2"/>
      <c r="B28" s="29"/>
      <c r="C28" s="19" t="s">
        <v>41</v>
      </c>
      <c r="D28" s="37">
        <v>-0.38246019745620252</v>
      </c>
      <c r="E28" s="37">
        <v>4.7218326320710657</v>
      </c>
      <c r="F28" s="37">
        <v>5.5607917059377954</v>
      </c>
      <c r="G28" s="37">
        <v>2.90553858476712</v>
      </c>
    </row>
    <row r="29" spans="1:7" s="17" customFormat="1" ht="12.75" customHeight="1" x14ac:dyDescent="0.2">
      <c r="A29" s="2"/>
      <c r="B29" s="29"/>
      <c r="C29" s="19" t="s">
        <v>30</v>
      </c>
      <c r="D29" s="37">
        <v>1.0714285714285676</v>
      </c>
      <c r="E29" s="37">
        <v>5.8438522674146842</v>
      </c>
      <c r="F29" s="37">
        <v>5.8438522674146842</v>
      </c>
      <c r="G29" s="37">
        <v>3.268209661100685</v>
      </c>
    </row>
    <row r="30" spans="1:7" s="17" customFormat="1" ht="17.25" customHeight="1" x14ac:dyDescent="0.2">
      <c r="A30" s="2"/>
      <c r="B30" s="29">
        <v>2022</v>
      </c>
      <c r="C30" s="19" t="s">
        <v>31</v>
      </c>
      <c r="D30" s="37">
        <v>0.26501766784452485</v>
      </c>
      <c r="E30" s="37">
        <v>0.26501766784452485</v>
      </c>
      <c r="F30" s="37">
        <v>6.4727954971857571</v>
      </c>
      <c r="G30" s="37">
        <v>3.6670948337980569</v>
      </c>
    </row>
    <row r="31" spans="1:7" s="17" customFormat="1" ht="12" customHeight="1" x14ac:dyDescent="0.2">
      <c r="A31" s="2"/>
      <c r="B31" s="29"/>
      <c r="C31" s="19" t="s">
        <v>32</v>
      </c>
      <c r="D31" s="37">
        <v>0.17621145374449032</v>
      </c>
      <c r="E31" s="37">
        <v>0.44169611307420809</v>
      </c>
      <c r="F31" s="37">
        <v>6.7104645706241195</v>
      </c>
      <c r="G31" s="37">
        <v>4.1007267407749515</v>
      </c>
    </row>
    <row r="32" spans="1:7" s="17" customFormat="1" ht="12" customHeight="1" x14ac:dyDescent="0.2">
      <c r="A32" s="2"/>
      <c r="B32" s="29"/>
      <c r="C32" s="19" t="s">
        <v>33</v>
      </c>
      <c r="D32" s="37">
        <v>0.17590149516271136</v>
      </c>
      <c r="E32" s="37">
        <v>0.61837455830389132</v>
      </c>
      <c r="F32" s="37">
        <v>6.7378877331084386</v>
      </c>
      <c r="G32" s="37">
        <v>4.6050882707072915</v>
      </c>
    </row>
    <row r="33" spans="1:7" s="17" customFormat="1" ht="12" customHeight="1" x14ac:dyDescent="0.2">
      <c r="A33" s="2"/>
      <c r="B33" s="29"/>
      <c r="C33" s="19" t="s">
        <v>34</v>
      </c>
      <c r="D33" s="37">
        <v>0.79016681299384217</v>
      </c>
      <c r="E33" s="37">
        <v>1.4134275618374437</v>
      </c>
      <c r="F33" s="37">
        <v>6.6518023039762175</v>
      </c>
      <c r="G33" s="37">
        <v>5.1369434717358775</v>
      </c>
    </row>
    <row r="34" spans="1:7" s="17" customFormat="1" ht="12" customHeight="1" x14ac:dyDescent="0.2">
      <c r="A34" s="2"/>
      <c r="B34" s="29"/>
      <c r="C34" s="19" t="s">
        <v>35</v>
      </c>
      <c r="D34" s="37">
        <v>0.78397212543555028</v>
      </c>
      <c r="E34" s="37">
        <v>2.2084805653710182</v>
      </c>
      <c r="F34" s="37">
        <v>7.1494721244674819</v>
      </c>
      <c r="G34" s="37">
        <v>5.6041717082614406</v>
      </c>
    </row>
    <row r="35" spans="1:7" s="17" customFormat="1" ht="12" customHeight="1" x14ac:dyDescent="0.2">
      <c r="A35" s="2"/>
      <c r="B35" s="29"/>
      <c r="C35" s="19" t="s">
        <v>36</v>
      </c>
      <c r="D35" s="37">
        <v>2.074330164217808</v>
      </c>
      <c r="E35" s="37">
        <v>4.3286219081271948</v>
      </c>
      <c r="F35" s="37">
        <v>8.3088774761555193</v>
      </c>
      <c r="G35" s="37">
        <v>6.0770812562312981</v>
      </c>
    </row>
    <row r="36" spans="1:7" s="17" customFormat="1" ht="12" customHeight="1" x14ac:dyDescent="0.2">
      <c r="A36" s="2"/>
      <c r="B36" s="29"/>
      <c r="C36" s="19" t="s">
        <v>37</v>
      </c>
      <c r="D36" s="37">
        <v>1.3547840812870415</v>
      </c>
      <c r="E36" s="37">
        <v>5.7420494699646607</v>
      </c>
      <c r="F36" s="37">
        <v>7.6051779935275121</v>
      </c>
      <c r="G36" s="37">
        <v>6.3104159878353272</v>
      </c>
    </row>
    <row r="37" spans="1:7" s="17" customFormat="1" ht="12" customHeight="1" x14ac:dyDescent="0.2">
      <c r="A37" s="2"/>
      <c r="B37" s="29"/>
      <c r="C37" s="19" t="s">
        <v>38</v>
      </c>
      <c r="D37" s="37">
        <v>1.6708437761069339</v>
      </c>
      <c r="E37" s="37">
        <v>7.508833922261493</v>
      </c>
      <c r="F37" s="37">
        <v>9.1186227920738929</v>
      </c>
      <c r="G37" s="37">
        <v>6.6649668142447549</v>
      </c>
    </row>
    <row r="38" spans="1:7" s="17" customFormat="1" ht="12.75" customHeight="1" x14ac:dyDescent="0.2">
      <c r="A38" s="2"/>
      <c r="B38" s="29"/>
      <c r="C38" s="19" t="s">
        <v>39</v>
      </c>
      <c r="D38" s="37">
        <v>-0.41084634346754134</v>
      </c>
      <c r="E38" s="37">
        <v>7.067137809187285</v>
      </c>
      <c r="F38" s="37">
        <v>8.4466714387974271</v>
      </c>
      <c r="G38" s="37">
        <v>7.0164767477671752</v>
      </c>
    </row>
    <row r="39" spans="1:7" s="17" customFormat="1" ht="12.75" customHeight="1" x14ac:dyDescent="0.2">
      <c r="A39" s="2"/>
      <c r="B39" s="29"/>
      <c r="C39" s="19" t="s">
        <v>40</v>
      </c>
      <c r="D39" s="37">
        <v>0.66006600660066805</v>
      </c>
      <c r="E39" s="37">
        <v>7.7738515901059957</v>
      </c>
      <c r="F39" s="37">
        <v>8.5119629991994969</v>
      </c>
      <c r="G39" s="37">
        <v>7.2800165576874409</v>
      </c>
    </row>
    <row r="40" spans="1:7" s="17" customFormat="1" ht="12.75" customHeight="1" x14ac:dyDescent="0.2">
      <c r="A40" s="2"/>
      <c r="B40" s="29"/>
      <c r="C40" s="19" t="s">
        <v>41</v>
      </c>
      <c r="D40" s="37">
        <v>0.65573770491802463</v>
      </c>
      <c r="E40" s="37">
        <v>8.4805653710247277</v>
      </c>
      <c r="F40" s="37">
        <v>9.6428571428571317</v>
      </c>
      <c r="G40" s="37">
        <v>7.6211625191730858</v>
      </c>
    </row>
    <row r="41" spans="1:7" s="17" customFormat="1" ht="12.75" customHeight="1" x14ac:dyDescent="0.2">
      <c r="A41" s="2"/>
      <c r="B41" s="29"/>
      <c r="C41" s="19" t="s">
        <v>30</v>
      </c>
      <c r="D41" s="37">
        <v>0.89576547231271508</v>
      </c>
      <c r="E41" s="37">
        <v>9.4522968197879855</v>
      </c>
      <c r="F41" s="37">
        <v>9.4522968197879855</v>
      </c>
      <c r="G41" s="37">
        <v>7.9229577422001096</v>
      </c>
    </row>
    <row r="42" spans="1:7" s="17" customFormat="1" ht="17.25" customHeight="1" x14ac:dyDescent="0.2">
      <c r="A42" s="2"/>
      <c r="B42" s="29">
        <v>2023</v>
      </c>
      <c r="C42" s="19" t="s">
        <v>31</v>
      </c>
      <c r="D42" s="59">
        <v>0.48426150121065881</v>
      </c>
      <c r="E42" s="37">
        <v>0.48426150121065881</v>
      </c>
      <c r="F42" s="37">
        <v>9.6916299559471462</v>
      </c>
      <c r="G42" s="37">
        <v>8.1914202390486643</v>
      </c>
    </row>
    <row r="43" spans="1:7" s="17" customFormat="1" ht="12" customHeight="1" x14ac:dyDescent="0.2">
      <c r="A43" s="2"/>
      <c r="B43" s="29"/>
      <c r="C43" s="19" t="s">
        <v>32</v>
      </c>
      <c r="D43" s="37">
        <v>0.72289156626506035</v>
      </c>
      <c r="E43" s="37">
        <v>1.2106537530266248</v>
      </c>
      <c r="F43" s="37">
        <v>10.290237467018471</v>
      </c>
      <c r="G43" s="37">
        <v>8.4893254078588711</v>
      </c>
    </row>
    <row r="44" spans="1:7" s="17" customFormat="1" ht="12" customHeight="1" x14ac:dyDescent="0.2">
      <c r="A44" s="2"/>
      <c r="B44" s="29"/>
      <c r="C44" s="19" t="s">
        <v>33</v>
      </c>
      <c r="D44" s="37">
        <v>7.9744816586924117E-2</v>
      </c>
      <c r="E44" s="37">
        <v>1.2913640032284013</v>
      </c>
      <c r="F44" s="37">
        <v>10.184372256365236</v>
      </c>
      <c r="G44" s="37">
        <v>8.773319779956946</v>
      </c>
    </row>
    <row r="45" spans="1:7" s="17" customFormat="1" ht="12" customHeight="1" x14ac:dyDescent="0.2">
      <c r="A45" s="2"/>
      <c r="B45" s="29"/>
      <c r="C45" s="19" t="s">
        <v>34</v>
      </c>
      <c r="D45" s="37">
        <v>0.7171314741035939</v>
      </c>
      <c r="E45" s="37">
        <v>2.0177562550443895</v>
      </c>
      <c r="F45" s="37">
        <v>10.104529616724744</v>
      </c>
      <c r="G45" s="37">
        <v>9.0567103815386361</v>
      </c>
    </row>
    <row r="46" spans="1:7" s="17" customFormat="1" ht="12" customHeight="1" x14ac:dyDescent="0.2">
      <c r="A46" s="2"/>
      <c r="B46" s="30"/>
      <c r="C46" s="31" t="s">
        <v>35</v>
      </c>
      <c r="D46" s="38">
        <v>0.71202531645568889</v>
      </c>
      <c r="E46" s="38">
        <v>2.7441485068603555</v>
      </c>
      <c r="F46" s="38">
        <v>10.025929127052713</v>
      </c>
      <c r="G46" s="38">
        <v>9.2918391484328566</v>
      </c>
    </row>
    <row r="47" spans="1:7" s="17" customFormat="1" ht="18.75" customHeight="1" x14ac:dyDescent="0.2">
      <c r="A47" s="2"/>
      <c r="B47" s="39" t="s">
        <v>11</v>
      </c>
      <c r="C47" s="40" t="s">
        <v>291</v>
      </c>
      <c r="D47" s="41"/>
      <c r="E47" s="42"/>
      <c r="F47" s="42"/>
      <c r="G47" s="42"/>
    </row>
    <row r="48" spans="1:7" s="17" customFormat="1" ht="15" customHeight="1" x14ac:dyDescent="0.2">
      <c r="A48" s="2"/>
      <c r="B48" s="43" t="s">
        <v>145</v>
      </c>
      <c r="C48" s="165" t="s">
        <v>600</v>
      </c>
      <c r="D48" s="45"/>
      <c r="E48" s="45"/>
      <c r="F48" s="45"/>
      <c r="G48" s="45"/>
    </row>
  </sheetData>
  <conditionalFormatting sqref="D11:D15">
    <cfRule type="cellIs" dxfId="327" priority="5" operator="between">
      <formula>9999</formula>
      <formula>-9999</formula>
    </cfRule>
  </conditionalFormatting>
  <conditionalFormatting sqref="D16:D17">
    <cfRule type="cellIs" dxfId="326" priority="4" operator="between">
      <formula>9999</formula>
      <formula>-9999</formula>
    </cfRule>
  </conditionalFormatting>
  <hyperlinks>
    <hyperlink ref="B5" location="Índice!A36" display="Índice" xr:uid="{00000000-0004-0000-1E00-000000000000}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EE172"/>
  <sheetViews>
    <sheetView showGridLines="0" zoomScale="120" zoomScaleNormal="120" zoomScalePageLayoutView="120" workbookViewId="0">
      <selection activeCell="R52" sqref="R52"/>
    </sheetView>
  </sheetViews>
  <sheetFormatPr defaultColWidth="7.85546875" defaultRowHeight="12.75" x14ac:dyDescent="0.2"/>
  <cols>
    <col min="1" max="1" width="1.42578125" style="2" bestFit="1" customWidth="1"/>
    <col min="2" max="2" width="41.7109375" style="3" customWidth="1"/>
    <col min="3" max="3" width="9.140625" style="3" customWidth="1"/>
    <col min="4" max="11" width="6.85546875" style="9" customWidth="1"/>
    <col min="12" max="16384" width="7.85546875" style="2"/>
  </cols>
  <sheetData>
    <row r="1" spans="1:135" s="17" customFormat="1" x14ac:dyDescent="0.2"/>
    <row r="2" spans="1:135" s="17" customFormat="1" x14ac:dyDescent="0.2"/>
    <row r="3" spans="1:135" s="17" customFormat="1" x14ac:dyDescent="0.2"/>
    <row r="4" spans="1:135" s="17" customFormat="1" x14ac:dyDescent="0.2"/>
    <row r="5" spans="1:135" s="17" customFormat="1" x14ac:dyDescent="0.2">
      <c r="B5" s="104" t="s">
        <v>144</v>
      </c>
      <c r="C5" s="104"/>
    </row>
    <row r="6" spans="1:135" s="17" customFormat="1" ht="18.75" x14ac:dyDescent="0.3">
      <c r="B6" s="25" t="s">
        <v>1056</v>
      </c>
      <c r="C6" s="25"/>
    </row>
    <row r="7" spans="1:135" s="17" customFormat="1" x14ac:dyDescent="0.2"/>
    <row r="8" spans="1:135" s="17" customFormat="1" ht="18" customHeight="1" x14ac:dyDescent="0.2">
      <c r="B8" s="127" t="s">
        <v>292</v>
      </c>
      <c r="C8" s="127"/>
      <c r="D8" s="18"/>
      <c r="E8" s="18"/>
      <c r="F8" s="18"/>
    </row>
    <row r="9" spans="1:135" s="10" customFormat="1" ht="13.5" customHeight="1" x14ac:dyDescent="0.25">
      <c r="A9" s="17"/>
      <c r="B9" s="23"/>
      <c r="C9" s="560">
        <v>2016</v>
      </c>
      <c r="D9" s="560">
        <v>2017</v>
      </c>
      <c r="E9" s="560">
        <v>2018</v>
      </c>
      <c r="F9" s="560">
        <v>2019</v>
      </c>
      <c r="G9" s="560">
        <v>2020</v>
      </c>
      <c r="H9" s="560">
        <v>2021</v>
      </c>
      <c r="I9" s="567">
        <v>2022</v>
      </c>
      <c r="J9" s="564"/>
      <c r="K9" s="298">
        <v>2023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</row>
    <row r="10" spans="1:135" s="10" customFormat="1" ht="13.5" customHeight="1" x14ac:dyDescent="0.25">
      <c r="A10" s="2"/>
      <c r="B10" s="24"/>
      <c r="C10" s="561"/>
      <c r="D10" s="561"/>
      <c r="E10" s="561"/>
      <c r="F10" s="561"/>
      <c r="G10" s="561"/>
      <c r="H10" s="561"/>
      <c r="I10" s="173" t="s">
        <v>12</v>
      </c>
      <c r="J10" s="173" t="s">
        <v>3</v>
      </c>
      <c r="K10" s="173" t="s">
        <v>12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</row>
    <row r="11" spans="1:135" s="10" customFormat="1" ht="15" customHeight="1" x14ac:dyDescent="0.25">
      <c r="A11" s="2"/>
      <c r="B11" s="35" t="s">
        <v>293</v>
      </c>
      <c r="C11" s="348">
        <v>10.056699999999992</v>
      </c>
      <c r="D11" s="348">
        <v>2.2524000000000015</v>
      </c>
      <c r="E11" s="348">
        <v>-30.068720000000006</v>
      </c>
      <c r="F11" s="348">
        <v>-74.650899999999993</v>
      </c>
      <c r="G11" s="349">
        <v>-22.265540000000001</v>
      </c>
      <c r="H11" s="349">
        <v>-7.8342999999999989</v>
      </c>
      <c r="I11" s="349">
        <v>-65.200000000000031</v>
      </c>
      <c r="J11" s="349">
        <v>-94.9</v>
      </c>
      <c r="K11" s="349">
        <v>-74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</row>
    <row r="12" spans="1:135" s="10" customFormat="1" ht="15" customHeight="1" x14ac:dyDescent="0.25">
      <c r="A12" s="2"/>
      <c r="B12" s="128" t="s">
        <v>294</v>
      </c>
      <c r="C12" s="350">
        <v>8.6320999999999923</v>
      </c>
      <c r="D12" s="350">
        <v>-7.3525799999999979</v>
      </c>
      <c r="E12" s="350">
        <v>-40.239620000000002</v>
      </c>
      <c r="F12" s="350">
        <v>-84.650899999999993</v>
      </c>
      <c r="G12" s="241">
        <v>-50.073570000000004</v>
      </c>
      <c r="H12" s="241">
        <v>-32.727599999999995</v>
      </c>
      <c r="I12" s="241">
        <v>-86.200000000000031</v>
      </c>
      <c r="J12" s="241">
        <v>-114.9</v>
      </c>
      <c r="K12" s="241">
        <v>-102.4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</row>
    <row r="13" spans="1:135" s="10" customFormat="1" ht="15" customHeight="1" x14ac:dyDescent="0.25">
      <c r="A13" s="2"/>
      <c r="B13" s="53" t="s">
        <v>43</v>
      </c>
      <c r="C13" s="91">
        <v>27.4909</v>
      </c>
      <c r="D13" s="91">
        <v>28.301299999999998</v>
      </c>
      <c r="E13" s="91">
        <v>25.706499999999998</v>
      </c>
      <c r="F13" s="91">
        <v>-50.639300000000006</v>
      </c>
      <c r="G13" s="237">
        <v>-53.806699999999999</v>
      </c>
      <c r="H13" s="237">
        <v>-27.730799999999999</v>
      </c>
      <c r="I13" s="237">
        <v>-59.200000000000017</v>
      </c>
      <c r="J13" s="237">
        <v>-94.6</v>
      </c>
      <c r="K13" s="237">
        <v>-76.699999999999989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</row>
    <row r="14" spans="1:135" s="10" customFormat="1" ht="14.25" customHeight="1" x14ac:dyDescent="0.25">
      <c r="A14" s="2"/>
      <c r="B14" s="54" t="s">
        <v>295</v>
      </c>
      <c r="C14" s="91">
        <v>164.00820000000002</v>
      </c>
      <c r="D14" s="91">
        <v>197.51609999999999</v>
      </c>
      <c r="E14" s="91">
        <v>188.59189999999998</v>
      </c>
      <c r="F14" s="91">
        <v>145.7679</v>
      </c>
      <c r="G14" s="237">
        <v>123.0592</v>
      </c>
      <c r="H14" s="237">
        <v>166.28529999999998</v>
      </c>
      <c r="I14" s="237">
        <v>169.2</v>
      </c>
      <c r="J14" s="237">
        <v>142.5</v>
      </c>
      <c r="K14" s="237">
        <v>180.7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</row>
    <row r="15" spans="1:135" s="10" customFormat="1" ht="14.25" customHeight="1" x14ac:dyDescent="0.25">
      <c r="A15" s="2"/>
      <c r="B15" s="55" t="s">
        <v>296</v>
      </c>
      <c r="C15" s="91">
        <v>163.0976</v>
      </c>
      <c r="D15" s="91">
        <v>196.69129999999996</v>
      </c>
      <c r="E15" s="91">
        <v>142.18770000000001</v>
      </c>
      <c r="F15" s="91">
        <v>130.6643</v>
      </c>
      <c r="G15" s="237">
        <v>113.2487</v>
      </c>
      <c r="H15" s="237">
        <v>157.6037</v>
      </c>
      <c r="I15" s="237">
        <v>163.69999999999999</v>
      </c>
      <c r="J15" s="237">
        <v>136.5</v>
      </c>
      <c r="K15" s="237">
        <v>174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</row>
    <row r="16" spans="1:135" s="10" customFormat="1" ht="12.75" customHeight="1" x14ac:dyDescent="0.25">
      <c r="A16" s="2"/>
      <c r="B16" s="54" t="s">
        <v>154</v>
      </c>
      <c r="C16" s="91">
        <v>-122.3426</v>
      </c>
      <c r="D16" s="91">
        <v>-136.517</v>
      </c>
      <c r="E16" s="91">
        <v>-169.2148</v>
      </c>
      <c r="F16" s="91">
        <v>-196.40720000000002</v>
      </c>
      <c r="G16" s="237">
        <v>-176.86590000000001</v>
      </c>
      <c r="H16" s="237">
        <v>-194.01609999999999</v>
      </c>
      <c r="I16" s="237">
        <v>-228.4</v>
      </c>
      <c r="J16" s="237">
        <v>-237.1</v>
      </c>
      <c r="K16" s="237">
        <v>-257.39999999999998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</row>
    <row r="17" spans="1:135" s="10" customFormat="1" ht="12.75" customHeight="1" x14ac:dyDescent="0.25">
      <c r="A17" s="2"/>
      <c r="B17" s="55" t="s">
        <v>909</v>
      </c>
      <c r="C17" s="91">
        <v>-60.2</v>
      </c>
      <c r="D17" s="91">
        <v>-60</v>
      </c>
      <c r="E17" s="91">
        <v>-54.7</v>
      </c>
      <c r="F17" s="91">
        <v>-59.7</v>
      </c>
      <c r="G17" s="237">
        <v>-59.1</v>
      </c>
      <c r="H17" s="237">
        <v>-57.6</v>
      </c>
      <c r="I17" s="237">
        <v>-70.099999999999994</v>
      </c>
      <c r="J17" s="237">
        <v>-60.6</v>
      </c>
      <c r="K17" s="237">
        <v>-65.599999999999994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</row>
    <row r="18" spans="1:135" s="10" customFormat="1" ht="12.75" customHeight="1" x14ac:dyDescent="0.25">
      <c r="A18" s="2"/>
      <c r="B18" s="55" t="s">
        <v>910</v>
      </c>
      <c r="C18" s="91">
        <v>-26</v>
      </c>
      <c r="D18" s="91">
        <v>-29.2</v>
      </c>
      <c r="E18" s="91">
        <v>-33.5</v>
      </c>
      <c r="F18" s="91">
        <v>-33.1</v>
      </c>
      <c r="G18" s="237">
        <v>-31.1</v>
      </c>
      <c r="H18" s="237">
        <v>-36.1</v>
      </c>
      <c r="I18" s="237">
        <v>-55.8</v>
      </c>
      <c r="J18" s="237">
        <v>-57.8</v>
      </c>
      <c r="K18" s="237">
        <v>-59.3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</row>
    <row r="19" spans="1:135" s="10" customFormat="1" ht="13.5" customHeight="1" x14ac:dyDescent="0.25">
      <c r="A19" s="2"/>
      <c r="B19" s="53" t="s">
        <v>155</v>
      </c>
      <c r="C19" s="91">
        <v>-60.968000000000004</v>
      </c>
      <c r="D19" s="91">
        <v>-69.844729999999998</v>
      </c>
      <c r="E19" s="91">
        <v>-69.422719999999998</v>
      </c>
      <c r="F19" s="91">
        <v>-72.636099999999999</v>
      </c>
      <c r="G19" s="237">
        <v>-65.253230000000002</v>
      </c>
      <c r="H19" s="237">
        <v>-73.891400000000004</v>
      </c>
      <c r="I19" s="237">
        <v>-89.9</v>
      </c>
      <c r="J19" s="237">
        <v>-82.5</v>
      </c>
      <c r="K19" s="237">
        <v>-84.9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</row>
    <row r="20" spans="1:135" s="10" customFormat="1" ht="13.5" customHeight="1" x14ac:dyDescent="0.25">
      <c r="A20" s="2"/>
      <c r="B20" s="53" t="s">
        <v>156</v>
      </c>
      <c r="C20" s="91">
        <v>17.623000000000001</v>
      </c>
      <c r="D20" s="91">
        <v>8.3997799999999998</v>
      </c>
      <c r="E20" s="91">
        <v>-28.4071</v>
      </c>
      <c r="F20" s="91">
        <v>15.544700000000001</v>
      </c>
      <c r="G20" s="237">
        <v>14.638309999999999</v>
      </c>
      <c r="H20" s="237">
        <v>9.4156999999999993</v>
      </c>
      <c r="I20" s="237">
        <v>7.2</v>
      </c>
      <c r="J20" s="237">
        <v>6.4</v>
      </c>
      <c r="K20" s="237">
        <v>1.4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</row>
    <row r="21" spans="1:135" s="10" customFormat="1" ht="13.5" customHeight="1" x14ac:dyDescent="0.25">
      <c r="A21" s="2"/>
      <c r="B21" s="53" t="s">
        <v>46</v>
      </c>
      <c r="C21" s="91">
        <v>25.910799999999998</v>
      </c>
      <c r="D21" s="91">
        <v>35.396050000000002</v>
      </c>
      <c r="E21" s="91">
        <v>42.054600000000001</v>
      </c>
      <c r="F21" s="91">
        <v>33.079800000000006</v>
      </c>
      <c r="G21" s="237">
        <v>82.156080000000003</v>
      </c>
      <c r="H21" s="237">
        <v>84.372200000000007</v>
      </c>
      <c r="I21" s="237">
        <v>76.7</v>
      </c>
      <c r="J21" s="237">
        <v>75.8</v>
      </c>
      <c r="K21" s="237">
        <v>86.1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</row>
    <row r="22" spans="1:135" s="10" customFormat="1" ht="12" customHeight="1" x14ac:dyDescent="0.25">
      <c r="A22" s="2"/>
      <c r="B22" s="54" t="s">
        <v>297</v>
      </c>
      <c r="C22" s="91">
        <v>1.4245999999999999</v>
      </c>
      <c r="D22" s="91">
        <v>9.6049799999999994</v>
      </c>
      <c r="E22" s="91">
        <v>10.1709</v>
      </c>
      <c r="F22" s="91">
        <v>10</v>
      </c>
      <c r="G22" s="237">
        <v>27.808029999999999</v>
      </c>
      <c r="H22" s="237">
        <v>24.8933</v>
      </c>
      <c r="I22" s="237">
        <v>21</v>
      </c>
      <c r="J22" s="237">
        <v>20</v>
      </c>
      <c r="K22" s="237">
        <v>28.4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</row>
    <row r="23" spans="1:135" s="10" customFormat="1" ht="12" customHeight="1" x14ac:dyDescent="0.25">
      <c r="A23" s="2"/>
      <c r="B23" s="54" t="s">
        <v>298</v>
      </c>
      <c r="C23" s="91">
        <v>24.4862</v>
      </c>
      <c r="D23" s="91">
        <v>25.791070000000001</v>
      </c>
      <c r="E23" s="91">
        <v>31.883700000000001</v>
      </c>
      <c r="F23" s="91">
        <v>23.079799999999999</v>
      </c>
      <c r="G23" s="237">
        <v>54.348050000000001</v>
      </c>
      <c r="H23" s="237">
        <v>59.478900000000003</v>
      </c>
      <c r="I23" s="237">
        <v>55.7</v>
      </c>
      <c r="J23" s="237">
        <v>55.8</v>
      </c>
      <c r="K23" s="237">
        <v>57.7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</row>
    <row r="24" spans="1:135" s="10" customFormat="1" ht="13.5" customHeight="1" x14ac:dyDescent="0.25">
      <c r="A24" s="2"/>
      <c r="B24" s="18" t="s">
        <v>790</v>
      </c>
      <c r="C24" s="351">
        <v>29.5641</v>
      </c>
      <c r="D24" s="351">
        <v>60.581099999999999</v>
      </c>
      <c r="E24" s="351">
        <v>23.405200000000001</v>
      </c>
      <c r="F24" s="351">
        <v>16.355</v>
      </c>
      <c r="G24" s="392">
        <v>9.0190000000000001</v>
      </c>
      <c r="H24" s="392">
        <v>12.5563</v>
      </c>
      <c r="I24" s="392">
        <v>22.8</v>
      </c>
      <c r="J24" s="392">
        <v>17.600000000000001</v>
      </c>
      <c r="K24" s="392">
        <v>17.2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</row>
    <row r="25" spans="1:135" s="10" customFormat="1" ht="13.5" customHeight="1" x14ac:dyDescent="0.25">
      <c r="A25" s="2"/>
      <c r="B25" s="18" t="s">
        <v>791</v>
      </c>
      <c r="C25" s="351">
        <f>C26+C36</f>
        <v>28.499999999999996</v>
      </c>
      <c r="D25" s="351">
        <f t="shared" ref="D25:I25" si="0">D26+D36</f>
        <v>32.5</v>
      </c>
      <c r="E25" s="351">
        <v>-7.4999999999999929</v>
      </c>
      <c r="F25" s="351">
        <v>-73.300000000000011</v>
      </c>
      <c r="G25" s="351">
        <v>0.79999999999999716</v>
      </c>
      <c r="H25" s="351">
        <v>-33.599999999999987</v>
      </c>
      <c r="I25" s="351">
        <f t="shared" si="0"/>
        <v>-55</v>
      </c>
      <c r="J25" s="351">
        <v>-23.700000000000003</v>
      </c>
      <c r="K25" s="351">
        <v>-54.1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</row>
    <row r="26" spans="1:135" customFormat="1" ht="12" customHeight="1" x14ac:dyDescent="0.2">
      <c r="A26" s="2"/>
      <c r="B26" s="53" t="s">
        <v>301</v>
      </c>
      <c r="C26" s="91">
        <f>+C27+C30+C33+C34</f>
        <v>-31.3</v>
      </c>
      <c r="D26" s="91">
        <f t="shared" ref="D26:I26" si="1">+D27+D30+D33+D34</f>
        <v>0.99999999999999822</v>
      </c>
      <c r="E26" s="91">
        <v>-62.499999999999993</v>
      </c>
      <c r="F26" s="91">
        <v>-28.900000000000002</v>
      </c>
      <c r="G26" s="91">
        <v>-85.7</v>
      </c>
      <c r="H26" s="91">
        <v>-71.499999999999986</v>
      </c>
      <c r="I26" s="91">
        <f t="shared" si="1"/>
        <v>-64</v>
      </c>
      <c r="J26" s="91">
        <v>-69.5</v>
      </c>
      <c r="K26" s="91">
        <v>-49.7</v>
      </c>
    </row>
    <row r="27" spans="1:135" customFormat="1" ht="12" customHeight="1" x14ac:dyDescent="0.2">
      <c r="A27" s="2"/>
      <c r="B27" s="54" t="s">
        <v>1098</v>
      </c>
      <c r="C27" s="91">
        <f>C28+C29</f>
        <v>-16.5</v>
      </c>
      <c r="D27" s="91">
        <f t="shared" ref="D27:I27" si="2">D28+D29</f>
        <v>14.299999999999999</v>
      </c>
      <c r="E27" s="91">
        <v>-43.3</v>
      </c>
      <c r="F27" s="91">
        <v>-11.8</v>
      </c>
      <c r="G27" s="91">
        <v>-39.5</v>
      </c>
      <c r="H27" s="91">
        <v>-1</v>
      </c>
      <c r="I27" s="91">
        <f t="shared" si="2"/>
        <v>-16.8</v>
      </c>
      <c r="J27" s="91">
        <v>-14.5</v>
      </c>
      <c r="K27" s="91">
        <v>-1.8000000000000007</v>
      </c>
    </row>
    <row r="28" spans="1:135" customFormat="1" ht="12" customHeight="1" x14ac:dyDescent="0.2">
      <c r="A28" s="2"/>
      <c r="B28" s="55" t="s">
        <v>75</v>
      </c>
      <c r="C28" s="91">
        <v>-20.399999999999999</v>
      </c>
      <c r="D28" s="91">
        <v>-13.9</v>
      </c>
      <c r="E28" s="91">
        <v>-45.8</v>
      </c>
      <c r="F28" s="91">
        <v>-14.1</v>
      </c>
      <c r="G28" s="237">
        <v>-51.3</v>
      </c>
      <c r="H28" s="237">
        <v>-26.5</v>
      </c>
      <c r="I28" s="237">
        <v>-20.3</v>
      </c>
      <c r="J28" s="237">
        <v>-20.3</v>
      </c>
      <c r="K28" s="237">
        <v>-20.6</v>
      </c>
    </row>
    <row r="29" spans="1:135" customFormat="1" ht="12" customHeight="1" x14ac:dyDescent="0.2">
      <c r="A29" s="2"/>
      <c r="B29" s="55" t="s">
        <v>76</v>
      </c>
      <c r="C29" s="91">
        <v>3.9</v>
      </c>
      <c r="D29" s="91">
        <v>28.2</v>
      </c>
      <c r="E29" s="91">
        <v>2.5</v>
      </c>
      <c r="F29" s="91">
        <v>2.2999999999999998</v>
      </c>
      <c r="G29" s="237">
        <v>11.8</v>
      </c>
      <c r="H29" s="237">
        <v>25.5</v>
      </c>
      <c r="I29" s="237">
        <v>3.5</v>
      </c>
      <c r="J29" s="237">
        <v>5.8</v>
      </c>
      <c r="K29" s="237">
        <v>18.8</v>
      </c>
    </row>
    <row r="30" spans="1:135" customFormat="1" ht="12" customHeight="1" x14ac:dyDescent="0.2">
      <c r="A30" s="2"/>
      <c r="B30" s="54" t="s">
        <v>617</v>
      </c>
      <c r="C30" s="91">
        <f t="shared" ref="C30:I30" si="3">C31+C32</f>
        <v>-4.8</v>
      </c>
      <c r="D30" s="91">
        <f t="shared" si="3"/>
        <v>-3.7</v>
      </c>
      <c r="E30" s="91">
        <v>-1.2999999999999998</v>
      </c>
      <c r="F30" s="91">
        <v>1.2</v>
      </c>
      <c r="G30" s="91">
        <v>2</v>
      </c>
      <c r="H30" s="91">
        <v>-9.6</v>
      </c>
      <c r="I30" s="91">
        <f t="shared" si="3"/>
        <v>1.6</v>
      </c>
      <c r="J30" s="91">
        <v>3.1</v>
      </c>
      <c r="K30" s="91">
        <v>-4.9000000000000004</v>
      </c>
    </row>
    <row r="31" spans="1:135" customFormat="1" ht="12" customHeight="1" x14ac:dyDescent="0.2">
      <c r="A31" s="2"/>
      <c r="B31" s="55" t="s">
        <v>75</v>
      </c>
      <c r="C31" s="91">
        <v>-4.2</v>
      </c>
      <c r="D31" s="91">
        <v>-4.9000000000000004</v>
      </c>
      <c r="E31" s="91">
        <v>-2.4</v>
      </c>
      <c r="F31" s="91">
        <v>0</v>
      </c>
      <c r="G31" s="91">
        <v>0</v>
      </c>
      <c r="H31" s="91">
        <v>-11.2</v>
      </c>
      <c r="I31" s="91">
        <v>0</v>
      </c>
      <c r="J31" s="91">
        <v>0</v>
      </c>
      <c r="K31" s="91">
        <v>-7.8</v>
      </c>
    </row>
    <row r="32" spans="1:135" customFormat="1" ht="12" customHeight="1" x14ac:dyDescent="0.2">
      <c r="A32" s="2"/>
      <c r="B32" s="55" t="s">
        <v>76</v>
      </c>
      <c r="C32" s="91">
        <v>-0.6</v>
      </c>
      <c r="D32" s="91">
        <v>1.2</v>
      </c>
      <c r="E32" s="91">
        <v>1.1000000000000001</v>
      </c>
      <c r="F32" s="91">
        <v>1.2</v>
      </c>
      <c r="G32" s="91">
        <v>2</v>
      </c>
      <c r="H32" s="91">
        <v>1.6</v>
      </c>
      <c r="I32" s="91">
        <v>1.6</v>
      </c>
      <c r="J32" s="91">
        <v>3.1</v>
      </c>
      <c r="K32" s="91">
        <v>2.9</v>
      </c>
    </row>
    <row r="33" spans="1:135" customFormat="1" ht="12" customHeight="1" x14ac:dyDescent="0.2">
      <c r="A33" s="2"/>
      <c r="B33" s="54" t="s">
        <v>911</v>
      </c>
      <c r="C33" s="91">
        <v>-10</v>
      </c>
      <c r="D33" s="91">
        <v>-9.6</v>
      </c>
      <c r="E33" s="91">
        <v>-17.899999999999999</v>
      </c>
      <c r="F33" s="91">
        <v>-18.3</v>
      </c>
      <c r="G33" s="237">
        <v>-46.2</v>
      </c>
      <c r="H33" s="237">
        <v>-59.3</v>
      </c>
      <c r="I33" s="237">
        <v>-48.8</v>
      </c>
      <c r="J33" s="237">
        <v>-58.1</v>
      </c>
      <c r="K33" s="237">
        <v>-43</v>
      </c>
    </row>
    <row r="34" spans="1:135" customFormat="1" ht="12" customHeight="1" x14ac:dyDescent="0.2">
      <c r="A34" s="2"/>
      <c r="B34" s="54" t="s">
        <v>343</v>
      </c>
      <c r="C34" s="91">
        <v>0</v>
      </c>
      <c r="D34" s="91">
        <v>0</v>
      </c>
      <c r="E34" s="91">
        <v>0</v>
      </c>
      <c r="F34" s="91">
        <v>0</v>
      </c>
      <c r="G34" s="237">
        <v>-2</v>
      </c>
      <c r="H34" s="237">
        <v>-1.6</v>
      </c>
      <c r="I34" s="237">
        <v>0</v>
      </c>
      <c r="J34" s="237">
        <v>0</v>
      </c>
      <c r="K34" s="237">
        <v>0</v>
      </c>
    </row>
    <row r="35" spans="1:135" customFormat="1" ht="12" customHeight="1" x14ac:dyDescent="0.2">
      <c r="A35" s="2"/>
      <c r="B35" s="55" t="s">
        <v>908</v>
      </c>
      <c r="C35" s="91">
        <v>0</v>
      </c>
      <c r="D35" s="91">
        <v>0</v>
      </c>
      <c r="E35" s="91">
        <v>0</v>
      </c>
      <c r="F35" s="91">
        <v>0</v>
      </c>
      <c r="G35" s="237">
        <v>-2</v>
      </c>
      <c r="H35" s="237">
        <v>-1.6</v>
      </c>
      <c r="I35" s="237">
        <v>0</v>
      </c>
      <c r="J35" s="237">
        <v>0</v>
      </c>
      <c r="K35" s="237">
        <v>0</v>
      </c>
    </row>
    <row r="36" spans="1:135" customFormat="1" ht="12" customHeight="1" x14ac:dyDescent="0.2">
      <c r="A36" s="2"/>
      <c r="B36" s="53" t="s">
        <v>302</v>
      </c>
      <c r="C36" s="91">
        <v>59.8</v>
      </c>
      <c r="D36" s="91">
        <v>31.5</v>
      </c>
      <c r="E36" s="91">
        <v>55</v>
      </c>
      <c r="F36" s="91">
        <v>-44.400000000000006</v>
      </c>
      <c r="G36" s="237">
        <v>86.5</v>
      </c>
      <c r="H36" s="237">
        <v>37.9</v>
      </c>
      <c r="I36" s="237">
        <v>9</v>
      </c>
      <c r="J36" s="237">
        <v>45.8</v>
      </c>
      <c r="K36" s="237">
        <v>-4.3999999999999986</v>
      </c>
    </row>
    <row r="37" spans="1:135" customFormat="1" ht="12" customHeight="1" x14ac:dyDescent="0.2">
      <c r="A37" s="2"/>
      <c r="B37" s="54" t="s">
        <v>303</v>
      </c>
      <c r="C37" s="91">
        <v>-11.2</v>
      </c>
      <c r="D37" s="91">
        <v>-8.3000000000000007</v>
      </c>
      <c r="E37" s="91">
        <v>-11.6</v>
      </c>
      <c r="F37" s="91">
        <v>-41.8</v>
      </c>
      <c r="G37" s="237">
        <v>-11.9</v>
      </c>
      <c r="H37" s="237">
        <v>-9.8000000000000007</v>
      </c>
      <c r="I37" s="237">
        <v>-13.6</v>
      </c>
      <c r="J37" s="237">
        <v>-9.6</v>
      </c>
      <c r="K37" s="237">
        <v>-16.399999999999999</v>
      </c>
    </row>
    <row r="38" spans="1:135" customFormat="1" ht="12" customHeight="1" x14ac:dyDescent="0.2">
      <c r="A38" s="2"/>
      <c r="B38" s="54" t="s">
        <v>907</v>
      </c>
      <c r="C38" s="91">
        <v>40</v>
      </c>
      <c r="D38" s="91">
        <v>0.9</v>
      </c>
      <c r="E38" s="91">
        <v>13.3</v>
      </c>
      <c r="F38" s="91">
        <v>-28.1</v>
      </c>
      <c r="G38" s="237">
        <v>72.2</v>
      </c>
      <c r="H38" s="237">
        <v>5.3</v>
      </c>
      <c r="I38" s="237">
        <v>-7.5</v>
      </c>
      <c r="J38" s="237">
        <v>-8.6</v>
      </c>
      <c r="K38" s="237">
        <v>13</v>
      </c>
    </row>
    <row r="39" spans="1:135" customFormat="1" ht="12" customHeight="1" x14ac:dyDescent="0.2">
      <c r="A39" s="2"/>
      <c r="B39" s="54" t="s">
        <v>304</v>
      </c>
      <c r="C39" s="91">
        <v>31</v>
      </c>
      <c r="D39" s="91">
        <v>38.9</v>
      </c>
      <c r="E39" s="91">
        <v>53.3</v>
      </c>
      <c r="F39" s="91">
        <v>25.5</v>
      </c>
      <c r="G39" s="237">
        <v>26.2</v>
      </c>
      <c r="H39" s="237">
        <v>42.4</v>
      </c>
      <c r="I39" s="237">
        <v>30.1</v>
      </c>
      <c r="J39" s="240">
        <v>64</v>
      </c>
      <c r="K39" s="237">
        <v>-1</v>
      </c>
    </row>
    <row r="40" spans="1:135" customFormat="1" ht="15" customHeight="1" x14ac:dyDescent="0.2">
      <c r="A40" s="2"/>
      <c r="B40" s="23" t="s">
        <v>305</v>
      </c>
      <c r="C40" s="89">
        <v>-14.820799999999991</v>
      </c>
      <c r="D40" s="89">
        <v>-8.9335000000000022</v>
      </c>
      <c r="E40" s="89">
        <v>-3.9364799999999889</v>
      </c>
      <c r="F40" s="89">
        <v>-2.9606000000000279</v>
      </c>
      <c r="G40" s="240">
        <v>-6.2534600000000022</v>
      </c>
      <c r="H40" s="240">
        <v>14.878000000000014</v>
      </c>
      <c r="I40" s="240">
        <v>0</v>
      </c>
      <c r="J40" s="240">
        <v>0.10000000000000142</v>
      </c>
      <c r="K40" s="240">
        <v>-0.10000000000000142</v>
      </c>
    </row>
    <row r="41" spans="1:135" customFormat="1" ht="15" customHeight="1" x14ac:dyDescent="0.2">
      <c r="A41" s="2"/>
      <c r="B41" s="35" t="s">
        <v>306</v>
      </c>
      <c r="C41" s="348">
        <v>-8.5</v>
      </c>
      <c r="D41" s="348">
        <v>17.7</v>
      </c>
      <c r="E41" s="348">
        <v>-3.1</v>
      </c>
      <c r="F41" s="348">
        <v>12</v>
      </c>
      <c r="G41" s="349">
        <v>-20.3</v>
      </c>
      <c r="H41" s="349">
        <v>53.2</v>
      </c>
      <c r="I41" s="349">
        <v>14.19999999999996</v>
      </c>
      <c r="J41" s="349">
        <v>-53.5</v>
      </c>
      <c r="K41" s="349">
        <v>-2.8</v>
      </c>
    </row>
    <row r="42" spans="1:135" customFormat="1" ht="13.5" customHeight="1" x14ac:dyDescent="0.2">
      <c r="A42" s="2"/>
      <c r="B42" s="23" t="s">
        <v>307</v>
      </c>
      <c r="C42" s="89">
        <v>8.5</v>
      </c>
      <c r="D42" s="91">
        <v>-17.7</v>
      </c>
      <c r="E42" s="91">
        <v>3.1</v>
      </c>
      <c r="F42" s="91">
        <v>-12</v>
      </c>
      <c r="G42" s="237">
        <v>20.3</v>
      </c>
      <c r="H42" s="237">
        <v>-53.2</v>
      </c>
      <c r="I42" s="237">
        <v>-21.700000000000003</v>
      </c>
      <c r="J42" s="237">
        <v>53.5</v>
      </c>
      <c r="K42" s="237">
        <v>2.8</v>
      </c>
    </row>
    <row r="43" spans="1:135" customFormat="1" ht="12" customHeight="1" x14ac:dyDescent="0.2">
      <c r="A43" s="2"/>
      <c r="B43" s="53" t="s">
        <v>308</v>
      </c>
      <c r="C43" s="91">
        <v>3.7</v>
      </c>
      <c r="D43" s="91">
        <v>-21.4</v>
      </c>
      <c r="E43" s="91">
        <v>3.1</v>
      </c>
      <c r="F43" s="91">
        <v>-12</v>
      </c>
      <c r="G43" s="237">
        <v>20.3</v>
      </c>
      <c r="H43" s="237">
        <v>-62.2</v>
      </c>
      <c r="I43" s="237">
        <v>-20.100000000000001</v>
      </c>
      <c r="J43" s="237">
        <v>53.5</v>
      </c>
      <c r="K43" s="237">
        <v>2.8</v>
      </c>
    </row>
    <row r="44" spans="1:135" customFormat="1" ht="13.5" customHeight="1" x14ac:dyDescent="0.2">
      <c r="A44" s="2"/>
      <c r="B44" s="53" t="s">
        <v>1099</v>
      </c>
      <c r="C44" s="91">
        <v>4.8</v>
      </c>
      <c r="D44" s="91">
        <v>3.7</v>
      </c>
      <c r="E44" s="91">
        <v>0</v>
      </c>
      <c r="F44" s="91">
        <v>0</v>
      </c>
      <c r="G44" s="237">
        <v>0</v>
      </c>
      <c r="H44" s="237">
        <v>9</v>
      </c>
      <c r="I44" s="237">
        <v>-1.6</v>
      </c>
      <c r="J44" s="237">
        <v>0</v>
      </c>
      <c r="K44" s="237">
        <v>0</v>
      </c>
    </row>
    <row r="45" spans="1:135" customFormat="1" ht="15" customHeight="1" x14ac:dyDescent="0.2">
      <c r="A45" s="2"/>
      <c r="B45" s="24" t="s">
        <v>309</v>
      </c>
      <c r="C45" s="317">
        <v>0</v>
      </c>
      <c r="D45" s="317">
        <v>0</v>
      </c>
      <c r="E45" s="317">
        <v>0</v>
      </c>
      <c r="F45" s="317">
        <v>0</v>
      </c>
      <c r="G45" s="242">
        <v>0</v>
      </c>
      <c r="H45" s="242">
        <v>0</v>
      </c>
      <c r="I45" s="242">
        <v>-7.5000000000000426</v>
      </c>
      <c r="J45" s="242">
        <v>0</v>
      </c>
      <c r="K45" s="242">
        <v>0</v>
      </c>
    </row>
    <row r="46" spans="1:135" customFormat="1" ht="18.75" customHeight="1" x14ac:dyDescent="0.2">
      <c r="A46" s="2"/>
      <c r="B46" s="51" t="s">
        <v>310</v>
      </c>
      <c r="C46" s="51"/>
      <c r="D46" s="52"/>
      <c r="E46" s="52"/>
      <c r="F46" s="52"/>
      <c r="G46" s="32"/>
      <c r="H46" s="32"/>
      <c r="I46" s="32"/>
      <c r="J46" s="32"/>
      <c r="K46" s="32"/>
    </row>
    <row r="47" spans="1:135" customFormat="1" x14ac:dyDescent="0.2">
      <c r="A47" s="2"/>
      <c r="B47" s="578" t="s">
        <v>311</v>
      </c>
      <c r="C47" s="578"/>
      <c r="D47" s="578"/>
      <c r="E47" s="578"/>
      <c r="F47" s="578"/>
      <c r="G47" s="578"/>
      <c r="H47" s="578"/>
      <c r="I47" s="578"/>
      <c r="J47" s="301"/>
    </row>
    <row r="48" spans="1:135" s="1" customFormat="1" x14ac:dyDescent="0.2">
      <c r="A48" s="2"/>
      <c r="B48" s="3"/>
      <c r="C48" s="3"/>
      <c r="D48" s="9"/>
      <c r="E48" s="9"/>
      <c r="F48" s="9"/>
      <c r="G48" s="9"/>
      <c r="H48" s="9"/>
      <c r="I48" s="9"/>
      <c r="J48" s="9"/>
      <c r="K48" s="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</row>
    <row r="49" spans="1:135" s="1" customFormat="1" x14ac:dyDescent="0.2">
      <c r="A49" s="2"/>
      <c r="B49" s="3"/>
      <c r="C49" s="3"/>
      <c r="D49" s="9"/>
      <c r="E49" s="9"/>
      <c r="F49" s="9"/>
      <c r="G49" s="9"/>
      <c r="H49" s="9"/>
      <c r="I49" s="9"/>
      <c r="J49" s="9"/>
      <c r="K49" s="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</row>
    <row r="50" spans="1:135" s="1" customFormat="1" x14ac:dyDescent="0.2">
      <c r="A50" s="2"/>
      <c r="B50" s="3"/>
      <c r="C50" s="500"/>
      <c r="D50" s="500"/>
      <c r="E50" s="500"/>
      <c r="F50" s="500"/>
      <c r="G50" s="500"/>
      <c r="H50" s="500"/>
      <c r="I50" s="500"/>
      <c r="J50" s="500"/>
      <c r="K50" s="500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</row>
    <row r="51" spans="1:135" s="1" customFormat="1" x14ac:dyDescent="0.2">
      <c r="A51" s="2"/>
      <c r="B51" s="3"/>
      <c r="C51" s="3"/>
      <c r="D51" s="9"/>
      <c r="E51" s="9"/>
      <c r="F51" s="9"/>
      <c r="G51" s="9"/>
      <c r="H51" s="9"/>
      <c r="I51" s="9"/>
      <c r="J51" s="9"/>
      <c r="K51" s="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</row>
    <row r="52" spans="1:135" s="1" customFormat="1" x14ac:dyDescent="0.2">
      <c r="A52" s="2"/>
      <c r="B52" s="3"/>
      <c r="C52" s="3"/>
      <c r="D52" s="9"/>
      <c r="E52" s="9"/>
      <c r="F52" s="9"/>
      <c r="G52" s="9"/>
      <c r="H52" s="9"/>
      <c r="I52" s="9"/>
      <c r="J52" s="9"/>
      <c r="K52" s="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</row>
    <row r="53" spans="1:135" s="1" customFormat="1" x14ac:dyDescent="0.2">
      <c r="A53" s="2"/>
      <c r="B53" s="3"/>
      <c r="C53" s="3"/>
      <c r="D53" s="9"/>
      <c r="E53" s="9"/>
      <c r="F53" s="9"/>
      <c r="G53" s="9"/>
      <c r="H53" s="9"/>
      <c r="I53" s="9"/>
      <c r="J53" s="9"/>
      <c r="K53" s="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</row>
    <row r="54" spans="1:135" s="3" customFormat="1" x14ac:dyDescent="0.2">
      <c r="A54" s="2"/>
      <c r="D54" s="9"/>
      <c r="E54" s="9"/>
      <c r="F54" s="9"/>
      <c r="G54" s="9"/>
      <c r="H54" s="9"/>
      <c r="I54" s="9"/>
      <c r="J54" s="9"/>
      <c r="K54" s="9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</row>
    <row r="55" spans="1:135" s="3" customFormat="1" x14ac:dyDescent="0.2">
      <c r="A55" s="2"/>
      <c r="D55" s="9"/>
      <c r="E55" s="9"/>
      <c r="F55" s="9"/>
      <c r="G55" s="9"/>
      <c r="H55" s="9"/>
      <c r="I55" s="9"/>
      <c r="J55" s="9"/>
      <c r="K55" s="9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</row>
    <row r="56" spans="1:135" s="3" customFormat="1" x14ac:dyDescent="0.2">
      <c r="A56" s="2"/>
      <c r="D56" s="9"/>
      <c r="E56" s="9"/>
      <c r="F56" s="9"/>
      <c r="G56" s="9"/>
      <c r="H56" s="9"/>
      <c r="I56" s="9"/>
      <c r="J56" s="9"/>
      <c r="K56" s="9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</row>
    <row r="57" spans="1:135" s="3" customFormat="1" x14ac:dyDescent="0.2">
      <c r="A57" s="2"/>
      <c r="D57" s="9"/>
      <c r="E57" s="9"/>
      <c r="F57" s="9"/>
      <c r="G57" s="9"/>
      <c r="H57" s="9"/>
      <c r="I57" s="9"/>
      <c r="J57" s="9"/>
      <c r="K57" s="9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</row>
    <row r="58" spans="1:135" s="3" customFormat="1" x14ac:dyDescent="0.2">
      <c r="A58" s="2"/>
      <c r="D58" s="9"/>
      <c r="E58" s="9"/>
      <c r="F58" s="9"/>
      <c r="G58" s="9"/>
      <c r="H58" s="9"/>
      <c r="I58" s="9"/>
      <c r="J58" s="9"/>
      <c r="K58" s="9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</row>
    <row r="59" spans="1:135" s="3" customFormat="1" x14ac:dyDescent="0.2">
      <c r="A59" s="2"/>
      <c r="D59" s="9"/>
      <c r="E59" s="9"/>
      <c r="F59" s="9"/>
      <c r="G59" s="9"/>
      <c r="H59" s="9"/>
      <c r="I59" s="9"/>
      <c r="J59" s="9"/>
      <c r="K59" s="9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</row>
    <row r="60" spans="1:135" s="3" customFormat="1" x14ac:dyDescent="0.2">
      <c r="A60" s="2"/>
      <c r="D60" s="9"/>
      <c r="E60" s="9"/>
      <c r="F60" s="9"/>
      <c r="G60" s="9"/>
      <c r="H60" s="9"/>
      <c r="I60" s="9"/>
      <c r="J60" s="9"/>
      <c r="K60" s="9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</row>
    <row r="61" spans="1:135" s="3" customFormat="1" x14ac:dyDescent="0.2">
      <c r="A61" s="2"/>
      <c r="D61" s="9"/>
      <c r="E61" s="9"/>
      <c r="F61" s="9"/>
      <c r="G61" s="9"/>
      <c r="H61" s="9"/>
      <c r="I61" s="9"/>
      <c r="J61" s="9"/>
      <c r="K61" s="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</row>
    <row r="62" spans="1:135" s="3" customFormat="1" x14ac:dyDescent="0.2">
      <c r="A62" s="2"/>
      <c r="D62" s="9"/>
      <c r="E62" s="9"/>
      <c r="F62" s="9"/>
      <c r="G62" s="9"/>
      <c r="H62" s="9"/>
      <c r="I62" s="9"/>
      <c r="J62" s="9"/>
      <c r="K62" s="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</row>
    <row r="63" spans="1:135" s="3" customFormat="1" x14ac:dyDescent="0.2">
      <c r="A63" s="2"/>
      <c r="D63" s="9"/>
      <c r="E63" s="9"/>
      <c r="F63" s="9"/>
      <c r="G63" s="9"/>
      <c r="H63" s="9"/>
      <c r="I63" s="9"/>
      <c r="J63" s="9"/>
      <c r="K63" s="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</row>
    <row r="64" spans="1:135" s="3" customFormat="1" x14ac:dyDescent="0.2">
      <c r="A64" s="2"/>
      <c r="D64" s="9"/>
      <c r="E64" s="9"/>
      <c r="F64" s="9"/>
      <c r="G64" s="9"/>
      <c r="H64" s="9"/>
      <c r="I64" s="9"/>
      <c r="J64" s="9"/>
      <c r="K64" s="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</row>
    <row r="65" spans="1:135" s="3" customFormat="1" x14ac:dyDescent="0.2">
      <c r="A65" s="2"/>
      <c r="D65" s="9"/>
      <c r="E65" s="9"/>
      <c r="F65" s="9"/>
      <c r="G65" s="9"/>
      <c r="H65" s="9"/>
      <c r="I65" s="9"/>
      <c r="J65" s="9"/>
      <c r="K65" s="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</row>
    <row r="66" spans="1:135" s="3" customFormat="1" x14ac:dyDescent="0.2">
      <c r="A66" s="2"/>
      <c r="D66" s="9"/>
      <c r="E66" s="9"/>
      <c r="F66" s="9"/>
      <c r="G66" s="9"/>
      <c r="H66" s="9"/>
      <c r="I66" s="9"/>
      <c r="J66" s="9"/>
      <c r="K66" s="9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</row>
    <row r="67" spans="1:135" s="3" customFormat="1" x14ac:dyDescent="0.2">
      <c r="A67" s="2"/>
      <c r="D67" s="9"/>
      <c r="E67" s="9"/>
      <c r="F67" s="9"/>
      <c r="G67" s="9"/>
      <c r="H67" s="9"/>
      <c r="I67" s="9"/>
      <c r="J67" s="9"/>
      <c r="K67" s="9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</row>
    <row r="68" spans="1:135" s="3" customFormat="1" x14ac:dyDescent="0.2">
      <c r="A68" s="2"/>
      <c r="D68" s="9"/>
      <c r="E68" s="9"/>
      <c r="F68" s="9"/>
      <c r="G68" s="9"/>
      <c r="H68" s="9"/>
      <c r="I68" s="9"/>
      <c r="J68" s="9"/>
      <c r="K68" s="9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</row>
    <row r="69" spans="1:135" s="3" customFormat="1" x14ac:dyDescent="0.2">
      <c r="A69" s="2"/>
      <c r="D69" s="9"/>
      <c r="E69" s="9"/>
      <c r="F69" s="9"/>
      <c r="G69" s="9"/>
      <c r="H69" s="9"/>
      <c r="I69" s="9"/>
      <c r="J69" s="9"/>
      <c r="K69" s="9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</row>
    <row r="83" spans="1:135" s="10" customFormat="1" ht="15.75" x14ac:dyDescent="0.25">
      <c r="A83" s="2"/>
      <c r="B83" s="14"/>
      <c r="C83" s="14"/>
      <c r="D83" s="8"/>
      <c r="E83" s="8"/>
      <c r="F83" s="8"/>
      <c r="G83" s="8"/>
      <c r="H83" s="8"/>
      <c r="I83" s="8"/>
      <c r="J83" s="8"/>
      <c r="K83" s="8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</row>
    <row r="84" spans="1:135" s="10" customFormat="1" ht="15.75" x14ac:dyDescent="0.25">
      <c r="A84" s="2"/>
      <c r="B84" s="14"/>
      <c r="C84" s="14"/>
      <c r="D84" s="8"/>
      <c r="E84" s="8"/>
      <c r="F84" s="8"/>
      <c r="G84" s="8"/>
      <c r="H84" s="8"/>
      <c r="I84" s="8"/>
      <c r="J84" s="8"/>
      <c r="K84" s="8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</row>
    <row r="85" spans="1:135" s="10" customFormat="1" ht="15.75" x14ac:dyDescent="0.25">
      <c r="A85" s="2"/>
      <c r="B85" s="14"/>
      <c r="C85" s="14"/>
      <c r="D85" s="8"/>
      <c r="E85" s="8"/>
      <c r="F85" s="8"/>
      <c r="G85" s="8"/>
      <c r="H85" s="8"/>
      <c r="I85" s="8"/>
      <c r="J85" s="8"/>
      <c r="K85" s="8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</row>
    <row r="86" spans="1:135" s="10" customFormat="1" ht="15.75" x14ac:dyDescent="0.25">
      <c r="A86" s="2"/>
      <c r="B86" s="14"/>
      <c r="C86" s="14"/>
      <c r="D86" s="8"/>
      <c r="E86" s="8"/>
      <c r="F86" s="8"/>
      <c r="G86" s="8"/>
      <c r="H86" s="8"/>
      <c r="I86" s="8"/>
      <c r="J86" s="8"/>
      <c r="K86" s="8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</row>
    <row r="87" spans="1:135" s="10" customFormat="1" ht="15.75" x14ac:dyDescent="0.25">
      <c r="A87" s="2"/>
      <c r="B87" s="14"/>
      <c r="C87" s="14"/>
      <c r="D87" s="8"/>
      <c r="E87" s="8"/>
      <c r="F87" s="8"/>
      <c r="G87" s="8"/>
      <c r="H87" s="8"/>
      <c r="I87" s="8"/>
      <c r="J87" s="8"/>
      <c r="K87" s="8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</row>
    <row r="88" spans="1:135" s="10" customFormat="1" ht="15.75" x14ac:dyDescent="0.25">
      <c r="A88" s="2"/>
      <c r="B88" s="14"/>
      <c r="C88" s="14"/>
      <c r="D88" s="8"/>
      <c r="E88" s="8"/>
      <c r="F88" s="8"/>
      <c r="G88" s="8"/>
      <c r="H88" s="8"/>
      <c r="I88" s="8"/>
      <c r="J88" s="8"/>
      <c r="K88" s="8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</row>
    <row r="89" spans="1:135" s="10" customFormat="1" ht="15.75" x14ac:dyDescent="0.25">
      <c r="A89" s="2"/>
      <c r="B89" s="14"/>
      <c r="C89" s="14"/>
      <c r="D89" s="8"/>
      <c r="E89" s="8"/>
      <c r="F89" s="8"/>
      <c r="G89" s="8"/>
      <c r="H89" s="8"/>
      <c r="I89" s="8"/>
      <c r="J89" s="8"/>
      <c r="K89" s="8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</row>
    <row r="90" spans="1:135" s="10" customFormat="1" ht="15.75" x14ac:dyDescent="0.25">
      <c r="A90" s="2"/>
      <c r="B90" s="14"/>
      <c r="C90" s="14"/>
      <c r="D90" s="8"/>
      <c r="E90" s="8"/>
      <c r="F90" s="8"/>
      <c r="G90" s="8"/>
      <c r="H90" s="8"/>
      <c r="I90" s="8"/>
      <c r="J90" s="8"/>
      <c r="K90" s="8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</row>
    <row r="91" spans="1:135" s="10" customFormat="1" ht="15.75" x14ac:dyDescent="0.25">
      <c r="A91" s="2"/>
      <c r="B91" s="14"/>
      <c r="C91" s="14"/>
      <c r="D91" s="8"/>
      <c r="E91" s="8"/>
      <c r="F91" s="8"/>
      <c r="G91" s="8"/>
      <c r="H91" s="8"/>
      <c r="I91" s="8"/>
      <c r="J91" s="8"/>
      <c r="K91" s="8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</row>
    <row r="92" spans="1:135" s="10" customFormat="1" ht="15.75" x14ac:dyDescent="0.25">
      <c r="A92" s="2"/>
      <c r="B92" s="14"/>
      <c r="C92" s="14"/>
      <c r="D92" s="8"/>
      <c r="E92" s="8"/>
      <c r="F92" s="8"/>
      <c r="G92" s="8"/>
      <c r="H92" s="8"/>
      <c r="I92" s="8"/>
      <c r="J92" s="8"/>
      <c r="K92" s="8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</row>
    <row r="93" spans="1:135" s="10" customFormat="1" ht="15.75" x14ac:dyDescent="0.25">
      <c r="A93" s="2"/>
      <c r="B93" s="14"/>
      <c r="C93" s="14"/>
      <c r="D93" s="8"/>
      <c r="E93" s="8"/>
      <c r="F93" s="8"/>
      <c r="G93" s="8"/>
      <c r="H93" s="8"/>
      <c r="I93" s="8"/>
      <c r="J93" s="8"/>
      <c r="K93" s="8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</row>
    <row r="94" spans="1:135" s="10" customFormat="1" ht="15.75" x14ac:dyDescent="0.25">
      <c r="A94" s="2"/>
      <c r="B94" s="14"/>
      <c r="C94" s="14"/>
      <c r="D94" s="8"/>
      <c r="E94" s="8"/>
      <c r="F94" s="8"/>
      <c r="G94" s="8"/>
      <c r="H94" s="8"/>
      <c r="I94" s="8"/>
      <c r="J94" s="8"/>
      <c r="K94" s="8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</row>
    <row r="95" spans="1:135" s="10" customFormat="1" ht="15.75" x14ac:dyDescent="0.25">
      <c r="A95" s="2"/>
      <c r="B95" s="14"/>
      <c r="C95" s="14"/>
      <c r="D95" s="8"/>
      <c r="E95" s="8"/>
      <c r="F95" s="8"/>
      <c r="G95" s="8"/>
      <c r="H95" s="8"/>
      <c r="I95" s="8"/>
      <c r="J95" s="8"/>
      <c r="K95" s="8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</row>
    <row r="96" spans="1:135" s="10" customFormat="1" ht="15.75" x14ac:dyDescent="0.25">
      <c r="A96" s="2"/>
      <c r="B96" s="14"/>
      <c r="C96" s="14"/>
      <c r="D96" s="8"/>
      <c r="E96" s="8"/>
      <c r="F96" s="8"/>
      <c r="G96" s="8"/>
      <c r="H96" s="8"/>
      <c r="I96" s="8"/>
      <c r="J96" s="8"/>
      <c r="K96" s="8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</row>
    <row r="97" spans="1:135" s="10" customFormat="1" ht="15.75" x14ac:dyDescent="0.25">
      <c r="A97" s="2"/>
      <c r="B97" s="14"/>
      <c r="C97" s="14"/>
      <c r="D97" s="8"/>
      <c r="E97" s="8"/>
      <c r="F97" s="8"/>
      <c r="G97" s="8"/>
      <c r="H97" s="8"/>
      <c r="I97" s="8"/>
      <c r="J97" s="8"/>
      <c r="K97" s="8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</row>
    <row r="98" spans="1:135" s="10" customFormat="1" ht="15.75" x14ac:dyDescent="0.25">
      <c r="A98" s="2"/>
      <c r="B98" s="14"/>
      <c r="C98" s="14"/>
      <c r="D98" s="8"/>
      <c r="E98" s="8"/>
      <c r="F98" s="8"/>
      <c r="G98" s="8"/>
      <c r="H98" s="8"/>
      <c r="I98" s="8"/>
      <c r="J98" s="8"/>
      <c r="K98" s="8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</row>
    <row r="99" spans="1:135" s="10" customFormat="1" ht="15.75" x14ac:dyDescent="0.25">
      <c r="A99" s="2"/>
      <c r="B99" s="14"/>
      <c r="C99" s="14"/>
      <c r="D99" s="8"/>
      <c r="E99" s="8"/>
      <c r="F99" s="8"/>
      <c r="G99" s="8"/>
      <c r="H99" s="8"/>
      <c r="I99" s="8"/>
      <c r="J99" s="8"/>
      <c r="K99" s="8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</row>
    <row r="100" spans="1:135" s="10" customFormat="1" ht="15.75" x14ac:dyDescent="0.25">
      <c r="A100" s="2"/>
      <c r="B100" s="14"/>
      <c r="C100" s="14"/>
      <c r="D100" s="8"/>
      <c r="E100" s="8"/>
      <c r="F100" s="8"/>
      <c r="G100" s="8"/>
      <c r="H100" s="8"/>
      <c r="I100" s="8"/>
      <c r="J100" s="8"/>
      <c r="K100" s="8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</row>
    <row r="101" spans="1:135" s="10" customFormat="1" ht="15.75" x14ac:dyDescent="0.25">
      <c r="A101" s="2"/>
      <c r="B101" s="14"/>
      <c r="C101" s="14"/>
      <c r="D101" s="8"/>
      <c r="E101" s="8"/>
      <c r="F101" s="8"/>
      <c r="G101" s="8"/>
      <c r="H101" s="8"/>
      <c r="I101" s="8"/>
      <c r="J101" s="8"/>
      <c r="K101" s="8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</row>
    <row r="102" spans="1:135" s="10" customFormat="1" ht="15.75" x14ac:dyDescent="0.25">
      <c r="A102" s="2"/>
      <c r="B102" s="14"/>
      <c r="C102" s="14"/>
      <c r="D102" s="8"/>
      <c r="E102" s="8"/>
      <c r="F102" s="8"/>
      <c r="G102" s="8"/>
      <c r="H102" s="8"/>
      <c r="I102" s="8"/>
      <c r="J102" s="8"/>
      <c r="K102" s="8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</row>
    <row r="103" spans="1:135" s="10" customFormat="1" ht="15.75" x14ac:dyDescent="0.25">
      <c r="A103" s="2"/>
      <c r="B103" s="14"/>
      <c r="C103" s="14"/>
      <c r="D103" s="8"/>
      <c r="E103" s="8"/>
      <c r="F103" s="8"/>
      <c r="G103" s="8"/>
      <c r="H103" s="8"/>
      <c r="I103" s="8"/>
      <c r="J103" s="8"/>
      <c r="K103" s="8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</row>
    <row r="104" spans="1:135" s="10" customFormat="1" ht="15.75" x14ac:dyDescent="0.25">
      <c r="A104" s="2"/>
      <c r="B104" s="14"/>
      <c r="C104" s="14"/>
      <c r="D104" s="8"/>
      <c r="E104" s="8"/>
      <c r="F104" s="8"/>
      <c r="G104" s="8"/>
      <c r="H104" s="8"/>
      <c r="I104" s="8"/>
      <c r="J104" s="8"/>
      <c r="K104" s="8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</row>
    <row r="105" spans="1:135" s="10" customFormat="1" ht="15.75" x14ac:dyDescent="0.25">
      <c r="A105" s="2"/>
      <c r="B105" s="14"/>
      <c r="C105" s="14"/>
      <c r="D105" s="8"/>
      <c r="E105" s="8"/>
      <c r="F105" s="8"/>
      <c r="G105" s="8"/>
      <c r="H105" s="8"/>
      <c r="I105" s="8"/>
      <c r="J105" s="8"/>
      <c r="K105" s="8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</row>
    <row r="106" spans="1:135" s="10" customFormat="1" ht="15.75" x14ac:dyDescent="0.25">
      <c r="A106" s="2"/>
      <c r="B106" s="14"/>
      <c r="C106" s="14"/>
      <c r="D106" s="8"/>
      <c r="E106" s="8"/>
      <c r="F106" s="8"/>
      <c r="G106" s="8"/>
      <c r="H106" s="8"/>
      <c r="I106" s="8"/>
      <c r="J106" s="8"/>
      <c r="K106" s="8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</row>
    <row r="107" spans="1:135" s="10" customFormat="1" ht="15.75" x14ac:dyDescent="0.25">
      <c r="A107" s="2"/>
      <c r="B107" s="14"/>
      <c r="C107" s="14"/>
      <c r="D107" s="8"/>
      <c r="E107" s="8"/>
      <c r="F107" s="8"/>
      <c r="G107" s="8"/>
      <c r="H107" s="8"/>
      <c r="I107" s="8"/>
      <c r="J107" s="8"/>
      <c r="K107" s="8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</row>
    <row r="108" spans="1:135" s="10" customFormat="1" ht="15.75" x14ac:dyDescent="0.25">
      <c r="A108" s="2"/>
      <c r="B108" s="14"/>
      <c r="C108" s="14"/>
      <c r="D108" s="8"/>
      <c r="E108" s="8"/>
      <c r="F108" s="8"/>
      <c r="G108" s="8"/>
      <c r="H108" s="8"/>
      <c r="I108" s="8"/>
      <c r="J108" s="8"/>
      <c r="K108" s="8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</row>
    <row r="109" spans="1:135" s="10" customFormat="1" ht="15.75" x14ac:dyDescent="0.25">
      <c r="A109" s="2"/>
      <c r="B109" s="14"/>
      <c r="C109" s="14"/>
      <c r="D109" s="8"/>
      <c r="E109" s="8"/>
      <c r="F109" s="8"/>
      <c r="G109" s="8"/>
      <c r="H109" s="8"/>
      <c r="I109" s="8"/>
      <c r="J109" s="8"/>
      <c r="K109" s="8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</row>
    <row r="110" spans="1:135" s="10" customFormat="1" ht="15.75" x14ac:dyDescent="0.25">
      <c r="A110" s="2"/>
      <c r="B110" s="14"/>
      <c r="C110" s="14"/>
      <c r="D110" s="8"/>
      <c r="E110" s="8"/>
      <c r="F110" s="8"/>
      <c r="G110" s="8"/>
      <c r="H110" s="8"/>
      <c r="I110" s="8"/>
      <c r="J110" s="8"/>
      <c r="K110" s="8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</row>
    <row r="111" spans="1:135" s="10" customFormat="1" ht="15.75" x14ac:dyDescent="0.25">
      <c r="A111" s="2"/>
      <c r="B111" s="14"/>
      <c r="C111" s="14"/>
      <c r="D111" s="8"/>
      <c r="E111" s="8"/>
      <c r="F111" s="8"/>
      <c r="G111" s="8"/>
      <c r="H111" s="8"/>
      <c r="I111" s="8"/>
      <c r="J111" s="8"/>
      <c r="K111" s="8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</row>
    <row r="112" spans="1:135" s="10" customFormat="1" ht="15.75" x14ac:dyDescent="0.25">
      <c r="A112" s="2"/>
      <c r="B112" s="14"/>
      <c r="C112" s="14"/>
      <c r="D112" s="8"/>
      <c r="E112" s="8"/>
      <c r="F112" s="8"/>
      <c r="G112" s="8"/>
      <c r="H112" s="8"/>
      <c r="I112" s="8"/>
      <c r="J112" s="8"/>
      <c r="K112" s="8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</row>
    <row r="113" spans="1:135" s="10" customFormat="1" ht="15.75" x14ac:dyDescent="0.25">
      <c r="A113" s="2"/>
      <c r="B113" s="14"/>
      <c r="C113" s="14"/>
      <c r="D113" s="8"/>
      <c r="E113" s="8"/>
      <c r="F113" s="8"/>
      <c r="G113" s="8"/>
      <c r="H113" s="8"/>
      <c r="I113" s="8"/>
      <c r="J113" s="8"/>
      <c r="K113" s="8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</row>
    <row r="114" spans="1:135" s="10" customFormat="1" ht="15.75" x14ac:dyDescent="0.25">
      <c r="A114" s="2"/>
      <c r="B114" s="14"/>
      <c r="C114" s="14"/>
      <c r="D114" s="8"/>
      <c r="E114" s="8"/>
      <c r="F114" s="8"/>
      <c r="G114" s="8"/>
      <c r="H114" s="8"/>
      <c r="I114" s="8"/>
      <c r="J114" s="8"/>
      <c r="K114" s="8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</row>
    <row r="115" spans="1:135" s="10" customFormat="1" ht="15.75" x14ac:dyDescent="0.25">
      <c r="A115" s="2"/>
      <c r="B115" s="14"/>
      <c r="C115" s="14"/>
      <c r="D115" s="8"/>
      <c r="E115" s="8"/>
      <c r="F115" s="8"/>
      <c r="G115" s="8"/>
      <c r="H115" s="8"/>
      <c r="I115" s="8"/>
      <c r="J115" s="8"/>
      <c r="K115" s="8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</row>
    <row r="116" spans="1:135" s="10" customFormat="1" ht="15.75" x14ac:dyDescent="0.25">
      <c r="A116" s="2"/>
      <c r="B116" s="14"/>
      <c r="C116" s="14"/>
      <c r="D116" s="8"/>
      <c r="E116" s="8"/>
      <c r="F116" s="8"/>
      <c r="G116" s="8"/>
      <c r="H116" s="8"/>
      <c r="I116" s="8"/>
      <c r="J116" s="8"/>
      <c r="K116" s="8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</row>
    <row r="117" spans="1:135" s="10" customFormat="1" ht="15.75" x14ac:dyDescent="0.25">
      <c r="A117" s="2"/>
      <c r="B117" s="14"/>
      <c r="C117" s="14"/>
      <c r="D117" s="8"/>
      <c r="E117" s="8"/>
      <c r="F117" s="8"/>
      <c r="G117" s="8"/>
      <c r="H117" s="8"/>
      <c r="I117" s="8"/>
      <c r="J117" s="8"/>
      <c r="K117" s="8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</row>
    <row r="118" spans="1:135" s="10" customFormat="1" ht="15.75" x14ac:dyDescent="0.25">
      <c r="A118" s="2"/>
      <c r="B118" s="14"/>
      <c r="C118" s="14"/>
      <c r="D118" s="8"/>
      <c r="E118" s="8"/>
      <c r="F118" s="8"/>
      <c r="G118" s="8"/>
      <c r="H118" s="8"/>
      <c r="I118" s="8"/>
      <c r="J118" s="8"/>
      <c r="K118" s="8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</row>
    <row r="119" spans="1:135" s="10" customFormat="1" ht="15.75" x14ac:dyDescent="0.25">
      <c r="A119" s="2"/>
      <c r="B119" s="14"/>
      <c r="C119" s="14"/>
      <c r="D119" s="8"/>
      <c r="E119" s="8"/>
      <c r="F119" s="8"/>
      <c r="G119" s="8"/>
      <c r="H119" s="8"/>
      <c r="I119" s="8"/>
      <c r="J119" s="8"/>
      <c r="K119" s="8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</row>
    <row r="120" spans="1:135" s="10" customFormat="1" ht="15.75" x14ac:dyDescent="0.25">
      <c r="A120" s="2"/>
      <c r="B120" s="14"/>
      <c r="C120" s="14"/>
      <c r="D120" s="8"/>
      <c r="E120" s="8"/>
      <c r="F120" s="8"/>
      <c r="G120" s="8"/>
      <c r="H120" s="8"/>
      <c r="I120" s="8"/>
      <c r="J120" s="8"/>
      <c r="K120" s="8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</row>
    <row r="121" spans="1:135" s="10" customFormat="1" ht="15.75" x14ac:dyDescent="0.25">
      <c r="A121" s="2"/>
      <c r="B121" s="14"/>
      <c r="C121" s="14"/>
      <c r="D121" s="8"/>
      <c r="E121" s="8"/>
      <c r="F121" s="8"/>
      <c r="G121" s="8"/>
      <c r="H121" s="8"/>
      <c r="I121" s="8"/>
      <c r="J121" s="8"/>
      <c r="K121" s="8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</row>
    <row r="122" spans="1:135" s="10" customFormat="1" ht="15.75" x14ac:dyDescent="0.25">
      <c r="A122" s="2"/>
      <c r="B122" s="14"/>
      <c r="C122" s="14"/>
      <c r="D122" s="8"/>
      <c r="E122" s="8"/>
      <c r="F122" s="8"/>
      <c r="G122" s="8"/>
      <c r="H122" s="8"/>
      <c r="I122" s="8"/>
      <c r="J122" s="8"/>
      <c r="K122" s="8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</row>
    <row r="123" spans="1:135" s="10" customFormat="1" ht="15.75" x14ac:dyDescent="0.25">
      <c r="A123" s="2"/>
      <c r="B123" s="14"/>
      <c r="C123" s="14"/>
      <c r="D123" s="8"/>
      <c r="E123" s="8"/>
      <c r="F123" s="8"/>
      <c r="G123" s="8"/>
      <c r="H123" s="8"/>
      <c r="I123" s="8"/>
      <c r="J123" s="8"/>
      <c r="K123" s="8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</row>
    <row r="124" spans="1:135" s="10" customFormat="1" ht="15.75" x14ac:dyDescent="0.25">
      <c r="A124" s="2"/>
      <c r="B124" s="14"/>
      <c r="C124" s="14"/>
      <c r="D124" s="8"/>
      <c r="E124" s="8"/>
      <c r="F124" s="8"/>
      <c r="G124" s="8"/>
      <c r="H124" s="8"/>
      <c r="I124" s="8"/>
      <c r="J124" s="8"/>
      <c r="K124" s="8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</row>
    <row r="125" spans="1:135" s="10" customFormat="1" ht="15.75" x14ac:dyDescent="0.25">
      <c r="A125" s="2"/>
      <c r="B125" s="14"/>
      <c r="C125" s="14"/>
      <c r="D125" s="8"/>
      <c r="E125" s="8"/>
      <c r="F125" s="8"/>
      <c r="G125" s="8"/>
      <c r="H125" s="8"/>
      <c r="I125" s="8"/>
      <c r="J125" s="8"/>
      <c r="K125" s="8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</row>
    <row r="126" spans="1:135" s="10" customFormat="1" ht="15.75" x14ac:dyDescent="0.25">
      <c r="A126" s="2"/>
      <c r="B126" s="14"/>
      <c r="C126" s="14"/>
      <c r="D126" s="8"/>
      <c r="E126" s="8"/>
      <c r="F126" s="8"/>
      <c r="G126" s="8"/>
      <c r="H126" s="8"/>
      <c r="I126" s="8"/>
      <c r="J126" s="8"/>
      <c r="K126" s="8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</row>
    <row r="127" spans="1:135" s="10" customFormat="1" ht="15.75" x14ac:dyDescent="0.25">
      <c r="A127" s="2"/>
      <c r="B127" s="14"/>
      <c r="C127" s="14"/>
      <c r="D127" s="8"/>
      <c r="E127" s="8"/>
      <c r="F127" s="8"/>
      <c r="G127" s="8"/>
      <c r="H127" s="8"/>
      <c r="I127" s="8"/>
      <c r="J127" s="8"/>
      <c r="K127" s="8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</row>
    <row r="134" spans="1:135" s="3" customFormat="1" x14ac:dyDescent="0.2">
      <c r="A134" s="2"/>
      <c r="D134" s="9"/>
      <c r="E134" s="9"/>
      <c r="F134" s="9"/>
      <c r="G134" s="9"/>
      <c r="H134" s="9"/>
      <c r="I134" s="9"/>
      <c r="J134" s="9"/>
      <c r="K134" s="9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</row>
    <row r="135" spans="1:135" s="3" customFormat="1" x14ac:dyDescent="0.2">
      <c r="A135" s="2"/>
      <c r="D135" s="9"/>
      <c r="E135" s="9"/>
      <c r="F135" s="9"/>
      <c r="G135" s="9"/>
      <c r="H135" s="9"/>
      <c r="I135" s="9"/>
      <c r="J135" s="9"/>
      <c r="K135" s="9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</row>
    <row r="136" spans="1:135" s="3" customFormat="1" x14ac:dyDescent="0.2">
      <c r="A136" s="2"/>
      <c r="D136" s="9"/>
      <c r="E136" s="9"/>
      <c r="F136" s="9"/>
      <c r="G136" s="9"/>
      <c r="H136" s="9"/>
      <c r="I136" s="9"/>
      <c r="J136" s="9"/>
      <c r="K136" s="9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</row>
    <row r="137" spans="1:135" s="3" customFormat="1" x14ac:dyDescent="0.2">
      <c r="A137" s="2"/>
      <c r="D137" s="9"/>
      <c r="E137" s="9"/>
      <c r="F137" s="9"/>
      <c r="G137" s="9"/>
      <c r="H137" s="9"/>
      <c r="I137" s="9"/>
      <c r="J137" s="9"/>
      <c r="K137" s="9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</row>
    <row r="138" spans="1:135" s="3" customFormat="1" x14ac:dyDescent="0.2">
      <c r="A138" s="2"/>
      <c r="D138" s="9"/>
      <c r="E138" s="9"/>
      <c r="F138" s="9"/>
      <c r="G138" s="9"/>
      <c r="H138" s="9"/>
      <c r="I138" s="9"/>
      <c r="J138" s="9"/>
      <c r="K138" s="9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</row>
    <row r="139" spans="1:135" s="3" customFormat="1" x14ac:dyDescent="0.2">
      <c r="A139" s="2"/>
      <c r="D139" s="9"/>
      <c r="E139" s="9"/>
      <c r="F139" s="9"/>
      <c r="G139" s="9"/>
      <c r="H139" s="9"/>
      <c r="I139" s="9"/>
      <c r="J139" s="9"/>
      <c r="K139" s="9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</row>
    <row r="140" spans="1:135" s="3" customFormat="1" x14ac:dyDescent="0.2">
      <c r="A140" s="2"/>
      <c r="D140" s="9"/>
      <c r="E140" s="9"/>
      <c r="F140" s="9"/>
      <c r="G140" s="9"/>
      <c r="H140" s="9"/>
      <c r="I140" s="9"/>
      <c r="J140" s="9"/>
      <c r="K140" s="9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</row>
    <row r="141" spans="1:135" s="3" customFormat="1" x14ac:dyDescent="0.2">
      <c r="A141" s="2"/>
      <c r="D141" s="9"/>
      <c r="E141" s="9"/>
      <c r="F141" s="9"/>
      <c r="G141" s="9"/>
      <c r="H141" s="9"/>
      <c r="I141" s="9"/>
      <c r="J141" s="9"/>
      <c r="K141" s="9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</row>
    <row r="142" spans="1:135" s="3" customFormat="1" x14ac:dyDescent="0.2">
      <c r="A142" s="2"/>
      <c r="D142" s="9"/>
      <c r="E142" s="9"/>
      <c r="F142" s="9"/>
      <c r="G142" s="9"/>
      <c r="H142" s="9"/>
      <c r="I142" s="9"/>
      <c r="J142" s="9"/>
      <c r="K142" s="9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</row>
    <row r="143" spans="1:135" s="3" customFormat="1" x14ac:dyDescent="0.2">
      <c r="A143" s="2"/>
      <c r="D143" s="9"/>
      <c r="E143" s="9"/>
      <c r="F143" s="9"/>
      <c r="G143" s="9"/>
      <c r="H143" s="9"/>
      <c r="I143" s="9"/>
      <c r="J143" s="9"/>
      <c r="K143" s="9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</row>
    <row r="144" spans="1:135" s="3" customFormat="1" x14ac:dyDescent="0.2">
      <c r="A144" s="2"/>
      <c r="D144" s="9"/>
      <c r="E144" s="9"/>
      <c r="F144" s="9"/>
      <c r="G144" s="9"/>
      <c r="H144" s="9"/>
      <c r="I144" s="9"/>
      <c r="J144" s="9"/>
      <c r="K144" s="9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</row>
    <row r="145" spans="1:135" s="3" customFormat="1" x14ac:dyDescent="0.2">
      <c r="A145" s="2"/>
      <c r="D145" s="9"/>
      <c r="E145" s="9"/>
      <c r="F145" s="9"/>
      <c r="G145" s="9"/>
      <c r="H145" s="9"/>
      <c r="I145" s="9"/>
      <c r="J145" s="9"/>
      <c r="K145" s="9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</row>
    <row r="146" spans="1:135" s="3" customFormat="1" x14ac:dyDescent="0.2">
      <c r="A146" s="2"/>
      <c r="D146" s="9"/>
      <c r="E146" s="9"/>
      <c r="F146" s="9"/>
      <c r="G146" s="9"/>
      <c r="H146" s="9"/>
      <c r="I146" s="9"/>
      <c r="J146" s="9"/>
      <c r="K146" s="9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</row>
    <row r="147" spans="1:135" s="3" customFormat="1" x14ac:dyDescent="0.2">
      <c r="A147" s="2"/>
      <c r="D147" s="9"/>
      <c r="E147" s="9"/>
      <c r="F147" s="9"/>
      <c r="G147" s="9"/>
      <c r="H147" s="9"/>
      <c r="I147" s="9"/>
      <c r="J147" s="9"/>
      <c r="K147" s="9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</row>
    <row r="148" spans="1:135" s="3" customFormat="1" x14ac:dyDescent="0.2">
      <c r="A148" s="2"/>
      <c r="D148" s="9"/>
      <c r="E148" s="9"/>
      <c r="F148" s="9"/>
      <c r="G148" s="9"/>
      <c r="H148" s="9"/>
      <c r="I148" s="9"/>
      <c r="J148" s="9"/>
      <c r="K148" s="9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</row>
    <row r="149" spans="1:135" s="3" customFormat="1" x14ac:dyDescent="0.2">
      <c r="A149" s="2"/>
      <c r="D149" s="9"/>
      <c r="E149" s="9"/>
      <c r="F149" s="9"/>
      <c r="G149" s="9"/>
      <c r="H149" s="9"/>
      <c r="I149" s="9"/>
      <c r="J149" s="9"/>
      <c r="K149" s="9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</row>
    <row r="150" spans="1:135" s="3" customFormat="1" x14ac:dyDescent="0.2">
      <c r="A150" s="2"/>
      <c r="D150" s="9"/>
      <c r="E150" s="9"/>
      <c r="F150" s="9"/>
      <c r="G150" s="9"/>
      <c r="H150" s="9"/>
      <c r="I150" s="9"/>
      <c r="J150" s="9"/>
      <c r="K150" s="9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</row>
    <row r="151" spans="1:135" s="3" customFormat="1" x14ac:dyDescent="0.2">
      <c r="A151" s="2"/>
      <c r="D151" s="9"/>
      <c r="E151" s="9"/>
      <c r="F151" s="9"/>
      <c r="G151" s="9"/>
      <c r="H151" s="9"/>
      <c r="I151" s="9"/>
      <c r="J151" s="9"/>
      <c r="K151" s="9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</row>
    <row r="152" spans="1:135" s="3" customFormat="1" x14ac:dyDescent="0.2">
      <c r="A152" s="2"/>
      <c r="D152" s="9"/>
      <c r="E152" s="9"/>
      <c r="F152" s="9"/>
      <c r="G152" s="9"/>
      <c r="H152" s="9"/>
      <c r="I152" s="9"/>
      <c r="J152" s="9"/>
      <c r="K152" s="9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</row>
    <row r="153" spans="1:135" s="3" customFormat="1" x14ac:dyDescent="0.2">
      <c r="A153" s="2"/>
      <c r="D153" s="9"/>
      <c r="E153" s="9"/>
      <c r="F153" s="9"/>
      <c r="G153" s="9"/>
      <c r="H153" s="9"/>
      <c r="I153" s="9"/>
      <c r="J153" s="9"/>
      <c r="K153" s="9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</row>
    <row r="154" spans="1:135" s="3" customFormat="1" x14ac:dyDescent="0.2">
      <c r="A154" s="2"/>
      <c r="D154" s="9"/>
      <c r="E154" s="9"/>
      <c r="F154" s="9"/>
      <c r="G154" s="9"/>
      <c r="H154" s="9"/>
      <c r="I154" s="9"/>
      <c r="J154" s="9"/>
      <c r="K154" s="9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</row>
    <row r="155" spans="1:135" s="3" customFormat="1" x14ac:dyDescent="0.2">
      <c r="A155" s="2"/>
      <c r="D155" s="9"/>
      <c r="E155" s="9"/>
      <c r="F155" s="9"/>
      <c r="G155" s="9"/>
      <c r="H155" s="9"/>
      <c r="I155" s="9"/>
      <c r="J155" s="9"/>
      <c r="K155" s="9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</row>
    <row r="156" spans="1:135" s="3" customFormat="1" x14ac:dyDescent="0.2">
      <c r="A156" s="2"/>
      <c r="D156" s="9"/>
      <c r="E156" s="9"/>
      <c r="F156" s="9"/>
      <c r="G156" s="9"/>
      <c r="H156" s="9"/>
      <c r="I156" s="9"/>
      <c r="J156" s="9"/>
      <c r="K156" s="9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</row>
    <row r="157" spans="1:135" s="3" customFormat="1" x14ac:dyDescent="0.2">
      <c r="A157" s="2"/>
      <c r="D157" s="9"/>
      <c r="E157" s="9"/>
      <c r="F157" s="9"/>
      <c r="G157" s="9"/>
      <c r="H157" s="9"/>
      <c r="I157" s="9"/>
      <c r="J157" s="9"/>
      <c r="K157" s="9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</row>
    <row r="158" spans="1:135" s="3" customFormat="1" x14ac:dyDescent="0.2">
      <c r="A158" s="2"/>
      <c r="D158" s="9"/>
      <c r="E158" s="9"/>
      <c r="F158" s="9"/>
      <c r="G158" s="9"/>
      <c r="H158" s="9"/>
      <c r="I158" s="9"/>
      <c r="J158" s="9"/>
      <c r="K158" s="9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</row>
    <row r="159" spans="1:135" s="3" customFormat="1" x14ac:dyDescent="0.2">
      <c r="A159" s="2"/>
      <c r="D159" s="9"/>
      <c r="E159" s="9"/>
      <c r="F159" s="9"/>
      <c r="G159" s="9"/>
      <c r="H159" s="9"/>
      <c r="I159" s="9"/>
      <c r="J159" s="9"/>
      <c r="K159" s="9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</row>
    <row r="160" spans="1:135" s="3" customFormat="1" x14ac:dyDescent="0.2">
      <c r="A160" s="2"/>
      <c r="D160" s="9"/>
      <c r="E160" s="9"/>
      <c r="F160" s="9"/>
      <c r="G160" s="9"/>
      <c r="H160" s="9"/>
      <c r="I160" s="9"/>
      <c r="J160" s="9"/>
      <c r="K160" s="9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</row>
    <row r="161" spans="1:135" s="3" customFormat="1" x14ac:dyDescent="0.2">
      <c r="A161" s="2"/>
      <c r="D161" s="9"/>
      <c r="E161" s="9"/>
      <c r="F161" s="9"/>
      <c r="G161" s="9"/>
      <c r="H161" s="9"/>
      <c r="I161" s="9"/>
      <c r="J161" s="9"/>
      <c r="K161" s="9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</row>
    <row r="162" spans="1:135" s="3" customFormat="1" x14ac:dyDescent="0.2">
      <c r="A162" s="2"/>
      <c r="D162" s="9"/>
      <c r="E162" s="9"/>
      <c r="F162" s="9"/>
      <c r="G162" s="9"/>
      <c r="H162" s="9"/>
      <c r="I162" s="9"/>
      <c r="J162" s="9"/>
      <c r="K162" s="9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</row>
    <row r="163" spans="1:135" s="3" customFormat="1" x14ac:dyDescent="0.2">
      <c r="A163" s="2"/>
      <c r="D163" s="9"/>
      <c r="E163" s="9"/>
      <c r="F163" s="9"/>
      <c r="G163" s="9"/>
      <c r="H163" s="9"/>
      <c r="I163" s="9"/>
      <c r="J163" s="9"/>
      <c r="K163" s="9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</row>
    <row r="164" spans="1:135" s="3" customFormat="1" x14ac:dyDescent="0.2">
      <c r="A164" s="2"/>
      <c r="D164" s="9"/>
      <c r="E164" s="9"/>
      <c r="F164" s="9"/>
      <c r="G164" s="9"/>
      <c r="H164" s="9"/>
      <c r="I164" s="9"/>
      <c r="J164" s="9"/>
      <c r="K164" s="9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</row>
    <row r="165" spans="1:135" s="3" customFormat="1" x14ac:dyDescent="0.2">
      <c r="A165" s="2"/>
      <c r="D165" s="9"/>
      <c r="E165" s="9"/>
      <c r="F165" s="9"/>
      <c r="G165" s="9"/>
      <c r="H165" s="9"/>
      <c r="I165" s="9"/>
      <c r="J165" s="9"/>
      <c r="K165" s="9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</row>
    <row r="166" spans="1:135" s="3" customFormat="1" x14ac:dyDescent="0.2">
      <c r="A166" s="2"/>
      <c r="D166" s="9"/>
      <c r="E166" s="9"/>
      <c r="F166" s="9"/>
      <c r="G166" s="9"/>
      <c r="H166" s="9"/>
      <c r="I166" s="9"/>
      <c r="J166" s="9"/>
      <c r="K166" s="9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</row>
    <row r="167" spans="1:135" s="3" customFormat="1" x14ac:dyDescent="0.2">
      <c r="A167" s="2"/>
      <c r="D167" s="9"/>
      <c r="E167" s="9"/>
      <c r="F167" s="9"/>
      <c r="G167" s="9"/>
      <c r="H167" s="9"/>
      <c r="I167" s="9"/>
      <c r="J167" s="9"/>
      <c r="K167" s="9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</row>
    <row r="168" spans="1:135" s="3" customFormat="1" x14ac:dyDescent="0.2">
      <c r="A168" s="2"/>
      <c r="D168" s="9"/>
      <c r="E168" s="9"/>
      <c r="F168" s="9"/>
      <c r="G168" s="9"/>
      <c r="H168" s="9"/>
      <c r="I168" s="9"/>
      <c r="J168" s="9"/>
      <c r="K168" s="9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</row>
    <row r="169" spans="1:135" s="3" customFormat="1" x14ac:dyDescent="0.2">
      <c r="A169" s="2"/>
      <c r="D169" s="9"/>
      <c r="E169" s="9"/>
      <c r="F169" s="9"/>
      <c r="G169" s="9"/>
      <c r="H169" s="9"/>
      <c r="I169" s="9"/>
      <c r="J169" s="9"/>
      <c r="K169" s="9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</row>
    <row r="170" spans="1:135" s="3" customFormat="1" x14ac:dyDescent="0.2">
      <c r="A170" s="2"/>
      <c r="D170" s="9"/>
      <c r="E170" s="9"/>
      <c r="F170" s="9"/>
      <c r="G170" s="9"/>
      <c r="H170" s="9"/>
      <c r="I170" s="9"/>
      <c r="J170" s="9"/>
      <c r="K170" s="9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</row>
    <row r="171" spans="1:135" s="3" customFormat="1" x14ac:dyDescent="0.2">
      <c r="A171" s="2"/>
      <c r="D171" s="9"/>
      <c r="E171" s="9"/>
      <c r="F171" s="9"/>
      <c r="G171" s="9"/>
      <c r="H171" s="9"/>
      <c r="I171" s="9"/>
      <c r="J171" s="9"/>
      <c r="K171" s="9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</row>
    <row r="172" spans="1:135" s="3" customFormat="1" x14ac:dyDescent="0.2">
      <c r="A172" s="2"/>
      <c r="D172" s="9"/>
      <c r="E172" s="9"/>
      <c r="F172" s="9"/>
      <c r="G172" s="9"/>
      <c r="H172" s="9"/>
      <c r="I172" s="9"/>
      <c r="J172" s="9"/>
      <c r="K172" s="9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</row>
  </sheetData>
  <mergeCells count="8">
    <mergeCell ref="D9:D10"/>
    <mergeCell ref="E9:E10"/>
    <mergeCell ref="B47:I47"/>
    <mergeCell ref="F9:F10"/>
    <mergeCell ref="I9:J9"/>
    <mergeCell ref="G9:G10"/>
    <mergeCell ref="C9:C10"/>
    <mergeCell ref="H9:H10"/>
  </mergeCells>
  <conditionalFormatting sqref="K11:K24 G33:H35 D33:F39 D11:I24 K40:K44 D40:I43 I44 D34:K35 D28:H29 D44:H45 J42:J45">
    <cfRule type="cellIs" dxfId="325" priority="46" operator="between">
      <formula>9999</formula>
      <formula>-9999</formula>
    </cfRule>
  </conditionalFormatting>
  <conditionalFormatting sqref="I28:I29 K28:K29 K33:K39 I33:I39">
    <cfRule type="cellIs" dxfId="324" priority="39" operator="between">
      <formula>9999</formula>
      <formula>-9999</formula>
    </cfRule>
  </conditionalFormatting>
  <conditionalFormatting sqref="G36:H39">
    <cfRule type="cellIs" dxfId="323" priority="37" operator="between">
      <formula>9999</formula>
      <formula>-9999</formula>
    </cfRule>
  </conditionalFormatting>
  <conditionalFormatting sqref="K45">
    <cfRule type="cellIs" dxfId="322" priority="34" operator="between">
      <formula>9999</formula>
      <formula>-9999</formula>
    </cfRule>
  </conditionalFormatting>
  <conditionalFormatting sqref="J41 J11:J16 J19:J24 J28">
    <cfRule type="cellIs" dxfId="321" priority="33" operator="between">
      <formula>9999</formula>
      <formula>-9999</formula>
    </cfRule>
  </conditionalFormatting>
  <conditionalFormatting sqref="J11:J16 J41 J19:J24">
    <cfRule type="cellIs" dxfId="320" priority="23" operator="between">
      <formula>9999</formula>
      <formula>-9999</formula>
    </cfRule>
  </conditionalFormatting>
  <conditionalFormatting sqref="J28">
    <cfRule type="cellIs" dxfId="319" priority="22" operator="between">
      <formula>9999</formula>
      <formula>-9999</formula>
    </cfRule>
  </conditionalFormatting>
  <conditionalFormatting sqref="K11:K24 K28:K29 K33:K35">
    <cfRule type="cellIs" dxfId="318" priority="21" operator="between">
      <formula>9999</formula>
      <formula>-9999</formula>
    </cfRule>
  </conditionalFormatting>
  <conditionalFormatting sqref="K36:K39">
    <cfRule type="cellIs" dxfId="317" priority="20" operator="between">
      <formula>9999</formula>
      <formula>-9999</formula>
    </cfRule>
  </conditionalFormatting>
  <conditionalFormatting sqref="K45">
    <cfRule type="cellIs" dxfId="316" priority="11" operator="between">
      <formula>9999</formula>
      <formula>-9999</formula>
    </cfRule>
  </conditionalFormatting>
  <conditionalFormatting sqref="J17:J18">
    <cfRule type="cellIs" dxfId="315" priority="10" operator="between">
      <formula>9999</formula>
      <formula>-9999</formula>
    </cfRule>
  </conditionalFormatting>
  <conditionalFormatting sqref="J29 J33:J40">
    <cfRule type="cellIs" dxfId="314" priority="9" operator="between">
      <formula>9999</formula>
      <formula>-9999</formula>
    </cfRule>
  </conditionalFormatting>
  <conditionalFormatting sqref="I45">
    <cfRule type="cellIs" dxfId="313" priority="6" operator="between">
      <formula>9999</formula>
      <formula>-9999</formula>
    </cfRule>
  </conditionalFormatting>
  <conditionalFormatting sqref="I11:I24 I28:I29 I33:I35">
    <cfRule type="cellIs" dxfId="312" priority="5" operator="between">
      <formula>9999</formula>
      <formula>-9999</formula>
    </cfRule>
  </conditionalFormatting>
  <conditionalFormatting sqref="I36:I39">
    <cfRule type="cellIs" dxfId="311" priority="4" operator="between">
      <formula>9999</formula>
      <formula>-9999</formula>
    </cfRule>
  </conditionalFormatting>
  <conditionalFormatting sqref="I45">
    <cfRule type="cellIs" dxfId="310" priority="3" operator="between">
      <formula>9999</formula>
      <formula>-9999</formula>
    </cfRule>
  </conditionalFormatting>
  <hyperlinks>
    <hyperlink ref="B5" location="Índice!A36" display="Índice" xr:uid="{00000000-0004-0000-1F00-000000000000}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112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13" style="14" customWidth="1"/>
    <col min="3" max="9" width="6" style="14" customWidth="1"/>
    <col min="10" max="45" width="8.85546875" style="2"/>
    <col min="46" max="16384" width="8.85546875" style="10"/>
  </cols>
  <sheetData>
    <row r="1" spans="1:46" s="17" customFormat="1" ht="12.75" x14ac:dyDescent="0.2"/>
    <row r="2" spans="1:46" s="17" customFormat="1" ht="12.75" x14ac:dyDescent="0.2"/>
    <row r="3" spans="1:46" s="17" customFormat="1" ht="12.75" x14ac:dyDescent="0.2"/>
    <row r="4" spans="1:46" s="17" customFormat="1" ht="12.75" x14ac:dyDescent="0.2"/>
    <row r="5" spans="1:46" s="17" customFormat="1" ht="12.75" x14ac:dyDescent="0.2">
      <c r="B5" s="104" t="s">
        <v>144</v>
      </c>
    </row>
    <row r="6" spans="1:46" s="17" customFormat="1" ht="18.75" x14ac:dyDescent="0.3">
      <c r="B6" s="25" t="s">
        <v>1056</v>
      </c>
    </row>
    <row r="7" spans="1:46" s="17" customFormat="1" ht="12.75" x14ac:dyDescent="0.2"/>
    <row r="8" spans="1:46" s="17" customFormat="1" ht="18" customHeight="1" x14ac:dyDescent="0.2">
      <c r="B8" s="271" t="s">
        <v>809</v>
      </c>
      <c r="C8" s="18"/>
      <c r="D8" s="18"/>
    </row>
    <row r="9" spans="1:46" ht="18" customHeight="1" x14ac:dyDescent="0.25">
      <c r="A9" s="17"/>
      <c r="B9" s="24"/>
      <c r="C9" s="175">
        <v>2016</v>
      </c>
      <c r="D9" s="175">
        <v>2017</v>
      </c>
      <c r="E9" s="478">
        <v>2018</v>
      </c>
      <c r="F9" s="478">
        <v>2019</v>
      </c>
      <c r="G9" s="478">
        <v>2020</v>
      </c>
      <c r="H9" s="478">
        <v>2021</v>
      </c>
      <c r="I9" s="478">
        <v>2022</v>
      </c>
    </row>
    <row r="10" spans="1:46" ht="13.5" customHeight="1" x14ac:dyDescent="0.25">
      <c r="B10" s="53" t="s">
        <v>314</v>
      </c>
      <c r="C10" s="136">
        <v>0.71301312983131326</v>
      </c>
      <c r="D10" s="136">
        <v>0.96630097495849709</v>
      </c>
      <c r="E10" s="136">
        <v>22.671440289853386</v>
      </c>
      <c r="F10" s="136">
        <v>3.8897452731362671E-2</v>
      </c>
      <c r="G10" s="136">
        <v>7.8742588932806321E-2</v>
      </c>
      <c r="H10" s="136">
        <v>0.42228373594216723</v>
      </c>
      <c r="I10" s="136">
        <v>0.55047862698882244</v>
      </c>
      <c r="AT10" s="2"/>
    </row>
    <row r="11" spans="1:46" ht="13.5" customHeight="1" x14ac:dyDescent="0.25">
      <c r="B11" s="53" t="s">
        <v>315</v>
      </c>
      <c r="C11" s="136">
        <v>75.557685530357617</v>
      </c>
      <c r="D11" s="136">
        <v>75.192452665883948</v>
      </c>
      <c r="E11" s="136">
        <v>54.260495811325939</v>
      </c>
      <c r="F11" s="136">
        <v>54.589865121196091</v>
      </c>
      <c r="G11" s="136">
        <v>62.414025119617222</v>
      </c>
      <c r="H11" s="136">
        <v>55.07693658467354</v>
      </c>
      <c r="I11" s="136">
        <v>54.649817721867421</v>
      </c>
      <c r="AT11" s="2"/>
    </row>
    <row r="12" spans="1:46" ht="13.5" customHeight="1" x14ac:dyDescent="0.25">
      <c r="B12" s="53" t="s">
        <v>316</v>
      </c>
      <c r="C12" s="136">
        <v>9.7556097804865852E-3</v>
      </c>
      <c r="D12" s="136">
        <v>7.6854494393115313E-2</v>
      </c>
      <c r="E12" s="136">
        <v>0.10074663864142629</v>
      </c>
      <c r="F12" s="136">
        <v>1.0060514008914172</v>
      </c>
      <c r="G12" s="136">
        <v>1.0219471603910961</v>
      </c>
      <c r="H12" s="136">
        <v>0.978192430765493</v>
      </c>
      <c r="I12" s="136">
        <v>2.7972959995688251</v>
      </c>
      <c r="AT12" s="2"/>
    </row>
    <row r="13" spans="1:46" ht="13.5" customHeight="1" x14ac:dyDescent="0.25">
      <c r="B13" s="53" t="s">
        <v>317</v>
      </c>
      <c r="C13" s="136">
        <v>2.3719545730030567</v>
      </c>
      <c r="D13" s="136">
        <v>3.0301327334834984</v>
      </c>
      <c r="E13" s="136">
        <v>2.075751927839955</v>
      </c>
      <c r="F13" s="136">
        <v>3.8893336598798496</v>
      </c>
      <c r="G13" s="136">
        <v>2.7213731277303932</v>
      </c>
      <c r="H13" s="136">
        <v>2.3734967943841436</v>
      </c>
      <c r="I13" s="136">
        <v>0.17551953285612154</v>
      </c>
      <c r="AT13" s="2"/>
    </row>
    <row r="14" spans="1:46" ht="13.5" customHeight="1" x14ac:dyDescent="0.25">
      <c r="B14" s="53" t="s">
        <v>318</v>
      </c>
      <c r="C14" s="136">
        <v>11.496132510447646</v>
      </c>
      <c r="D14" s="136">
        <v>9.9185332233676142</v>
      </c>
      <c r="E14" s="136">
        <v>13.125802327671551</v>
      </c>
      <c r="F14" s="136">
        <v>15.345902630140106</v>
      </c>
      <c r="G14" s="136">
        <v>16.600546728728936</v>
      </c>
      <c r="H14" s="136">
        <v>23.704538497759586</v>
      </c>
      <c r="I14" s="136">
        <v>14.40234097574195</v>
      </c>
      <c r="AT14" s="2"/>
    </row>
    <row r="15" spans="1:46" ht="13.5" customHeight="1" x14ac:dyDescent="0.25">
      <c r="B15" s="53" t="s">
        <v>319</v>
      </c>
      <c r="C15" s="136">
        <v>3.9599239550217611</v>
      </c>
      <c r="D15" s="136">
        <v>7.9333785954663947</v>
      </c>
      <c r="E15" s="136">
        <v>4.5003523481125116</v>
      </c>
      <c r="F15" s="136">
        <v>16.343104346018571</v>
      </c>
      <c r="G15" s="136">
        <v>12.507313553151652</v>
      </c>
      <c r="H15" s="136">
        <v>14.348085200043537</v>
      </c>
      <c r="I15" s="136">
        <v>23.320027269963408</v>
      </c>
      <c r="AT15" s="2"/>
    </row>
    <row r="16" spans="1:46" ht="13.5" customHeight="1" x14ac:dyDescent="0.25">
      <c r="B16" s="138" t="s">
        <v>56</v>
      </c>
      <c r="C16" s="137">
        <v>5.891534691558121</v>
      </c>
      <c r="D16" s="137">
        <v>2.8823473124469245</v>
      </c>
      <c r="E16" s="137">
        <v>3.2654106565552183</v>
      </c>
      <c r="F16" s="137">
        <v>8.7868453891425986</v>
      </c>
      <c r="G16" s="137">
        <v>4.6560517214479091</v>
      </c>
      <c r="H16" s="137">
        <v>3.0964667564315249</v>
      </c>
      <c r="I16" s="137">
        <v>4.1045198730134587</v>
      </c>
      <c r="AT16" s="2"/>
    </row>
    <row r="17" spans="1:47" ht="21.75" customHeight="1" x14ac:dyDescent="0.25">
      <c r="B17" s="39" t="s">
        <v>320</v>
      </c>
      <c r="C17" s="23"/>
      <c r="D17" s="23"/>
      <c r="E17" s="23"/>
      <c r="F17" s="23"/>
      <c r="G17" s="23"/>
      <c r="H17" s="23"/>
      <c r="I17" s="23"/>
      <c r="AT17" s="2"/>
    </row>
    <row r="18" spans="1:47" s="1" customFormat="1" x14ac:dyDescent="0.25">
      <c r="A18" s="2"/>
      <c r="B18" s="3"/>
      <c r="C18" s="3"/>
      <c r="D18" s="3"/>
      <c r="E18" s="3"/>
      <c r="F18" s="3"/>
      <c r="G18" s="3"/>
      <c r="H18" s="3"/>
      <c r="I18" s="3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10"/>
      <c r="AU18" s="10"/>
    </row>
    <row r="19" spans="1:47" s="1" customFormat="1" x14ac:dyDescent="0.25">
      <c r="A19" s="2"/>
      <c r="B19" s="3"/>
      <c r="C19" s="3"/>
      <c r="D19" s="3"/>
      <c r="E19" s="3"/>
      <c r="F19" s="3"/>
      <c r="G19" s="3"/>
      <c r="H19" s="3"/>
      <c r="I19" s="3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10"/>
      <c r="AU19" s="10"/>
    </row>
    <row r="20" spans="1:47" s="1" customFormat="1" x14ac:dyDescent="0.25">
      <c r="A20" s="2"/>
      <c r="B20" s="3"/>
      <c r="C20" s="3"/>
      <c r="D20" s="3"/>
      <c r="E20" s="3"/>
      <c r="F20" s="3"/>
      <c r="G20" s="3"/>
      <c r="H20" s="3"/>
      <c r="I20" s="3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10"/>
      <c r="AU20" s="10"/>
    </row>
    <row r="21" spans="1:47" s="1" customFormat="1" x14ac:dyDescent="0.25">
      <c r="A21" s="2"/>
      <c r="B21" s="3"/>
      <c r="C21" s="3"/>
      <c r="D21" s="3"/>
      <c r="E21" s="3"/>
      <c r="F21" s="3"/>
      <c r="G21" s="3"/>
      <c r="H21" s="3"/>
      <c r="I21" s="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10"/>
      <c r="AU21" s="10"/>
    </row>
    <row r="22" spans="1:47" s="1" customFormat="1" x14ac:dyDescent="0.25">
      <c r="A22" s="2"/>
      <c r="B22" s="3"/>
      <c r="C22" s="3"/>
      <c r="D22" s="3"/>
      <c r="E22" s="3"/>
      <c r="F22" s="3"/>
      <c r="G22" s="3"/>
      <c r="H22" s="3"/>
      <c r="I22" s="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10"/>
      <c r="AU22" s="10"/>
    </row>
    <row r="23" spans="1:47" s="1" customFormat="1" x14ac:dyDescent="0.25">
      <c r="A23" s="2"/>
      <c r="B23" s="3"/>
      <c r="C23" s="3"/>
      <c r="D23" s="3"/>
      <c r="E23" s="3"/>
      <c r="F23" s="3"/>
      <c r="G23" s="3"/>
      <c r="H23" s="3"/>
      <c r="I23" s="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10"/>
      <c r="AU23" s="10"/>
    </row>
    <row r="24" spans="1:47" s="1" customFormat="1" x14ac:dyDescent="0.25">
      <c r="A24" s="2"/>
      <c r="B24" s="3"/>
      <c r="C24" s="3"/>
      <c r="D24" s="3"/>
      <c r="E24" s="3"/>
      <c r="F24" s="3"/>
      <c r="G24" s="3"/>
      <c r="H24" s="3"/>
      <c r="I24" s="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10"/>
      <c r="AU24" s="10"/>
    </row>
    <row r="25" spans="1:47" s="1" customFormat="1" x14ac:dyDescent="0.25">
      <c r="A25" s="2"/>
      <c r="B25" s="3"/>
      <c r="C25" s="3"/>
      <c r="D25" s="3"/>
      <c r="E25" s="3"/>
      <c r="F25" s="3"/>
      <c r="G25" s="3"/>
      <c r="H25" s="3"/>
      <c r="I25" s="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10"/>
      <c r="AU25" s="10"/>
    </row>
    <row r="26" spans="1:47" s="1" customFormat="1" x14ac:dyDescent="0.25">
      <c r="A26" s="2"/>
      <c r="B26" s="3"/>
      <c r="C26" s="3"/>
      <c r="D26" s="3"/>
      <c r="E26" s="3"/>
      <c r="F26" s="3"/>
      <c r="G26" s="3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10"/>
      <c r="AU26" s="10"/>
    </row>
    <row r="27" spans="1:47" s="1" customFormat="1" x14ac:dyDescent="0.25">
      <c r="A27" s="2"/>
      <c r="B27" s="3"/>
      <c r="C27" s="3"/>
      <c r="D27" s="3"/>
      <c r="E27" s="3"/>
      <c r="F27" s="3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10"/>
      <c r="AU27" s="10"/>
    </row>
    <row r="28" spans="1:47" s="1" customFormat="1" x14ac:dyDescent="0.25">
      <c r="A28" s="2"/>
      <c r="B28" s="3"/>
      <c r="C28" s="3"/>
      <c r="D28" s="3"/>
      <c r="E28" s="3"/>
      <c r="F28" s="3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10"/>
      <c r="AU28" s="10"/>
    </row>
    <row r="29" spans="1:47" s="1" customFormat="1" x14ac:dyDescent="0.25">
      <c r="A29" s="2"/>
      <c r="B29" s="3"/>
      <c r="C29" s="3"/>
      <c r="D29" s="3"/>
      <c r="E29" s="3"/>
      <c r="F29" s="3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10"/>
      <c r="AU29" s="10"/>
    </row>
    <row r="30" spans="1:47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10"/>
      <c r="AU30" s="10"/>
    </row>
    <row r="31" spans="1:47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10"/>
      <c r="AU31" s="10"/>
    </row>
    <row r="32" spans="1:47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10"/>
      <c r="AU32" s="10"/>
    </row>
    <row r="33" spans="1:47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10"/>
      <c r="AU33" s="10"/>
    </row>
    <row r="34" spans="1:47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10"/>
      <c r="AU34" s="10"/>
    </row>
    <row r="35" spans="1:47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10"/>
      <c r="AU35" s="10"/>
    </row>
    <row r="36" spans="1:47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10"/>
      <c r="AU36" s="10"/>
    </row>
    <row r="37" spans="1:47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10"/>
      <c r="AU37" s="10"/>
    </row>
    <row r="38" spans="1:47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10"/>
      <c r="AU38" s="10"/>
    </row>
    <row r="39" spans="1:47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10"/>
      <c r="AU39" s="10"/>
    </row>
    <row r="40" spans="1:47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10"/>
      <c r="AU40" s="10"/>
    </row>
    <row r="41" spans="1:47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10"/>
      <c r="AU41" s="10"/>
    </row>
    <row r="42" spans="1:47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10"/>
      <c r="AU42" s="10"/>
    </row>
    <row r="43" spans="1:47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10"/>
      <c r="AU43" s="10"/>
    </row>
    <row r="44" spans="1:47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10"/>
      <c r="AU44" s="10"/>
    </row>
    <row r="45" spans="1:47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10"/>
      <c r="AU45" s="10"/>
    </row>
    <row r="46" spans="1:47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10"/>
      <c r="AU46" s="10"/>
    </row>
    <row r="47" spans="1:47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10"/>
      <c r="AU47" s="10"/>
    </row>
    <row r="48" spans="1:47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10"/>
      <c r="AU48" s="10"/>
    </row>
    <row r="49" spans="1:47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10"/>
      <c r="AU49" s="10"/>
    </row>
    <row r="50" spans="1:47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10"/>
      <c r="AU50" s="10"/>
    </row>
    <row r="51" spans="1:47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10"/>
      <c r="AU51" s="10"/>
    </row>
    <row r="52" spans="1:47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10"/>
      <c r="AU52" s="10"/>
    </row>
    <row r="53" spans="1:47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10"/>
      <c r="AU53" s="10"/>
    </row>
    <row r="54" spans="1:47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10"/>
      <c r="AU54" s="10"/>
    </row>
    <row r="55" spans="1:47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10"/>
      <c r="AU55" s="10"/>
    </row>
    <row r="56" spans="1:47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10"/>
      <c r="AU56" s="10"/>
    </row>
    <row r="57" spans="1:47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10"/>
      <c r="AU57" s="10"/>
    </row>
    <row r="58" spans="1:47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10"/>
      <c r="AU58" s="10"/>
    </row>
    <row r="59" spans="1:47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10"/>
      <c r="AU59" s="10"/>
    </row>
    <row r="60" spans="1:47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10"/>
      <c r="AU60" s="10"/>
    </row>
    <row r="61" spans="1:47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10"/>
      <c r="AU61" s="10"/>
    </row>
    <row r="62" spans="1:47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10"/>
      <c r="AU62" s="10"/>
    </row>
    <row r="63" spans="1:47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10"/>
      <c r="AU63" s="10"/>
    </row>
    <row r="64" spans="1:47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10"/>
      <c r="AU64" s="10"/>
    </row>
    <row r="65" spans="1:47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10"/>
      <c r="AU65" s="10"/>
    </row>
    <row r="66" spans="1:47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10"/>
      <c r="AU66" s="10"/>
    </row>
    <row r="67" spans="1:47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10"/>
      <c r="AU67" s="10"/>
    </row>
    <row r="68" spans="1:47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10"/>
      <c r="AU68" s="10"/>
    </row>
    <row r="69" spans="1:47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10"/>
      <c r="AU69" s="10"/>
    </row>
    <row r="70" spans="1:47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10"/>
      <c r="AU70" s="10"/>
    </row>
    <row r="71" spans="1:47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10"/>
      <c r="AU71" s="10"/>
    </row>
    <row r="72" spans="1:47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10"/>
      <c r="AU72" s="10"/>
    </row>
    <row r="73" spans="1:47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10"/>
      <c r="AU73" s="10"/>
    </row>
    <row r="74" spans="1:47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10"/>
      <c r="AU74" s="10"/>
    </row>
    <row r="75" spans="1:47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10"/>
      <c r="AU75" s="10"/>
    </row>
    <row r="76" spans="1:47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10"/>
      <c r="AU76" s="10"/>
    </row>
    <row r="77" spans="1:47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10"/>
      <c r="AU77" s="10"/>
    </row>
    <row r="78" spans="1:47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10"/>
      <c r="AU78" s="10"/>
    </row>
    <row r="79" spans="1:47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10"/>
      <c r="AU79" s="10"/>
    </row>
    <row r="80" spans="1:47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0"/>
      <c r="AU80" s="10"/>
    </row>
    <row r="81" spans="1:47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10"/>
      <c r="AU81" s="10"/>
    </row>
    <row r="82" spans="1:47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10"/>
      <c r="AU82" s="10"/>
    </row>
    <row r="83" spans="1:47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10"/>
      <c r="AU83" s="10"/>
    </row>
    <row r="84" spans="1:47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10"/>
      <c r="AU84" s="10"/>
    </row>
    <row r="85" spans="1:47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10"/>
      <c r="AU85" s="10"/>
    </row>
    <row r="86" spans="1:47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10"/>
      <c r="AU86" s="10"/>
    </row>
    <row r="87" spans="1:47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10"/>
      <c r="AU87" s="10"/>
    </row>
    <row r="88" spans="1:47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10"/>
      <c r="AU88" s="10"/>
    </row>
    <row r="89" spans="1:47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10"/>
      <c r="AU89" s="10"/>
    </row>
    <row r="90" spans="1:47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10"/>
      <c r="AU90" s="10"/>
    </row>
    <row r="91" spans="1:47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10"/>
      <c r="AU91" s="10"/>
    </row>
    <row r="92" spans="1:47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10"/>
      <c r="AU92" s="10"/>
    </row>
    <row r="93" spans="1:47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10"/>
      <c r="AU93" s="10"/>
    </row>
    <row r="94" spans="1:47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10"/>
      <c r="AU94" s="10"/>
    </row>
    <row r="95" spans="1:47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10"/>
      <c r="AU95" s="10"/>
    </row>
    <row r="96" spans="1:47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10"/>
      <c r="AU96" s="10"/>
    </row>
    <row r="97" spans="1:47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10"/>
      <c r="AU97" s="10"/>
    </row>
    <row r="98" spans="1:47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10"/>
      <c r="AU98" s="10"/>
    </row>
    <row r="99" spans="1:47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10"/>
      <c r="AU99" s="10"/>
    </row>
    <row r="100" spans="1:47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10"/>
      <c r="AU100" s="10"/>
    </row>
    <row r="101" spans="1:47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10"/>
      <c r="AU101" s="10"/>
    </row>
    <row r="102" spans="1:47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10"/>
      <c r="AU102" s="10"/>
    </row>
    <row r="103" spans="1:47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10"/>
      <c r="AU103" s="10"/>
    </row>
    <row r="104" spans="1:47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10"/>
      <c r="AU104" s="10"/>
    </row>
    <row r="105" spans="1:47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10"/>
      <c r="AU105" s="10"/>
    </row>
    <row r="106" spans="1:47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10"/>
      <c r="AU106" s="10"/>
    </row>
    <row r="107" spans="1:47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10"/>
      <c r="AU107" s="10"/>
    </row>
    <row r="108" spans="1:47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10"/>
      <c r="AU108" s="10"/>
    </row>
    <row r="109" spans="1:47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10"/>
      <c r="AU109" s="10"/>
    </row>
    <row r="110" spans="1:47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10"/>
      <c r="AU110" s="10"/>
    </row>
    <row r="111" spans="1:47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10"/>
      <c r="AU111" s="10"/>
    </row>
    <row r="112" spans="1:47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10"/>
      <c r="AU112" s="10"/>
    </row>
  </sheetData>
  <sortState xmlns:xlrd2="http://schemas.microsoft.com/office/spreadsheetml/2017/richdata2" ref="B10:I15">
    <sortCondition ref="B10:B15"/>
  </sortState>
  <hyperlinks>
    <hyperlink ref="B5" location="Índice!A36" display="Índice" xr:uid="{00000000-0004-0000-20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115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13" style="14" customWidth="1"/>
    <col min="3" max="9" width="6" style="14" customWidth="1"/>
    <col min="10" max="45" width="8.85546875" style="2"/>
    <col min="46" max="16384" width="8.85546875" style="10"/>
  </cols>
  <sheetData>
    <row r="1" spans="1:47" s="17" customFormat="1" ht="12.75" x14ac:dyDescent="0.2"/>
    <row r="2" spans="1:47" s="17" customFormat="1" ht="12.75" x14ac:dyDescent="0.2"/>
    <row r="3" spans="1:47" s="17" customFormat="1" ht="12.75" x14ac:dyDescent="0.2"/>
    <row r="4" spans="1:47" s="17" customFormat="1" ht="12.75" x14ac:dyDescent="0.2"/>
    <row r="5" spans="1:47" s="17" customFormat="1" ht="12.75" x14ac:dyDescent="0.2">
      <c r="B5" s="104" t="s">
        <v>144</v>
      </c>
    </row>
    <row r="6" spans="1:47" s="17" customFormat="1" ht="18.75" x14ac:dyDescent="0.3">
      <c r="B6" s="25" t="s">
        <v>1056</v>
      </c>
    </row>
    <row r="7" spans="1:47" s="17" customFormat="1" ht="12.75" x14ac:dyDescent="0.2"/>
    <row r="8" spans="1:47" s="17" customFormat="1" ht="18" customHeight="1" x14ac:dyDescent="0.2">
      <c r="B8" s="271" t="s">
        <v>810</v>
      </c>
      <c r="C8" s="18"/>
      <c r="D8" s="18"/>
    </row>
    <row r="9" spans="1:47" ht="17.25" customHeight="1" x14ac:dyDescent="0.25">
      <c r="A9" s="17"/>
      <c r="B9" s="24"/>
      <c r="C9" s="175">
        <v>2016</v>
      </c>
      <c r="D9" s="175">
        <v>2017</v>
      </c>
      <c r="E9" s="478">
        <v>2018</v>
      </c>
      <c r="F9" s="478">
        <v>2019</v>
      </c>
      <c r="G9" s="478">
        <v>2020</v>
      </c>
      <c r="H9" s="478">
        <v>2021</v>
      </c>
      <c r="I9" s="478">
        <v>2022</v>
      </c>
    </row>
    <row r="10" spans="1:47" ht="13.5" customHeight="1" x14ac:dyDescent="0.25">
      <c r="B10" s="53" t="s">
        <v>321</v>
      </c>
      <c r="C10" s="136">
        <v>0.37729972663726408</v>
      </c>
      <c r="D10" s="136">
        <v>0.95394430893576532</v>
      </c>
      <c r="E10" s="136">
        <v>1.6</v>
      </c>
      <c r="F10" s="136">
        <v>1.66</v>
      </c>
      <c r="G10" s="136">
        <v>6.01</v>
      </c>
      <c r="H10" s="136">
        <v>0.187076633601792</v>
      </c>
      <c r="I10" s="136">
        <v>0.1236491421828098</v>
      </c>
    </row>
    <row r="11" spans="1:47" ht="13.5" customHeight="1" x14ac:dyDescent="0.25">
      <c r="B11" s="53" t="s">
        <v>322</v>
      </c>
      <c r="C11" s="136">
        <v>2.1824353728603736</v>
      </c>
      <c r="D11" s="136">
        <v>3.87815613618955</v>
      </c>
      <c r="E11" s="136">
        <v>2.64</v>
      </c>
      <c r="F11" s="136">
        <v>1.1100000000000001</v>
      </c>
      <c r="G11" s="136">
        <v>4.38</v>
      </c>
      <c r="H11" s="136">
        <v>2.6434584863747199</v>
      </c>
      <c r="I11" s="136">
        <v>2.2377100088067072</v>
      </c>
    </row>
    <row r="12" spans="1:47" ht="13.5" customHeight="1" x14ac:dyDescent="0.25">
      <c r="B12" s="53" t="s">
        <v>323</v>
      </c>
      <c r="C12" s="136">
        <v>0.73685411338789297</v>
      </c>
      <c r="D12" s="136">
        <v>1.1264723684844851</v>
      </c>
      <c r="E12" s="136">
        <v>0.80999999999999994</v>
      </c>
      <c r="F12" s="136">
        <v>0.64</v>
      </c>
      <c r="G12" s="136">
        <v>1.02</v>
      </c>
      <c r="H12" s="136">
        <v>1.26812417617381</v>
      </c>
      <c r="I12" s="136">
        <v>1.5206899155672036</v>
      </c>
    </row>
    <row r="13" spans="1:47" s="2" customFormat="1" ht="13.5" customHeight="1" x14ac:dyDescent="0.25">
      <c r="B13" s="53" t="s">
        <v>324</v>
      </c>
      <c r="C13" s="136">
        <v>3.8847808359986544</v>
      </c>
      <c r="D13" s="136">
        <v>3.8216693879319958</v>
      </c>
      <c r="E13" s="136">
        <v>3.3099999999999996</v>
      </c>
      <c r="F13" s="136">
        <v>2.83</v>
      </c>
      <c r="G13" s="136">
        <v>4.79</v>
      </c>
      <c r="H13" s="136">
        <v>3.38267452489533</v>
      </c>
      <c r="I13" s="136">
        <v>2.1342394575564674</v>
      </c>
      <c r="AT13" s="10"/>
      <c r="AU13" s="10"/>
    </row>
    <row r="14" spans="1:47" s="2" customFormat="1" ht="13.5" customHeight="1" x14ac:dyDescent="0.25">
      <c r="B14" s="53" t="s">
        <v>325</v>
      </c>
      <c r="C14" s="136">
        <v>8.8838362286203338</v>
      </c>
      <c r="D14" s="136">
        <v>8.4341045559971164</v>
      </c>
      <c r="E14" s="136">
        <v>7.6899999999999995</v>
      </c>
      <c r="F14" s="136">
        <v>6.4799999999999995</v>
      </c>
      <c r="G14" s="136">
        <v>8.6199999999999992</v>
      </c>
      <c r="H14" s="136">
        <v>8.8580389203088199</v>
      </c>
      <c r="I14" s="136">
        <v>5.4073919885313666</v>
      </c>
      <c r="AT14" s="10"/>
      <c r="AU14" s="10"/>
    </row>
    <row r="15" spans="1:47" s="2" customFormat="1" ht="13.5" customHeight="1" x14ac:dyDescent="0.25">
      <c r="B15" s="53" t="s">
        <v>316</v>
      </c>
      <c r="C15" s="136">
        <v>23.107390089046593</v>
      </c>
      <c r="D15" s="136">
        <v>33.96246260796395</v>
      </c>
      <c r="E15" s="136">
        <v>30.630000000000003</v>
      </c>
      <c r="F15" s="136">
        <v>25.39</v>
      </c>
      <c r="G15" s="136">
        <v>36.380000000000003</v>
      </c>
      <c r="H15" s="136">
        <v>40.105319888057004</v>
      </c>
      <c r="I15" s="136">
        <v>34.37063585301172</v>
      </c>
      <c r="AT15" s="10"/>
      <c r="AU15" s="10"/>
    </row>
    <row r="16" spans="1:47" s="2" customFormat="1" ht="13.5" customHeight="1" x14ac:dyDescent="0.25">
      <c r="B16" s="53" t="s">
        <v>317</v>
      </c>
      <c r="C16" s="136">
        <v>21.477655659526075</v>
      </c>
      <c r="D16" s="136">
        <v>19.141021601798617</v>
      </c>
      <c r="E16" s="136">
        <v>25.95</v>
      </c>
      <c r="F16" s="136">
        <v>22.07</v>
      </c>
      <c r="G16" s="136">
        <v>1.6099999999999999</v>
      </c>
      <c r="H16" s="136">
        <v>15.9890279157585</v>
      </c>
      <c r="I16" s="136">
        <v>21.478887817181576</v>
      </c>
      <c r="AT16" s="10"/>
      <c r="AU16" s="10"/>
    </row>
    <row r="17" spans="1:47" s="2" customFormat="1" ht="13.5" customHeight="1" x14ac:dyDescent="0.25">
      <c r="B17" s="138" t="s">
        <v>56</v>
      </c>
      <c r="C17" s="137">
        <v>39.349747973922817</v>
      </c>
      <c r="D17" s="137">
        <v>28.682169032698525</v>
      </c>
      <c r="E17" s="137">
        <v>27.370000000000005</v>
      </c>
      <c r="F17" s="137">
        <v>39.82</v>
      </c>
      <c r="G17" s="137">
        <v>37.19</v>
      </c>
      <c r="H17" s="137">
        <v>27.566279454830024</v>
      </c>
      <c r="I17" s="137">
        <v>32.726795817162156</v>
      </c>
      <c r="AT17" s="10"/>
      <c r="AU17" s="10"/>
    </row>
    <row r="18" spans="1:47" s="7" customFormat="1" ht="24" customHeight="1" x14ac:dyDescent="0.25">
      <c r="A18" s="2"/>
      <c r="B18" s="27" t="s">
        <v>320</v>
      </c>
      <c r="C18" s="23"/>
      <c r="D18" s="23"/>
      <c r="E18" s="23"/>
      <c r="F18" s="23"/>
      <c r="G18" s="23"/>
      <c r="H18" s="23"/>
      <c r="I18" s="23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</row>
    <row r="19" spans="1:47" s="1" customFormat="1" x14ac:dyDescent="0.25">
      <c r="A19" s="2"/>
      <c r="B19" s="3"/>
      <c r="C19" s="3"/>
      <c r="D19" s="3"/>
      <c r="E19" s="3"/>
      <c r="F19" s="3"/>
      <c r="G19" s="3"/>
      <c r="H19" s="3"/>
      <c r="I19" s="3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10"/>
      <c r="AU19" s="10"/>
    </row>
    <row r="20" spans="1:47" s="1" customFormat="1" x14ac:dyDescent="0.25">
      <c r="A20" s="2"/>
      <c r="B20" s="3"/>
      <c r="C20" s="3"/>
      <c r="D20" s="3"/>
      <c r="E20" s="3"/>
      <c r="F20" s="3"/>
      <c r="G20" s="3"/>
      <c r="H20" s="3"/>
      <c r="I20" s="3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10"/>
      <c r="AU20" s="10"/>
    </row>
    <row r="21" spans="1:47" s="1" customFormat="1" x14ac:dyDescent="0.25">
      <c r="A21" s="2"/>
      <c r="B21" s="3"/>
      <c r="C21" s="500"/>
      <c r="D21" s="500"/>
      <c r="E21" s="500"/>
      <c r="F21" s="500"/>
      <c r="G21" s="500"/>
      <c r="H21" s="500"/>
      <c r="I21" s="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10"/>
      <c r="AU21" s="10"/>
    </row>
    <row r="22" spans="1:47" s="1" customFormat="1" x14ac:dyDescent="0.25">
      <c r="A22" s="2"/>
      <c r="B22" s="3"/>
      <c r="C22" s="500"/>
      <c r="D22" s="500"/>
      <c r="E22" s="500"/>
      <c r="F22" s="500"/>
      <c r="G22" s="500"/>
      <c r="H22" s="500"/>
      <c r="I22" s="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10"/>
      <c r="AU22" s="10"/>
    </row>
    <row r="23" spans="1:47" s="1" customFormat="1" x14ac:dyDescent="0.25">
      <c r="A23" s="2"/>
      <c r="B23" s="3"/>
      <c r="C23" s="500"/>
      <c r="D23" s="500"/>
      <c r="E23" s="500"/>
      <c r="F23" s="500"/>
      <c r="G23" s="500"/>
      <c r="H23" s="500"/>
      <c r="I23" s="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10"/>
      <c r="AU23" s="10"/>
    </row>
    <row r="24" spans="1:47" s="1" customFormat="1" x14ac:dyDescent="0.25">
      <c r="A24" s="2"/>
      <c r="B24" s="3"/>
      <c r="C24" s="500"/>
      <c r="D24" s="500"/>
      <c r="E24" s="500"/>
      <c r="F24" s="500"/>
      <c r="G24" s="500"/>
      <c r="H24" s="500"/>
      <c r="I24" s="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10"/>
      <c r="AU24" s="10"/>
    </row>
    <row r="25" spans="1:47" s="1" customFormat="1" x14ac:dyDescent="0.25">
      <c r="A25" s="2"/>
      <c r="B25" s="3"/>
      <c r="C25" s="500"/>
      <c r="D25" s="500"/>
      <c r="E25" s="500"/>
      <c r="F25" s="500"/>
      <c r="G25" s="500"/>
      <c r="H25" s="500"/>
      <c r="I25" s="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10"/>
      <c r="AU25" s="10"/>
    </row>
    <row r="26" spans="1:47" s="1" customFormat="1" x14ac:dyDescent="0.25">
      <c r="A26" s="2"/>
      <c r="B26" s="3"/>
      <c r="C26" s="500"/>
      <c r="D26" s="500"/>
      <c r="E26" s="500"/>
      <c r="F26" s="500"/>
      <c r="G26" s="500"/>
      <c r="H26" s="500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10"/>
      <c r="AU26" s="10"/>
    </row>
    <row r="27" spans="1:47" s="1" customFormat="1" x14ac:dyDescent="0.25">
      <c r="A27" s="2"/>
      <c r="B27" s="3"/>
      <c r="C27" s="500"/>
      <c r="D27" s="500"/>
      <c r="E27" s="500"/>
      <c r="F27" s="500"/>
      <c r="G27" s="500"/>
      <c r="H27" s="500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10"/>
      <c r="AU27" s="10"/>
    </row>
    <row r="28" spans="1:47" s="1" customFormat="1" x14ac:dyDescent="0.25">
      <c r="A28" s="2"/>
      <c r="B28" s="3"/>
      <c r="C28" s="500"/>
      <c r="D28" s="500"/>
      <c r="E28" s="500"/>
      <c r="F28" s="500"/>
      <c r="G28" s="500"/>
      <c r="H28" s="500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10"/>
      <c r="AU28" s="10"/>
    </row>
    <row r="29" spans="1:47" s="1" customFormat="1" x14ac:dyDescent="0.25">
      <c r="A29" s="2"/>
      <c r="B29" s="3"/>
      <c r="C29" s="3"/>
      <c r="D29" s="3"/>
      <c r="E29" s="3"/>
      <c r="F29" s="3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10"/>
      <c r="AU29" s="10"/>
    </row>
    <row r="30" spans="1:47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10"/>
      <c r="AU30" s="10"/>
    </row>
    <row r="31" spans="1:47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10"/>
      <c r="AU31" s="10"/>
    </row>
    <row r="32" spans="1:47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10"/>
      <c r="AU32" s="10"/>
    </row>
    <row r="33" spans="1:47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10"/>
      <c r="AU33" s="10"/>
    </row>
    <row r="34" spans="1:47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10"/>
      <c r="AU34" s="10"/>
    </row>
    <row r="35" spans="1:47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10"/>
      <c r="AU35" s="10"/>
    </row>
    <row r="36" spans="1:47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10"/>
      <c r="AU36" s="10"/>
    </row>
    <row r="37" spans="1:47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10"/>
      <c r="AU37" s="10"/>
    </row>
    <row r="38" spans="1:47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10"/>
      <c r="AU38" s="10"/>
    </row>
    <row r="39" spans="1:47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10"/>
      <c r="AU39" s="10"/>
    </row>
    <row r="40" spans="1:47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10"/>
      <c r="AU40" s="10"/>
    </row>
    <row r="41" spans="1:47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10"/>
      <c r="AU41" s="10"/>
    </row>
    <row r="42" spans="1:47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10"/>
      <c r="AU42" s="10"/>
    </row>
    <row r="43" spans="1:47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10"/>
      <c r="AU43" s="10"/>
    </row>
    <row r="44" spans="1:47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10"/>
      <c r="AU44" s="10"/>
    </row>
    <row r="45" spans="1:47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10"/>
      <c r="AU45" s="10"/>
    </row>
    <row r="46" spans="1:47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10"/>
      <c r="AU46" s="10"/>
    </row>
    <row r="47" spans="1:47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10"/>
      <c r="AU47" s="10"/>
    </row>
    <row r="48" spans="1:47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10"/>
      <c r="AU48" s="10"/>
    </row>
    <row r="49" spans="1:47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10"/>
      <c r="AU49" s="10"/>
    </row>
    <row r="50" spans="1:47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10"/>
      <c r="AU50" s="10"/>
    </row>
    <row r="51" spans="1:47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10"/>
      <c r="AU51" s="10"/>
    </row>
    <row r="52" spans="1:47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10"/>
      <c r="AU52" s="10"/>
    </row>
    <row r="53" spans="1:47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10"/>
      <c r="AU53" s="10"/>
    </row>
    <row r="54" spans="1:47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10"/>
      <c r="AU54" s="10"/>
    </row>
    <row r="55" spans="1:47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10"/>
      <c r="AU55" s="10"/>
    </row>
    <row r="56" spans="1:47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10"/>
      <c r="AU56" s="10"/>
    </row>
    <row r="57" spans="1:47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10"/>
      <c r="AU57" s="10"/>
    </row>
    <row r="58" spans="1:47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10"/>
      <c r="AU58" s="10"/>
    </row>
    <row r="59" spans="1:47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10"/>
      <c r="AU59" s="10"/>
    </row>
    <row r="60" spans="1:47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10"/>
      <c r="AU60" s="10"/>
    </row>
    <row r="61" spans="1:47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10"/>
      <c r="AU61" s="10"/>
    </row>
    <row r="62" spans="1:47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10"/>
      <c r="AU62" s="10"/>
    </row>
    <row r="63" spans="1:47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10"/>
      <c r="AU63" s="10"/>
    </row>
    <row r="64" spans="1:47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10"/>
      <c r="AU64" s="10"/>
    </row>
    <row r="65" spans="1:47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10"/>
      <c r="AU65" s="10"/>
    </row>
    <row r="66" spans="1:47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10"/>
      <c r="AU66" s="10"/>
    </row>
    <row r="67" spans="1:47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10"/>
      <c r="AU67" s="10"/>
    </row>
    <row r="68" spans="1:47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10"/>
      <c r="AU68" s="10"/>
    </row>
    <row r="69" spans="1:47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10"/>
      <c r="AU69" s="10"/>
    </row>
    <row r="70" spans="1:47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10"/>
      <c r="AU70" s="10"/>
    </row>
    <row r="71" spans="1:47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10"/>
      <c r="AU71" s="10"/>
    </row>
    <row r="72" spans="1:47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10"/>
      <c r="AU72" s="10"/>
    </row>
    <row r="73" spans="1:47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10"/>
      <c r="AU73" s="10"/>
    </row>
    <row r="74" spans="1:47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10"/>
      <c r="AU74" s="10"/>
    </row>
    <row r="75" spans="1:47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10"/>
      <c r="AU75" s="10"/>
    </row>
    <row r="76" spans="1:47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10"/>
      <c r="AU76" s="10"/>
    </row>
    <row r="77" spans="1:47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10"/>
      <c r="AU77" s="10"/>
    </row>
    <row r="78" spans="1:47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10"/>
      <c r="AU78" s="10"/>
    </row>
    <row r="79" spans="1:47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10"/>
      <c r="AU79" s="10"/>
    </row>
    <row r="80" spans="1:47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0"/>
      <c r="AU80" s="10"/>
    </row>
    <row r="81" spans="1:47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10"/>
      <c r="AU81" s="10"/>
    </row>
    <row r="82" spans="1:47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10"/>
      <c r="AU82" s="10"/>
    </row>
    <row r="83" spans="1:47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10"/>
      <c r="AU83" s="10"/>
    </row>
    <row r="84" spans="1:47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10"/>
      <c r="AU84" s="10"/>
    </row>
    <row r="85" spans="1:47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10"/>
      <c r="AU85" s="10"/>
    </row>
    <row r="86" spans="1:47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10"/>
      <c r="AU86" s="10"/>
    </row>
    <row r="87" spans="1:47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10"/>
      <c r="AU87" s="10"/>
    </row>
    <row r="88" spans="1:47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10"/>
      <c r="AU88" s="10"/>
    </row>
    <row r="89" spans="1:47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10"/>
      <c r="AU89" s="10"/>
    </row>
    <row r="90" spans="1:47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10"/>
      <c r="AU90" s="10"/>
    </row>
    <row r="91" spans="1:47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10"/>
      <c r="AU91" s="10"/>
    </row>
    <row r="92" spans="1:47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10"/>
      <c r="AU92" s="10"/>
    </row>
    <row r="93" spans="1:47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10"/>
      <c r="AU93" s="10"/>
    </row>
    <row r="94" spans="1:47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10"/>
      <c r="AU94" s="10"/>
    </row>
    <row r="95" spans="1:47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10"/>
      <c r="AU95" s="10"/>
    </row>
    <row r="96" spans="1:47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10"/>
      <c r="AU96" s="10"/>
    </row>
    <row r="97" spans="1:47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10"/>
      <c r="AU97" s="10"/>
    </row>
    <row r="98" spans="1:47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10"/>
      <c r="AU98" s="10"/>
    </row>
    <row r="99" spans="1:47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10"/>
      <c r="AU99" s="10"/>
    </row>
    <row r="100" spans="1:47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10"/>
      <c r="AU100" s="10"/>
    </row>
    <row r="101" spans="1:47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10"/>
      <c r="AU101" s="10"/>
    </row>
    <row r="102" spans="1:47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10"/>
      <c r="AU102" s="10"/>
    </row>
    <row r="103" spans="1:47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10"/>
      <c r="AU103" s="10"/>
    </row>
    <row r="104" spans="1:47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10"/>
      <c r="AU104" s="10"/>
    </row>
    <row r="105" spans="1:47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10"/>
      <c r="AU105" s="10"/>
    </row>
    <row r="106" spans="1:47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10"/>
      <c r="AU106" s="10"/>
    </row>
    <row r="107" spans="1:47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10"/>
      <c r="AU107" s="10"/>
    </row>
    <row r="108" spans="1:47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10"/>
      <c r="AU108" s="10"/>
    </row>
    <row r="109" spans="1:47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10"/>
      <c r="AU109" s="10"/>
    </row>
    <row r="110" spans="1:47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10"/>
      <c r="AU110" s="10"/>
    </row>
    <row r="111" spans="1:47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10"/>
      <c r="AU111" s="10"/>
    </row>
    <row r="112" spans="1:47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10"/>
      <c r="AU112" s="10"/>
    </row>
    <row r="113" spans="1:47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10"/>
      <c r="AU113" s="10"/>
    </row>
    <row r="114" spans="1:47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10"/>
      <c r="AU114" s="10"/>
    </row>
    <row r="115" spans="1:47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10"/>
      <c r="AU115" s="10"/>
    </row>
  </sheetData>
  <sortState xmlns:xlrd2="http://schemas.microsoft.com/office/spreadsheetml/2017/richdata2" ref="B10:I16">
    <sortCondition ref="B10:B16"/>
  </sortState>
  <hyperlinks>
    <hyperlink ref="B5" location="Índice!A36" display="Índice" xr:uid="{00000000-0004-0000-21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CR207"/>
  <sheetViews>
    <sheetView showGridLines="0" topLeftCell="A7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27.85546875" style="14" customWidth="1"/>
    <col min="3" max="9" width="6.5703125" style="14" customWidth="1"/>
    <col min="10" max="93" width="8.85546875" style="2"/>
    <col min="94" max="16384" width="8.85546875" style="10"/>
  </cols>
  <sheetData>
    <row r="1" spans="1:96" s="17" customFormat="1" ht="12.75" x14ac:dyDescent="0.2"/>
    <row r="2" spans="1:96" s="17" customFormat="1" ht="12.75" x14ac:dyDescent="0.2"/>
    <row r="3" spans="1:96" s="17" customFormat="1" ht="12.75" x14ac:dyDescent="0.2"/>
    <row r="4" spans="1:96" s="17" customFormat="1" ht="12.75" x14ac:dyDescent="0.2"/>
    <row r="5" spans="1:96" s="17" customFormat="1" ht="12.75" x14ac:dyDescent="0.2">
      <c r="B5" s="104" t="s">
        <v>144</v>
      </c>
      <c r="C5" s="104"/>
    </row>
    <row r="6" spans="1:96" s="17" customFormat="1" ht="18.75" x14ac:dyDescent="0.3">
      <c r="B6" s="25" t="s">
        <v>1056</v>
      </c>
      <c r="C6" s="25"/>
    </row>
    <row r="7" spans="1:96" s="17" customFormat="1" ht="12.75" x14ac:dyDescent="0.2"/>
    <row r="8" spans="1:96" s="17" customFormat="1" ht="18" customHeight="1" x14ac:dyDescent="0.2">
      <c r="B8" s="311" t="s">
        <v>912</v>
      </c>
      <c r="C8" s="311"/>
      <c r="D8" s="18"/>
    </row>
    <row r="9" spans="1:96" ht="13.5" customHeight="1" x14ac:dyDescent="0.25">
      <c r="A9" s="17"/>
      <c r="B9" s="23"/>
      <c r="C9" s="560">
        <v>2017</v>
      </c>
      <c r="D9" s="560">
        <v>2018</v>
      </c>
      <c r="E9" s="560">
        <v>2019</v>
      </c>
      <c r="F9" s="560">
        <v>2020</v>
      </c>
      <c r="G9" s="560">
        <v>2021</v>
      </c>
      <c r="H9" s="172">
        <v>2022</v>
      </c>
      <c r="I9" s="172">
        <v>2023</v>
      </c>
    </row>
    <row r="10" spans="1:96" ht="13.5" customHeight="1" x14ac:dyDescent="0.25">
      <c r="B10" s="24"/>
      <c r="C10" s="561"/>
      <c r="D10" s="561"/>
      <c r="E10" s="561"/>
      <c r="F10" s="561"/>
      <c r="G10" s="561"/>
      <c r="H10" s="171" t="s">
        <v>3</v>
      </c>
      <c r="I10" s="171" t="s">
        <v>12</v>
      </c>
    </row>
    <row r="11" spans="1:96" ht="18" customHeight="1" x14ac:dyDescent="0.25">
      <c r="B11" s="35" t="s">
        <v>62</v>
      </c>
      <c r="C11" s="371">
        <v>255.2</v>
      </c>
      <c r="D11" s="371">
        <v>305.5</v>
      </c>
      <c r="E11" s="371">
        <v>318</v>
      </c>
      <c r="F11" s="371">
        <v>353.6</v>
      </c>
      <c r="G11" s="371">
        <v>378.8</v>
      </c>
      <c r="H11" s="371">
        <v>414.18</v>
      </c>
      <c r="I11" s="371">
        <v>443.25119999999998</v>
      </c>
    </row>
    <row r="12" spans="1:96" ht="12" customHeight="1" x14ac:dyDescent="0.25">
      <c r="B12" s="53" t="s">
        <v>1041</v>
      </c>
      <c r="C12" s="394">
        <v>191</v>
      </c>
      <c r="D12" s="394">
        <v>238.7</v>
      </c>
      <c r="E12" s="394">
        <v>249.6</v>
      </c>
      <c r="F12" s="394">
        <v>282.7</v>
      </c>
      <c r="G12" s="394">
        <v>303.3</v>
      </c>
      <c r="H12" s="394">
        <v>331.34399999999999</v>
      </c>
      <c r="I12" s="403" t="s">
        <v>129</v>
      </c>
      <c r="K12" s="53"/>
    </row>
    <row r="13" spans="1:96" ht="12.75" customHeight="1" x14ac:dyDescent="0.25">
      <c r="B13" s="20" t="s">
        <v>1100</v>
      </c>
      <c r="C13" s="370">
        <v>64.2</v>
      </c>
      <c r="D13" s="370">
        <v>66.8</v>
      </c>
      <c r="E13" s="370">
        <v>68.400000000000006</v>
      </c>
      <c r="F13" s="370">
        <v>70.900000000000006</v>
      </c>
      <c r="G13" s="370">
        <v>75.5</v>
      </c>
      <c r="H13" s="370">
        <v>83.897999999999996</v>
      </c>
      <c r="I13" s="402" t="s">
        <v>129</v>
      </c>
    </row>
    <row r="14" spans="1:96" s="2" customFormat="1" ht="12.75" customHeight="1" x14ac:dyDescent="0.25">
      <c r="B14" s="69" t="s">
        <v>1101</v>
      </c>
      <c r="C14" s="370">
        <v>24.3</v>
      </c>
      <c r="D14" s="394">
        <v>22.4</v>
      </c>
      <c r="E14" s="394">
        <v>22.8</v>
      </c>
      <c r="F14" s="394">
        <v>29.5</v>
      </c>
      <c r="G14" s="394">
        <v>3.3</v>
      </c>
      <c r="H14" s="394">
        <v>0</v>
      </c>
      <c r="I14" s="403" t="s">
        <v>129</v>
      </c>
      <c r="CP14" s="10"/>
      <c r="CQ14" s="10"/>
      <c r="CR14" s="10"/>
    </row>
    <row r="15" spans="1:96" s="2" customFormat="1" ht="17.25" customHeight="1" x14ac:dyDescent="0.25">
      <c r="B15" s="35" t="s">
        <v>761</v>
      </c>
      <c r="C15" s="371">
        <v>171.7</v>
      </c>
      <c r="D15" s="371">
        <v>189.6</v>
      </c>
      <c r="E15" s="371">
        <v>239.3</v>
      </c>
      <c r="F15" s="371">
        <v>316</v>
      </c>
      <c r="G15" s="371">
        <v>362.2</v>
      </c>
      <c r="H15" s="371">
        <v>439.66799999999995</v>
      </c>
      <c r="I15" s="371">
        <v>459.41140000000001</v>
      </c>
      <c r="CP15" s="10"/>
      <c r="CQ15" s="10"/>
      <c r="CR15" s="10"/>
    </row>
    <row r="16" spans="1:96" s="2" customFormat="1" ht="12" customHeight="1" x14ac:dyDescent="0.25">
      <c r="B16" s="53" t="s">
        <v>913</v>
      </c>
      <c r="C16" s="372">
        <v>112.2</v>
      </c>
      <c r="D16" s="394">
        <v>114.6</v>
      </c>
      <c r="E16" s="394">
        <v>143.69999999999999</v>
      </c>
      <c r="F16" s="394">
        <v>162.80000000000001</v>
      </c>
      <c r="G16" s="394">
        <v>156.69999999999999</v>
      </c>
      <c r="H16" s="394">
        <v>176.292</v>
      </c>
      <c r="I16" s="501" t="s">
        <v>129</v>
      </c>
      <c r="CP16" s="10"/>
    </row>
    <row r="17" spans="2:94" s="2" customFormat="1" ht="12" customHeight="1" x14ac:dyDescent="0.25">
      <c r="B17" s="54" t="s">
        <v>914</v>
      </c>
      <c r="C17" s="372">
        <v>94.6</v>
      </c>
      <c r="D17" s="394">
        <v>94.6</v>
      </c>
      <c r="E17" s="394">
        <v>110.3</v>
      </c>
      <c r="F17" s="394">
        <v>109.5</v>
      </c>
      <c r="G17" s="394">
        <v>130.5</v>
      </c>
      <c r="H17" s="394">
        <v>129.56399999999999</v>
      </c>
      <c r="I17" s="501" t="s">
        <v>129</v>
      </c>
      <c r="CP17" s="10"/>
    </row>
    <row r="18" spans="2:94" s="2" customFormat="1" ht="12" customHeight="1" x14ac:dyDescent="0.25">
      <c r="B18" s="54" t="s">
        <v>81</v>
      </c>
      <c r="C18" s="372">
        <v>5.6</v>
      </c>
      <c r="D18" s="394">
        <v>15.5</v>
      </c>
      <c r="E18" s="394">
        <v>20.9</v>
      </c>
      <c r="F18" s="394">
        <v>33.200000000000003</v>
      </c>
      <c r="G18" s="394">
        <v>12</v>
      </c>
      <c r="H18" s="394">
        <v>46.728000000000002</v>
      </c>
      <c r="I18" s="393" t="s">
        <v>129</v>
      </c>
      <c r="CP18" s="10"/>
    </row>
    <row r="19" spans="2:94" s="2" customFormat="1" ht="12" customHeight="1" x14ac:dyDescent="0.25">
      <c r="B19" s="54" t="s">
        <v>915</v>
      </c>
      <c r="C19" s="372">
        <v>12</v>
      </c>
      <c r="D19" s="394">
        <v>4.5</v>
      </c>
      <c r="E19" s="394">
        <v>12.5</v>
      </c>
      <c r="F19" s="394">
        <v>20.2</v>
      </c>
      <c r="G19" s="394">
        <v>14.2</v>
      </c>
      <c r="H19" s="501" t="s">
        <v>129</v>
      </c>
      <c r="I19" s="501" t="s">
        <v>129</v>
      </c>
      <c r="CP19" s="10"/>
    </row>
    <row r="20" spans="2:94" s="2" customFormat="1" ht="12" customHeight="1" x14ac:dyDescent="0.25">
      <c r="B20" s="53" t="s">
        <v>916</v>
      </c>
      <c r="C20" s="372">
        <v>37.5</v>
      </c>
      <c r="D20" s="394">
        <v>55.4</v>
      </c>
      <c r="E20" s="394">
        <v>73.7</v>
      </c>
      <c r="F20" s="394">
        <v>119.9</v>
      </c>
      <c r="G20" s="394">
        <v>179.2</v>
      </c>
      <c r="H20" s="394">
        <v>251.69399999999999</v>
      </c>
      <c r="I20" s="501" t="s">
        <v>129</v>
      </c>
      <c r="CP20" s="10"/>
    </row>
    <row r="21" spans="2:94" s="2" customFormat="1" ht="12" customHeight="1" x14ac:dyDescent="0.25">
      <c r="B21" s="54" t="s">
        <v>915</v>
      </c>
      <c r="C21" s="372">
        <v>37.5</v>
      </c>
      <c r="D21" s="394">
        <v>55.4</v>
      </c>
      <c r="E21" s="394">
        <v>73.7</v>
      </c>
      <c r="F21" s="394">
        <v>119.9</v>
      </c>
      <c r="G21" s="394">
        <v>179.2</v>
      </c>
      <c r="H21" s="394">
        <v>251.69399999999999</v>
      </c>
      <c r="I21" s="501" t="s">
        <v>129</v>
      </c>
      <c r="CP21" s="10"/>
    </row>
    <row r="22" spans="2:94" s="2" customFormat="1" ht="12" customHeight="1" x14ac:dyDescent="0.25">
      <c r="B22" s="53" t="s">
        <v>917</v>
      </c>
      <c r="C22" s="372">
        <v>16.100000000000001</v>
      </c>
      <c r="D22" s="394">
        <v>15.4</v>
      </c>
      <c r="E22" s="394">
        <v>18</v>
      </c>
      <c r="F22" s="394">
        <v>22.7</v>
      </c>
      <c r="G22" s="394">
        <v>14.7</v>
      </c>
      <c r="H22" s="394">
        <v>12.744</v>
      </c>
      <c r="I22" s="393" t="s">
        <v>129</v>
      </c>
      <c r="CP22" s="10"/>
    </row>
    <row r="23" spans="2:94" s="2" customFormat="1" ht="12" customHeight="1" x14ac:dyDescent="0.25">
      <c r="B23" s="53" t="s">
        <v>918</v>
      </c>
      <c r="C23" s="372">
        <v>5.9</v>
      </c>
      <c r="D23" s="394">
        <v>4.2</v>
      </c>
      <c r="E23" s="394">
        <v>3.9</v>
      </c>
      <c r="F23" s="394">
        <v>10.6</v>
      </c>
      <c r="G23" s="394">
        <v>11.6</v>
      </c>
      <c r="H23" s="394">
        <v>20.178000000000001</v>
      </c>
      <c r="I23" s="501" t="s">
        <v>129</v>
      </c>
      <c r="CP23" s="10"/>
    </row>
    <row r="24" spans="2:94" s="2" customFormat="1" ht="17.25" customHeight="1" x14ac:dyDescent="0.25">
      <c r="B24" s="23"/>
      <c r="C24" s="23"/>
      <c r="D24" s="566" t="s">
        <v>61</v>
      </c>
      <c r="E24" s="566"/>
      <c r="F24" s="566"/>
      <c r="G24" s="566"/>
      <c r="H24" s="566"/>
      <c r="I24" s="335"/>
      <c r="J24" s="114"/>
      <c r="K24" s="114"/>
      <c r="L24" s="114"/>
      <c r="M24" s="114"/>
      <c r="N24" s="114"/>
      <c r="CP24" s="10"/>
    </row>
    <row r="25" spans="2:94" s="2" customFormat="1" ht="12" customHeight="1" x14ac:dyDescent="0.25">
      <c r="B25" s="23" t="s">
        <v>62</v>
      </c>
      <c r="C25" s="66">
        <v>30</v>
      </c>
      <c r="D25" s="66">
        <v>36.599999999999994</v>
      </c>
      <c r="E25" s="66">
        <v>36.5</v>
      </c>
      <c r="F25" s="66">
        <v>40.4</v>
      </c>
      <c r="G25" s="66">
        <v>40.1</v>
      </c>
      <c r="H25" s="66">
        <v>39</v>
      </c>
      <c r="I25" s="66">
        <v>38.4</v>
      </c>
      <c r="CP25" s="10"/>
    </row>
    <row r="26" spans="2:94" s="2" customFormat="1" ht="12" customHeight="1" x14ac:dyDescent="0.25">
      <c r="B26" s="24" t="s">
        <v>761</v>
      </c>
      <c r="C26" s="24">
        <v>32.700000000000003</v>
      </c>
      <c r="D26" s="67">
        <v>37.4</v>
      </c>
      <c r="E26" s="67">
        <v>27.5</v>
      </c>
      <c r="F26" s="67">
        <v>36.1</v>
      </c>
      <c r="G26" s="67">
        <v>38.4</v>
      </c>
      <c r="H26" s="67">
        <v>41.4</v>
      </c>
      <c r="I26" s="67">
        <v>39.800000000000004</v>
      </c>
      <c r="CP26" s="10"/>
    </row>
    <row r="27" spans="2:94" s="2" customFormat="1" ht="24" customHeight="1" x14ac:dyDescent="0.25">
      <c r="B27" s="51" t="s">
        <v>330</v>
      </c>
      <c r="C27" s="51"/>
      <c r="D27" s="41"/>
      <c r="E27" s="41"/>
      <c r="F27" s="41"/>
      <c r="G27" s="41"/>
      <c r="H27" s="41"/>
      <c r="I27" s="41"/>
      <c r="CP27" s="10"/>
    </row>
    <row r="28" spans="2:94" s="2" customFormat="1" ht="21" customHeight="1" x14ac:dyDescent="0.25">
      <c r="B28" s="586" t="s">
        <v>1042</v>
      </c>
      <c r="C28" s="586"/>
      <c r="D28" s="586"/>
      <c r="E28" s="586"/>
      <c r="F28" s="586"/>
      <c r="G28" s="586"/>
      <c r="H28" s="586"/>
      <c r="I28" s="586"/>
      <c r="CP28" s="10"/>
    </row>
    <row r="29" spans="2:94" s="2" customFormat="1" x14ac:dyDescent="0.25">
      <c r="B29" s="3"/>
      <c r="C29" s="3"/>
      <c r="D29" s="3"/>
      <c r="E29" s="3"/>
      <c r="F29" s="3"/>
      <c r="G29" s="3"/>
      <c r="H29" s="3"/>
      <c r="I29" s="3"/>
      <c r="CP29" s="10"/>
    </row>
    <row r="30" spans="2:94" s="2" customFormat="1" x14ac:dyDescent="0.25">
      <c r="B30" s="3"/>
      <c r="C30" s="3"/>
      <c r="D30" s="3"/>
      <c r="E30" s="3"/>
      <c r="F30" s="3"/>
      <c r="G30" s="3"/>
      <c r="H30" s="3"/>
      <c r="I30" s="3"/>
      <c r="CP30" s="10"/>
    </row>
    <row r="31" spans="2:94" s="2" customFormat="1" x14ac:dyDescent="0.25">
      <c r="B31" s="3"/>
      <c r="C31" s="3"/>
      <c r="D31" s="3"/>
      <c r="E31" s="3"/>
      <c r="F31" s="3"/>
      <c r="G31" s="3"/>
      <c r="H31" s="3"/>
      <c r="I31" s="3"/>
      <c r="CP31" s="10"/>
    </row>
    <row r="32" spans="2:94" x14ac:dyDescent="0.25">
      <c r="B32" s="3"/>
      <c r="C32" s="3"/>
      <c r="D32" s="3"/>
      <c r="E32" s="3"/>
      <c r="F32" s="3"/>
      <c r="G32" s="3"/>
      <c r="H32" s="3"/>
      <c r="I32" s="3"/>
    </row>
    <row r="33" spans="1:94" x14ac:dyDescent="0.25">
      <c r="B33" s="3"/>
      <c r="C33" s="3"/>
      <c r="D33" s="3"/>
      <c r="E33" s="3"/>
      <c r="F33" s="3"/>
      <c r="G33" s="3"/>
      <c r="H33" s="3"/>
      <c r="I33" s="3"/>
    </row>
    <row r="34" spans="1:94" x14ac:dyDescent="0.25">
      <c r="B34" s="3"/>
      <c r="C34" s="3"/>
      <c r="D34" s="3"/>
      <c r="E34" s="3"/>
      <c r="F34" s="3"/>
      <c r="G34" s="3"/>
      <c r="H34" s="3"/>
      <c r="I34" s="3"/>
    </row>
    <row r="35" spans="1:94" x14ac:dyDescent="0.25">
      <c r="B35" s="3"/>
      <c r="C35" s="3"/>
      <c r="D35" s="3"/>
      <c r="E35" s="3"/>
      <c r="F35" s="3"/>
      <c r="G35" s="3"/>
      <c r="H35" s="3"/>
      <c r="I35" s="3"/>
    </row>
    <row r="36" spans="1:94" x14ac:dyDescent="0.25">
      <c r="B36" s="3"/>
      <c r="C36" s="3"/>
      <c r="D36" s="3"/>
      <c r="E36" s="3"/>
      <c r="F36" s="3"/>
      <c r="G36" s="3"/>
      <c r="H36" s="3"/>
      <c r="I36" s="3"/>
      <c r="CK36" s="10"/>
      <c r="CL36" s="10"/>
      <c r="CM36" s="10"/>
      <c r="CN36" s="10"/>
      <c r="CO36" s="10"/>
    </row>
    <row r="37" spans="1:94" x14ac:dyDescent="0.25">
      <c r="B37" s="3"/>
      <c r="C37" s="3"/>
      <c r="D37" s="3"/>
      <c r="E37" s="3"/>
      <c r="F37" s="3"/>
      <c r="G37" s="3"/>
      <c r="H37" s="3"/>
      <c r="I37" s="3"/>
      <c r="CK37" s="10"/>
      <c r="CL37" s="10"/>
      <c r="CM37" s="10"/>
      <c r="CN37" s="10"/>
      <c r="CO37" s="10"/>
    </row>
    <row r="38" spans="1:94" x14ac:dyDescent="0.25">
      <c r="B38" s="3"/>
      <c r="C38" s="3"/>
      <c r="D38" s="3"/>
      <c r="E38" s="3"/>
      <c r="F38" s="3"/>
      <c r="G38" s="3"/>
      <c r="H38" s="3"/>
      <c r="I38" s="3"/>
      <c r="CK38" s="10"/>
      <c r="CL38" s="10"/>
      <c r="CM38" s="10"/>
      <c r="CN38" s="10"/>
      <c r="CO38" s="10"/>
    </row>
    <row r="39" spans="1:94" x14ac:dyDescent="0.25">
      <c r="B39" s="3"/>
      <c r="C39" s="3"/>
      <c r="D39" s="3"/>
      <c r="E39" s="3"/>
      <c r="F39" s="3"/>
      <c r="G39" s="3"/>
      <c r="H39" s="3"/>
      <c r="I39" s="3"/>
      <c r="CK39" s="10"/>
      <c r="CL39" s="10"/>
      <c r="CM39" s="10"/>
      <c r="CN39" s="10"/>
      <c r="CO39" s="10"/>
    </row>
    <row r="40" spans="1:94" x14ac:dyDescent="0.25">
      <c r="B40" s="3"/>
      <c r="C40" s="3"/>
      <c r="D40" s="3"/>
      <c r="E40" s="3"/>
      <c r="F40" s="3"/>
      <c r="G40" s="3"/>
      <c r="H40" s="3"/>
      <c r="I40" s="3"/>
      <c r="CK40" s="10"/>
      <c r="CL40" s="10"/>
      <c r="CM40" s="10"/>
      <c r="CN40" s="10"/>
      <c r="CO40" s="10"/>
    </row>
    <row r="41" spans="1:94" x14ac:dyDescent="0.25">
      <c r="B41" s="3"/>
      <c r="C41" s="3"/>
      <c r="D41" s="3"/>
      <c r="E41" s="3"/>
      <c r="F41" s="3"/>
      <c r="G41" s="3"/>
      <c r="H41" s="3"/>
      <c r="I41" s="3"/>
    </row>
    <row r="42" spans="1:94" x14ac:dyDescent="0.25">
      <c r="B42" s="3"/>
      <c r="C42" s="3"/>
      <c r="D42" s="3"/>
      <c r="E42" s="3"/>
      <c r="F42" s="3"/>
      <c r="G42" s="3"/>
      <c r="H42" s="3"/>
      <c r="I42" s="3"/>
    </row>
    <row r="43" spans="1:94" x14ac:dyDescent="0.25">
      <c r="B43" s="3"/>
      <c r="C43" s="3"/>
      <c r="D43" s="3"/>
      <c r="E43" s="3"/>
      <c r="F43" s="3"/>
      <c r="G43" s="3"/>
      <c r="H43" s="3"/>
      <c r="I43" s="3"/>
    </row>
    <row r="44" spans="1:94" x14ac:dyDescent="0.25">
      <c r="B44" s="3"/>
      <c r="C44" s="3"/>
      <c r="D44" s="3"/>
      <c r="E44" s="3"/>
      <c r="F44" s="3"/>
      <c r="G44" s="3"/>
      <c r="H44" s="3"/>
      <c r="I44" s="3"/>
    </row>
    <row r="45" spans="1:94" x14ac:dyDescent="0.25">
      <c r="B45" s="3"/>
      <c r="C45" s="3"/>
      <c r="D45" s="3"/>
      <c r="E45" s="3"/>
      <c r="F45" s="3"/>
      <c r="G45" s="3"/>
      <c r="H45" s="3"/>
      <c r="I45" s="3"/>
    </row>
    <row r="46" spans="1:94" x14ac:dyDescent="0.25">
      <c r="B46" s="3"/>
      <c r="C46" s="3"/>
      <c r="D46" s="3"/>
      <c r="E46" s="3"/>
      <c r="F46" s="3"/>
      <c r="G46" s="3"/>
      <c r="H46" s="3"/>
      <c r="I46" s="3"/>
    </row>
    <row r="47" spans="1:94" x14ac:dyDescent="0.25">
      <c r="B47" s="3"/>
      <c r="C47" s="3"/>
      <c r="D47" s="3"/>
      <c r="E47" s="3"/>
      <c r="F47" s="3"/>
      <c r="G47" s="3"/>
      <c r="H47" s="3"/>
      <c r="I47" s="3"/>
    </row>
    <row r="48" spans="1:94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10"/>
    </row>
    <row r="49" spans="1:94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10"/>
    </row>
    <row r="50" spans="1:94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10"/>
    </row>
    <row r="51" spans="1:94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10"/>
    </row>
    <row r="52" spans="1:94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10"/>
    </row>
    <row r="53" spans="1:94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10"/>
    </row>
    <row r="54" spans="1:94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10"/>
    </row>
    <row r="55" spans="1:94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10"/>
    </row>
    <row r="56" spans="1:94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10"/>
    </row>
    <row r="57" spans="1:94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10"/>
    </row>
    <row r="58" spans="1:94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10"/>
    </row>
    <row r="59" spans="1:94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10"/>
    </row>
    <row r="60" spans="1:94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10"/>
    </row>
    <row r="61" spans="1:94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10"/>
    </row>
    <row r="62" spans="1:94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10"/>
    </row>
    <row r="63" spans="1:94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10"/>
    </row>
    <row r="64" spans="1:94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10"/>
    </row>
    <row r="65" spans="1:94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10"/>
    </row>
    <row r="66" spans="1:94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10"/>
    </row>
    <row r="67" spans="1:94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10"/>
    </row>
    <row r="68" spans="1:94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10"/>
    </row>
    <row r="69" spans="1:94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10"/>
    </row>
    <row r="70" spans="1:94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10"/>
    </row>
    <row r="71" spans="1:94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10"/>
    </row>
    <row r="72" spans="1:94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10"/>
    </row>
    <row r="73" spans="1:94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10"/>
    </row>
    <row r="74" spans="1:94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10"/>
    </row>
    <row r="75" spans="1:94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10"/>
    </row>
    <row r="76" spans="1:94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10"/>
    </row>
    <row r="77" spans="1:94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10"/>
    </row>
    <row r="78" spans="1:94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10"/>
    </row>
    <row r="79" spans="1:94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10"/>
    </row>
    <row r="80" spans="1:94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10"/>
    </row>
    <row r="81" spans="1:94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10"/>
    </row>
    <row r="82" spans="1:94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10"/>
    </row>
    <row r="83" spans="1:94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10"/>
    </row>
    <row r="84" spans="1:94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10"/>
    </row>
    <row r="85" spans="1:94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10"/>
    </row>
    <row r="86" spans="1:94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10"/>
    </row>
    <row r="87" spans="1:94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10"/>
    </row>
    <row r="88" spans="1:94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10"/>
    </row>
    <row r="89" spans="1:94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10"/>
    </row>
    <row r="90" spans="1:94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10"/>
    </row>
    <row r="91" spans="1:94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10"/>
    </row>
    <row r="92" spans="1:94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10"/>
    </row>
    <row r="93" spans="1:94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10"/>
    </row>
    <row r="94" spans="1:94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10"/>
    </row>
    <row r="95" spans="1:94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10"/>
    </row>
    <row r="96" spans="1:94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10"/>
    </row>
    <row r="97" spans="1:94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10"/>
    </row>
    <row r="98" spans="1:94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10"/>
    </row>
    <row r="99" spans="1:94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10"/>
    </row>
    <row r="100" spans="1:94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10"/>
    </row>
    <row r="101" spans="1:94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10"/>
    </row>
    <row r="102" spans="1:94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10"/>
    </row>
    <row r="103" spans="1:94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10"/>
    </row>
    <row r="104" spans="1:94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10"/>
    </row>
    <row r="105" spans="1:94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10"/>
    </row>
    <row r="106" spans="1:94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10"/>
    </row>
    <row r="107" spans="1:94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10"/>
    </row>
    <row r="108" spans="1:94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10"/>
    </row>
    <row r="109" spans="1:94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10"/>
    </row>
    <row r="110" spans="1:94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10"/>
    </row>
    <row r="111" spans="1:94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10"/>
    </row>
    <row r="112" spans="1:94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10"/>
    </row>
    <row r="113" spans="1:94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10"/>
    </row>
    <row r="114" spans="1:94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10"/>
    </row>
    <row r="115" spans="1:94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10"/>
    </row>
    <row r="116" spans="1:94" s="1" customFormat="1" x14ac:dyDescent="0.25">
      <c r="A116" s="2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10"/>
    </row>
    <row r="117" spans="1:94" s="1" customFormat="1" x14ac:dyDescent="0.25">
      <c r="A117" s="2"/>
      <c r="B117" s="3"/>
      <c r="C117" s="3"/>
      <c r="D117" s="3"/>
      <c r="E117" s="3"/>
      <c r="F117" s="3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10"/>
    </row>
    <row r="118" spans="1:94" s="1" customFormat="1" x14ac:dyDescent="0.25">
      <c r="A118" s="2"/>
      <c r="B118" s="3"/>
      <c r="C118" s="3"/>
      <c r="D118" s="3"/>
      <c r="E118" s="3"/>
      <c r="F118" s="3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10"/>
    </row>
    <row r="119" spans="1:94" s="1" customFormat="1" x14ac:dyDescent="0.25">
      <c r="A119" s="2"/>
      <c r="B119" s="3"/>
      <c r="C119" s="3"/>
      <c r="D119" s="3"/>
      <c r="E119" s="3"/>
      <c r="F119" s="3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10"/>
    </row>
    <row r="120" spans="1:94" s="1" customFormat="1" x14ac:dyDescent="0.25">
      <c r="A120" s="2"/>
      <c r="B120" s="3"/>
      <c r="C120" s="3"/>
      <c r="D120" s="3"/>
      <c r="E120" s="3"/>
      <c r="F120" s="3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10"/>
    </row>
    <row r="121" spans="1:94" s="1" customFormat="1" x14ac:dyDescent="0.25">
      <c r="A121" s="2"/>
      <c r="B121" s="3"/>
      <c r="C121" s="3"/>
      <c r="D121" s="3"/>
      <c r="E121" s="3"/>
      <c r="F121" s="3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10"/>
    </row>
    <row r="122" spans="1:94" s="1" customFormat="1" x14ac:dyDescent="0.25">
      <c r="A122" s="2"/>
      <c r="B122" s="3"/>
      <c r="C122" s="3"/>
      <c r="D122" s="3"/>
      <c r="E122" s="3"/>
      <c r="F122" s="3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10"/>
    </row>
    <row r="123" spans="1:94" s="1" customFormat="1" x14ac:dyDescent="0.25">
      <c r="A123" s="2"/>
      <c r="B123" s="3"/>
      <c r="C123" s="3"/>
      <c r="D123" s="3"/>
      <c r="E123" s="3"/>
      <c r="F123" s="3"/>
      <c r="G123" s="3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10"/>
    </row>
    <row r="124" spans="1:94" s="1" customFormat="1" x14ac:dyDescent="0.25">
      <c r="A124" s="2"/>
      <c r="B124" s="3"/>
      <c r="C124" s="3"/>
      <c r="D124" s="3"/>
      <c r="E124" s="3"/>
      <c r="F124" s="3"/>
      <c r="G124" s="3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10"/>
    </row>
    <row r="125" spans="1:94" s="1" customFormat="1" x14ac:dyDescent="0.25">
      <c r="A125" s="2"/>
      <c r="B125" s="3"/>
      <c r="C125" s="3"/>
      <c r="D125" s="3"/>
      <c r="E125" s="3"/>
      <c r="F125" s="3"/>
      <c r="G125" s="3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10"/>
    </row>
    <row r="126" spans="1:94" s="1" customFormat="1" x14ac:dyDescent="0.25">
      <c r="A126" s="2"/>
      <c r="B126" s="3"/>
      <c r="C126" s="3"/>
      <c r="D126" s="3"/>
      <c r="E126" s="3"/>
      <c r="F126" s="3"/>
      <c r="G126" s="3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10"/>
    </row>
    <row r="127" spans="1:94" s="1" customFormat="1" x14ac:dyDescent="0.25">
      <c r="A127" s="2"/>
      <c r="B127" s="3"/>
      <c r="C127" s="3"/>
      <c r="D127" s="3"/>
      <c r="E127" s="3"/>
      <c r="F127" s="3"/>
      <c r="G127" s="3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10"/>
    </row>
    <row r="128" spans="1:94" s="1" customFormat="1" x14ac:dyDescent="0.25">
      <c r="A128" s="2"/>
      <c r="B128" s="3"/>
      <c r="C128" s="3"/>
      <c r="D128" s="3"/>
      <c r="E128" s="3"/>
      <c r="F128" s="3"/>
      <c r="G128" s="3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10"/>
    </row>
    <row r="129" spans="1:94" s="1" customFormat="1" x14ac:dyDescent="0.25">
      <c r="A129" s="2"/>
      <c r="B129" s="3"/>
      <c r="C129" s="3"/>
      <c r="D129" s="3"/>
      <c r="E129" s="3"/>
      <c r="F129" s="3"/>
      <c r="G129" s="3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10"/>
    </row>
    <row r="130" spans="1:94" s="1" customFormat="1" x14ac:dyDescent="0.25">
      <c r="A130" s="2"/>
      <c r="B130" s="3"/>
      <c r="C130" s="3"/>
      <c r="D130" s="3"/>
      <c r="E130" s="3"/>
      <c r="F130" s="3"/>
      <c r="G130" s="3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10"/>
    </row>
    <row r="131" spans="1:94" s="1" customFormat="1" x14ac:dyDescent="0.25">
      <c r="A131" s="2"/>
      <c r="B131" s="3"/>
      <c r="C131" s="3"/>
      <c r="D131" s="3"/>
      <c r="E131" s="3"/>
      <c r="F131" s="3"/>
      <c r="G131" s="3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10"/>
    </row>
    <row r="132" spans="1:94" s="1" customFormat="1" x14ac:dyDescent="0.25">
      <c r="A132" s="2"/>
      <c r="B132" s="3"/>
      <c r="C132" s="3"/>
      <c r="D132" s="3"/>
      <c r="E132" s="3"/>
      <c r="F132" s="3"/>
      <c r="G132" s="3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10"/>
    </row>
    <row r="133" spans="1:94" s="1" customFormat="1" x14ac:dyDescent="0.25">
      <c r="A133" s="2"/>
      <c r="B133" s="3"/>
      <c r="C133" s="3"/>
      <c r="D133" s="3"/>
      <c r="E133" s="3"/>
      <c r="F133" s="3"/>
      <c r="G133" s="3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10"/>
    </row>
    <row r="134" spans="1:94" s="1" customFormat="1" x14ac:dyDescent="0.25">
      <c r="A134" s="2"/>
      <c r="B134" s="3"/>
      <c r="C134" s="3"/>
      <c r="D134" s="3"/>
      <c r="E134" s="3"/>
      <c r="F134" s="3"/>
      <c r="G134" s="3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10"/>
    </row>
    <row r="135" spans="1:94" s="1" customFormat="1" x14ac:dyDescent="0.25">
      <c r="A135" s="2"/>
      <c r="B135" s="3"/>
      <c r="C135" s="3"/>
      <c r="D135" s="3"/>
      <c r="E135" s="3"/>
      <c r="F135" s="3"/>
      <c r="G135" s="3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10"/>
    </row>
    <row r="136" spans="1:94" s="1" customFormat="1" x14ac:dyDescent="0.25">
      <c r="A136" s="2"/>
      <c r="B136" s="3"/>
      <c r="C136" s="3"/>
      <c r="D136" s="3"/>
      <c r="E136" s="3"/>
      <c r="F136" s="3"/>
      <c r="G136" s="3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10"/>
    </row>
    <row r="137" spans="1:94" s="1" customFormat="1" x14ac:dyDescent="0.25">
      <c r="A137" s="2"/>
      <c r="B137" s="3"/>
      <c r="C137" s="3"/>
      <c r="D137" s="3"/>
      <c r="E137" s="3"/>
      <c r="F137" s="3"/>
      <c r="G137" s="3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10"/>
    </row>
    <row r="138" spans="1:94" s="1" customFormat="1" x14ac:dyDescent="0.25">
      <c r="A138" s="2"/>
      <c r="B138" s="3"/>
      <c r="C138" s="3"/>
      <c r="D138" s="3"/>
      <c r="E138" s="3"/>
      <c r="F138" s="3"/>
      <c r="G138" s="3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10"/>
    </row>
    <row r="139" spans="1:94" s="1" customFormat="1" x14ac:dyDescent="0.25">
      <c r="A139" s="2"/>
      <c r="B139" s="3"/>
      <c r="C139" s="3"/>
      <c r="D139" s="3"/>
      <c r="E139" s="3"/>
      <c r="F139" s="3"/>
      <c r="G139" s="3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10"/>
    </row>
    <row r="140" spans="1:94" s="1" customFormat="1" x14ac:dyDescent="0.25">
      <c r="A140" s="2"/>
      <c r="B140" s="3"/>
      <c r="C140" s="3"/>
      <c r="D140" s="3"/>
      <c r="E140" s="3"/>
      <c r="F140" s="3"/>
      <c r="G140" s="3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10"/>
    </row>
    <row r="141" spans="1:94" s="1" customFormat="1" x14ac:dyDescent="0.25">
      <c r="A141" s="2"/>
      <c r="B141" s="3"/>
      <c r="C141" s="3"/>
      <c r="D141" s="3"/>
      <c r="E141" s="3"/>
      <c r="F141" s="3"/>
      <c r="G141" s="3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10"/>
    </row>
    <row r="142" spans="1:94" s="1" customFormat="1" x14ac:dyDescent="0.25">
      <c r="A142" s="2"/>
      <c r="B142" s="3"/>
      <c r="C142" s="3"/>
      <c r="D142" s="3"/>
      <c r="E142" s="3"/>
      <c r="F142" s="3"/>
      <c r="G142" s="3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10"/>
    </row>
    <row r="143" spans="1:94" s="1" customFormat="1" x14ac:dyDescent="0.25">
      <c r="A143" s="2"/>
      <c r="B143" s="3"/>
      <c r="C143" s="3"/>
      <c r="D143" s="3"/>
      <c r="E143" s="3"/>
      <c r="F143" s="3"/>
      <c r="G143" s="3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10"/>
    </row>
    <row r="144" spans="1:94" s="1" customFormat="1" x14ac:dyDescent="0.25">
      <c r="A144" s="2"/>
      <c r="B144" s="3"/>
      <c r="C144" s="3"/>
      <c r="D144" s="3"/>
      <c r="E144" s="3"/>
      <c r="F144" s="3"/>
      <c r="G144" s="3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10"/>
    </row>
    <row r="145" spans="1:94" s="1" customFormat="1" x14ac:dyDescent="0.25">
      <c r="A145" s="2"/>
      <c r="B145" s="3"/>
      <c r="C145" s="3"/>
      <c r="D145" s="3"/>
      <c r="E145" s="3"/>
      <c r="F145" s="3"/>
      <c r="G145" s="3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10"/>
    </row>
    <row r="146" spans="1:94" s="1" customFormat="1" x14ac:dyDescent="0.25">
      <c r="A146" s="2"/>
      <c r="B146" s="3"/>
      <c r="C146" s="3"/>
      <c r="D146" s="3"/>
      <c r="E146" s="3"/>
      <c r="F146" s="3"/>
      <c r="G146" s="3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10"/>
    </row>
    <row r="147" spans="1:94" s="1" customFormat="1" x14ac:dyDescent="0.25">
      <c r="A147" s="2"/>
      <c r="B147" s="3"/>
      <c r="C147" s="3"/>
      <c r="D147" s="3"/>
      <c r="E147" s="3"/>
      <c r="F147" s="3"/>
      <c r="G147" s="3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10"/>
    </row>
    <row r="148" spans="1:94" s="1" customFormat="1" x14ac:dyDescent="0.25">
      <c r="A148" s="2"/>
      <c r="B148" s="3"/>
      <c r="C148" s="3"/>
      <c r="D148" s="3"/>
      <c r="E148" s="3"/>
      <c r="F148" s="3"/>
      <c r="G148" s="3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10"/>
    </row>
    <row r="149" spans="1:94" s="1" customFormat="1" x14ac:dyDescent="0.25">
      <c r="A149" s="2"/>
      <c r="B149" s="3"/>
      <c r="C149" s="3"/>
      <c r="D149" s="3"/>
      <c r="E149" s="3"/>
      <c r="F149" s="3"/>
      <c r="G149" s="3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10"/>
    </row>
    <row r="150" spans="1:94" s="1" customFormat="1" x14ac:dyDescent="0.25">
      <c r="A150" s="2"/>
      <c r="B150" s="3"/>
      <c r="C150" s="3"/>
      <c r="D150" s="3"/>
      <c r="E150" s="3"/>
      <c r="F150" s="3"/>
      <c r="G150" s="3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10"/>
    </row>
    <row r="151" spans="1:94" s="1" customFormat="1" x14ac:dyDescent="0.25">
      <c r="A151" s="2"/>
      <c r="B151" s="3"/>
      <c r="C151" s="3"/>
      <c r="D151" s="3"/>
      <c r="E151" s="3"/>
      <c r="F151" s="3"/>
      <c r="G151" s="3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10"/>
    </row>
    <row r="152" spans="1:94" s="1" customFormat="1" x14ac:dyDescent="0.25">
      <c r="A152" s="2"/>
      <c r="B152" s="3"/>
      <c r="C152" s="3"/>
      <c r="D152" s="3"/>
      <c r="E152" s="3"/>
      <c r="F152" s="3"/>
      <c r="G152" s="3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10"/>
    </row>
    <row r="153" spans="1:94" s="1" customFormat="1" x14ac:dyDescent="0.25">
      <c r="A153" s="2"/>
      <c r="B153" s="3"/>
      <c r="C153" s="3"/>
      <c r="D153" s="3"/>
      <c r="E153" s="3"/>
      <c r="F153" s="3"/>
      <c r="G153" s="3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10"/>
    </row>
    <row r="154" spans="1:94" s="1" customFormat="1" x14ac:dyDescent="0.25">
      <c r="A154" s="2"/>
      <c r="B154" s="3"/>
      <c r="C154" s="3"/>
      <c r="D154" s="3"/>
      <c r="E154" s="3"/>
      <c r="F154" s="3"/>
      <c r="G154" s="3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10"/>
    </row>
    <row r="155" spans="1:94" s="1" customFormat="1" x14ac:dyDescent="0.25">
      <c r="A155" s="2"/>
      <c r="B155" s="3"/>
      <c r="C155" s="3"/>
      <c r="D155" s="3"/>
      <c r="E155" s="3"/>
      <c r="F155" s="3"/>
      <c r="G155" s="3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10"/>
    </row>
    <row r="156" spans="1:94" s="1" customFormat="1" x14ac:dyDescent="0.25">
      <c r="A156" s="2"/>
      <c r="B156" s="3"/>
      <c r="C156" s="3"/>
      <c r="D156" s="3"/>
      <c r="E156" s="3"/>
      <c r="F156" s="3"/>
      <c r="G156" s="3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10"/>
    </row>
    <row r="157" spans="1:94" s="1" customFormat="1" x14ac:dyDescent="0.25">
      <c r="A157" s="2"/>
      <c r="B157" s="3"/>
      <c r="C157" s="3"/>
      <c r="D157" s="3"/>
      <c r="E157" s="3"/>
      <c r="F157" s="3"/>
      <c r="G157" s="3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10"/>
    </row>
    <row r="158" spans="1:94" s="1" customFormat="1" x14ac:dyDescent="0.25">
      <c r="A158" s="2"/>
      <c r="B158" s="3"/>
      <c r="C158" s="3"/>
      <c r="D158" s="3"/>
      <c r="E158" s="3"/>
      <c r="F158" s="3"/>
      <c r="G158" s="3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10"/>
    </row>
    <row r="159" spans="1:94" s="1" customFormat="1" x14ac:dyDescent="0.25">
      <c r="A159" s="2"/>
      <c r="B159" s="3"/>
      <c r="C159" s="3"/>
      <c r="D159" s="3"/>
      <c r="E159" s="3"/>
      <c r="F159" s="3"/>
      <c r="G159" s="3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10"/>
    </row>
    <row r="160" spans="1:94" s="1" customFormat="1" x14ac:dyDescent="0.25">
      <c r="A160" s="2"/>
      <c r="B160" s="3"/>
      <c r="C160" s="3"/>
      <c r="D160" s="3"/>
      <c r="E160" s="3"/>
      <c r="F160" s="3"/>
      <c r="G160" s="3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10"/>
    </row>
    <row r="161" spans="1:94" s="1" customFormat="1" x14ac:dyDescent="0.25">
      <c r="A161" s="2"/>
      <c r="B161" s="3"/>
      <c r="C161" s="3"/>
      <c r="D161" s="3"/>
      <c r="E161" s="3"/>
      <c r="F161" s="3"/>
      <c r="G161" s="3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10"/>
    </row>
    <row r="162" spans="1:94" s="1" customFormat="1" x14ac:dyDescent="0.25">
      <c r="A162" s="2"/>
      <c r="B162" s="3"/>
      <c r="C162" s="3"/>
      <c r="D162" s="3"/>
      <c r="E162" s="3"/>
      <c r="F162" s="3"/>
      <c r="G162" s="3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10"/>
    </row>
    <row r="163" spans="1:94" s="1" customFormat="1" x14ac:dyDescent="0.25">
      <c r="A163" s="2"/>
      <c r="B163" s="3"/>
      <c r="C163" s="3"/>
      <c r="D163" s="3"/>
      <c r="E163" s="3"/>
      <c r="F163" s="3"/>
      <c r="G163" s="3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10"/>
    </row>
    <row r="164" spans="1:94" s="1" customFormat="1" x14ac:dyDescent="0.25">
      <c r="A164" s="2"/>
      <c r="B164" s="3"/>
      <c r="C164" s="3"/>
      <c r="D164" s="3"/>
      <c r="E164" s="3"/>
      <c r="F164" s="3"/>
      <c r="G164" s="3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10"/>
    </row>
    <row r="165" spans="1:94" s="1" customFormat="1" x14ac:dyDescent="0.25">
      <c r="A165" s="2"/>
      <c r="B165" s="3"/>
      <c r="C165" s="3"/>
      <c r="D165" s="3"/>
      <c r="E165" s="3"/>
      <c r="F165" s="3"/>
      <c r="G165" s="3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10"/>
    </row>
    <row r="166" spans="1:94" s="1" customFormat="1" x14ac:dyDescent="0.25">
      <c r="A166" s="2"/>
      <c r="B166" s="3"/>
      <c r="C166" s="3"/>
      <c r="D166" s="3"/>
      <c r="E166" s="3"/>
      <c r="F166" s="3"/>
      <c r="G166" s="3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10"/>
    </row>
    <row r="167" spans="1:94" s="1" customFormat="1" x14ac:dyDescent="0.25">
      <c r="A167" s="2"/>
      <c r="B167" s="3"/>
      <c r="C167" s="3"/>
      <c r="D167" s="3"/>
      <c r="E167" s="3"/>
      <c r="F167" s="3"/>
      <c r="G167" s="3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10"/>
    </row>
    <row r="168" spans="1:94" s="1" customFormat="1" x14ac:dyDescent="0.25">
      <c r="A168" s="2"/>
      <c r="B168" s="3"/>
      <c r="C168" s="3"/>
      <c r="D168" s="3"/>
      <c r="E168" s="3"/>
      <c r="F168" s="3"/>
      <c r="G168" s="3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10"/>
    </row>
    <row r="169" spans="1:94" s="1" customFormat="1" x14ac:dyDescent="0.25">
      <c r="A169" s="2"/>
      <c r="B169" s="3"/>
      <c r="C169" s="3"/>
      <c r="D169" s="3"/>
      <c r="E169" s="3"/>
      <c r="F169" s="3"/>
      <c r="G169" s="3"/>
      <c r="H169" s="3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10"/>
    </row>
    <row r="170" spans="1:94" s="1" customFormat="1" x14ac:dyDescent="0.25">
      <c r="A170" s="2"/>
      <c r="B170" s="3"/>
      <c r="C170" s="3"/>
      <c r="D170" s="3"/>
      <c r="E170" s="3"/>
      <c r="F170" s="3"/>
      <c r="G170" s="3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10"/>
    </row>
    <row r="171" spans="1:94" s="1" customFormat="1" x14ac:dyDescent="0.25">
      <c r="A171" s="2"/>
      <c r="B171" s="3"/>
      <c r="C171" s="3"/>
      <c r="D171" s="3"/>
      <c r="E171" s="3"/>
      <c r="F171" s="3"/>
      <c r="G171" s="3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10"/>
    </row>
    <row r="172" spans="1:94" s="1" customFormat="1" x14ac:dyDescent="0.25">
      <c r="A172" s="2"/>
      <c r="B172" s="3"/>
      <c r="C172" s="3"/>
      <c r="D172" s="3"/>
      <c r="E172" s="3"/>
      <c r="F172" s="3"/>
      <c r="G172" s="3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10"/>
    </row>
    <row r="173" spans="1:94" s="1" customFormat="1" x14ac:dyDescent="0.25">
      <c r="A173" s="2"/>
      <c r="B173" s="3"/>
      <c r="C173" s="3"/>
      <c r="D173" s="3"/>
      <c r="E173" s="3"/>
      <c r="F173" s="3"/>
      <c r="G173" s="3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10"/>
    </row>
    <row r="174" spans="1:94" s="1" customFormat="1" x14ac:dyDescent="0.25">
      <c r="A174" s="2"/>
      <c r="B174" s="3"/>
      <c r="C174" s="3"/>
      <c r="D174" s="3"/>
      <c r="E174" s="3"/>
      <c r="F174" s="3"/>
      <c r="G174" s="3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10"/>
    </row>
    <row r="175" spans="1:94" s="1" customFormat="1" x14ac:dyDescent="0.25">
      <c r="A175" s="2"/>
      <c r="B175" s="3"/>
      <c r="C175" s="3"/>
      <c r="D175" s="3"/>
      <c r="E175" s="3"/>
      <c r="F175" s="3"/>
      <c r="G175" s="3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10"/>
    </row>
    <row r="176" spans="1:94" s="1" customFormat="1" x14ac:dyDescent="0.25">
      <c r="A176" s="2"/>
      <c r="B176" s="3"/>
      <c r="C176" s="3"/>
      <c r="D176" s="3"/>
      <c r="E176" s="3"/>
      <c r="F176" s="3"/>
      <c r="G176" s="3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10"/>
    </row>
    <row r="177" spans="1:94" s="1" customFormat="1" x14ac:dyDescent="0.25">
      <c r="A177" s="2"/>
      <c r="B177" s="3"/>
      <c r="C177" s="3"/>
      <c r="D177" s="3"/>
      <c r="E177" s="3"/>
      <c r="F177" s="3"/>
      <c r="G177" s="3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10"/>
    </row>
    <row r="178" spans="1:94" s="1" customFormat="1" x14ac:dyDescent="0.25">
      <c r="A178" s="2"/>
      <c r="B178" s="3"/>
      <c r="C178" s="3"/>
      <c r="D178" s="3"/>
      <c r="E178" s="3"/>
      <c r="F178" s="3"/>
      <c r="G178" s="3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10"/>
    </row>
    <row r="179" spans="1:94" s="1" customFormat="1" x14ac:dyDescent="0.25">
      <c r="A179" s="2"/>
      <c r="B179" s="3"/>
      <c r="C179" s="3"/>
      <c r="D179" s="3"/>
      <c r="E179" s="3"/>
      <c r="F179" s="3"/>
      <c r="G179" s="3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10"/>
    </row>
    <row r="180" spans="1:94" s="1" customFormat="1" x14ac:dyDescent="0.25">
      <c r="A180" s="2"/>
      <c r="B180" s="3"/>
      <c r="C180" s="3"/>
      <c r="D180" s="3"/>
      <c r="E180" s="3"/>
      <c r="F180" s="3"/>
      <c r="G180" s="3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10"/>
    </row>
    <row r="181" spans="1:94" s="1" customFormat="1" x14ac:dyDescent="0.25">
      <c r="A181" s="2"/>
      <c r="B181" s="3"/>
      <c r="C181" s="3"/>
      <c r="D181" s="3"/>
      <c r="E181" s="3"/>
      <c r="F181" s="3"/>
      <c r="G181" s="3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10"/>
    </row>
    <row r="182" spans="1:94" s="1" customFormat="1" x14ac:dyDescent="0.25">
      <c r="A182" s="2"/>
      <c r="B182" s="3"/>
      <c r="C182" s="3"/>
      <c r="D182" s="3"/>
      <c r="E182" s="3"/>
      <c r="F182" s="3"/>
      <c r="G182" s="3"/>
      <c r="H182" s="3"/>
      <c r="I182" s="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10"/>
    </row>
    <row r="183" spans="1:94" s="1" customFormat="1" x14ac:dyDescent="0.25">
      <c r="A183" s="2"/>
      <c r="B183" s="3"/>
      <c r="C183" s="3"/>
      <c r="D183" s="3"/>
      <c r="E183" s="3"/>
      <c r="F183" s="3"/>
      <c r="G183" s="3"/>
      <c r="H183" s="3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10"/>
    </row>
    <row r="184" spans="1:94" s="1" customFormat="1" x14ac:dyDescent="0.25">
      <c r="A184" s="2"/>
      <c r="B184" s="3"/>
      <c r="C184" s="3"/>
      <c r="D184" s="3"/>
      <c r="E184" s="3"/>
      <c r="F184" s="3"/>
      <c r="G184" s="3"/>
      <c r="H184" s="3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10"/>
    </row>
    <row r="185" spans="1:94" s="1" customFormat="1" x14ac:dyDescent="0.25">
      <c r="A185" s="2"/>
      <c r="B185" s="3"/>
      <c r="C185" s="3"/>
      <c r="D185" s="3"/>
      <c r="E185" s="3"/>
      <c r="F185" s="3"/>
      <c r="G185" s="3"/>
      <c r="H185" s="3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10"/>
    </row>
    <row r="186" spans="1:94" s="1" customFormat="1" x14ac:dyDescent="0.25">
      <c r="A186" s="2"/>
      <c r="B186" s="3"/>
      <c r="C186" s="3"/>
      <c r="D186" s="3"/>
      <c r="E186" s="3"/>
      <c r="F186" s="3"/>
      <c r="G186" s="3"/>
      <c r="H186" s="3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10"/>
    </row>
    <row r="187" spans="1:94" s="1" customFormat="1" x14ac:dyDescent="0.25">
      <c r="A187" s="2"/>
      <c r="B187" s="3"/>
      <c r="C187" s="3"/>
      <c r="D187" s="3"/>
      <c r="E187" s="3"/>
      <c r="F187" s="3"/>
      <c r="G187" s="3"/>
      <c r="H187" s="3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10"/>
    </row>
    <row r="188" spans="1:94" s="1" customFormat="1" x14ac:dyDescent="0.25">
      <c r="A188" s="2"/>
      <c r="B188" s="3"/>
      <c r="C188" s="3"/>
      <c r="D188" s="3"/>
      <c r="E188" s="3"/>
      <c r="F188" s="3"/>
      <c r="G188" s="3"/>
      <c r="H188" s="3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10"/>
    </row>
    <row r="189" spans="1:94" s="1" customFormat="1" x14ac:dyDescent="0.25">
      <c r="A189" s="2"/>
      <c r="B189" s="3"/>
      <c r="C189" s="3"/>
      <c r="D189" s="3"/>
      <c r="E189" s="3"/>
      <c r="F189" s="3"/>
      <c r="G189" s="3"/>
      <c r="H189" s="3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10"/>
    </row>
    <row r="190" spans="1:94" s="1" customFormat="1" x14ac:dyDescent="0.25">
      <c r="A190" s="2"/>
      <c r="B190" s="3"/>
      <c r="C190" s="3"/>
      <c r="D190" s="3"/>
      <c r="E190" s="3"/>
      <c r="F190" s="3"/>
      <c r="G190" s="3"/>
      <c r="H190" s="3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10"/>
    </row>
    <row r="191" spans="1:94" s="1" customFormat="1" x14ac:dyDescent="0.25">
      <c r="A191" s="2"/>
      <c r="B191" s="3"/>
      <c r="C191" s="3"/>
      <c r="D191" s="3"/>
      <c r="E191" s="3"/>
      <c r="F191" s="3"/>
      <c r="G191" s="3"/>
      <c r="H191" s="3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10"/>
    </row>
    <row r="192" spans="1:94" s="1" customFormat="1" x14ac:dyDescent="0.25">
      <c r="A192" s="2"/>
      <c r="B192" s="3"/>
      <c r="C192" s="3"/>
      <c r="D192" s="3"/>
      <c r="E192" s="3"/>
      <c r="F192" s="3"/>
      <c r="G192" s="3"/>
      <c r="H192" s="3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10"/>
    </row>
    <row r="193" spans="1:94" s="1" customFormat="1" x14ac:dyDescent="0.25">
      <c r="A193" s="2"/>
      <c r="B193" s="3"/>
      <c r="C193" s="3"/>
      <c r="D193" s="3"/>
      <c r="E193" s="3"/>
      <c r="F193" s="3"/>
      <c r="G193" s="3"/>
      <c r="H193" s="3"/>
      <c r="I193" s="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10"/>
    </row>
    <row r="194" spans="1:94" s="1" customFormat="1" x14ac:dyDescent="0.25">
      <c r="A194" s="2"/>
      <c r="B194" s="3"/>
      <c r="C194" s="3"/>
      <c r="D194" s="3"/>
      <c r="E194" s="3"/>
      <c r="F194" s="3"/>
      <c r="G194" s="3"/>
      <c r="H194" s="3"/>
      <c r="I194" s="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10"/>
    </row>
    <row r="195" spans="1:94" s="1" customFormat="1" x14ac:dyDescent="0.25">
      <c r="A195" s="2"/>
      <c r="B195" s="3"/>
      <c r="C195" s="3"/>
      <c r="D195" s="3"/>
      <c r="E195" s="3"/>
      <c r="F195" s="3"/>
      <c r="G195" s="3"/>
      <c r="H195" s="3"/>
      <c r="I195" s="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10"/>
    </row>
    <row r="196" spans="1:94" s="1" customFormat="1" x14ac:dyDescent="0.25">
      <c r="A196" s="2"/>
      <c r="B196" s="3"/>
      <c r="C196" s="3"/>
      <c r="D196" s="3"/>
      <c r="E196" s="3"/>
      <c r="F196" s="3"/>
      <c r="G196" s="3"/>
      <c r="H196" s="3"/>
      <c r="I196" s="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10"/>
    </row>
    <row r="197" spans="1:94" s="1" customFormat="1" x14ac:dyDescent="0.25">
      <c r="A197" s="2"/>
      <c r="B197" s="3"/>
      <c r="C197" s="3"/>
      <c r="D197" s="3"/>
      <c r="E197" s="3"/>
      <c r="F197" s="3"/>
      <c r="G197" s="3"/>
      <c r="H197" s="3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10"/>
    </row>
    <row r="198" spans="1:94" s="1" customFormat="1" x14ac:dyDescent="0.25">
      <c r="A198" s="2"/>
      <c r="B198" s="3"/>
      <c r="C198" s="3"/>
      <c r="D198" s="3"/>
      <c r="E198" s="3"/>
      <c r="F198" s="3"/>
      <c r="G198" s="3"/>
      <c r="H198" s="3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10"/>
    </row>
    <row r="199" spans="1:94" s="1" customFormat="1" x14ac:dyDescent="0.25">
      <c r="A199" s="2"/>
      <c r="B199" s="3"/>
      <c r="C199" s="3"/>
      <c r="D199" s="3"/>
      <c r="E199" s="3"/>
      <c r="F199" s="3"/>
      <c r="G199" s="3"/>
      <c r="H199" s="3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10"/>
    </row>
    <row r="200" spans="1:94" s="1" customFormat="1" x14ac:dyDescent="0.25">
      <c r="A200" s="2"/>
      <c r="B200" s="3"/>
      <c r="C200" s="3"/>
      <c r="D200" s="3"/>
      <c r="E200" s="3"/>
      <c r="F200" s="3"/>
      <c r="G200" s="3"/>
      <c r="H200" s="3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10"/>
    </row>
    <row r="201" spans="1:94" s="1" customFormat="1" x14ac:dyDescent="0.25">
      <c r="A201" s="2"/>
      <c r="B201" s="3"/>
      <c r="C201" s="3"/>
      <c r="D201" s="3"/>
      <c r="E201" s="3"/>
      <c r="F201" s="3"/>
      <c r="G201" s="3"/>
      <c r="H201" s="3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10"/>
    </row>
    <row r="202" spans="1:94" s="1" customFormat="1" x14ac:dyDescent="0.25">
      <c r="A202" s="2"/>
      <c r="B202" s="3"/>
      <c r="C202" s="3"/>
      <c r="D202" s="3"/>
      <c r="E202" s="3"/>
      <c r="F202" s="3"/>
      <c r="G202" s="3"/>
      <c r="H202" s="3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10"/>
    </row>
    <row r="203" spans="1:94" s="1" customFormat="1" x14ac:dyDescent="0.25">
      <c r="A203" s="2"/>
      <c r="B203" s="3"/>
      <c r="C203" s="3"/>
      <c r="D203" s="3"/>
      <c r="E203" s="3"/>
      <c r="F203" s="3"/>
      <c r="G203" s="3"/>
      <c r="H203" s="3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10"/>
    </row>
    <row r="204" spans="1:94" s="1" customFormat="1" x14ac:dyDescent="0.25">
      <c r="A204" s="2"/>
      <c r="B204" s="3"/>
      <c r="C204" s="3"/>
      <c r="D204" s="3"/>
      <c r="E204" s="3"/>
      <c r="F204" s="3"/>
      <c r="G204" s="3"/>
      <c r="H204" s="3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10"/>
    </row>
    <row r="205" spans="1:94" s="1" customFormat="1" x14ac:dyDescent="0.25">
      <c r="A205" s="2"/>
      <c r="B205" s="3"/>
      <c r="C205" s="3"/>
      <c r="D205" s="3"/>
      <c r="E205" s="3"/>
      <c r="F205" s="3"/>
      <c r="G205" s="3"/>
      <c r="H205" s="3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10"/>
    </row>
    <row r="206" spans="1:94" s="1" customFormat="1" x14ac:dyDescent="0.25">
      <c r="A206" s="2"/>
      <c r="B206" s="3"/>
      <c r="C206" s="3"/>
      <c r="D206" s="3"/>
      <c r="E206" s="3"/>
      <c r="F206" s="3"/>
      <c r="G206" s="3"/>
      <c r="H206" s="3"/>
      <c r="I206" s="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10"/>
    </row>
    <row r="207" spans="1:94" s="1" customFormat="1" x14ac:dyDescent="0.25">
      <c r="A207" s="2"/>
      <c r="B207" s="3"/>
      <c r="C207" s="3"/>
      <c r="D207" s="3"/>
      <c r="E207" s="3"/>
      <c r="F207" s="3"/>
      <c r="G207" s="3"/>
      <c r="H207" s="3"/>
      <c r="I207" s="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10"/>
    </row>
  </sheetData>
  <mergeCells count="7">
    <mergeCell ref="B28:I28"/>
    <mergeCell ref="D9:D10"/>
    <mergeCell ref="E9:E10"/>
    <mergeCell ref="D24:H24"/>
    <mergeCell ref="C9:C10"/>
    <mergeCell ref="F9:F10"/>
    <mergeCell ref="G9:G10"/>
  </mergeCells>
  <conditionalFormatting sqref="H22 H23:I23 H19:I21 H13:I17 D11:I11 D13:G23">
    <cfRule type="cellIs" dxfId="309" priority="10" operator="greaterThanOrEqual">
      <formula>10000</formula>
    </cfRule>
  </conditionalFormatting>
  <conditionalFormatting sqref="D12:E12">
    <cfRule type="cellIs" dxfId="308" priority="6" operator="greaterThanOrEqual">
      <formula>10000</formula>
    </cfRule>
  </conditionalFormatting>
  <conditionalFormatting sqref="F12:I12">
    <cfRule type="cellIs" dxfId="307" priority="5" operator="greaterThanOrEqual">
      <formula>10000</formula>
    </cfRule>
  </conditionalFormatting>
  <conditionalFormatting sqref="I18">
    <cfRule type="cellIs" dxfId="306" priority="4" operator="between">
      <formula>9999</formula>
      <formula>-9999</formula>
    </cfRule>
  </conditionalFormatting>
  <conditionalFormatting sqref="H18">
    <cfRule type="cellIs" dxfId="305" priority="3" operator="greaterThanOrEqual">
      <formula>10000</formula>
    </cfRule>
  </conditionalFormatting>
  <conditionalFormatting sqref="C12">
    <cfRule type="cellIs" dxfId="304" priority="2" operator="greaterThanOrEqual">
      <formula>10000</formula>
    </cfRule>
  </conditionalFormatting>
  <conditionalFormatting sqref="I22">
    <cfRule type="cellIs" dxfId="303" priority="1" operator="between">
      <formula>9999</formula>
      <formula>-9999</formula>
    </cfRule>
  </conditionalFormatting>
  <hyperlinks>
    <hyperlink ref="B5" location="Índice!A36" display="Índice" xr:uid="{00000000-0004-0000-2200-000000000000}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M49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33.5703125" style="3" customWidth="1"/>
    <col min="3" max="3" width="7.140625" style="3" customWidth="1"/>
    <col min="4" max="8" width="6.140625" style="9" customWidth="1"/>
    <col min="9" max="9" width="5.85546875" style="15" customWidth="1"/>
    <col min="10" max="11" width="6" style="9" customWidth="1"/>
    <col min="12" max="16384" width="8.85546875" style="2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B5" s="104" t="s">
        <v>144</v>
      </c>
      <c r="C5" s="104"/>
    </row>
    <row r="6" spans="1:13" s="17" customFormat="1" ht="18.75" x14ac:dyDescent="0.3">
      <c r="B6" s="25" t="s">
        <v>1056</v>
      </c>
      <c r="C6" s="25"/>
    </row>
    <row r="7" spans="1:13" s="17" customFormat="1" ht="12.75" x14ac:dyDescent="0.2"/>
    <row r="8" spans="1:13" s="17" customFormat="1" ht="18" customHeight="1" x14ac:dyDescent="0.2">
      <c r="B8" s="143" t="s">
        <v>331</v>
      </c>
      <c r="C8" s="143"/>
    </row>
    <row r="9" spans="1:13" ht="13.5" customHeight="1" x14ac:dyDescent="0.2">
      <c r="A9" s="17"/>
      <c r="B9" s="23"/>
      <c r="C9" s="560">
        <v>2018</v>
      </c>
      <c r="D9" s="560">
        <v>2019</v>
      </c>
      <c r="E9" s="560">
        <v>2020</v>
      </c>
      <c r="F9" s="560">
        <v>2021</v>
      </c>
      <c r="G9" s="564">
        <v>2022</v>
      </c>
      <c r="H9" s="564"/>
      <c r="I9" s="565"/>
      <c r="J9" s="567">
        <v>2023</v>
      </c>
      <c r="K9" s="564"/>
    </row>
    <row r="10" spans="1:13" ht="13.5" customHeight="1" x14ac:dyDescent="0.2">
      <c r="B10" s="24"/>
      <c r="C10" s="561"/>
      <c r="D10" s="561"/>
      <c r="E10" s="561"/>
      <c r="F10" s="561"/>
      <c r="G10" s="154" t="s">
        <v>64</v>
      </c>
      <c r="H10" s="154" t="s">
        <v>3</v>
      </c>
      <c r="I10" s="225" t="s">
        <v>764</v>
      </c>
      <c r="J10" s="154" t="s">
        <v>64</v>
      </c>
      <c r="K10" s="347" t="s">
        <v>675</v>
      </c>
    </row>
    <row r="11" spans="1:13" ht="15" customHeight="1" x14ac:dyDescent="0.2">
      <c r="B11" s="35" t="s">
        <v>792</v>
      </c>
      <c r="C11" s="66">
        <v>127</v>
      </c>
      <c r="D11" s="66">
        <v>130.1</v>
      </c>
      <c r="E11" s="66">
        <v>134.80000000000001</v>
      </c>
      <c r="F11" s="66">
        <v>182.5</v>
      </c>
      <c r="G11" s="66">
        <v>170.8</v>
      </c>
      <c r="H11" s="66">
        <v>163.1</v>
      </c>
      <c r="I11" s="230">
        <v>104.72103004291846</v>
      </c>
      <c r="J11" s="66">
        <v>190</v>
      </c>
      <c r="K11" s="66">
        <v>190.52</v>
      </c>
    </row>
    <row r="12" spans="1:13" ht="13.5" customHeight="1" x14ac:dyDescent="0.2">
      <c r="B12" s="20" t="s">
        <v>65</v>
      </c>
      <c r="C12" s="66">
        <v>96.7</v>
      </c>
      <c r="D12" s="66">
        <v>105.6</v>
      </c>
      <c r="E12" s="66">
        <v>99.8</v>
      </c>
      <c r="F12" s="66">
        <v>122.4</v>
      </c>
      <c r="G12" s="66">
        <v>130.30000000000001</v>
      </c>
      <c r="H12" s="66">
        <v>126.7</v>
      </c>
      <c r="I12" s="230">
        <v>102.84135753749013</v>
      </c>
      <c r="J12" s="66">
        <v>146.1</v>
      </c>
      <c r="K12" s="66">
        <v>146.06</v>
      </c>
    </row>
    <row r="13" spans="1:13" ht="12.75" customHeight="1" x14ac:dyDescent="0.2">
      <c r="B13" s="69" t="s">
        <v>333</v>
      </c>
      <c r="C13" s="66">
        <v>75.7</v>
      </c>
      <c r="D13" s="66">
        <v>79.099999999999994</v>
      </c>
      <c r="E13" s="66">
        <v>67.8</v>
      </c>
      <c r="F13" s="66">
        <v>93.5</v>
      </c>
      <c r="G13" s="230">
        <v>101.9</v>
      </c>
      <c r="H13" s="230">
        <v>99.7</v>
      </c>
      <c r="I13" s="230">
        <v>102.20661985957872</v>
      </c>
      <c r="J13" s="230">
        <v>113.7</v>
      </c>
      <c r="K13" s="230">
        <v>113.7</v>
      </c>
    </row>
    <row r="14" spans="1:13" ht="12.75" customHeight="1" x14ac:dyDescent="0.2">
      <c r="B14" s="69" t="s">
        <v>332</v>
      </c>
      <c r="C14" s="66">
        <v>21</v>
      </c>
      <c r="D14" s="66">
        <v>26.5</v>
      </c>
      <c r="E14" s="66">
        <v>32</v>
      </c>
      <c r="F14" s="66">
        <v>28.9</v>
      </c>
      <c r="G14" s="230">
        <v>28.4</v>
      </c>
      <c r="H14" s="230">
        <v>27</v>
      </c>
      <c r="I14" s="230">
        <v>105.18518518518518</v>
      </c>
      <c r="J14" s="230">
        <v>32.4</v>
      </c>
      <c r="K14" s="230">
        <v>32.4</v>
      </c>
      <c r="M14" s="45"/>
    </row>
    <row r="15" spans="1:13" ht="13.5" customHeight="1" x14ac:dyDescent="0.2">
      <c r="B15" s="20" t="s">
        <v>69</v>
      </c>
      <c r="C15" s="66">
        <v>30.3</v>
      </c>
      <c r="D15" s="66">
        <v>24.5</v>
      </c>
      <c r="E15" s="66">
        <v>35</v>
      </c>
      <c r="F15" s="66">
        <v>60.1</v>
      </c>
      <c r="G15" s="66">
        <v>40.5</v>
      </c>
      <c r="H15" s="66">
        <v>36.4</v>
      </c>
      <c r="I15" s="230">
        <v>111.26373626373626</v>
      </c>
      <c r="J15" s="66">
        <v>43.9</v>
      </c>
      <c r="K15" s="66">
        <v>44.5</v>
      </c>
    </row>
    <row r="16" spans="1:13" ht="12.75" customHeight="1" x14ac:dyDescent="0.2">
      <c r="B16" s="69" t="s">
        <v>334</v>
      </c>
      <c r="C16" s="66">
        <v>30.3</v>
      </c>
      <c r="D16" s="66">
        <v>22.6</v>
      </c>
      <c r="E16" s="66">
        <v>33</v>
      </c>
      <c r="F16" s="66">
        <v>57.5</v>
      </c>
      <c r="G16" s="230">
        <v>35.6</v>
      </c>
      <c r="H16" s="230">
        <v>29.8</v>
      </c>
      <c r="I16" s="230">
        <v>119.46308724832215</v>
      </c>
      <c r="J16" s="230">
        <v>40.1</v>
      </c>
      <c r="K16" s="230">
        <v>40.1</v>
      </c>
    </row>
    <row r="17" spans="2:12" ht="12.75" customHeight="1" x14ac:dyDescent="0.2">
      <c r="B17" s="69" t="s">
        <v>335</v>
      </c>
      <c r="C17" s="66">
        <v>0</v>
      </c>
      <c r="D17" s="66">
        <v>1.9</v>
      </c>
      <c r="E17" s="66">
        <v>0</v>
      </c>
      <c r="F17" s="66">
        <v>1</v>
      </c>
      <c r="G17" s="230">
        <v>4.9000000000000004</v>
      </c>
      <c r="H17" s="230">
        <v>6.6</v>
      </c>
      <c r="I17" s="230">
        <v>74.242424242424249</v>
      </c>
      <c r="J17" s="230">
        <v>3.8</v>
      </c>
      <c r="K17" s="230">
        <v>4.4000000000000004</v>
      </c>
      <c r="L17" s="230"/>
    </row>
    <row r="18" spans="2:12" ht="12.75" customHeight="1" x14ac:dyDescent="0.2">
      <c r="B18" s="469" t="s">
        <v>1044</v>
      </c>
      <c r="C18" s="66">
        <v>0</v>
      </c>
      <c r="D18" s="66">
        <v>0</v>
      </c>
      <c r="E18" s="66">
        <v>2</v>
      </c>
      <c r="F18" s="66">
        <v>1.6</v>
      </c>
      <c r="G18" s="240">
        <v>0</v>
      </c>
      <c r="H18" s="230">
        <v>0</v>
      </c>
      <c r="I18" s="240" t="s">
        <v>129</v>
      </c>
      <c r="J18" s="240">
        <v>0</v>
      </c>
      <c r="K18" s="230">
        <v>0</v>
      </c>
    </row>
    <row r="19" spans="2:12" ht="15" customHeight="1" x14ac:dyDescent="0.2">
      <c r="B19" s="35" t="s">
        <v>793</v>
      </c>
      <c r="C19" s="66">
        <v>168.1</v>
      </c>
      <c r="D19" s="66">
        <v>163.70000000000002</v>
      </c>
      <c r="E19" s="66">
        <v>219</v>
      </c>
      <c r="F19" s="66">
        <v>238.5</v>
      </c>
      <c r="G19" s="66">
        <v>211.4</v>
      </c>
      <c r="H19" s="66">
        <v>224.39999999999998</v>
      </c>
      <c r="I19" s="230">
        <v>94.206773618538335</v>
      </c>
      <c r="J19" s="66">
        <v>233.4</v>
      </c>
      <c r="K19" s="66">
        <v>235.60000000000002</v>
      </c>
    </row>
    <row r="20" spans="2:12" ht="13.5" customHeight="1" x14ac:dyDescent="0.2">
      <c r="B20" s="20" t="s">
        <v>336</v>
      </c>
      <c r="C20" s="66">
        <v>105.5</v>
      </c>
      <c r="D20" s="66">
        <v>125.20000000000002</v>
      </c>
      <c r="E20" s="66">
        <v>143.4</v>
      </c>
      <c r="F20" s="66">
        <v>148.30000000000001</v>
      </c>
      <c r="G20" s="66">
        <v>140</v>
      </c>
      <c r="H20" s="66">
        <v>160.19999999999999</v>
      </c>
      <c r="I20" s="230">
        <v>87.390761548064916</v>
      </c>
      <c r="J20" s="66">
        <v>146</v>
      </c>
      <c r="K20" s="66">
        <v>150.9</v>
      </c>
    </row>
    <row r="21" spans="2:12" ht="12.75" customHeight="1" x14ac:dyDescent="0.2">
      <c r="B21" s="69" t="s">
        <v>176</v>
      </c>
      <c r="C21" s="66">
        <v>38.5</v>
      </c>
      <c r="D21" s="66">
        <v>47.5</v>
      </c>
      <c r="E21" s="66">
        <v>57</v>
      </c>
      <c r="F21" s="66">
        <v>58.2</v>
      </c>
      <c r="G21" s="230">
        <v>59.5</v>
      </c>
      <c r="H21" s="230">
        <v>66.3</v>
      </c>
      <c r="I21" s="230">
        <v>89.743589743589752</v>
      </c>
      <c r="J21" s="230">
        <v>59</v>
      </c>
      <c r="K21" s="230">
        <v>59</v>
      </c>
    </row>
    <row r="22" spans="2:12" ht="12.75" customHeight="1" x14ac:dyDescent="0.2">
      <c r="B22" s="69" t="s">
        <v>177</v>
      </c>
      <c r="C22" s="66">
        <v>21</v>
      </c>
      <c r="D22" s="66">
        <v>18.7</v>
      </c>
      <c r="E22" s="66">
        <v>25.4</v>
      </c>
      <c r="F22" s="66">
        <v>28.7</v>
      </c>
      <c r="G22" s="230">
        <v>26.2</v>
      </c>
      <c r="H22" s="230">
        <v>27.7</v>
      </c>
      <c r="I22" s="230">
        <v>94.584837545126348</v>
      </c>
      <c r="J22" s="230">
        <v>26.5</v>
      </c>
      <c r="K22" s="230">
        <v>26.5</v>
      </c>
    </row>
    <row r="23" spans="2:12" ht="12.75" customHeight="1" x14ac:dyDescent="0.2">
      <c r="B23" s="69" t="s">
        <v>180</v>
      </c>
      <c r="C23" s="66">
        <v>21.6</v>
      </c>
      <c r="D23" s="66">
        <v>27.1</v>
      </c>
      <c r="E23" s="66">
        <v>27.3</v>
      </c>
      <c r="F23" s="66">
        <v>25.9</v>
      </c>
      <c r="G23" s="230">
        <v>24.8</v>
      </c>
      <c r="H23" s="230">
        <v>23</v>
      </c>
      <c r="I23" s="230">
        <v>107.82608695652173</v>
      </c>
      <c r="J23" s="230">
        <v>23.5</v>
      </c>
      <c r="K23" s="230">
        <v>23.5</v>
      </c>
    </row>
    <row r="24" spans="2:12" ht="12.75" customHeight="1" x14ac:dyDescent="0.2">
      <c r="B24" s="69" t="s">
        <v>1102</v>
      </c>
      <c r="C24" s="66">
        <v>5.4</v>
      </c>
      <c r="D24" s="66">
        <v>9.1999999999999993</v>
      </c>
      <c r="E24" s="66">
        <v>13.2</v>
      </c>
      <c r="F24" s="66">
        <v>15.3</v>
      </c>
      <c r="G24" s="230">
        <v>14</v>
      </c>
      <c r="H24" s="230">
        <v>14.5</v>
      </c>
      <c r="I24" s="230">
        <v>96.551724137931032</v>
      </c>
      <c r="J24" s="230">
        <v>21</v>
      </c>
      <c r="K24" s="230">
        <v>25.9</v>
      </c>
    </row>
    <row r="25" spans="2:12" ht="12.75" customHeight="1" x14ac:dyDescent="0.2">
      <c r="B25" s="69" t="s">
        <v>182</v>
      </c>
      <c r="C25" s="66">
        <v>19</v>
      </c>
      <c r="D25" s="66">
        <v>22.7</v>
      </c>
      <c r="E25" s="66">
        <v>20.5</v>
      </c>
      <c r="F25" s="66">
        <v>20.2</v>
      </c>
      <c r="G25" s="230">
        <v>15.5</v>
      </c>
      <c r="H25" s="230">
        <v>28.7</v>
      </c>
      <c r="I25" s="230">
        <v>54.00696864111498</v>
      </c>
      <c r="J25" s="230">
        <v>16</v>
      </c>
      <c r="K25" s="230">
        <v>16</v>
      </c>
    </row>
    <row r="26" spans="2:12" ht="12.75" customHeight="1" x14ac:dyDescent="0.2">
      <c r="B26" s="20" t="s">
        <v>338</v>
      </c>
      <c r="C26" s="66">
        <v>62.6</v>
      </c>
      <c r="D26" s="66">
        <v>38.5</v>
      </c>
      <c r="E26" s="66">
        <v>75.600000000000009</v>
      </c>
      <c r="F26" s="66">
        <v>90.199999999999989</v>
      </c>
      <c r="G26" s="66">
        <v>71.400000000000006</v>
      </c>
      <c r="H26" s="66">
        <v>64.2</v>
      </c>
      <c r="I26" s="230">
        <v>111.21495327102804</v>
      </c>
      <c r="J26" s="66">
        <v>87.4</v>
      </c>
      <c r="K26" s="66">
        <v>84.7</v>
      </c>
    </row>
    <row r="27" spans="2:12" ht="12.75" customHeight="1" x14ac:dyDescent="0.2">
      <c r="B27" s="69" t="s">
        <v>339</v>
      </c>
      <c r="C27" s="66">
        <v>2.1</v>
      </c>
      <c r="D27" s="66">
        <v>1.8</v>
      </c>
      <c r="E27" s="66">
        <v>9.9</v>
      </c>
      <c r="F27" s="66">
        <v>7.1</v>
      </c>
      <c r="G27" s="230">
        <v>15.8</v>
      </c>
      <c r="H27" s="230">
        <v>15.2</v>
      </c>
      <c r="I27" s="230">
        <v>103.94736842105263</v>
      </c>
      <c r="J27" s="230">
        <v>24</v>
      </c>
      <c r="K27" s="230">
        <v>24</v>
      </c>
    </row>
    <row r="28" spans="2:12" ht="12.75" customHeight="1" x14ac:dyDescent="0.2">
      <c r="B28" s="69" t="s">
        <v>340</v>
      </c>
      <c r="C28" s="66">
        <v>60.5</v>
      </c>
      <c r="D28" s="66">
        <v>36.700000000000003</v>
      </c>
      <c r="E28" s="66">
        <v>65.7</v>
      </c>
      <c r="F28" s="66">
        <v>83.1</v>
      </c>
      <c r="G28" s="230">
        <v>55.6</v>
      </c>
      <c r="H28" s="230">
        <v>49</v>
      </c>
      <c r="I28" s="230">
        <v>113.46938775510205</v>
      </c>
      <c r="J28" s="230">
        <v>63.4</v>
      </c>
      <c r="K28" s="230">
        <v>60.7</v>
      </c>
    </row>
    <row r="29" spans="2:12" ht="15" customHeight="1" x14ac:dyDescent="0.2">
      <c r="B29" s="23" t="s">
        <v>794</v>
      </c>
      <c r="C29" s="66">
        <v>-8.7999999999999972</v>
      </c>
      <c r="D29" s="66">
        <v>-19.600000000000023</v>
      </c>
      <c r="E29" s="66">
        <v>-43.600000000000009</v>
      </c>
      <c r="F29" s="66">
        <v>-25.900000000000006</v>
      </c>
      <c r="G29" s="66">
        <v>-9.6999999999999886</v>
      </c>
      <c r="H29" s="66">
        <v>-33.499999999999986</v>
      </c>
      <c r="I29" s="240" t="s">
        <v>129</v>
      </c>
      <c r="J29" s="66">
        <v>9.9999999999994316E-2</v>
      </c>
      <c r="K29" s="66">
        <v>-4.8400000000000034</v>
      </c>
    </row>
    <row r="30" spans="2:12" ht="15" customHeight="1" x14ac:dyDescent="0.2">
      <c r="B30" s="23" t="s">
        <v>795</v>
      </c>
      <c r="C30" s="66">
        <v>-71.399999999999991</v>
      </c>
      <c r="D30" s="66">
        <v>-58.100000000000023</v>
      </c>
      <c r="E30" s="66">
        <v>-119.19999999999999</v>
      </c>
      <c r="F30" s="66">
        <v>-116.1</v>
      </c>
      <c r="G30" s="66">
        <v>-81.099999999999994</v>
      </c>
      <c r="H30" s="66">
        <v>-97.699999999999989</v>
      </c>
      <c r="I30" s="240" t="s">
        <v>129</v>
      </c>
      <c r="J30" s="66">
        <v>-87.300000000000011</v>
      </c>
      <c r="K30" s="66">
        <v>-89.580000000000013</v>
      </c>
    </row>
    <row r="31" spans="2:12" ht="15" customHeight="1" x14ac:dyDescent="0.2">
      <c r="B31" s="144" t="s">
        <v>796</v>
      </c>
      <c r="C31" s="51">
        <v>-41.059999999999995</v>
      </c>
      <c r="D31" s="51">
        <v>-33.600000000000023</v>
      </c>
      <c r="E31" s="51">
        <v>-84.24</v>
      </c>
      <c r="F31" s="51">
        <v>-56</v>
      </c>
      <c r="G31" s="51">
        <v>-40.599999999999994</v>
      </c>
      <c r="H31" s="51">
        <v>-61.299999999999983</v>
      </c>
      <c r="I31" s="349" t="s">
        <v>129</v>
      </c>
      <c r="J31" s="51">
        <v>-43.400000000000006</v>
      </c>
      <c r="K31" s="51">
        <v>-45.080000000000013</v>
      </c>
    </row>
    <row r="32" spans="2:12" ht="15" customHeight="1" x14ac:dyDescent="0.2">
      <c r="B32" s="483" t="s">
        <v>1103</v>
      </c>
      <c r="C32" s="51">
        <v>-35.659999999999997</v>
      </c>
      <c r="D32" s="51">
        <v>-24.400000000000023</v>
      </c>
      <c r="E32" s="51">
        <v>-71.039999999999992</v>
      </c>
      <c r="F32" s="51">
        <v>-40.74</v>
      </c>
      <c r="G32" s="51">
        <v>-26.599999999999994</v>
      </c>
      <c r="H32" s="51">
        <v>-46.799999999999983</v>
      </c>
      <c r="I32" s="348" t="s">
        <v>129</v>
      </c>
      <c r="J32" s="51">
        <v>-22.400000000000006</v>
      </c>
      <c r="K32" s="51">
        <v>-19.180000000000014</v>
      </c>
    </row>
    <row r="33" spans="1:12" s="5" customFormat="1" ht="15" customHeight="1" x14ac:dyDescent="0.2">
      <c r="A33" s="2"/>
      <c r="B33" s="23" t="s">
        <v>797</v>
      </c>
      <c r="C33" s="66">
        <v>-0.76</v>
      </c>
      <c r="D33" s="66">
        <v>0</v>
      </c>
      <c r="E33" s="66">
        <v>6.16</v>
      </c>
      <c r="F33" s="66">
        <v>-8.9399999999999977</v>
      </c>
      <c r="G33" s="66">
        <v>0</v>
      </c>
      <c r="H33" s="66">
        <v>-6.7</v>
      </c>
      <c r="I33" s="240" t="s">
        <v>129</v>
      </c>
      <c r="J33" s="66">
        <v>0</v>
      </c>
      <c r="K33" s="66">
        <v>-4</v>
      </c>
    </row>
    <row r="34" spans="1:12" ht="13.5" customHeight="1" x14ac:dyDescent="0.2">
      <c r="B34" s="20" t="s">
        <v>341</v>
      </c>
      <c r="C34" s="114">
        <v>-0.76</v>
      </c>
      <c r="D34" s="114">
        <v>-1.8</v>
      </c>
      <c r="E34" s="114">
        <v>5.5</v>
      </c>
      <c r="F34" s="114">
        <v>-8.1999999999999993</v>
      </c>
      <c r="G34" s="265">
        <v>0</v>
      </c>
      <c r="H34" s="265">
        <v>-6.7</v>
      </c>
      <c r="I34" s="240" t="s">
        <v>129</v>
      </c>
      <c r="J34" s="265">
        <v>0</v>
      </c>
      <c r="K34" s="265">
        <v>-4</v>
      </c>
    </row>
    <row r="35" spans="1:12" ht="13.5" customHeight="1" x14ac:dyDescent="0.2">
      <c r="B35" s="20" t="s">
        <v>342</v>
      </c>
      <c r="C35" s="114">
        <v>0</v>
      </c>
      <c r="D35" s="114">
        <v>1.8</v>
      </c>
      <c r="E35" s="114">
        <v>0.7</v>
      </c>
      <c r="F35" s="114">
        <v>-0.7</v>
      </c>
      <c r="G35" s="265">
        <v>0</v>
      </c>
      <c r="H35" s="265">
        <v>0</v>
      </c>
      <c r="I35" s="240" t="s">
        <v>129</v>
      </c>
      <c r="J35" s="265">
        <v>0</v>
      </c>
      <c r="K35" s="265">
        <v>0</v>
      </c>
    </row>
    <row r="36" spans="1:12" s="5" customFormat="1" ht="15" customHeight="1" x14ac:dyDescent="0.2">
      <c r="A36" s="2"/>
      <c r="B36" s="23" t="s">
        <v>885</v>
      </c>
      <c r="C36" s="114">
        <v>-5.96</v>
      </c>
      <c r="D36" s="114">
        <v>-7.4</v>
      </c>
      <c r="E36" s="114">
        <v>0.4</v>
      </c>
      <c r="F36" s="114">
        <v>-8.5399999999999991</v>
      </c>
      <c r="G36" s="265">
        <v>0</v>
      </c>
      <c r="H36" s="265">
        <v>-14.3</v>
      </c>
      <c r="I36" s="240" t="s">
        <v>129</v>
      </c>
      <c r="J36" s="265">
        <v>0</v>
      </c>
      <c r="K36" s="265">
        <v>0</v>
      </c>
    </row>
    <row r="37" spans="1:12" ht="15" customHeight="1" x14ac:dyDescent="0.2">
      <c r="B37" s="144" t="s">
        <v>798</v>
      </c>
      <c r="C37" s="51">
        <v>-47.739999999999995</v>
      </c>
      <c r="D37" s="51">
        <v>-41.000000000000021</v>
      </c>
      <c r="E37" s="51">
        <v>-77.679999999999993</v>
      </c>
      <c r="F37" s="51">
        <v>-73.47999999999999</v>
      </c>
      <c r="G37" s="51">
        <v>-40.599999999999994</v>
      </c>
      <c r="H37" s="51">
        <v>-82.299999999999983</v>
      </c>
      <c r="I37" s="349" t="s">
        <v>129</v>
      </c>
      <c r="J37" s="51">
        <v>-43.400000000000006</v>
      </c>
      <c r="K37" s="51">
        <v>-49.080000000000013</v>
      </c>
    </row>
    <row r="38" spans="1:12" s="5" customFormat="1" ht="15" customHeight="1" x14ac:dyDescent="0.2">
      <c r="A38" s="2"/>
      <c r="B38" s="23" t="s">
        <v>799</v>
      </c>
      <c r="C38" s="66">
        <v>47.7</v>
      </c>
      <c r="D38" s="66">
        <v>41</v>
      </c>
      <c r="E38" s="66">
        <v>77.7</v>
      </c>
      <c r="F38" s="66">
        <v>73.52000000000001</v>
      </c>
      <c r="G38" s="66">
        <v>40.599999999999994</v>
      </c>
      <c r="H38" s="66">
        <v>82.300000000000011</v>
      </c>
      <c r="I38" s="349" t="s">
        <v>129</v>
      </c>
      <c r="J38" s="66">
        <v>43.4</v>
      </c>
      <c r="K38" s="66">
        <v>49.12</v>
      </c>
    </row>
    <row r="39" spans="1:12" s="5" customFormat="1" ht="15" customHeight="1" x14ac:dyDescent="0.2">
      <c r="A39" s="2"/>
      <c r="B39" s="20" t="s">
        <v>921</v>
      </c>
      <c r="C39" s="66">
        <v>-18.2</v>
      </c>
      <c r="D39" s="66">
        <v>-2.4</v>
      </c>
      <c r="E39" s="66">
        <v>-28.8</v>
      </c>
      <c r="F39" s="66">
        <v>9.7600000000000016</v>
      </c>
      <c r="G39" s="265">
        <v>0</v>
      </c>
      <c r="H39" s="230">
        <v>-1.3</v>
      </c>
      <c r="I39" s="349" t="s">
        <v>129</v>
      </c>
      <c r="J39" s="265">
        <v>0</v>
      </c>
      <c r="K39" s="265">
        <v>0</v>
      </c>
    </row>
    <row r="40" spans="1:12" ht="13.5" customHeight="1" x14ac:dyDescent="0.2">
      <c r="B40" s="20" t="s">
        <v>919</v>
      </c>
      <c r="C40" s="66">
        <v>40.1</v>
      </c>
      <c r="D40" s="66">
        <v>31.4</v>
      </c>
      <c r="E40" s="66">
        <v>63.400000000000006</v>
      </c>
      <c r="F40" s="66">
        <v>62.660000000000004</v>
      </c>
      <c r="G40" s="66">
        <v>27.9</v>
      </c>
      <c r="H40" s="66">
        <v>69.100000000000009</v>
      </c>
      <c r="I40" s="349" t="s">
        <v>129</v>
      </c>
      <c r="J40" s="66">
        <v>52.1</v>
      </c>
      <c r="K40" s="66">
        <v>47.36</v>
      </c>
      <c r="L40" s="5"/>
    </row>
    <row r="41" spans="1:12" ht="13.5" customHeight="1" x14ac:dyDescent="0.2">
      <c r="B41" s="69" t="s">
        <v>914</v>
      </c>
      <c r="C41" s="66">
        <v>1.2</v>
      </c>
      <c r="D41" s="66">
        <v>-1.4</v>
      </c>
      <c r="E41" s="66">
        <v>-2.8</v>
      </c>
      <c r="F41" s="66">
        <v>30.7</v>
      </c>
      <c r="G41" s="240">
        <v>11.5</v>
      </c>
      <c r="H41" s="230">
        <v>-3.6</v>
      </c>
      <c r="I41" s="349" t="s">
        <v>129</v>
      </c>
      <c r="J41" s="240">
        <v>0</v>
      </c>
      <c r="K41" s="265">
        <v>4.4000000000000004</v>
      </c>
      <c r="L41" s="5"/>
    </row>
    <row r="42" spans="1:12" ht="13.5" customHeight="1" x14ac:dyDescent="0.2">
      <c r="B42" s="69" t="s">
        <v>978</v>
      </c>
      <c r="C42" s="66">
        <v>38.9</v>
      </c>
      <c r="D42" s="66">
        <v>32.799999999999997</v>
      </c>
      <c r="E42" s="66">
        <v>66.2</v>
      </c>
      <c r="F42" s="66">
        <v>32</v>
      </c>
      <c r="G42" s="265">
        <v>16.399999999999999</v>
      </c>
      <c r="H42" s="230">
        <v>72.7</v>
      </c>
      <c r="I42" s="349" t="s">
        <v>129</v>
      </c>
      <c r="J42" s="265">
        <v>52.1</v>
      </c>
      <c r="K42" s="265">
        <v>43</v>
      </c>
      <c r="L42" s="5"/>
    </row>
    <row r="43" spans="1:12" ht="13.5" customHeight="1" x14ac:dyDescent="0.2">
      <c r="B43" s="20" t="s">
        <v>920</v>
      </c>
      <c r="C43" s="66">
        <v>25.8</v>
      </c>
      <c r="D43" s="66">
        <v>12</v>
      </c>
      <c r="E43" s="66">
        <v>43.099999999999994</v>
      </c>
      <c r="F43" s="66">
        <v>1.1000000000000014</v>
      </c>
      <c r="G43" s="66">
        <v>12.7</v>
      </c>
      <c r="H43" s="66">
        <v>14.5</v>
      </c>
      <c r="I43" s="349" t="s">
        <v>129</v>
      </c>
      <c r="J43" s="66">
        <v>-8.7000000000000028</v>
      </c>
      <c r="K43" s="66">
        <v>1.7600000000000007</v>
      </c>
      <c r="L43" s="5"/>
    </row>
    <row r="44" spans="1:12" ht="12.75" customHeight="1" x14ac:dyDescent="0.2">
      <c r="B44" s="69" t="s">
        <v>75</v>
      </c>
      <c r="C44" s="66">
        <v>27.7</v>
      </c>
      <c r="D44" s="66">
        <v>14.1</v>
      </c>
      <c r="E44" s="66">
        <v>54.9</v>
      </c>
      <c r="F44" s="66">
        <v>26.6</v>
      </c>
      <c r="G44" s="265">
        <v>20</v>
      </c>
      <c r="H44" s="230">
        <v>20.3</v>
      </c>
      <c r="I44" s="349" t="s">
        <v>129</v>
      </c>
      <c r="J44" s="265">
        <v>23.4</v>
      </c>
      <c r="K44" s="265">
        <v>20.6</v>
      </c>
      <c r="L44" s="5"/>
    </row>
    <row r="45" spans="1:12" ht="12.75" customHeight="1" x14ac:dyDescent="0.2">
      <c r="B45" s="69" t="s">
        <v>76</v>
      </c>
      <c r="C45" s="66">
        <v>-1.9</v>
      </c>
      <c r="D45" s="66">
        <v>-2.1</v>
      </c>
      <c r="E45" s="66">
        <v>-11.8</v>
      </c>
      <c r="F45" s="66">
        <v>-25.5</v>
      </c>
      <c r="G45" s="265">
        <v>-7.3</v>
      </c>
      <c r="H45" s="230">
        <v>-5.8</v>
      </c>
      <c r="I45" s="349" t="s">
        <v>129</v>
      </c>
      <c r="J45" s="265">
        <v>-32.1</v>
      </c>
      <c r="K45" s="265">
        <v>-18.8</v>
      </c>
      <c r="L45" s="5"/>
    </row>
    <row r="46" spans="1:12" ht="12.75" customHeight="1" x14ac:dyDescent="0.2">
      <c r="B46" s="69" t="s">
        <v>343</v>
      </c>
      <c r="C46" s="66">
        <v>0</v>
      </c>
      <c r="D46" s="66">
        <v>0</v>
      </c>
      <c r="E46" s="66">
        <v>0</v>
      </c>
      <c r="F46" s="66">
        <v>0</v>
      </c>
      <c r="G46" s="265">
        <v>0</v>
      </c>
      <c r="H46" s="230">
        <v>0</v>
      </c>
      <c r="I46" s="349" t="s">
        <v>129</v>
      </c>
      <c r="J46" s="265">
        <v>0</v>
      </c>
      <c r="K46" s="265">
        <v>0</v>
      </c>
      <c r="L46" s="5"/>
    </row>
    <row r="47" spans="1:12" ht="15" customHeight="1" x14ac:dyDescent="0.2">
      <c r="B47" s="24" t="s">
        <v>1043</v>
      </c>
      <c r="C47" s="67">
        <v>-3.9999999999992042E-2</v>
      </c>
      <c r="D47" s="67">
        <v>0</v>
      </c>
      <c r="E47" s="67">
        <v>2.0000000000010232E-2</v>
      </c>
      <c r="F47" s="67">
        <v>4.0000000000020464E-2</v>
      </c>
      <c r="G47" s="67">
        <v>0</v>
      </c>
      <c r="H47" s="67">
        <v>0</v>
      </c>
      <c r="I47" s="242" t="s">
        <v>129</v>
      </c>
      <c r="J47" s="67">
        <v>0</v>
      </c>
      <c r="K47" s="67">
        <v>3.9999999999984936E-2</v>
      </c>
    </row>
    <row r="48" spans="1:12" ht="20.25" customHeight="1" x14ac:dyDescent="0.2">
      <c r="B48" s="51" t="s">
        <v>344</v>
      </c>
      <c r="C48" s="51"/>
      <c r="D48" s="51"/>
      <c r="E48" s="51"/>
      <c r="F48" s="51"/>
      <c r="G48" s="51"/>
      <c r="H48" s="51"/>
      <c r="I48" s="51"/>
      <c r="J48" s="51"/>
      <c r="K48" s="51"/>
    </row>
    <row r="49" spans="2:11" ht="12.75" x14ac:dyDescent="0.2">
      <c r="B49" s="68" t="s">
        <v>1045</v>
      </c>
      <c r="C49" s="68"/>
      <c r="D49" s="68"/>
      <c r="E49" s="68"/>
      <c r="F49" s="68"/>
      <c r="G49" s="68"/>
      <c r="H49" s="68"/>
      <c r="I49" s="68"/>
      <c r="J49" s="68"/>
      <c r="K49" s="68"/>
    </row>
  </sheetData>
  <mergeCells count="6">
    <mergeCell ref="J9:K9"/>
    <mergeCell ref="G9:I9"/>
    <mergeCell ref="D9:D10"/>
    <mergeCell ref="E9:E10"/>
    <mergeCell ref="C9:C10"/>
    <mergeCell ref="F9:F10"/>
  </mergeCells>
  <conditionalFormatting sqref="J45:K46 J39:K39 H44:H46 H39 G34:H36 I47 G13:H14 G16:H18 G21:H25 J21:K25 G27:H28 H41:H42 J41:K41 J13:K14">
    <cfRule type="cellIs" dxfId="302" priority="61" operator="notBetween">
      <formula>9999</formula>
      <formula>-9999</formula>
    </cfRule>
  </conditionalFormatting>
  <conditionalFormatting sqref="J16:K16">
    <cfRule type="cellIs" dxfId="301" priority="54" operator="notBetween">
      <formula>9999</formula>
      <formula>-9999</formula>
    </cfRule>
  </conditionalFormatting>
  <conditionalFormatting sqref="J18:K18 K17">
    <cfRule type="cellIs" dxfId="300" priority="53" operator="notBetween">
      <formula>9999</formula>
      <formula>-9999</formula>
    </cfRule>
  </conditionalFormatting>
  <conditionalFormatting sqref="J27:K27">
    <cfRule type="cellIs" dxfId="299" priority="52" operator="notBetween">
      <formula>9999</formula>
      <formula>-9999</formula>
    </cfRule>
  </conditionalFormatting>
  <conditionalFormatting sqref="J28:K28">
    <cfRule type="cellIs" dxfId="298" priority="51" operator="notBetween">
      <formula>9999</formula>
      <formula>-9999</formula>
    </cfRule>
  </conditionalFormatting>
  <conditionalFormatting sqref="J34:K34">
    <cfRule type="cellIs" dxfId="297" priority="47" operator="notBetween">
      <formula>9999</formula>
      <formula>-9999</formula>
    </cfRule>
  </conditionalFormatting>
  <conditionalFormatting sqref="J35:K35">
    <cfRule type="cellIs" dxfId="296" priority="46" operator="notBetween">
      <formula>9999</formula>
      <formula>-9999</formula>
    </cfRule>
  </conditionalFormatting>
  <conditionalFormatting sqref="J36:K36">
    <cfRule type="cellIs" dxfId="295" priority="45" operator="notBetween">
      <formula>9999</formula>
      <formula>-9999</formula>
    </cfRule>
  </conditionalFormatting>
  <conditionalFormatting sqref="J42:K42">
    <cfRule type="cellIs" dxfId="294" priority="39" operator="notBetween">
      <formula>9999</formula>
      <formula>-9999</formula>
    </cfRule>
  </conditionalFormatting>
  <conditionalFormatting sqref="J44:K44">
    <cfRule type="cellIs" dxfId="293" priority="36" operator="notBetween">
      <formula>9999</formula>
      <formula>-9999</formula>
    </cfRule>
  </conditionalFormatting>
  <conditionalFormatting sqref="C44:D46 C34:D36 C21:D25 C27:D28 C26:H26 C19:H20 C29:H31 C32:K32 C33:H33 C39:D39 C41:D42 C40:H40 C37:H38 C47:H47 C11:F18">
    <cfRule type="cellIs" dxfId="292" priority="33" operator="notBetween">
      <formula>9999</formula>
      <formula>-9999</formula>
    </cfRule>
  </conditionalFormatting>
  <conditionalFormatting sqref="C43:H43">
    <cfRule type="cellIs" dxfId="291" priority="32" operator="notBetween">
      <formula>9999</formula>
      <formula>-9999</formula>
    </cfRule>
  </conditionalFormatting>
  <conditionalFormatting sqref="E44:F46 E34:F36 E21:F25 E27:F28 E39:F39 E41:F42">
    <cfRule type="cellIs" dxfId="290" priority="30" operator="notBetween">
      <formula>9999</formula>
      <formula>-9999</formula>
    </cfRule>
  </conditionalFormatting>
  <conditionalFormatting sqref="I29:I31 I33:I36">
    <cfRule type="cellIs" dxfId="289" priority="26" operator="notBetween">
      <formula>9999</formula>
      <formula>-9999</formula>
    </cfRule>
  </conditionalFormatting>
  <conditionalFormatting sqref="I37:I46">
    <cfRule type="cellIs" dxfId="288" priority="25" operator="notBetween">
      <formula>9999</formula>
      <formula>-9999</formula>
    </cfRule>
  </conditionalFormatting>
  <conditionalFormatting sqref="G39 G41:G42 G44:G46">
    <cfRule type="cellIs" dxfId="287" priority="23" operator="notBetween">
      <formula>9999</formula>
      <formula>-9999</formula>
    </cfRule>
  </conditionalFormatting>
  <conditionalFormatting sqref="G11:G12">
    <cfRule type="cellIs" dxfId="286" priority="22" operator="notBetween">
      <formula>9999</formula>
      <formula>-9999</formula>
    </cfRule>
  </conditionalFormatting>
  <conditionalFormatting sqref="H11:H12">
    <cfRule type="cellIs" dxfId="285" priority="21" operator="notBetween">
      <formula>9999</formula>
      <formula>-9999</formula>
    </cfRule>
  </conditionalFormatting>
  <conditionalFormatting sqref="J11:K12">
    <cfRule type="cellIs" dxfId="284" priority="20" operator="notBetween">
      <formula>9999</formula>
      <formula>-9999</formula>
    </cfRule>
  </conditionalFormatting>
  <conditionalFormatting sqref="G15:H15">
    <cfRule type="cellIs" dxfId="283" priority="19" operator="notBetween">
      <formula>9999</formula>
      <formula>-9999</formula>
    </cfRule>
  </conditionalFormatting>
  <conditionalFormatting sqref="J15">
    <cfRule type="cellIs" dxfId="282" priority="17" operator="notBetween">
      <formula>9999</formula>
      <formula>-9999</formula>
    </cfRule>
  </conditionalFormatting>
  <conditionalFormatting sqref="K15">
    <cfRule type="cellIs" dxfId="281" priority="16" operator="notBetween">
      <formula>9999</formula>
      <formula>-9999</formula>
    </cfRule>
  </conditionalFormatting>
  <conditionalFormatting sqref="J20:K20">
    <cfRule type="cellIs" dxfId="280" priority="15" operator="notBetween">
      <formula>9999</formula>
      <formula>-9999</formula>
    </cfRule>
  </conditionalFormatting>
  <conditionalFormatting sqref="J26:K26">
    <cfRule type="cellIs" dxfId="279" priority="14" operator="notBetween">
      <formula>9999</formula>
      <formula>-9999</formula>
    </cfRule>
  </conditionalFormatting>
  <conditionalFormatting sqref="J29:K29">
    <cfRule type="cellIs" dxfId="278" priority="13" operator="notBetween">
      <formula>9999</formula>
      <formula>-9999</formula>
    </cfRule>
  </conditionalFormatting>
  <conditionalFormatting sqref="J30:K30">
    <cfRule type="cellIs" dxfId="277" priority="12" operator="notBetween">
      <formula>9999</formula>
      <formula>-9999</formula>
    </cfRule>
  </conditionalFormatting>
  <conditionalFormatting sqref="J19:K19">
    <cfRule type="cellIs" dxfId="276" priority="11" operator="notBetween">
      <formula>9999</formula>
      <formula>-9999</formula>
    </cfRule>
  </conditionalFormatting>
  <conditionalFormatting sqref="J31:K31">
    <cfRule type="cellIs" dxfId="275" priority="10" operator="notBetween">
      <formula>9999</formula>
      <formula>-9999</formula>
    </cfRule>
  </conditionalFormatting>
  <conditionalFormatting sqref="J33:K33">
    <cfRule type="cellIs" dxfId="274" priority="9" operator="notBetween">
      <formula>9999</formula>
      <formula>-9999</formula>
    </cfRule>
  </conditionalFormatting>
  <conditionalFormatting sqref="J37:K37">
    <cfRule type="cellIs" dxfId="273" priority="8" operator="notBetween">
      <formula>9999</formula>
      <formula>-9999</formula>
    </cfRule>
  </conditionalFormatting>
  <conditionalFormatting sqref="J40:K40">
    <cfRule type="cellIs" dxfId="272" priority="7" operator="notBetween">
      <formula>9999</formula>
      <formula>-9999</formula>
    </cfRule>
  </conditionalFormatting>
  <conditionalFormatting sqref="J43:K43">
    <cfRule type="cellIs" dxfId="271" priority="6" operator="notBetween">
      <formula>9999</formula>
      <formula>-9999</formula>
    </cfRule>
  </conditionalFormatting>
  <conditionalFormatting sqref="J38:K38">
    <cfRule type="cellIs" dxfId="270" priority="5" operator="notBetween">
      <formula>9999</formula>
      <formula>-9999</formula>
    </cfRule>
  </conditionalFormatting>
  <conditionalFormatting sqref="J47:K47">
    <cfRule type="cellIs" dxfId="269" priority="4" operator="notBetween">
      <formula>9999</formula>
      <formula>-9999</formula>
    </cfRule>
  </conditionalFormatting>
  <conditionalFormatting sqref="L17">
    <cfRule type="cellIs" dxfId="268" priority="3" operator="notBetween">
      <formula>9999</formula>
      <formula>-9999</formula>
    </cfRule>
  </conditionalFormatting>
  <conditionalFormatting sqref="J17">
    <cfRule type="cellIs" dxfId="267" priority="2" operator="notBetween">
      <formula>9999</formula>
      <formula>-9999</formula>
    </cfRule>
  </conditionalFormatting>
  <conditionalFormatting sqref="I18">
    <cfRule type="cellIs" dxfId="266" priority="1" operator="notBetween">
      <formula>9999</formula>
      <formula>-9999</formula>
    </cfRule>
  </conditionalFormatting>
  <hyperlinks>
    <hyperlink ref="B5" location="Índice!A36" display="Índice" xr:uid="{00000000-0004-0000-2300-000000000000}"/>
  </hyperlinks>
  <printOptions horizontalCentered="1"/>
  <pageMargins left="0.36" right="0.25" top="0.51181102362204722" bottom="0.51181102362204722" header="0.23622047244094491" footer="0.23622047244094491"/>
  <pageSetup paperSize="9" scale="95" orientation="portrait" r:id="rId1"/>
  <headerFooter scaleWithDoc="0"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R25"/>
  <sheetViews>
    <sheetView showGridLines="0" topLeftCell="A3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21.7109375" style="3" customWidth="1"/>
    <col min="3" max="9" width="6.85546875" style="9" customWidth="1"/>
    <col min="10" max="11" width="5.140625" style="15" customWidth="1"/>
    <col min="12" max="12" width="6.85546875" style="9" customWidth="1"/>
    <col min="13" max="13" width="6.42578125" style="2" customWidth="1"/>
    <col min="14" max="15" width="4.85546875" style="2" customWidth="1"/>
    <col min="16" max="16384" width="8.85546875" style="2"/>
  </cols>
  <sheetData>
    <row r="1" spans="1:18" s="17" customFormat="1" ht="12.75" x14ac:dyDescent="0.2"/>
    <row r="2" spans="1:18" s="17" customFormat="1" ht="12.75" x14ac:dyDescent="0.2"/>
    <row r="3" spans="1:18" s="17" customFormat="1" ht="12.75" x14ac:dyDescent="0.2"/>
    <row r="4" spans="1:18" s="17" customFormat="1" ht="12.75" x14ac:dyDescent="0.2"/>
    <row r="5" spans="1:18" s="17" customFormat="1" ht="12.75" x14ac:dyDescent="0.2">
      <c r="B5" s="104" t="s">
        <v>144</v>
      </c>
    </row>
    <row r="6" spans="1:18" s="17" customFormat="1" ht="18.75" x14ac:dyDescent="0.3">
      <c r="B6" s="25" t="s">
        <v>1056</v>
      </c>
    </row>
    <row r="7" spans="1:18" s="17" customFormat="1" ht="12.75" x14ac:dyDescent="0.2"/>
    <row r="8" spans="1:18" s="17" customFormat="1" ht="18" customHeight="1" x14ac:dyDescent="0.2">
      <c r="B8" s="143" t="s">
        <v>345</v>
      </c>
    </row>
    <row r="9" spans="1:18" s="10" customFormat="1" ht="13.5" customHeight="1" x14ac:dyDescent="0.25">
      <c r="A9" s="17"/>
      <c r="B9" s="23"/>
      <c r="C9" s="568">
        <v>2016</v>
      </c>
      <c r="D9" s="568">
        <v>2017</v>
      </c>
      <c r="E9" s="568">
        <v>2018</v>
      </c>
      <c r="F9" s="568">
        <v>2019</v>
      </c>
      <c r="G9" s="568">
        <v>2020</v>
      </c>
      <c r="H9" s="302">
        <v>2021</v>
      </c>
      <c r="I9" s="310">
        <v>2022</v>
      </c>
      <c r="J9" s="570" t="s">
        <v>1084</v>
      </c>
      <c r="K9" s="570"/>
      <c r="L9" s="196" t="s">
        <v>1091</v>
      </c>
      <c r="M9" s="196">
        <v>2023</v>
      </c>
      <c r="N9" s="570" t="s">
        <v>1104</v>
      </c>
      <c r="O9" s="570"/>
    </row>
    <row r="10" spans="1:18" s="10" customFormat="1" ht="13.5" customHeight="1" x14ac:dyDescent="0.25">
      <c r="A10" s="2"/>
      <c r="B10" s="24"/>
      <c r="C10" s="569"/>
      <c r="D10" s="569"/>
      <c r="E10" s="569"/>
      <c r="F10" s="569"/>
      <c r="G10" s="569"/>
      <c r="H10" s="73" t="s">
        <v>3</v>
      </c>
      <c r="I10" s="73" t="s">
        <v>3</v>
      </c>
      <c r="J10" s="218" t="s">
        <v>78</v>
      </c>
      <c r="K10" s="218" t="s">
        <v>79</v>
      </c>
      <c r="L10" s="73" t="s">
        <v>1</v>
      </c>
      <c r="M10" s="73" t="s">
        <v>675</v>
      </c>
      <c r="N10" s="218" t="s">
        <v>78</v>
      </c>
      <c r="O10" s="218" t="s">
        <v>79</v>
      </c>
    </row>
    <row r="11" spans="1:18" s="10" customFormat="1" ht="15" customHeight="1" x14ac:dyDescent="0.25">
      <c r="A11" s="2"/>
      <c r="B11" s="202" t="s">
        <v>800</v>
      </c>
      <c r="C11" s="114">
        <v>201.53</v>
      </c>
      <c r="D11" s="114">
        <v>224.46</v>
      </c>
      <c r="E11" s="114">
        <v>233.02</v>
      </c>
      <c r="F11" s="114">
        <v>217.53</v>
      </c>
      <c r="G11" s="114">
        <v>270.27</v>
      </c>
      <c r="H11" s="114">
        <v>275.95</v>
      </c>
      <c r="I11" s="114">
        <v>266.87</v>
      </c>
      <c r="J11" s="265">
        <f>(I11/H11-1)*100</f>
        <v>-3.2904511686899784</v>
      </c>
      <c r="K11" s="265">
        <f>(I11-H11)/H$19*100</f>
        <v>-2.1131513416649175</v>
      </c>
      <c r="L11" s="265">
        <v>242.13</v>
      </c>
      <c r="M11" s="265">
        <v>275.7</v>
      </c>
      <c r="N11" s="265">
        <f>(M11/I11-1)*100</f>
        <v>3.3087270955896031</v>
      </c>
      <c r="O11" s="265">
        <f>(M11-I11)/I$19*100</f>
        <v>1.7677323777301726</v>
      </c>
    </row>
    <row r="12" spans="1:18" s="10" customFormat="1" ht="13.5" customHeight="1" x14ac:dyDescent="0.25">
      <c r="A12" s="2"/>
      <c r="B12" s="74" t="s">
        <v>346</v>
      </c>
      <c r="C12" s="125">
        <v>153.12</v>
      </c>
      <c r="D12" s="125">
        <v>176.22</v>
      </c>
      <c r="E12" s="125">
        <v>169.76</v>
      </c>
      <c r="F12" s="125">
        <v>182.39</v>
      </c>
      <c r="G12" s="125">
        <v>162.96</v>
      </c>
      <c r="H12" s="125">
        <v>163.33000000000001</v>
      </c>
      <c r="I12" s="125">
        <v>165.91</v>
      </c>
      <c r="J12" s="237">
        <f t="shared" ref="J12:J18" si="0">(I12/H12-1)*100</f>
        <v>1.5796240739606837</v>
      </c>
      <c r="K12" s="237">
        <f t="shared" ref="K12:K17" si="1">(I12-H12)/H$19*100</f>
        <v>0.60043287020875147</v>
      </c>
      <c r="L12" s="239">
        <v>152.16</v>
      </c>
      <c r="M12" s="239">
        <v>158.6</v>
      </c>
      <c r="N12" s="237">
        <f t="shared" ref="N12:N18" si="2">(M12/I12-1)*100</f>
        <v>-4.4060032547766914</v>
      </c>
      <c r="O12" s="237">
        <f t="shared" ref="O12:O17" si="3">(M12-I12)/I$19*100</f>
        <v>-1.463434165482173</v>
      </c>
    </row>
    <row r="13" spans="1:18" s="10" customFormat="1" ht="12.75" customHeight="1" x14ac:dyDescent="0.25">
      <c r="A13" s="2"/>
      <c r="B13" s="74" t="s">
        <v>81</v>
      </c>
      <c r="C13" s="125">
        <v>48.4</v>
      </c>
      <c r="D13" s="125">
        <v>48.24</v>
      </c>
      <c r="E13" s="125">
        <v>63.27</v>
      </c>
      <c r="F13" s="125">
        <v>35.14</v>
      </c>
      <c r="G13" s="125">
        <v>107.32</v>
      </c>
      <c r="H13" s="125">
        <v>112.62</v>
      </c>
      <c r="I13" s="125">
        <v>100.96</v>
      </c>
      <c r="J13" s="237">
        <f t="shared" si="0"/>
        <v>-10.353400816906422</v>
      </c>
      <c r="K13" s="237">
        <f t="shared" si="1"/>
        <v>-2.7135842118736786</v>
      </c>
      <c r="L13" s="239">
        <v>89.97</v>
      </c>
      <c r="M13" s="239">
        <v>117</v>
      </c>
      <c r="N13" s="237">
        <f t="shared" si="2"/>
        <v>15.88748019017434</v>
      </c>
      <c r="O13" s="237">
        <f t="shared" si="3"/>
        <v>3.2111469239855071</v>
      </c>
    </row>
    <row r="14" spans="1:18" s="10" customFormat="1" ht="15" customHeight="1" x14ac:dyDescent="0.25">
      <c r="A14" s="2"/>
      <c r="B14" s="202" t="s">
        <v>801</v>
      </c>
      <c r="C14" s="114">
        <v>163.54</v>
      </c>
      <c r="D14" s="114">
        <v>163.98</v>
      </c>
      <c r="E14" s="114">
        <v>173.74</v>
      </c>
      <c r="F14" s="114">
        <v>197.72</v>
      </c>
      <c r="G14" s="114">
        <v>194.36</v>
      </c>
      <c r="H14" s="114">
        <v>230.33</v>
      </c>
      <c r="I14" s="114">
        <v>288.47000000000003</v>
      </c>
      <c r="J14" s="265">
        <f t="shared" si="0"/>
        <v>25.242044023791955</v>
      </c>
      <c r="K14" s="265">
        <f t="shared" si="1"/>
        <v>13.530684912378696</v>
      </c>
      <c r="L14" s="265">
        <v>300.95999999999998</v>
      </c>
      <c r="M14" s="265">
        <v>309.8</v>
      </c>
      <c r="N14" s="265">
        <f t="shared" si="2"/>
        <v>7.3941831039622707</v>
      </c>
      <c r="O14" s="265">
        <f t="shared" si="3"/>
        <v>4.2701847810854607</v>
      </c>
    </row>
    <row r="15" spans="1:18" s="10" customFormat="1" ht="13.5" customHeight="1" x14ac:dyDescent="0.25">
      <c r="A15" s="2"/>
      <c r="B15" s="74" t="s">
        <v>84</v>
      </c>
      <c r="C15" s="125">
        <v>111.33</v>
      </c>
      <c r="D15" s="125">
        <v>63.57</v>
      </c>
      <c r="E15" s="125">
        <v>51.71</v>
      </c>
      <c r="F15" s="125">
        <v>58.83</v>
      </c>
      <c r="G15" s="125">
        <v>47.23</v>
      </c>
      <c r="H15" s="125">
        <v>72.45</v>
      </c>
      <c r="I15" s="125">
        <v>97.42</v>
      </c>
      <c r="J15" s="237">
        <f t="shared" si="0"/>
        <v>34.465148378191856</v>
      </c>
      <c r="K15" s="237">
        <f t="shared" si="1"/>
        <v>5.8111661895785334</v>
      </c>
      <c r="L15" s="239">
        <v>102.93</v>
      </c>
      <c r="M15" s="239">
        <v>95.3</v>
      </c>
      <c r="N15" s="237">
        <f t="shared" si="2"/>
        <v>-2.1761445288441816</v>
      </c>
      <c r="O15" s="237">
        <f t="shared" si="3"/>
        <v>-0.42441592760905783</v>
      </c>
    </row>
    <row r="16" spans="1:18" ht="12.75" customHeight="1" x14ac:dyDescent="0.25">
      <c r="B16" s="74" t="s">
        <v>85</v>
      </c>
      <c r="C16" s="125">
        <v>52.21</v>
      </c>
      <c r="D16" s="125">
        <v>100.41</v>
      </c>
      <c r="E16" s="125">
        <v>122.03</v>
      </c>
      <c r="F16" s="125">
        <v>138.88999999999999</v>
      </c>
      <c r="G16" s="125">
        <v>147.13</v>
      </c>
      <c r="H16" s="125">
        <v>157.88</v>
      </c>
      <c r="I16" s="125">
        <v>191.06</v>
      </c>
      <c r="J16" s="237">
        <f t="shared" si="0"/>
        <v>21.015961489739055</v>
      </c>
      <c r="K16" s="237">
        <f t="shared" si="1"/>
        <v>7.7218459819870162</v>
      </c>
      <c r="L16" s="239">
        <v>198.02</v>
      </c>
      <c r="M16" s="239">
        <v>214.5</v>
      </c>
      <c r="N16" s="237">
        <f t="shared" si="2"/>
        <v>12.268397362085203</v>
      </c>
      <c r="O16" s="237">
        <f t="shared" si="3"/>
        <v>4.6925987467718357</v>
      </c>
      <c r="Q16" s="10"/>
      <c r="R16" s="10"/>
    </row>
    <row r="17" spans="2:18" ht="13.5" customHeight="1" x14ac:dyDescent="0.25">
      <c r="B17" s="147" t="s">
        <v>802</v>
      </c>
      <c r="C17" s="114">
        <v>-30.049999999999997</v>
      </c>
      <c r="D17" s="114">
        <v>-44.26</v>
      </c>
      <c r="E17" s="114">
        <v>-41.74</v>
      </c>
      <c r="F17" s="114">
        <v>-49.29</v>
      </c>
      <c r="G17" s="114">
        <v>-65.400000000000006</v>
      </c>
      <c r="H17" s="114">
        <v>-76.59</v>
      </c>
      <c r="I17" s="114">
        <v>-55.830000000000005</v>
      </c>
      <c r="J17" s="265">
        <f t="shared" si="0"/>
        <v>-27.105366235801011</v>
      </c>
      <c r="K17" s="240">
        <f t="shared" si="1"/>
        <v>4.8313900719123088</v>
      </c>
      <c r="L17" s="243">
        <v>-48.61</v>
      </c>
      <c r="M17" s="243">
        <v>-58.7</v>
      </c>
      <c r="N17" s="265">
        <f t="shared" si="2"/>
        <v>5.140605409278165</v>
      </c>
      <c r="O17" s="240">
        <f t="shared" si="3"/>
        <v>-0.57456307181037369</v>
      </c>
      <c r="Q17" s="10"/>
      <c r="R17" s="10"/>
    </row>
    <row r="18" spans="2:18" ht="15" customHeight="1" x14ac:dyDescent="0.25">
      <c r="B18" s="32" t="s">
        <v>803</v>
      </c>
      <c r="C18" s="114">
        <v>335.02</v>
      </c>
      <c r="D18" s="114">
        <v>344.19</v>
      </c>
      <c r="E18" s="114">
        <v>365.03</v>
      </c>
      <c r="F18" s="114">
        <v>365.95</v>
      </c>
      <c r="G18" s="114">
        <v>399.23</v>
      </c>
      <c r="H18" s="114">
        <v>429.69</v>
      </c>
      <c r="I18" s="114">
        <v>499.51</v>
      </c>
      <c r="J18" s="240">
        <f t="shared" si="0"/>
        <v>16.248923642626067</v>
      </c>
      <c r="K18" s="240" t="s">
        <v>964</v>
      </c>
      <c r="L18" s="265">
        <v>494.48</v>
      </c>
      <c r="M18" s="265">
        <v>526.79999999999995</v>
      </c>
      <c r="N18" s="240">
        <f t="shared" si="2"/>
        <v>5.4633540870052677</v>
      </c>
      <c r="O18" s="240" t="s">
        <v>964</v>
      </c>
      <c r="Q18" s="10"/>
      <c r="R18" s="10"/>
    </row>
    <row r="19" spans="2:18" ht="15" customHeight="1" x14ac:dyDescent="0.25">
      <c r="B19" s="202" t="s">
        <v>804</v>
      </c>
      <c r="C19" s="114">
        <v>335.02</v>
      </c>
      <c r="D19" s="114">
        <v>344.19</v>
      </c>
      <c r="E19" s="114">
        <v>365.03</v>
      </c>
      <c r="F19" s="114">
        <v>365.95</v>
      </c>
      <c r="G19" s="114">
        <v>399.23</v>
      </c>
      <c r="H19" s="114">
        <v>429.69</v>
      </c>
      <c r="I19" s="114">
        <v>499.51</v>
      </c>
      <c r="J19" s="265">
        <f t="shared" ref="J19:J22" si="4">(I19/H19-1)*100</f>
        <v>16.248923642626067</v>
      </c>
      <c r="K19" s="265">
        <f t="shared" ref="K19:K21" si="5">(I19-H19)/H$19*100</f>
        <v>16.248923642626078</v>
      </c>
      <c r="L19" s="265">
        <v>494.88</v>
      </c>
      <c r="M19" s="265">
        <v>526.80000000000007</v>
      </c>
      <c r="N19" s="265">
        <f t="shared" ref="N19:N22" si="6">(M19/I19-1)*100</f>
        <v>5.4633540870052899</v>
      </c>
      <c r="O19" s="265">
        <f t="shared" ref="O19:O21" si="7">(M19-I19)/I$19*100</f>
        <v>5.463354087005281</v>
      </c>
      <c r="Q19" s="10"/>
      <c r="R19" s="10"/>
    </row>
    <row r="20" spans="2:18" ht="12.75" customHeight="1" x14ac:dyDescent="0.25">
      <c r="B20" s="74" t="s">
        <v>91</v>
      </c>
      <c r="C20" s="125">
        <v>224.15</v>
      </c>
      <c r="D20" s="125">
        <v>227.14</v>
      </c>
      <c r="E20" s="125">
        <v>234.91</v>
      </c>
      <c r="F20" s="125">
        <v>235.25</v>
      </c>
      <c r="G20" s="125">
        <v>246.51</v>
      </c>
      <c r="H20" s="125">
        <v>251.36</v>
      </c>
      <c r="I20" s="125">
        <v>297.95</v>
      </c>
      <c r="J20" s="237">
        <f t="shared" si="4"/>
        <v>18.53516868236791</v>
      </c>
      <c r="K20" s="237">
        <f t="shared" si="5"/>
        <v>10.842700551560421</v>
      </c>
      <c r="L20" s="239">
        <v>290.69</v>
      </c>
      <c r="M20" s="239">
        <v>314.89999999999998</v>
      </c>
      <c r="N20" s="237">
        <f t="shared" si="6"/>
        <v>5.6888739721429715</v>
      </c>
      <c r="O20" s="237">
        <f t="shared" si="7"/>
        <v>3.3933254589497683</v>
      </c>
      <c r="Q20" s="10"/>
      <c r="R20" s="10"/>
    </row>
    <row r="21" spans="2:18" ht="12.75" customHeight="1" x14ac:dyDescent="0.25">
      <c r="B21" s="74" t="s">
        <v>347</v>
      </c>
      <c r="C21" s="125">
        <v>110.87</v>
      </c>
      <c r="D21" s="125">
        <v>117.03999999999999</v>
      </c>
      <c r="E21" s="125">
        <v>130.12</v>
      </c>
      <c r="F21" s="125">
        <v>130.69999999999999</v>
      </c>
      <c r="G21" s="125">
        <v>152.71</v>
      </c>
      <c r="H21" s="125">
        <v>178.32999999999998</v>
      </c>
      <c r="I21" s="125">
        <v>201.56</v>
      </c>
      <c r="J21" s="237">
        <f t="shared" si="4"/>
        <v>13.026411708630082</v>
      </c>
      <c r="K21" s="237">
        <f t="shared" si="5"/>
        <v>5.4062230910656561</v>
      </c>
      <c r="L21" s="239">
        <v>203.78</v>
      </c>
      <c r="M21" s="239">
        <v>211.9</v>
      </c>
      <c r="N21" s="237">
        <f t="shared" si="6"/>
        <v>5.1299861083548448</v>
      </c>
      <c r="O21" s="237">
        <f t="shared" si="7"/>
        <v>2.0700286280554954</v>
      </c>
      <c r="Q21" s="10"/>
      <c r="R21" s="10"/>
    </row>
    <row r="22" spans="2:18" ht="15" customHeight="1" x14ac:dyDescent="0.25">
      <c r="B22" s="70" t="s">
        <v>805</v>
      </c>
      <c r="C22" s="148">
        <v>335.02</v>
      </c>
      <c r="D22" s="148">
        <v>344.19</v>
      </c>
      <c r="E22" s="148">
        <v>365.03</v>
      </c>
      <c r="F22" s="148">
        <v>365.95</v>
      </c>
      <c r="G22" s="148">
        <v>399.23</v>
      </c>
      <c r="H22" s="148">
        <v>429.69</v>
      </c>
      <c r="I22" s="148">
        <v>499.51</v>
      </c>
      <c r="J22" s="242">
        <f t="shared" si="4"/>
        <v>16.248923642626067</v>
      </c>
      <c r="K22" s="242" t="s">
        <v>964</v>
      </c>
      <c r="L22" s="266">
        <v>494.88</v>
      </c>
      <c r="M22" s="266">
        <v>526.79999999999995</v>
      </c>
      <c r="N22" s="242">
        <f t="shared" si="6"/>
        <v>5.4633540870052677</v>
      </c>
      <c r="O22" s="242" t="s">
        <v>964</v>
      </c>
      <c r="Q22" s="10"/>
      <c r="R22" s="10"/>
    </row>
    <row r="23" spans="2:18" ht="19.5" customHeight="1" x14ac:dyDescent="0.2">
      <c r="B23" s="51" t="s">
        <v>310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</row>
    <row r="24" spans="2:18" ht="15.75" customHeight="1" x14ac:dyDescent="0.2">
      <c r="B24" s="21" t="s">
        <v>806</v>
      </c>
      <c r="C24" s="78"/>
      <c r="D24" s="78"/>
      <c r="E24" s="78"/>
      <c r="F24" s="78"/>
      <c r="G24" s="78"/>
      <c r="H24" s="78"/>
      <c r="I24" s="78"/>
      <c r="J24" s="78"/>
      <c r="K24" s="78"/>
      <c r="L24" s="78"/>
    </row>
    <row r="25" spans="2:18" ht="13.5" customHeight="1" x14ac:dyDescent="0.2">
      <c r="B25" s="146"/>
      <c r="C25" s="79"/>
      <c r="D25" s="79"/>
      <c r="E25" s="79"/>
      <c r="F25" s="79"/>
      <c r="G25" s="79"/>
      <c r="H25" s="79"/>
      <c r="I25" s="79"/>
      <c r="J25" s="79"/>
      <c r="K25" s="79"/>
      <c r="L25" s="79"/>
    </row>
  </sheetData>
  <mergeCells count="7">
    <mergeCell ref="N9:O9"/>
    <mergeCell ref="C9:C10"/>
    <mergeCell ref="D9:D10"/>
    <mergeCell ref="J9:K9"/>
    <mergeCell ref="E9:E10"/>
    <mergeCell ref="F9:F10"/>
    <mergeCell ref="G9:G10"/>
  </mergeCells>
  <conditionalFormatting sqref="C11:G22 L11:M11 L22:M22 L14:M19">
    <cfRule type="cellIs" dxfId="265" priority="33" operator="notBetween">
      <formula>9999</formula>
      <formula>-9999</formula>
    </cfRule>
  </conditionalFormatting>
  <conditionalFormatting sqref="L20:M21">
    <cfRule type="cellIs" dxfId="264" priority="12" operator="notBetween">
      <formula>9999</formula>
      <formula>-9999</formula>
    </cfRule>
  </conditionalFormatting>
  <conditionalFormatting sqref="L12:M13">
    <cfRule type="cellIs" dxfId="263" priority="11" operator="notBetween">
      <formula>9999</formula>
      <formula>-9999</formula>
    </cfRule>
  </conditionalFormatting>
  <conditionalFormatting sqref="H11:I22">
    <cfRule type="cellIs" dxfId="262" priority="6" operator="notBetween">
      <formula>9999</formula>
      <formula>-9999</formula>
    </cfRule>
  </conditionalFormatting>
  <conditionalFormatting sqref="K18">
    <cfRule type="cellIs" dxfId="261" priority="5" operator="notBetween">
      <formula>9999</formula>
      <formula>-9999</formula>
    </cfRule>
  </conditionalFormatting>
  <conditionalFormatting sqref="K22">
    <cfRule type="cellIs" dxfId="260" priority="4" operator="notBetween">
      <formula>9999</formula>
      <formula>-9999</formula>
    </cfRule>
  </conditionalFormatting>
  <conditionalFormatting sqref="O18">
    <cfRule type="cellIs" dxfId="259" priority="2" operator="notBetween">
      <formula>9999</formula>
      <formula>-9999</formula>
    </cfRule>
  </conditionalFormatting>
  <conditionalFormatting sqref="O22">
    <cfRule type="cellIs" dxfId="258" priority="1" operator="notBetween">
      <formula>9999</formula>
      <formula>-9999</formula>
    </cfRule>
  </conditionalFormatting>
  <hyperlinks>
    <hyperlink ref="B5" location="Índice!A36" display="Índice" xr:uid="{00000000-0004-0000-24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H35"/>
  <sheetViews>
    <sheetView showGridLines="0" topLeftCell="A11" zoomScale="120" zoomScaleNormal="120" zoomScalePageLayoutView="120" workbookViewId="0">
      <selection activeCell="R52" sqref="R52"/>
    </sheetView>
  </sheetViews>
  <sheetFormatPr defaultColWidth="7.85546875" defaultRowHeight="15.75" x14ac:dyDescent="0.25"/>
  <cols>
    <col min="1" max="1" width="1.42578125" style="2" bestFit="1" customWidth="1"/>
    <col min="2" max="2" width="38.140625" style="14" customWidth="1"/>
    <col min="3" max="8" width="5.140625" style="14" customWidth="1"/>
    <col min="9" max="16384" width="7.85546875" style="10"/>
  </cols>
  <sheetData>
    <row r="1" spans="1:8" s="17" customFormat="1" ht="12.75" x14ac:dyDescent="0.2"/>
    <row r="2" spans="1:8" s="17" customFormat="1" ht="12.75" x14ac:dyDescent="0.2"/>
    <row r="3" spans="1:8" s="17" customFormat="1" ht="12.75" x14ac:dyDescent="0.2"/>
    <row r="4" spans="1:8" s="17" customFormat="1" ht="12.75" x14ac:dyDescent="0.2"/>
    <row r="5" spans="1:8" s="17" customFormat="1" ht="12.75" x14ac:dyDescent="0.2">
      <c r="B5" s="104" t="s">
        <v>144</v>
      </c>
    </row>
    <row r="6" spans="1:8" s="17" customFormat="1" ht="18.75" x14ac:dyDescent="0.3">
      <c r="B6" s="25" t="s">
        <v>1056</v>
      </c>
    </row>
    <row r="7" spans="1:8" s="17" customFormat="1" ht="12.75" x14ac:dyDescent="0.2"/>
    <row r="8" spans="1:8" s="17" customFormat="1" ht="18" customHeight="1" x14ac:dyDescent="0.2">
      <c r="B8" s="472" t="s">
        <v>1053</v>
      </c>
    </row>
    <row r="9" spans="1:8" s="2" customFormat="1" ht="13.5" customHeight="1" x14ac:dyDescent="0.2">
      <c r="A9" s="17"/>
      <c r="B9" s="83"/>
      <c r="C9" s="152">
        <v>2017</v>
      </c>
      <c r="D9" s="152">
        <v>2018</v>
      </c>
      <c r="E9" s="152">
        <v>2019</v>
      </c>
      <c r="F9" s="228">
        <v>2020</v>
      </c>
      <c r="G9" s="302">
        <v>2021</v>
      </c>
      <c r="H9" s="310">
        <v>2022</v>
      </c>
    </row>
    <row r="10" spans="1:8" s="2" customFormat="1" ht="13.5" customHeight="1" x14ac:dyDescent="0.2">
      <c r="B10" s="135"/>
      <c r="C10" s="36" t="s">
        <v>775</v>
      </c>
      <c r="D10" s="36" t="s">
        <v>775</v>
      </c>
      <c r="E10" s="36" t="s">
        <v>775</v>
      </c>
      <c r="F10" s="36" t="s">
        <v>775</v>
      </c>
      <c r="G10" s="36" t="s">
        <v>744</v>
      </c>
      <c r="H10" s="36" t="s">
        <v>744</v>
      </c>
    </row>
    <row r="11" spans="1:8" s="2" customFormat="1" ht="15" customHeight="1" x14ac:dyDescent="0.2">
      <c r="B11" s="80" t="s">
        <v>352</v>
      </c>
      <c r="C11" s="85"/>
      <c r="D11" s="85"/>
      <c r="E11" s="85"/>
      <c r="F11" s="85"/>
      <c r="G11" s="85"/>
      <c r="H11" s="85"/>
    </row>
    <row r="12" spans="1:8" s="2" customFormat="1" ht="12" customHeight="1" x14ac:dyDescent="0.2">
      <c r="B12" s="87" t="s">
        <v>354</v>
      </c>
      <c r="C12" s="89">
        <v>3.0747619047619001</v>
      </c>
      <c r="D12" s="89">
        <v>3.2419354838709702</v>
      </c>
      <c r="E12" s="89">
        <v>2.6665811626824998</v>
      </c>
      <c r="F12" s="89">
        <v>4.8938355882551798</v>
      </c>
      <c r="G12" s="89">
        <v>5.0557365272427797</v>
      </c>
      <c r="H12" s="89">
        <v>5.29415422885572</v>
      </c>
    </row>
    <row r="13" spans="1:8" s="2" customFormat="1" ht="12" customHeight="1" x14ac:dyDescent="0.2">
      <c r="B13" s="87" t="s">
        <v>355</v>
      </c>
      <c r="C13" s="89">
        <v>3.95022634443322</v>
      </c>
      <c r="D13" s="89">
        <v>5.1471281495760897</v>
      </c>
      <c r="E13" s="89">
        <v>5.3295662754089204</v>
      </c>
      <c r="F13" s="89">
        <v>4.0142071440681297</v>
      </c>
      <c r="G13" s="89">
        <v>3.5749055508629</v>
      </c>
      <c r="H13" s="89">
        <v>3.6892299896391001</v>
      </c>
    </row>
    <row r="14" spans="1:8" s="2" customFormat="1" ht="12" customHeight="1" x14ac:dyDescent="0.2">
      <c r="B14" s="87" t="s">
        <v>356</v>
      </c>
      <c r="C14" s="89">
        <v>3.41617414157465</v>
      </c>
      <c r="D14" s="89">
        <v>3.9747478582358</v>
      </c>
      <c r="E14" s="89">
        <v>3.7107994348979201</v>
      </c>
      <c r="F14" s="89">
        <v>4.5065579183192899</v>
      </c>
      <c r="G14" s="89">
        <v>3.4033783099894901</v>
      </c>
      <c r="H14" s="89">
        <v>4.5839796532139196</v>
      </c>
    </row>
    <row r="15" spans="1:8" s="2" customFormat="1" ht="12" customHeight="1" x14ac:dyDescent="0.2">
      <c r="B15" s="87" t="s">
        <v>357</v>
      </c>
      <c r="C15" s="89">
        <v>2.8293179617159701</v>
      </c>
      <c r="D15" s="89">
        <v>4.0144307148105796</v>
      </c>
      <c r="E15" s="89">
        <v>4.0440007679645102</v>
      </c>
      <c r="F15" s="89">
        <v>2.9985247910680699</v>
      </c>
      <c r="G15" s="89">
        <v>5.15965938519488</v>
      </c>
      <c r="H15" s="89">
        <v>4.8494743548900896</v>
      </c>
    </row>
    <row r="16" spans="1:8" s="2" customFormat="1" ht="12" customHeight="1" x14ac:dyDescent="0.2">
      <c r="B16" s="87" t="s">
        <v>358</v>
      </c>
      <c r="C16" s="89">
        <v>3.3427884366376999</v>
      </c>
      <c r="D16" s="89">
        <v>5.0731336238222804</v>
      </c>
      <c r="E16" s="89">
        <v>5.2473225250998201</v>
      </c>
      <c r="F16" s="89">
        <v>5.2438759144844802</v>
      </c>
      <c r="G16" s="89">
        <v>3.4047619047619002</v>
      </c>
      <c r="H16" s="89">
        <v>6.05134281200632</v>
      </c>
    </row>
    <row r="17" spans="2:8" s="2" customFormat="1" ht="12" customHeight="1" x14ac:dyDescent="0.2">
      <c r="B17" s="87" t="s">
        <v>359</v>
      </c>
      <c r="C17" s="89">
        <v>5.8807790307892001</v>
      </c>
      <c r="D17" s="89">
        <v>5.64655793490906</v>
      </c>
      <c r="E17" s="89">
        <v>3.9900633608298901</v>
      </c>
      <c r="F17" s="89">
        <v>6.1852115431321302</v>
      </c>
      <c r="G17" s="89">
        <v>5.4000739019090798</v>
      </c>
      <c r="H17" s="89">
        <v>4.2837259043284801</v>
      </c>
    </row>
    <row r="18" spans="2:8" s="2" customFormat="1" ht="12" customHeight="1" x14ac:dyDescent="0.2">
      <c r="B18" s="87" t="s">
        <v>360</v>
      </c>
      <c r="C18" s="321" t="s">
        <v>129</v>
      </c>
      <c r="D18" s="89">
        <v>4.9575850569625697</v>
      </c>
      <c r="E18" s="89">
        <v>4.6752488324913504</v>
      </c>
      <c r="F18" s="89">
        <v>3.5</v>
      </c>
      <c r="G18" s="89">
        <v>2.9237683089214399</v>
      </c>
      <c r="H18" s="89">
        <v>3.5</v>
      </c>
    </row>
    <row r="19" spans="2:8" s="2" customFormat="1" ht="12" customHeight="1" x14ac:dyDescent="0.2">
      <c r="B19" s="87" t="s">
        <v>361</v>
      </c>
      <c r="C19" s="89">
        <v>4.3618149675898596</v>
      </c>
      <c r="D19" s="89">
        <v>2.70364414663422</v>
      </c>
      <c r="E19" s="321" t="s">
        <v>129</v>
      </c>
      <c r="F19" s="89">
        <v>3.4138849024908899</v>
      </c>
      <c r="G19" s="89">
        <v>3.6496644295301999</v>
      </c>
      <c r="H19" s="321" t="s">
        <v>129</v>
      </c>
    </row>
    <row r="20" spans="2:8" s="2" customFormat="1" ht="15" customHeight="1" x14ac:dyDescent="0.2">
      <c r="B20" s="81" t="s">
        <v>353</v>
      </c>
      <c r="C20" s="89"/>
      <c r="D20" s="89"/>
      <c r="E20" s="89"/>
      <c r="F20" s="89"/>
      <c r="G20" s="89"/>
      <c r="H20" s="89"/>
    </row>
    <row r="21" spans="2:8" s="2" customFormat="1" ht="12" customHeight="1" x14ac:dyDescent="0.2">
      <c r="B21" s="87" t="s">
        <v>354</v>
      </c>
      <c r="C21" s="89">
        <v>9.3056514570008098</v>
      </c>
      <c r="D21" s="89">
        <v>9.2474580753846993</v>
      </c>
      <c r="E21" s="89">
        <v>8.2155074832933792</v>
      </c>
      <c r="F21" s="89">
        <v>8.3939212209796992</v>
      </c>
      <c r="G21" s="89">
        <v>9.5142771924517806</v>
      </c>
      <c r="H21" s="89">
        <v>9.5671235900442397</v>
      </c>
    </row>
    <row r="22" spans="2:8" s="2" customFormat="1" ht="12" customHeight="1" x14ac:dyDescent="0.2">
      <c r="B22" s="87" t="s">
        <v>355</v>
      </c>
      <c r="C22" s="91">
        <v>7.8334952974551397</v>
      </c>
      <c r="D22" s="91">
        <v>9.2922482410551908</v>
      </c>
      <c r="E22" s="91">
        <v>9.5409891810698202</v>
      </c>
      <c r="F22" s="91">
        <v>8.5168619031829902</v>
      </c>
      <c r="G22" s="91">
        <v>9.30760413516089</v>
      </c>
      <c r="H22" s="91">
        <v>8.4738008545044003</v>
      </c>
    </row>
    <row r="23" spans="2:8" s="2" customFormat="1" ht="12" customHeight="1" x14ac:dyDescent="0.2">
      <c r="B23" s="87" t="s">
        <v>356</v>
      </c>
      <c r="C23" s="91">
        <v>10.338401782846001</v>
      </c>
      <c r="D23" s="91">
        <v>9.5371969527549805</v>
      </c>
      <c r="E23" s="91">
        <v>9.3944449795343594</v>
      </c>
      <c r="F23" s="91">
        <v>9.6405891710645797</v>
      </c>
      <c r="G23" s="91">
        <v>7.99528538684919</v>
      </c>
      <c r="H23" s="91">
        <v>7.7357979551195504</v>
      </c>
    </row>
    <row r="24" spans="2:8" s="2" customFormat="1" ht="12" customHeight="1" x14ac:dyDescent="0.2">
      <c r="B24" s="87" t="s">
        <v>357</v>
      </c>
      <c r="C24" s="89">
        <v>7.8572275731283296</v>
      </c>
      <c r="D24" s="89">
        <v>8.5592268010671404</v>
      </c>
      <c r="E24" s="89">
        <v>7.3131394974147996</v>
      </c>
      <c r="F24" s="89">
        <v>6.5649010719071397</v>
      </c>
      <c r="G24" s="89">
        <v>8.22449933656514</v>
      </c>
      <c r="H24" s="89">
        <v>8.4396180144415496</v>
      </c>
    </row>
    <row r="25" spans="2:8" s="2" customFormat="1" ht="12" customHeight="1" x14ac:dyDescent="0.2">
      <c r="B25" s="87" t="s">
        <v>358</v>
      </c>
      <c r="C25" s="89">
        <v>8.9933942753385896</v>
      </c>
      <c r="D25" s="89">
        <v>10.161340285429301</v>
      </c>
      <c r="E25" s="89">
        <v>9.4925433488422009</v>
      </c>
      <c r="F25" s="89">
        <v>7.54034614150636</v>
      </c>
      <c r="G25" s="89">
        <v>7.7846019234552797</v>
      </c>
      <c r="H25" s="89">
        <v>8.8416339648530702</v>
      </c>
    </row>
    <row r="26" spans="2:8" s="2" customFormat="1" ht="12" customHeight="1" x14ac:dyDescent="0.2">
      <c r="B26" s="87" t="s">
        <v>359</v>
      </c>
      <c r="C26" s="89">
        <v>9.0812137015604701</v>
      </c>
      <c r="D26" s="89">
        <v>9.0353943949261293</v>
      </c>
      <c r="E26" s="89">
        <v>8.1928442868602307</v>
      </c>
      <c r="F26" s="89">
        <v>7.66211769934913</v>
      </c>
      <c r="G26" s="89">
        <v>8.8017204274248009</v>
      </c>
      <c r="H26" s="89">
        <v>8.3029137757472693</v>
      </c>
    </row>
    <row r="27" spans="2:8" s="2" customFormat="1" ht="12" customHeight="1" x14ac:dyDescent="0.2">
      <c r="B27" s="87" t="s">
        <v>360</v>
      </c>
      <c r="C27" s="89">
        <v>8.4258697970012904</v>
      </c>
      <c r="D27" s="89">
        <v>9.1956447016979599</v>
      </c>
      <c r="E27" s="89">
        <v>7.5341712034033197</v>
      </c>
      <c r="F27" s="89">
        <v>8.6321045082608396</v>
      </c>
      <c r="G27" s="89">
        <v>8.3626434290493492</v>
      </c>
      <c r="H27" s="89">
        <v>8.5887094627498399</v>
      </c>
    </row>
    <row r="28" spans="2:8" s="2" customFormat="1" ht="12" customHeight="1" x14ac:dyDescent="0.2">
      <c r="B28" s="87" t="s">
        <v>101</v>
      </c>
      <c r="C28" s="91">
        <v>3</v>
      </c>
      <c r="D28" s="91">
        <v>3.6489716240240599</v>
      </c>
      <c r="E28" s="91">
        <v>6.0206054653556</v>
      </c>
      <c r="F28" s="91">
        <v>6.1984366735455296</v>
      </c>
      <c r="G28" s="91">
        <v>4.03750931428032</v>
      </c>
      <c r="H28" s="91">
        <v>5.3733063601732596</v>
      </c>
    </row>
    <row r="29" spans="2:8" s="2" customFormat="1" ht="15" customHeight="1" x14ac:dyDescent="0.2">
      <c r="B29" s="80" t="s">
        <v>362</v>
      </c>
      <c r="C29" s="89"/>
      <c r="D29" s="89"/>
      <c r="E29" s="89"/>
      <c r="F29" s="89"/>
      <c r="G29" s="89"/>
      <c r="H29" s="89"/>
    </row>
    <row r="30" spans="2:8" s="2" customFormat="1" ht="12" customHeight="1" x14ac:dyDescent="0.2">
      <c r="B30" s="87" t="s">
        <v>77</v>
      </c>
      <c r="C30" s="89"/>
      <c r="D30" s="89"/>
      <c r="E30" s="89"/>
      <c r="F30" s="89"/>
      <c r="G30" s="89"/>
      <c r="H30" s="89"/>
    </row>
    <row r="31" spans="2:8" s="2" customFormat="1" ht="12" customHeight="1" x14ac:dyDescent="0.2">
      <c r="B31" s="88" t="s">
        <v>363</v>
      </c>
      <c r="C31" s="89">
        <v>2.5</v>
      </c>
      <c r="D31" s="89">
        <v>2.5</v>
      </c>
      <c r="E31" s="89">
        <v>2.5</v>
      </c>
      <c r="F31" s="89">
        <v>2</v>
      </c>
      <c r="G31" s="89">
        <v>2</v>
      </c>
      <c r="H31" s="89">
        <v>2.75</v>
      </c>
    </row>
    <row r="32" spans="2:8" s="2" customFormat="1" ht="12" customHeight="1" x14ac:dyDescent="0.2">
      <c r="B32" s="221" t="s">
        <v>781</v>
      </c>
      <c r="C32" s="89">
        <v>3</v>
      </c>
      <c r="D32" s="89">
        <v>3</v>
      </c>
      <c r="E32" s="89">
        <v>3</v>
      </c>
      <c r="F32" s="89">
        <v>3</v>
      </c>
      <c r="G32" s="89">
        <v>3</v>
      </c>
      <c r="H32" s="89">
        <v>3</v>
      </c>
    </row>
    <row r="33" spans="2:8" s="2" customFormat="1" ht="15" customHeight="1" x14ac:dyDescent="0.2">
      <c r="B33" s="19" t="s">
        <v>25</v>
      </c>
      <c r="C33" s="86"/>
      <c r="D33" s="86"/>
      <c r="E33" s="86"/>
      <c r="F33" s="86"/>
      <c r="G33" s="86"/>
      <c r="H33" s="86"/>
    </row>
    <row r="34" spans="2:8" s="2" customFormat="1" ht="12" customHeight="1" x14ac:dyDescent="0.2">
      <c r="B34" s="82" t="s">
        <v>201</v>
      </c>
      <c r="C34" s="246">
        <v>-1.1706006524659363</v>
      </c>
      <c r="D34" s="246">
        <v>2.42718446601942</v>
      </c>
      <c r="E34" s="246">
        <v>0.20347909352060878</v>
      </c>
      <c r="F34" s="246">
        <v>1.5409118056937787</v>
      </c>
      <c r="G34" s="246">
        <v>3.2624892165320496</v>
      </c>
      <c r="H34" s="246">
        <v>7.9213184476342402</v>
      </c>
    </row>
    <row r="35" spans="2:8" s="2" customFormat="1" ht="21.75" customHeight="1" x14ac:dyDescent="0.2">
      <c r="B35" s="51" t="s">
        <v>364</v>
      </c>
      <c r="C35" s="23"/>
      <c r="D35" s="23"/>
      <c r="E35" s="23"/>
      <c r="F35" s="23"/>
      <c r="G35" s="23"/>
      <c r="H35" s="23"/>
    </row>
  </sheetData>
  <conditionalFormatting sqref="C18">
    <cfRule type="cellIs" dxfId="257" priority="4" operator="between">
      <formula>9999</formula>
      <formula>-9999</formula>
    </cfRule>
  </conditionalFormatting>
  <conditionalFormatting sqref="E19">
    <cfRule type="cellIs" dxfId="256" priority="2" operator="between">
      <formula>9999</formula>
      <formula>-9999</formula>
    </cfRule>
  </conditionalFormatting>
  <conditionalFormatting sqref="H19">
    <cfRule type="cellIs" dxfId="255" priority="1" operator="between">
      <formula>9999</formula>
      <formula>-9999</formula>
    </cfRule>
  </conditionalFormatting>
  <hyperlinks>
    <hyperlink ref="B5" location="Índice!A36" display="Índice" xr:uid="{00000000-0004-0000-2500-000000000000}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I24"/>
  <sheetViews>
    <sheetView showGridLines="0" zoomScale="120" zoomScaleNormal="120" zoomScalePageLayoutView="120" workbookViewId="0">
      <selection activeCell="R52" sqref="R52"/>
    </sheetView>
  </sheetViews>
  <sheetFormatPr defaultColWidth="7.85546875" defaultRowHeight="15.75" x14ac:dyDescent="0.25"/>
  <cols>
    <col min="1" max="1" width="1.42578125" style="2" bestFit="1" customWidth="1"/>
    <col min="2" max="2" width="30.5703125" style="14" customWidth="1"/>
    <col min="3" max="9" width="5.85546875" style="14" customWidth="1"/>
    <col min="10" max="16384" width="7.85546875" style="10"/>
  </cols>
  <sheetData>
    <row r="1" spans="1:9" s="17" customFormat="1" ht="12.75" x14ac:dyDescent="0.2"/>
    <row r="2" spans="1:9" s="17" customFormat="1" ht="12.75" x14ac:dyDescent="0.2"/>
    <row r="3" spans="1:9" s="17" customFormat="1" ht="12.75" x14ac:dyDescent="0.2"/>
    <row r="4" spans="1:9" s="17" customFormat="1" ht="12.75" x14ac:dyDescent="0.2"/>
    <row r="5" spans="1:9" s="17" customFormat="1" ht="12.75" x14ac:dyDescent="0.2">
      <c r="B5" s="104" t="s">
        <v>144</v>
      </c>
    </row>
    <row r="6" spans="1:9" s="17" customFormat="1" ht="18.75" x14ac:dyDescent="0.3">
      <c r="B6" s="25" t="s">
        <v>1056</v>
      </c>
    </row>
    <row r="7" spans="1:9" s="17" customFormat="1" ht="12.75" x14ac:dyDescent="0.2"/>
    <row r="8" spans="1:9" s="17" customFormat="1" ht="18" customHeight="1" x14ac:dyDescent="0.2">
      <c r="B8" s="472" t="s">
        <v>1054</v>
      </c>
    </row>
    <row r="9" spans="1:9" s="2" customFormat="1" ht="13.5" customHeight="1" x14ac:dyDescent="0.2">
      <c r="A9" s="17"/>
      <c r="B9" s="135"/>
      <c r="C9" s="153">
        <v>2016</v>
      </c>
      <c r="D9" s="153">
        <v>2017</v>
      </c>
      <c r="E9" s="153">
        <v>2018</v>
      </c>
      <c r="F9" s="227">
        <v>2019</v>
      </c>
      <c r="G9" s="300">
        <v>2020</v>
      </c>
      <c r="H9" s="479">
        <v>2021</v>
      </c>
      <c r="I9" s="198" t="s">
        <v>1105</v>
      </c>
    </row>
    <row r="10" spans="1:9" s="2" customFormat="1" ht="15" customHeight="1" x14ac:dyDescent="0.2">
      <c r="B10" s="80" t="s">
        <v>124</v>
      </c>
      <c r="C10" s="85"/>
      <c r="D10" s="85"/>
      <c r="E10" s="85"/>
      <c r="F10" s="85"/>
      <c r="G10" s="85"/>
      <c r="H10" s="85"/>
      <c r="I10" s="85"/>
    </row>
    <row r="11" spans="1:9" s="2" customFormat="1" ht="12" customHeight="1" x14ac:dyDescent="0.2">
      <c r="B11" s="20" t="s">
        <v>348</v>
      </c>
      <c r="C11" s="89">
        <v>20.3</v>
      </c>
      <c r="D11" s="89">
        <v>2.2000000000000002</v>
      </c>
      <c r="E11" s="89">
        <v>-5.4</v>
      </c>
      <c r="F11" s="89">
        <v>-2</v>
      </c>
      <c r="G11" s="89">
        <v>-3.6</v>
      </c>
      <c r="H11" s="89">
        <v>-2.1</v>
      </c>
      <c r="I11" s="89">
        <v>-3</v>
      </c>
    </row>
    <row r="12" spans="1:9" s="2" customFormat="1" ht="12" customHeight="1" x14ac:dyDescent="0.2">
      <c r="B12" s="20" t="s">
        <v>492</v>
      </c>
      <c r="C12" s="89">
        <v>9.1</v>
      </c>
      <c r="D12" s="89">
        <v>1</v>
      </c>
      <c r="E12" s="89">
        <v>-2</v>
      </c>
      <c r="F12" s="89">
        <v>-0.7</v>
      </c>
      <c r="G12" s="89">
        <v>-1.3</v>
      </c>
      <c r="H12" s="89">
        <v>-0.7</v>
      </c>
      <c r="I12" s="89">
        <v>-1.1000000000000001</v>
      </c>
    </row>
    <row r="13" spans="1:9" s="2" customFormat="1" ht="12" customHeight="1" x14ac:dyDescent="0.2">
      <c r="B13" s="20" t="s">
        <v>979</v>
      </c>
      <c r="C13" s="89">
        <v>20.3</v>
      </c>
      <c r="D13" s="89">
        <v>1.8</v>
      </c>
      <c r="E13" s="89">
        <v>-5.5</v>
      </c>
      <c r="F13" s="89">
        <v>-2</v>
      </c>
      <c r="G13" s="89">
        <v>-3.6</v>
      </c>
      <c r="H13" s="89">
        <v>-2.1</v>
      </c>
      <c r="I13" s="89">
        <v>-3</v>
      </c>
    </row>
    <row r="14" spans="1:9" s="2" customFormat="1" ht="15" customHeight="1" x14ac:dyDescent="0.2">
      <c r="B14" s="80" t="s">
        <v>349</v>
      </c>
      <c r="C14" s="89"/>
      <c r="D14" s="89"/>
      <c r="E14" s="89"/>
      <c r="F14" s="89"/>
      <c r="G14" s="89"/>
      <c r="H14" s="89"/>
      <c r="I14" s="89"/>
    </row>
    <row r="15" spans="1:9" s="2" customFormat="1" ht="12" customHeight="1" x14ac:dyDescent="0.2">
      <c r="B15" s="20" t="s">
        <v>476</v>
      </c>
      <c r="C15" s="89">
        <v>11.5</v>
      </c>
      <c r="D15" s="89">
        <v>37.4</v>
      </c>
      <c r="E15" s="89">
        <v>26.3</v>
      </c>
      <c r="F15" s="89">
        <v>25.4</v>
      </c>
      <c r="G15" s="89">
        <v>21.8</v>
      </c>
      <c r="H15" s="89">
        <v>19.399999999999999</v>
      </c>
      <c r="I15" s="89">
        <v>14.6</v>
      </c>
    </row>
    <row r="16" spans="1:9" s="2" customFormat="1" ht="12" customHeight="1" x14ac:dyDescent="0.2">
      <c r="B16" s="20" t="s">
        <v>493</v>
      </c>
      <c r="C16" s="91">
        <v>5.1749999999999998</v>
      </c>
      <c r="D16" s="91">
        <v>24.235199999999999</v>
      </c>
      <c r="E16" s="91">
        <v>17.6999</v>
      </c>
      <c r="F16" s="91">
        <v>16.586199999999998</v>
      </c>
      <c r="G16" s="91">
        <v>14.9984</v>
      </c>
      <c r="H16" s="91">
        <v>15.675199999999998</v>
      </c>
      <c r="I16" s="91">
        <v>11.972</v>
      </c>
    </row>
    <row r="17" spans="2:9" s="2" customFormat="1" ht="15" customHeight="1" x14ac:dyDescent="0.2">
      <c r="B17" s="80" t="s">
        <v>125</v>
      </c>
      <c r="C17" s="89"/>
      <c r="D17" s="89"/>
      <c r="E17" s="89"/>
      <c r="F17" s="89"/>
      <c r="G17" s="89"/>
      <c r="H17" s="89"/>
      <c r="I17" s="89"/>
    </row>
    <row r="18" spans="2:9" s="2" customFormat="1" ht="12" customHeight="1" x14ac:dyDescent="0.2">
      <c r="B18" s="20" t="s">
        <v>126</v>
      </c>
      <c r="C18" s="89">
        <v>-2.9</v>
      </c>
      <c r="D18" s="89">
        <v>-10.8</v>
      </c>
      <c r="E18" s="89">
        <v>17.2</v>
      </c>
      <c r="F18" s="89">
        <v>79.599999999999994</v>
      </c>
      <c r="G18" s="89">
        <v>9.9</v>
      </c>
      <c r="H18" s="89">
        <v>8.6999999999999993</v>
      </c>
      <c r="I18" s="321" t="s">
        <v>129</v>
      </c>
    </row>
    <row r="19" spans="2:9" s="2" customFormat="1" ht="12" customHeight="1" x14ac:dyDescent="0.2">
      <c r="B19" s="20" t="s">
        <v>127</v>
      </c>
      <c r="C19" s="89">
        <v>-0.3</v>
      </c>
      <c r="D19" s="89">
        <v>-0.4</v>
      </c>
      <c r="E19" s="89">
        <v>0.8</v>
      </c>
      <c r="F19" s="89">
        <v>4.2</v>
      </c>
      <c r="G19" s="89">
        <v>0.8</v>
      </c>
      <c r="H19" s="89">
        <v>0.7</v>
      </c>
      <c r="I19" s="321" t="s">
        <v>129</v>
      </c>
    </row>
    <row r="20" spans="2:9" s="2" customFormat="1" ht="15" customHeight="1" x14ac:dyDescent="0.2">
      <c r="B20" s="80" t="s">
        <v>350</v>
      </c>
      <c r="C20" s="91"/>
      <c r="D20" s="91"/>
      <c r="E20" s="91"/>
      <c r="F20" s="91"/>
      <c r="G20" s="91"/>
      <c r="H20" s="91"/>
      <c r="I20" s="91"/>
    </row>
    <row r="21" spans="2:9" s="2" customFormat="1" ht="15" customHeight="1" x14ac:dyDescent="0.2">
      <c r="B21" s="20" t="s">
        <v>980</v>
      </c>
      <c r="C21" s="91">
        <v>46.4</v>
      </c>
      <c r="D21" s="91">
        <v>40.1</v>
      </c>
      <c r="E21" s="91">
        <v>50.5</v>
      </c>
      <c r="F21" s="91">
        <v>46.7</v>
      </c>
      <c r="G21" s="91">
        <v>40.4</v>
      </c>
      <c r="H21" s="91">
        <v>38.1</v>
      </c>
      <c r="I21" s="91">
        <v>45.1</v>
      </c>
    </row>
    <row r="22" spans="2:9" s="2" customFormat="1" ht="12" customHeight="1" x14ac:dyDescent="0.2">
      <c r="B22" s="20" t="s">
        <v>480</v>
      </c>
      <c r="C22" s="89">
        <v>92</v>
      </c>
      <c r="D22" s="89">
        <v>89.1</v>
      </c>
      <c r="E22" s="89">
        <v>102.5</v>
      </c>
      <c r="F22" s="89">
        <v>106.5</v>
      </c>
      <c r="G22" s="89">
        <v>83.6</v>
      </c>
      <c r="H22" s="89">
        <v>78.900000000000006</v>
      </c>
      <c r="I22" s="89">
        <v>92.4</v>
      </c>
    </row>
    <row r="23" spans="2:9" s="2" customFormat="1" ht="14.25" customHeight="1" x14ac:dyDescent="0.2">
      <c r="B23" s="92" t="s">
        <v>478</v>
      </c>
      <c r="C23" s="93">
        <v>13.8</v>
      </c>
      <c r="D23" s="93">
        <v>15</v>
      </c>
      <c r="E23" s="93">
        <v>19.600000000000001</v>
      </c>
      <c r="F23" s="93">
        <v>18.899999999999999</v>
      </c>
      <c r="G23" s="93">
        <v>17.3</v>
      </c>
      <c r="H23" s="93">
        <v>18</v>
      </c>
      <c r="I23" s="93">
        <v>27.5</v>
      </c>
    </row>
    <row r="24" spans="2:9" s="2" customFormat="1" ht="15.75" customHeight="1" x14ac:dyDescent="0.2">
      <c r="B24" s="51" t="s">
        <v>351</v>
      </c>
      <c r="C24" s="23"/>
      <c r="D24" s="23"/>
      <c r="E24" s="23"/>
      <c r="F24" s="23"/>
      <c r="G24" s="23"/>
      <c r="H24" s="23"/>
      <c r="I24" s="23"/>
    </row>
  </sheetData>
  <conditionalFormatting sqref="I18:I19">
    <cfRule type="cellIs" dxfId="254" priority="1" operator="between">
      <formula>9999</formula>
      <formula>-9999</formula>
    </cfRule>
  </conditionalFormatting>
  <hyperlinks>
    <hyperlink ref="B5" location="Índice!A36" display="Índice" xr:uid="{00000000-0004-0000-2600-000000000000}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79998168889431442"/>
    <pageSetUpPr fitToPage="1"/>
  </sheetPr>
  <dimension ref="B5:I48"/>
  <sheetViews>
    <sheetView showGridLines="0" topLeftCell="A10" zoomScale="120" zoomScaleNormal="120" zoomScalePageLayoutView="120" workbookViewId="0">
      <selection activeCell="D15" sqref="D15"/>
    </sheetView>
  </sheetViews>
  <sheetFormatPr defaultColWidth="8.85546875" defaultRowHeight="12.75" x14ac:dyDescent="0.2"/>
  <cols>
    <col min="1" max="1" width="1.42578125" style="17" bestFit="1" customWidth="1"/>
    <col min="2" max="2" width="33.5703125" style="17" customWidth="1"/>
    <col min="3" max="9" width="6.85546875" style="17" customWidth="1"/>
    <col min="10" max="16384" width="8.85546875" style="17"/>
  </cols>
  <sheetData>
    <row r="5" spans="2:9" x14ac:dyDescent="0.2">
      <c r="B5" s="104" t="s">
        <v>144</v>
      </c>
    </row>
    <row r="6" spans="2:9" ht="18.75" x14ac:dyDescent="0.3">
      <c r="B6" s="411" t="s">
        <v>947</v>
      </c>
      <c r="C6" s="412"/>
      <c r="D6" s="412"/>
      <c r="E6" s="412"/>
      <c r="F6" s="412"/>
      <c r="G6" s="412"/>
      <c r="H6" s="412"/>
      <c r="I6" s="412"/>
    </row>
    <row r="7" spans="2:9" x14ac:dyDescent="0.2">
      <c r="B7" s="412"/>
      <c r="C7" s="412"/>
      <c r="D7" s="412"/>
      <c r="E7" s="412"/>
      <c r="F7" s="412"/>
      <c r="G7" s="412"/>
      <c r="H7" s="412"/>
      <c r="I7" s="412"/>
    </row>
    <row r="8" spans="2:9" ht="18" customHeight="1" x14ac:dyDescent="0.2">
      <c r="B8" s="413" t="s">
        <v>388</v>
      </c>
      <c r="C8" s="414"/>
      <c r="D8" s="414"/>
      <c r="E8" s="414"/>
      <c r="F8" s="414"/>
      <c r="G8" s="414"/>
      <c r="H8" s="414"/>
      <c r="I8" s="414"/>
    </row>
    <row r="9" spans="2:9" ht="13.5" customHeight="1" x14ac:dyDescent="0.2">
      <c r="B9" s="415"/>
      <c r="C9" s="556">
        <v>2016</v>
      </c>
      <c r="D9" s="556">
        <v>2017</v>
      </c>
      <c r="E9" s="556">
        <v>2018</v>
      </c>
      <c r="F9" s="558">
        <v>2019</v>
      </c>
      <c r="G9" s="416">
        <v>2020</v>
      </c>
      <c r="H9" s="416">
        <v>2021</v>
      </c>
      <c r="I9" s="417">
        <v>2022</v>
      </c>
    </row>
    <row r="10" spans="2:9" ht="13.5" customHeight="1" x14ac:dyDescent="0.2">
      <c r="B10" s="418"/>
      <c r="C10" s="557"/>
      <c r="D10" s="557"/>
      <c r="E10" s="557"/>
      <c r="F10" s="559"/>
      <c r="G10" s="419" t="s">
        <v>3</v>
      </c>
      <c r="H10" s="419" t="s">
        <v>1</v>
      </c>
      <c r="I10" s="419" t="s">
        <v>12</v>
      </c>
    </row>
    <row r="11" spans="2:9" ht="12" customHeight="1" x14ac:dyDescent="0.2">
      <c r="B11" s="420" t="s">
        <v>949</v>
      </c>
      <c r="C11" s="421">
        <v>5196.7772751054381</v>
      </c>
      <c r="D11" s="421">
        <v>6382.7358099717248</v>
      </c>
      <c r="E11" s="421">
        <v>10040.33</v>
      </c>
      <c r="F11" s="422" t="s">
        <v>964</v>
      </c>
      <c r="G11" s="423" t="s">
        <v>964</v>
      </c>
      <c r="H11" s="423" t="s">
        <v>964</v>
      </c>
      <c r="I11" s="423" t="s">
        <v>964</v>
      </c>
    </row>
    <row r="12" spans="2:9" ht="12" customHeight="1" x14ac:dyDescent="0.2">
      <c r="B12" s="424" t="s">
        <v>389</v>
      </c>
      <c r="C12" s="421">
        <v>1017.1728757964573</v>
      </c>
      <c r="D12" s="421">
        <v>1282.9667864851522</v>
      </c>
      <c r="E12" s="421">
        <v>1442.07</v>
      </c>
      <c r="F12" s="422" t="s">
        <v>964</v>
      </c>
      <c r="G12" s="423" t="s">
        <v>964</v>
      </c>
      <c r="H12" s="423" t="s">
        <v>964</v>
      </c>
      <c r="I12" s="423" t="s">
        <v>964</v>
      </c>
    </row>
    <row r="13" spans="2:9" ht="12" customHeight="1" x14ac:dyDescent="0.2">
      <c r="B13" s="424" t="s">
        <v>390</v>
      </c>
      <c r="C13" s="421">
        <v>610.00800808427903</v>
      </c>
      <c r="D13" s="421">
        <v>746.67496751766112</v>
      </c>
      <c r="E13" s="421">
        <v>763.899</v>
      </c>
      <c r="F13" s="422" t="s">
        <v>964</v>
      </c>
      <c r="G13" s="423" t="s">
        <v>964</v>
      </c>
      <c r="H13" s="423" t="s">
        <v>964</v>
      </c>
      <c r="I13" s="423" t="s">
        <v>964</v>
      </c>
    </row>
    <row r="14" spans="2:9" ht="12" customHeight="1" x14ac:dyDescent="0.2">
      <c r="B14" s="424" t="s">
        <v>391</v>
      </c>
      <c r="C14" s="421">
        <v>3456.8627567032872</v>
      </c>
      <c r="D14" s="421">
        <v>4239.9032291681106</v>
      </c>
      <c r="E14" s="421">
        <v>7634.348</v>
      </c>
      <c r="F14" s="422" t="s">
        <v>964</v>
      </c>
      <c r="G14" s="423" t="s">
        <v>964</v>
      </c>
      <c r="H14" s="423" t="s">
        <v>964</v>
      </c>
      <c r="I14" s="423" t="s">
        <v>964</v>
      </c>
    </row>
    <row r="15" spans="2:9" ht="12" customHeight="1" x14ac:dyDescent="0.2">
      <c r="B15" s="424" t="s">
        <v>392</v>
      </c>
      <c r="C15" s="421">
        <v>112.73363452141467</v>
      </c>
      <c r="D15" s="421">
        <v>113.19082680080061</v>
      </c>
      <c r="E15" s="421">
        <v>200.01300000000001</v>
      </c>
      <c r="F15" s="422" t="s">
        <v>964</v>
      </c>
      <c r="G15" s="423" t="s">
        <v>964</v>
      </c>
      <c r="H15" s="423" t="s">
        <v>964</v>
      </c>
      <c r="I15" s="423" t="s">
        <v>964</v>
      </c>
    </row>
    <row r="16" spans="2:9" ht="12" customHeight="1" x14ac:dyDescent="0.2">
      <c r="B16" s="420" t="s">
        <v>950</v>
      </c>
      <c r="C16" s="421">
        <v>3488.4451747587264</v>
      </c>
      <c r="D16" s="421">
        <v>4190.9684502972214</v>
      </c>
      <c r="E16" s="421">
        <v>4449.4120000000003</v>
      </c>
      <c r="F16" s="422" t="s">
        <v>964</v>
      </c>
      <c r="G16" s="423" t="s">
        <v>964</v>
      </c>
      <c r="H16" s="423" t="s">
        <v>964</v>
      </c>
      <c r="I16" s="423" t="s">
        <v>964</v>
      </c>
    </row>
    <row r="17" spans="2:9" ht="12" customHeight="1" x14ac:dyDescent="0.2">
      <c r="B17" s="424" t="s">
        <v>393</v>
      </c>
      <c r="C17" s="421">
        <v>1117.6527608273707</v>
      </c>
      <c r="D17" s="421">
        <v>1333.3496783890885</v>
      </c>
      <c r="E17" s="421">
        <v>1571.2840000000001</v>
      </c>
      <c r="F17" s="422" t="s">
        <v>964</v>
      </c>
      <c r="G17" s="423" t="s">
        <v>964</v>
      </c>
      <c r="H17" s="423" t="s">
        <v>964</v>
      </c>
      <c r="I17" s="423" t="s">
        <v>964</v>
      </c>
    </row>
    <row r="18" spans="2:9" ht="12" customHeight="1" x14ac:dyDescent="0.2">
      <c r="B18" s="424" t="s">
        <v>394</v>
      </c>
      <c r="C18" s="421">
        <v>91.806892080586223</v>
      </c>
      <c r="D18" s="421">
        <v>91.60336995760656</v>
      </c>
      <c r="E18" s="421">
        <v>133.43100000000001</v>
      </c>
      <c r="F18" s="422" t="s">
        <v>964</v>
      </c>
      <c r="G18" s="423" t="s">
        <v>964</v>
      </c>
      <c r="H18" s="423" t="s">
        <v>964</v>
      </c>
      <c r="I18" s="423" t="s">
        <v>964</v>
      </c>
    </row>
    <row r="19" spans="2:9" ht="12" customHeight="1" x14ac:dyDescent="0.2">
      <c r="B19" s="424" t="s">
        <v>240</v>
      </c>
      <c r="C19" s="421">
        <v>2278.9855218507691</v>
      </c>
      <c r="D19" s="421">
        <v>2766.0154019505267</v>
      </c>
      <c r="E19" s="421">
        <v>2744.6970000000001</v>
      </c>
      <c r="F19" s="422" t="s">
        <v>964</v>
      </c>
      <c r="G19" s="423" t="s">
        <v>964</v>
      </c>
      <c r="H19" s="423" t="s">
        <v>964</v>
      </c>
      <c r="I19" s="423" t="s">
        <v>964</v>
      </c>
    </row>
    <row r="20" spans="2:9" ht="12" customHeight="1" x14ac:dyDescent="0.2">
      <c r="B20" s="420" t="s">
        <v>951</v>
      </c>
      <c r="C20" s="421">
        <v>7460.5387589134398</v>
      </c>
      <c r="D20" s="421">
        <v>9173.4548258853429</v>
      </c>
      <c r="E20" s="421">
        <v>11137.958000000001</v>
      </c>
      <c r="F20" s="422" t="s">
        <v>964</v>
      </c>
      <c r="G20" s="423" t="s">
        <v>964</v>
      </c>
      <c r="H20" s="423" t="s">
        <v>964</v>
      </c>
      <c r="I20" s="423" t="s">
        <v>964</v>
      </c>
    </row>
    <row r="21" spans="2:9" ht="12" customHeight="1" x14ac:dyDescent="0.2">
      <c r="B21" s="424" t="s">
        <v>395</v>
      </c>
      <c r="C21" s="421">
        <v>2714.5171389426564</v>
      </c>
      <c r="D21" s="421">
        <v>3629.1092077620469</v>
      </c>
      <c r="E21" s="421">
        <v>4334.1899999999996</v>
      </c>
      <c r="F21" s="422" t="s">
        <v>964</v>
      </c>
      <c r="G21" s="423" t="s">
        <v>964</v>
      </c>
      <c r="H21" s="423" t="s">
        <v>964</v>
      </c>
      <c r="I21" s="423" t="s">
        <v>964</v>
      </c>
    </row>
    <row r="22" spans="2:9" ht="12" customHeight="1" x14ac:dyDescent="0.2">
      <c r="B22" s="424" t="s">
        <v>121</v>
      </c>
      <c r="C22" s="421">
        <v>1756.4216334311307</v>
      </c>
      <c r="D22" s="421">
        <v>1828.6956569156935</v>
      </c>
      <c r="E22" s="421">
        <v>1948.4929999999999</v>
      </c>
      <c r="F22" s="422" t="s">
        <v>964</v>
      </c>
      <c r="G22" s="423" t="s">
        <v>964</v>
      </c>
      <c r="H22" s="423" t="s">
        <v>964</v>
      </c>
      <c r="I22" s="423" t="s">
        <v>964</v>
      </c>
    </row>
    <row r="23" spans="2:9" ht="12" customHeight="1" x14ac:dyDescent="0.2">
      <c r="B23" s="424" t="s">
        <v>396</v>
      </c>
      <c r="C23" s="421">
        <v>808.97626105892107</v>
      </c>
      <c r="D23" s="421">
        <v>911.48914546062804</v>
      </c>
      <c r="E23" s="421">
        <v>1063.249</v>
      </c>
      <c r="F23" s="422" t="s">
        <v>964</v>
      </c>
      <c r="G23" s="423" t="s">
        <v>964</v>
      </c>
      <c r="H23" s="423" t="s">
        <v>964</v>
      </c>
      <c r="I23" s="423" t="s">
        <v>964</v>
      </c>
    </row>
    <row r="24" spans="2:9" ht="12" customHeight="1" x14ac:dyDescent="0.2">
      <c r="B24" s="424" t="s">
        <v>397</v>
      </c>
      <c r="C24" s="421">
        <v>423.88033981024734</v>
      </c>
      <c r="D24" s="421">
        <v>473.7104298238142</v>
      </c>
      <c r="E24" s="421">
        <v>504.93200000000002</v>
      </c>
      <c r="F24" s="422" t="s">
        <v>964</v>
      </c>
      <c r="G24" s="423" t="s">
        <v>964</v>
      </c>
      <c r="H24" s="423" t="s">
        <v>964</v>
      </c>
      <c r="I24" s="423" t="s">
        <v>964</v>
      </c>
    </row>
    <row r="25" spans="2:9" ht="12" customHeight="1" x14ac:dyDescent="0.2">
      <c r="B25" s="424" t="s">
        <v>398</v>
      </c>
      <c r="C25" s="421">
        <v>345.71114412813796</v>
      </c>
      <c r="D25" s="421">
        <v>356.76724954106044</v>
      </c>
      <c r="E25" s="421">
        <v>359.74400000000003</v>
      </c>
      <c r="F25" s="422" t="s">
        <v>964</v>
      </c>
      <c r="G25" s="423" t="s">
        <v>964</v>
      </c>
      <c r="H25" s="423" t="s">
        <v>964</v>
      </c>
      <c r="I25" s="423" t="s">
        <v>964</v>
      </c>
    </row>
    <row r="26" spans="2:9" ht="12" customHeight="1" x14ac:dyDescent="0.2">
      <c r="B26" s="424" t="s">
        <v>399</v>
      </c>
      <c r="C26" s="421">
        <v>22.770505927999949</v>
      </c>
      <c r="D26" s="421">
        <v>96.125277324721495</v>
      </c>
      <c r="E26" s="421">
        <v>597.63800000000003</v>
      </c>
      <c r="F26" s="422" t="s">
        <v>964</v>
      </c>
      <c r="G26" s="423" t="s">
        <v>964</v>
      </c>
      <c r="H26" s="423" t="s">
        <v>964</v>
      </c>
      <c r="I26" s="423" t="s">
        <v>964</v>
      </c>
    </row>
    <row r="27" spans="2:9" ht="12" customHeight="1" x14ac:dyDescent="0.2">
      <c r="B27" s="424" t="s">
        <v>400</v>
      </c>
      <c r="C27" s="421">
        <v>1388.2617356143467</v>
      </c>
      <c r="D27" s="421">
        <v>1877.5578590573778</v>
      </c>
      <c r="E27" s="421">
        <v>2329.7120000000014</v>
      </c>
      <c r="F27" s="422" t="s">
        <v>964</v>
      </c>
      <c r="G27" s="423" t="s">
        <v>964</v>
      </c>
      <c r="H27" s="423" t="s">
        <v>964</v>
      </c>
      <c r="I27" s="423" t="s">
        <v>964</v>
      </c>
    </row>
    <row r="28" spans="2:9" ht="15" customHeight="1" x14ac:dyDescent="0.2">
      <c r="B28" s="425" t="s">
        <v>952</v>
      </c>
      <c r="C28" s="426">
        <v>16145.761208777605</v>
      </c>
      <c r="D28" s="426">
        <v>19747.15908615429</v>
      </c>
      <c r="E28" s="426">
        <v>25627.7</v>
      </c>
      <c r="F28" s="427" t="s">
        <v>964</v>
      </c>
      <c r="G28" s="423" t="s">
        <v>964</v>
      </c>
      <c r="H28" s="423" t="s">
        <v>964</v>
      </c>
      <c r="I28" s="423" t="s">
        <v>964</v>
      </c>
    </row>
    <row r="29" spans="2:9" ht="12" customHeight="1" x14ac:dyDescent="0.2">
      <c r="B29" s="424" t="s">
        <v>401</v>
      </c>
      <c r="C29" s="421">
        <v>405.48461588754526</v>
      </c>
      <c r="D29" s="421">
        <v>514.82136874320156</v>
      </c>
      <c r="E29" s="421">
        <v>395.02201989431705</v>
      </c>
      <c r="F29" s="422" t="s">
        <v>964</v>
      </c>
      <c r="G29" s="423" t="s">
        <v>964</v>
      </c>
      <c r="H29" s="423" t="s">
        <v>964</v>
      </c>
      <c r="I29" s="423" t="s">
        <v>964</v>
      </c>
    </row>
    <row r="30" spans="2:9" ht="23.25" customHeight="1" x14ac:dyDescent="0.2">
      <c r="B30" s="428" t="s">
        <v>953</v>
      </c>
      <c r="C30" s="429">
        <v>16551.245824665151</v>
      </c>
      <c r="D30" s="429">
        <v>20261.98212200313</v>
      </c>
      <c r="E30" s="429">
        <v>26022.722019894318</v>
      </c>
      <c r="F30" s="429">
        <v>30835.603368673219</v>
      </c>
      <c r="G30" s="429">
        <v>32055.634186371713</v>
      </c>
      <c r="H30" s="429">
        <v>42200.435083498858</v>
      </c>
      <c r="I30" s="429">
        <v>51901.756662359323</v>
      </c>
    </row>
    <row r="31" spans="2:9" ht="12" customHeight="1" x14ac:dyDescent="0.2">
      <c r="B31" s="415" t="s">
        <v>670</v>
      </c>
      <c r="C31" s="421">
        <v>11570.392974570917</v>
      </c>
      <c r="D31" s="421">
        <v>14207.359637761527</v>
      </c>
      <c r="E31" s="421">
        <v>17128.560000000001</v>
      </c>
      <c r="F31" s="422" t="s">
        <v>964</v>
      </c>
      <c r="G31" s="423" t="s">
        <v>964</v>
      </c>
      <c r="H31" s="423" t="s">
        <v>964</v>
      </c>
      <c r="I31" s="423" t="s">
        <v>964</v>
      </c>
    </row>
    <row r="32" spans="2:9" ht="12" customHeight="1" x14ac:dyDescent="0.2">
      <c r="B32" s="424" t="s">
        <v>18</v>
      </c>
      <c r="C32" s="421">
        <v>9272.9671626288073</v>
      </c>
      <c r="D32" s="421">
        <v>11586.306010713632</v>
      </c>
      <c r="E32" s="421">
        <v>14444.171</v>
      </c>
      <c r="F32" s="422" t="s">
        <v>964</v>
      </c>
      <c r="G32" s="423" t="s">
        <v>964</v>
      </c>
      <c r="H32" s="423" t="s">
        <v>964</v>
      </c>
      <c r="I32" s="423" t="s">
        <v>964</v>
      </c>
    </row>
    <row r="33" spans="2:9" ht="12" customHeight="1" x14ac:dyDescent="0.2">
      <c r="B33" s="424" t="s">
        <v>19</v>
      </c>
      <c r="C33" s="421">
        <v>2297.4258119421124</v>
      </c>
      <c r="D33" s="421">
        <v>2621.0536270478956</v>
      </c>
      <c r="E33" s="421">
        <v>2684.3890000000001</v>
      </c>
      <c r="F33" s="422" t="s">
        <v>964</v>
      </c>
      <c r="G33" s="423" t="s">
        <v>964</v>
      </c>
      <c r="H33" s="423" t="s">
        <v>964</v>
      </c>
      <c r="I33" s="423" t="s">
        <v>964</v>
      </c>
    </row>
    <row r="34" spans="2:9" ht="12" customHeight="1" x14ac:dyDescent="0.2">
      <c r="B34" s="415" t="s">
        <v>954</v>
      </c>
      <c r="C34" s="421">
        <v>4504.3732941762601</v>
      </c>
      <c r="D34" s="421">
        <v>4889.2775981112454</v>
      </c>
      <c r="E34" s="421">
        <v>4579.5290000000005</v>
      </c>
      <c r="F34" s="422" t="s">
        <v>964</v>
      </c>
      <c r="G34" s="423" t="s">
        <v>964</v>
      </c>
      <c r="H34" s="423" t="s">
        <v>964</v>
      </c>
      <c r="I34" s="423" t="s">
        <v>964</v>
      </c>
    </row>
    <row r="35" spans="2:9" ht="12" customHeight="1" x14ac:dyDescent="0.2">
      <c r="B35" s="424" t="s">
        <v>283</v>
      </c>
      <c r="C35" s="421">
        <v>4338.6133135308455</v>
      </c>
      <c r="D35" s="421">
        <v>4709.3532208219985</v>
      </c>
      <c r="E35" s="421">
        <v>4406.6130000000003</v>
      </c>
      <c r="F35" s="422" t="s">
        <v>964</v>
      </c>
      <c r="G35" s="423" t="s">
        <v>964</v>
      </c>
      <c r="H35" s="423" t="s">
        <v>964</v>
      </c>
      <c r="I35" s="423" t="s">
        <v>964</v>
      </c>
    </row>
    <row r="36" spans="2:9" ht="12" customHeight="1" x14ac:dyDescent="0.2">
      <c r="B36" s="424" t="s">
        <v>284</v>
      </c>
      <c r="C36" s="421">
        <v>165.75998064541443</v>
      </c>
      <c r="D36" s="421">
        <v>179.92437728924671</v>
      </c>
      <c r="E36" s="421">
        <v>172.916</v>
      </c>
      <c r="F36" s="422" t="s">
        <v>964</v>
      </c>
      <c r="G36" s="423" t="s">
        <v>964</v>
      </c>
      <c r="H36" s="423" t="s">
        <v>964</v>
      </c>
      <c r="I36" s="423" t="s">
        <v>964</v>
      </c>
    </row>
    <row r="37" spans="2:9" ht="12" customHeight="1" x14ac:dyDescent="0.2">
      <c r="B37" s="415" t="s">
        <v>672</v>
      </c>
      <c r="C37" s="421">
        <v>16074.766268747178</v>
      </c>
      <c r="D37" s="421">
        <v>19096.637235872771</v>
      </c>
      <c r="E37" s="421">
        <v>21708.089</v>
      </c>
      <c r="F37" s="422" t="s">
        <v>964</v>
      </c>
      <c r="G37" s="423" t="s">
        <v>964</v>
      </c>
      <c r="H37" s="423" t="s">
        <v>964</v>
      </c>
      <c r="I37" s="423" t="s">
        <v>964</v>
      </c>
    </row>
    <row r="38" spans="2:9" ht="12" customHeight="1" x14ac:dyDescent="0.2">
      <c r="B38" s="415" t="s">
        <v>955</v>
      </c>
      <c r="C38" s="421">
        <v>4654.9525765404878</v>
      </c>
      <c r="D38" s="421">
        <v>5876.8050836456287</v>
      </c>
      <c r="E38" s="421">
        <v>10465.419</v>
      </c>
      <c r="F38" s="422" t="s">
        <v>964</v>
      </c>
      <c r="G38" s="423" t="s">
        <v>964</v>
      </c>
      <c r="H38" s="423" t="s">
        <v>964</v>
      </c>
      <c r="I38" s="423" t="s">
        <v>964</v>
      </c>
    </row>
    <row r="39" spans="2:9" ht="12" customHeight="1" x14ac:dyDescent="0.2">
      <c r="B39" s="415" t="s">
        <v>863</v>
      </c>
      <c r="C39" s="421">
        <v>20729.718845287665</v>
      </c>
      <c r="D39" s="421">
        <v>24973.442319518399</v>
      </c>
      <c r="E39" s="421">
        <v>32173.508000000002</v>
      </c>
      <c r="F39" s="422" t="s">
        <v>964</v>
      </c>
      <c r="G39" s="423" t="s">
        <v>964</v>
      </c>
      <c r="H39" s="423" t="s">
        <v>964</v>
      </c>
      <c r="I39" s="423" t="s">
        <v>964</v>
      </c>
    </row>
    <row r="40" spans="2:9" ht="12" customHeight="1" x14ac:dyDescent="0.2">
      <c r="B40" s="415" t="s">
        <v>956</v>
      </c>
      <c r="C40" s="421">
        <v>4178.4730206225177</v>
      </c>
      <c r="D40" s="421">
        <v>4711.4618646209092</v>
      </c>
      <c r="E40" s="421">
        <v>6150.7859801056838</v>
      </c>
      <c r="F40" s="422" t="s">
        <v>964</v>
      </c>
      <c r="G40" s="423" t="s">
        <v>964</v>
      </c>
      <c r="H40" s="423" t="s">
        <v>964</v>
      </c>
      <c r="I40" s="423" t="s">
        <v>964</v>
      </c>
    </row>
    <row r="41" spans="2:9" ht="19.5" customHeight="1" x14ac:dyDescent="0.2">
      <c r="B41" s="420" t="s">
        <v>25</v>
      </c>
      <c r="C41" s="421"/>
      <c r="D41" s="421"/>
      <c r="E41" s="421"/>
      <c r="F41" s="421"/>
      <c r="G41" s="421"/>
      <c r="H41" s="430"/>
      <c r="I41" s="430"/>
    </row>
    <row r="42" spans="2:9" ht="12" customHeight="1" x14ac:dyDescent="0.2">
      <c r="B42" s="415" t="s">
        <v>957</v>
      </c>
      <c r="C42" s="431">
        <v>91.385997169227949</v>
      </c>
      <c r="D42" s="431">
        <v>108.15358914521069</v>
      </c>
      <c r="E42" s="431">
        <v>87.489881367740011</v>
      </c>
      <c r="F42" s="431">
        <v>75.591347083840233</v>
      </c>
      <c r="G42" s="431">
        <v>48.421094494977503</v>
      </c>
      <c r="H42" s="431">
        <v>56.860409047559536</v>
      </c>
      <c r="I42" s="431">
        <v>102.19899651383867</v>
      </c>
    </row>
    <row r="43" spans="2:9" ht="12" customHeight="1" x14ac:dyDescent="0.2">
      <c r="B43" s="415" t="s">
        <v>958</v>
      </c>
      <c r="C43" s="431">
        <v>101.134097867946</v>
      </c>
      <c r="D43" s="431">
        <v>122.12196619768054</v>
      </c>
      <c r="E43" s="431">
        <v>102.91539750934241</v>
      </c>
      <c r="F43" s="431">
        <v>84.520433593466308</v>
      </c>
      <c r="G43" s="431">
        <v>55.434465936996553</v>
      </c>
      <c r="H43" s="431">
        <v>67.359350976425063</v>
      </c>
      <c r="I43" s="431">
        <v>112.11416281596732</v>
      </c>
    </row>
    <row r="44" spans="2:9" ht="12" customHeight="1" x14ac:dyDescent="0.2">
      <c r="B44" s="415" t="s">
        <v>959</v>
      </c>
      <c r="C44" s="431">
        <v>18.674420277865501</v>
      </c>
      <c r="D44" s="431">
        <v>22.419669610021089</v>
      </c>
      <c r="E44" s="431">
        <v>28.4312751990607</v>
      </c>
      <c r="F44" s="431">
        <v>18.494918960051375</v>
      </c>
      <c r="G44" s="431">
        <v>3.9565654127525773</v>
      </c>
      <c r="H44" s="431">
        <v>31.647481494657658</v>
      </c>
      <c r="I44" s="431">
        <v>22.988676679909069</v>
      </c>
    </row>
    <row r="45" spans="2:9" ht="12" customHeight="1" x14ac:dyDescent="0.2">
      <c r="B45" s="415" t="s">
        <v>960</v>
      </c>
      <c r="C45" s="431">
        <v>-2.5800496440493315</v>
      </c>
      <c r="D45" s="431">
        <v>-0.14721294108575034</v>
      </c>
      <c r="E45" s="431">
        <v>-2.0036297273020143</v>
      </c>
      <c r="F45" s="431">
        <v>-0.70222423762064112</v>
      </c>
      <c r="G45" s="431">
        <v>-5.5536979332687082</v>
      </c>
      <c r="H45" s="431">
        <v>0.65157407369142994</v>
      </c>
      <c r="I45" s="431">
        <v>2.9</v>
      </c>
    </row>
    <row r="46" spans="2:9" ht="12" customHeight="1" x14ac:dyDescent="0.2">
      <c r="B46" s="432" t="s">
        <v>961</v>
      </c>
      <c r="C46" s="431">
        <v>-2.7437633653724869</v>
      </c>
      <c r="D46" s="431">
        <v>-5.3284877918967517</v>
      </c>
      <c r="E46" s="431">
        <v>-9.3678353768339218</v>
      </c>
      <c r="F46" s="431">
        <v>-6.5005301610255088</v>
      </c>
      <c r="G46" s="431">
        <v>-6.7546947626807352</v>
      </c>
      <c r="H46" s="431">
        <v>-11.460807310484366</v>
      </c>
      <c r="I46" s="431">
        <v>1.6</v>
      </c>
    </row>
    <row r="47" spans="2:9" ht="12" customHeight="1" x14ac:dyDescent="0.2">
      <c r="B47" s="433" t="s">
        <v>962</v>
      </c>
      <c r="C47" s="434">
        <v>-1.4744308913572368</v>
      </c>
      <c r="D47" s="434">
        <v>1.433488619283696</v>
      </c>
      <c r="E47" s="434">
        <v>-0.19208058993404054</v>
      </c>
      <c r="F47" s="434">
        <v>1.781984729067565</v>
      </c>
      <c r="G47" s="434">
        <v>-6.6056409961952163</v>
      </c>
      <c r="H47" s="434">
        <v>4.7886418522677276</v>
      </c>
      <c r="I47" s="434">
        <v>3.08</v>
      </c>
    </row>
    <row r="48" spans="2:9" ht="18.75" customHeight="1" x14ac:dyDescent="0.2">
      <c r="B48" s="435" t="s">
        <v>419</v>
      </c>
      <c r="C48" s="435"/>
      <c r="D48" s="435"/>
      <c r="E48" s="435"/>
      <c r="F48" s="435"/>
      <c r="G48" s="435"/>
      <c r="H48" s="435"/>
      <c r="I48" s="435"/>
    </row>
  </sheetData>
  <mergeCells count="4">
    <mergeCell ref="C9:C10"/>
    <mergeCell ref="D9:D10"/>
    <mergeCell ref="E9:E10"/>
    <mergeCell ref="F9:F10"/>
  </mergeCells>
  <conditionalFormatting sqref="C11:E40 C41:I41 F11 F30:I30">
    <cfRule type="cellIs" dxfId="482" priority="6" operator="greaterThan">
      <formula>9999</formula>
    </cfRule>
  </conditionalFormatting>
  <conditionalFormatting sqref="G11:I29">
    <cfRule type="cellIs" dxfId="481" priority="5" operator="between">
      <formula>9999</formula>
      <formula>-9999</formula>
    </cfRule>
  </conditionalFormatting>
  <conditionalFormatting sqref="G31:I34 G37:I40">
    <cfRule type="cellIs" dxfId="480" priority="4" operator="between">
      <formula>9999</formula>
      <formula>-9999</formula>
    </cfRule>
  </conditionalFormatting>
  <conditionalFormatting sqref="G35:I36">
    <cfRule type="cellIs" dxfId="479" priority="3" operator="between">
      <formula>9999</formula>
      <formula>-9999</formula>
    </cfRule>
  </conditionalFormatting>
  <conditionalFormatting sqref="F11:F29">
    <cfRule type="cellIs" dxfId="478" priority="2" operator="greaterThan">
      <formula>9999</formula>
    </cfRule>
  </conditionalFormatting>
  <conditionalFormatting sqref="F31:F40">
    <cfRule type="cellIs" dxfId="477" priority="1" operator="greaterThan">
      <formula>9999</formula>
    </cfRule>
  </conditionalFormatting>
  <hyperlinks>
    <hyperlink ref="B5" location="Índice!A10" display="Índic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H52"/>
  <sheetViews>
    <sheetView showGridLines="0" topLeftCell="A7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8" style="14" customWidth="1"/>
    <col min="3" max="3" width="10.140625" style="14" customWidth="1"/>
    <col min="4" max="6" width="9.42578125" style="14" customWidth="1"/>
    <col min="7" max="7" width="10.85546875" style="14" customWidth="1"/>
    <col min="8" max="8" width="11.85546875" style="14" customWidth="1"/>
    <col min="9" max="16384" width="8.85546875" style="10"/>
  </cols>
  <sheetData>
    <row r="1" spans="1:8" s="17" customFormat="1" ht="12.75" x14ac:dyDescent="0.2"/>
    <row r="2" spans="1:8" s="17" customFormat="1" ht="12.75" x14ac:dyDescent="0.2"/>
    <row r="3" spans="1:8" s="17" customFormat="1" ht="12.75" x14ac:dyDescent="0.2"/>
    <row r="4" spans="1:8" s="17" customFormat="1" ht="12.75" x14ac:dyDescent="0.2"/>
    <row r="5" spans="1:8" s="17" customFormat="1" ht="12.75" x14ac:dyDescent="0.2">
      <c r="B5" s="104" t="s">
        <v>144</v>
      </c>
      <c r="C5" s="104"/>
    </row>
    <row r="6" spans="1:8" s="17" customFormat="1" ht="18.75" x14ac:dyDescent="0.3">
      <c r="B6" s="25" t="s">
        <v>1056</v>
      </c>
      <c r="C6" s="25"/>
    </row>
    <row r="7" spans="1:8" s="17" customFormat="1" ht="12.75" x14ac:dyDescent="0.2"/>
    <row r="8" spans="1:8" s="17" customFormat="1" ht="18" customHeight="1" x14ac:dyDescent="0.2">
      <c r="B8" s="143" t="s">
        <v>365</v>
      </c>
      <c r="C8" s="143"/>
    </row>
    <row r="9" spans="1:8" s="2" customFormat="1" ht="12.75" x14ac:dyDescent="0.2">
      <c r="A9" s="17"/>
      <c r="B9" s="23"/>
      <c r="C9" s="23"/>
      <c r="D9" s="94"/>
      <c r="E9" s="94"/>
      <c r="F9" s="94"/>
      <c r="G9" s="572" t="s">
        <v>787</v>
      </c>
      <c r="H9" s="572"/>
    </row>
    <row r="10" spans="1:8" s="2" customFormat="1" ht="12" customHeight="1" x14ac:dyDescent="0.2">
      <c r="B10" s="23"/>
      <c r="C10" s="23"/>
      <c r="D10" s="45"/>
      <c r="E10" s="45"/>
      <c r="F10" s="45"/>
      <c r="G10" s="561" t="s">
        <v>1022</v>
      </c>
      <c r="H10" s="561"/>
    </row>
    <row r="11" spans="1:8" s="2" customFormat="1" ht="13.5" customHeight="1" x14ac:dyDescent="0.2">
      <c r="B11" s="24"/>
      <c r="C11" s="24"/>
      <c r="D11" s="134" t="s">
        <v>366</v>
      </c>
      <c r="E11" s="134" t="s">
        <v>367</v>
      </c>
      <c r="F11" s="134" t="s">
        <v>368</v>
      </c>
      <c r="G11" s="134" t="s">
        <v>114</v>
      </c>
      <c r="H11" s="134" t="s">
        <v>115</v>
      </c>
    </row>
    <row r="12" spans="1:8" s="2" customFormat="1" ht="12.75" customHeight="1" x14ac:dyDescent="0.2">
      <c r="B12" s="69">
        <v>2016</v>
      </c>
      <c r="C12" s="69"/>
      <c r="D12" s="66">
        <v>655.96</v>
      </c>
      <c r="E12" s="66">
        <v>593.00817042493372</v>
      </c>
      <c r="F12" s="66">
        <v>8.8244112047352985</v>
      </c>
      <c r="G12" s="66">
        <v>104.44353083196945</v>
      </c>
      <c r="H12" s="66">
        <v>93.448058921023815</v>
      </c>
    </row>
    <row r="13" spans="1:8" s="2" customFormat="1" ht="12.75" customHeight="1" x14ac:dyDescent="0.2">
      <c r="B13" s="69">
        <v>2017</v>
      </c>
      <c r="C13" s="69"/>
      <c r="D13" s="66">
        <v>655.96</v>
      </c>
      <c r="E13" s="66">
        <v>582.02451407625779</v>
      </c>
      <c r="F13" s="66">
        <v>8.9358020908705509</v>
      </c>
      <c r="G13" s="66">
        <v>104.66570120193889</v>
      </c>
      <c r="H13" s="66">
        <v>93.01489621492766</v>
      </c>
    </row>
    <row r="14" spans="1:8" s="2" customFormat="1" ht="12.75" customHeight="1" x14ac:dyDescent="0.2">
      <c r="B14" s="69">
        <v>2018</v>
      </c>
      <c r="C14" s="69"/>
      <c r="D14" s="66">
        <v>655.96</v>
      </c>
      <c r="E14" s="66">
        <v>555.69998637772494</v>
      </c>
      <c r="F14" s="66">
        <v>8.1298421840313804</v>
      </c>
      <c r="G14" s="66">
        <v>110.76573319567684</v>
      </c>
      <c r="H14" s="66">
        <v>96.009619910701531</v>
      </c>
    </row>
    <row r="15" spans="1:8" s="2" customFormat="1" ht="12.75" customHeight="1" x14ac:dyDescent="0.2">
      <c r="B15" s="69">
        <v>2019</v>
      </c>
      <c r="C15" s="69"/>
      <c r="D15" s="66">
        <v>655.96</v>
      </c>
      <c r="E15" s="66">
        <v>585.96606339900484</v>
      </c>
      <c r="F15" s="66">
        <v>8.3204450567278396</v>
      </c>
      <c r="G15" s="66">
        <v>110.83394110661207</v>
      </c>
      <c r="H15" s="66">
        <v>93.46133244798726</v>
      </c>
    </row>
    <row r="16" spans="1:8" s="2" customFormat="1" ht="12.75" customHeight="1" x14ac:dyDescent="0.2">
      <c r="B16" s="69">
        <v>2020</v>
      </c>
      <c r="C16" s="69"/>
      <c r="D16" s="66">
        <v>655.96</v>
      </c>
      <c r="E16" s="66">
        <v>575.58947299835836</v>
      </c>
      <c r="F16" s="66">
        <v>7.7689512850119407</v>
      </c>
      <c r="G16" s="66">
        <v>115.34919248475931</v>
      </c>
      <c r="H16" s="66">
        <v>94.89080357233064</v>
      </c>
    </row>
    <row r="17" spans="2:8" s="2" customFormat="1" ht="12.75" customHeight="1" x14ac:dyDescent="0.2">
      <c r="B17" s="69">
        <v>2021</v>
      </c>
      <c r="C17" s="69"/>
      <c r="D17" s="66">
        <v>655.96</v>
      </c>
      <c r="E17" s="66">
        <v>554.53147608306017</v>
      </c>
      <c r="F17" s="66">
        <v>7.4997652998421414</v>
      </c>
      <c r="G17" s="66">
        <v>118.08423639808029</v>
      </c>
      <c r="H17" s="66">
        <v>95.712915177574402</v>
      </c>
    </row>
    <row r="18" spans="2:8" s="2" customFormat="1" ht="12.75" customHeight="1" x14ac:dyDescent="0.2">
      <c r="B18" s="96">
        <v>2022</v>
      </c>
      <c r="C18" s="96"/>
      <c r="D18" s="67">
        <v>655.96</v>
      </c>
      <c r="E18" s="67">
        <v>622.35734795149131</v>
      </c>
      <c r="F18" s="67">
        <v>7.9354760760404375</v>
      </c>
      <c r="G18" s="67">
        <v>117.66692657909944</v>
      </c>
      <c r="H18" s="67">
        <v>94.880650907799421</v>
      </c>
    </row>
    <row r="19" spans="2:8" s="2" customFormat="1" ht="17.25" customHeight="1" x14ac:dyDescent="0.2">
      <c r="B19" s="88">
        <v>2021</v>
      </c>
      <c r="C19" s="200" t="s">
        <v>31</v>
      </c>
      <c r="D19" s="66">
        <v>655.95699999999999</v>
      </c>
      <c r="E19" s="66">
        <v>538.95078465204165</v>
      </c>
      <c r="F19" s="66">
        <v>7.3708334082450868</v>
      </c>
      <c r="G19" s="66">
        <v>118.52411602235679</v>
      </c>
      <c r="H19" s="66">
        <v>97.162662893410754</v>
      </c>
    </row>
    <row r="20" spans="2:8" s="2" customFormat="1" ht="12.75" customHeight="1" x14ac:dyDescent="0.2">
      <c r="B20" s="19"/>
      <c r="C20" s="19" t="s">
        <v>32</v>
      </c>
      <c r="D20" s="66">
        <v>655.95699999999999</v>
      </c>
      <c r="E20" s="66">
        <v>542.20284344519757</v>
      </c>
      <c r="F20" s="66">
        <v>7.4476586023824991</v>
      </c>
      <c r="G20" s="66">
        <v>117.65227771794267</v>
      </c>
      <c r="H20" s="66">
        <v>95.586032368480247</v>
      </c>
    </row>
    <row r="21" spans="2:8" s="2" customFormat="1" ht="12.75" customHeight="1" x14ac:dyDescent="0.2">
      <c r="B21" s="19"/>
      <c r="C21" s="200" t="s">
        <v>33</v>
      </c>
      <c r="D21" s="66">
        <v>655.95699999999999</v>
      </c>
      <c r="E21" s="66">
        <v>551.27069501638789</v>
      </c>
      <c r="F21" s="66">
        <v>7.5697536206797071</v>
      </c>
      <c r="G21" s="66">
        <v>117.08235808394005</v>
      </c>
      <c r="H21" s="66">
        <v>95.628178544687103</v>
      </c>
    </row>
    <row r="22" spans="2:8" s="2" customFormat="1" ht="12.75" customHeight="1" x14ac:dyDescent="0.2">
      <c r="B22" s="19"/>
      <c r="C22" s="19" t="s">
        <v>34</v>
      </c>
      <c r="D22" s="66">
        <v>655.95699999999999</v>
      </c>
      <c r="E22" s="66">
        <v>547.5891142833292</v>
      </c>
      <c r="F22" s="66">
        <v>7.3356034935865173</v>
      </c>
      <c r="G22" s="66">
        <v>118.57689339905252</v>
      </c>
      <c r="H22" s="66">
        <v>96.163602935835797</v>
      </c>
    </row>
    <row r="23" spans="2:8" s="2" customFormat="1" ht="12.75" customHeight="1" x14ac:dyDescent="0.2">
      <c r="B23" s="19"/>
      <c r="C23" s="200" t="s">
        <v>35</v>
      </c>
      <c r="D23" s="66">
        <v>655.95699999999999</v>
      </c>
      <c r="E23" s="66">
        <v>540.06010209122348</v>
      </c>
      <c r="F23" s="66">
        <v>7.3771749191100469</v>
      </c>
      <c r="G23" s="66">
        <v>118.95456061247468</v>
      </c>
      <c r="H23" s="66">
        <v>95.729406184227116</v>
      </c>
    </row>
    <row r="24" spans="2:8" s="2" customFormat="1" ht="12.75" customHeight="1" x14ac:dyDescent="0.2">
      <c r="B24" s="19"/>
      <c r="C24" s="19" t="s">
        <v>36</v>
      </c>
      <c r="D24" s="66">
        <v>655.95699999999999</v>
      </c>
      <c r="E24" s="66">
        <v>544.49821532331691</v>
      </c>
      <c r="F24" s="66">
        <v>7.4010885729179119</v>
      </c>
      <c r="G24" s="66">
        <v>118.79266629460271</v>
      </c>
      <c r="H24" s="66">
        <v>95.462288914275646</v>
      </c>
    </row>
    <row r="25" spans="2:8" s="2" customFormat="1" ht="12.75" customHeight="1" x14ac:dyDescent="0.2">
      <c r="B25" s="19"/>
      <c r="C25" s="200" t="s">
        <v>37</v>
      </c>
      <c r="D25" s="66">
        <v>655.95699999999999</v>
      </c>
      <c r="E25" s="66">
        <v>554.86127558788701</v>
      </c>
      <c r="F25" s="66">
        <v>7.4444636116640606</v>
      </c>
      <c r="G25" s="66">
        <v>118.25009955791941</v>
      </c>
      <c r="H25" s="66">
        <v>95.199213976901348</v>
      </c>
    </row>
    <row r="26" spans="2:8" s="2" customFormat="1" ht="12.75" customHeight="1" x14ac:dyDescent="0.2">
      <c r="B26" s="19"/>
      <c r="C26" s="19" t="s">
        <v>38</v>
      </c>
      <c r="D26" s="66">
        <v>655.95699999999999</v>
      </c>
      <c r="E26" s="66">
        <v>557.21797485558955</v>
      </c>
      <c r="F26" s="66">
        <v>7.5175028335738094</v>
      </c>
      <c r="G26" s="66">
        <v>117.85965744223157</v>
      </c>
      <c r="H26" s="66">
        <v>94.690073698972768</v>
      </c>
    </row>
    <row r="27" spans="2:8" s="2" customFormat="1" ht="12.75" customHeight="1" x14ac:dyDescent="0.2">
      <c r="B27" s="19"/>
      <c r="C27" s="200" t="s">
        <v>39</v>
      </c>
      <c r="D27" s="66">
        <v>655.95699999999999</v>
      </c>
      <c r="E27" s="66">
        <v>557.31265930331347</v>
      </c>
      <c r="F27" s="66">
        <v>7.5716759202613328</v>
      </c>
      <c r="G27" s="66">
        <v>117.62306947879829</v>
      </c>
      <c r="H27" s="66">
        <v>94.930466875835492</v>
      </c>
    </row>
    <row r="28" spans="2:8" s="2" customFormat="1" ht="12.75" customHeight="1" x14ac:dyDescent="0.2">
      <c r="B28" s="19"/>
      <c r="C28" s="19" t="s">
        <v>40</v>
      </c>
      <c r="D28" s="66">
        <v>655.95699999999999</v>
      </c>
      <c r="E28" s="66">
        <v>565.43142832514445</v>
      </c>
      <c r="F28" s="66">
        <v>7.5434553360220153</v>
      </c>
      <c r="G28" s="66">
        <v>117.70686435943553</v>
      </c>
      <c r="H28" s="66">
        <v>96.282680981673536</v>
      </c>
    </row>
    <row r="29" spans="2:8" s="2" customFormat="1" ht="12.75" customHeight="1" x14ac:dyDescent="0.2">
      <c r="B29" s="19"/>
      <c r="C29" s="200" t="s">
        <v>41</v>
      </c>
      <c r="D29" s="66">
        <v>655.95699999999999</v>
      </c>
      <c r="E29" s="66">
        <v>574.6951112668653</v>
      </c>
      <c r="F29" s="66">
        <v>7.7167961902879636</v>
      </c>
      <c r="G29" s="66">
        <v>117.30388093681759</v>
      </c>
      <c r="H29" s="66">
        <v>95.47946092865098</v>
      </c>
    </row>
    <row r="30" spans="2:8" s="2" customFormat="1" ht="12.75" customHeight="1" x14ac:dyDescent="0.2">
      <c r="B30" s="19"/>
      <c r="C30" s="19" t="s">
        <v>30</v>
      </c>
      <c r="D30" s="66">
        <v>655.95699999999999</v>
      </c>
      <c r="E30" s="66">
        <v>580.28750884642602</v>
      </c>
      <c r="F30" s="66">
        <v>7.701177089374732</v>
      </c>
      <c r="G30" s="66">
        <v>118.68439287139179</v>
      </c>
      <c r="H30" s="66">
        <v>96.240913827942066</v>
      </c>
    </row>
    <row r="31" spans="2:8" s="2" customFormat="1" ht="17.25" customHeight="1" x14ac:dyDescent="0.2">
      <c r="B31" s="88">
        <v>2022</v>
      </c>
      <c r="C31" s="200" t="s">
        <v>31</v>
      </c>
      <c r="D31" s="66">
        <v>655.95699999999999</v>
      </c>
      <c r="E31" s="66">
        <v>579.77461552059401</v>
      </c>
      <c r="F31" s="66">
        <v>7.7879381150767033</v>
      </c>
      <c r="G31" s="66">
        <v>118.15294038215845</v>
      </c>
      <c r="H31" s="66">
        <v>96.636547560012275</v>
      </c>
    </row>
    <row r="32" spans="2:8" s="2" customFormat="1" ht="12.75" customHeight="1" x14ac:dyDescent="0.2">
      <c r="B32" s="19"/>
      <c r="C32" s="19" t="s">
        <v>32</v>
      </c>
      <c r="D32" s="66">
        <v>655.95699999999999</v>
      </c>
      <c r="E32" s="66">
        <v>578.34332569211779</v>
      </c>
      <c r="F32" s="66">
        <v>7.7143095710750877</v>
      </c>
      <c r="G32" s="66">
        <v>118.542397162605</v>
      </c>
      <c r="H32" s="66">
        <v>96.272094730098431</v>
      </c>
    </row>
    <row r="33" spans="2:8" s="2" customFormat="1" ht="12.75" customHeight="1" x14ac:dyDescent="0.2">
      <c r="B33" s="19"/>
      <c r="C33" s="200" t="s">
        <v>33</v>
      </c>
      <c r="D33" s="66">
        <v>655.95699999999999</v>
      </c>
      <c r="E33" s="66">
        <v>595.29630637988919</v>
      </c>
      <c r="F33" s="66">
        <v>7.8096348161103322</v>
      </c>
      <c r="G33" s="66">
        <v>117.69289807196442</v>
      </c>
      <c r="H33" s="66">
        <v>94.755746332740742</v>
      </c>
    </row>
    <row r="34" spans="2:8" s="2" customFormat="1" ht="12.75" customHeight="1" x14ac:dyDescent="0.2">
      <c r="B34" s="19"/>
      <c r="C34" s="19" t="s">
        <v>34</v>
      </c>
      <c r="D34" s="66">
        <v>655.95699999999999</v>
      </c>
      <c r="E34" s="66">
        <v>606.30095202883808</v>
      </c>
      <c r="F34" s="66">
        <v>7.9603244044838011</v>
      </c>
      <c r="G34" s="66">
        <v>116.76577023283318</v>
      </c>
      <c r="H34" s="66">
        <v>93.345448429505467</v>
      </c>
    </row>
    <row r="35" spans="2:8" s="2" customFormat="1" ht="12.75" customHeight="1" x14ac:dyDescent="0.2">
      <c r="B35" s="19"/>
      <c r="C35" s="200" t="s">
        <v>35</v>
      </c>
      <c r="D35" s="66">
        <v>655.95699999999999</v>
      </c>
      <c r="E35" s="66">
        <v>620.0557708668116</v>
      </c>
      <c r="F35" s="66">
        <v>8.0207207383459611</v>
      </c>
      <c r="G35" s="66">
        <v>116.95087328298696</v>
      </c>
      <c r="H35" s="66">
        <v>93.369856137022524</v>
      </c>
    </row>
    <row r="36" spans="2:8" s="2" customFormat="1" ht="12.75" customHeight="1" x14ac:dyDescent="0.2">
      <c r="B36" s="19"/>
      <c r="C36" s="19" t="s">
        <v>36</v>
      </c>
      <c r="D36" s="66">
        <v>655.95699999999999</v>
      </c>
      <c r="E36" s="66">
        <v>620.90099999999995</v>
      </c>
      <c r="F36" s="66">
        <v>7.9499146782497405</v>
      </c>
      <c r="G36" s="66">
        <v>117.89668034204867</v>
      </c>
      <c r="H36" s="66">
        <v>94.904212257417086</v>
      </c>
    </row>
    <row r="37" spans="2:8" s="2" customFormat="1" ht="12.75" customHeight="1" x14ac:dyDescent="0.2">
      <c r="B37" s="19"/>
      <c r="C37" s="200" t="s">
        <v>37</v>
      </c>
      <c r="D37" s="66">
        <v>655.95699999999999</v>
      </c>
      <c r="E37" s="66">
        <v>620.82000000000005</v>
      </c>
      <c r="F37" s="66">
        <v>8.0964153733358675</v>
      </c>
      <c r="G37" s="66">
        <v>116.59920966901431</v>
      </c>
      <c r="H37" s="66">
        <v>93.91624274686653</v>
      </c>
    </row>
    <row r="38" spans="2:8" s="2" customFormat="1" ht="12.75" customHeight="1" x14ac:dyDescent="0.2">
      <c r="B38" s="19"/>
      <c r="C38" s="19" t="s">
        <v>38</v>
      </c>
      <c r="D38" s="66">
        <v>655.95699999999999</v>
      </c>
      <c r="E38" s="66">
        <v>644.41999999999996</v>
      </c>
      <c r="F38" s="66">
        <v>8.1428392316926175</v>
      </c>
      <c r="G38" s="66">
        <v>116.51708689254117</v>
      </c>
      <c r="H38" s="66">
        <v>94.743284621678811</v>
      </c>
    </row>
    <row r="39" spans="2:8" s="2" customFormat="1" ht="12.75" customHeight="1" x14ac:dyDescent="0.2">
      <c r="B39" s="19"/>
      <c r="C39" s="200" t="s">
        <v>39</v>
      </c>
      <c r="D39" s="66">
        <v>655.95699999999999</v>
      </c>
      <c r="E39" s="66">
        <v>647.66999999999996</v>
      </c>
      <c r="F39" s="66">
        <v>8.2556213643308602</v>
      </c>
      <c r="G39" s="66">
        <v>116.15484774260727</v>
      </c>
      <c r="H39" s="66">
        <v>93.254481871594706</v>
      </c>
    </row>
    <row r="40" spans="2:8" s="2" customFormat="1" ht="12.75" customHeight="1" x14ac:dyDescent="0.2">
      <c r="B40" s="19"/>
      <c r="C40" s="19" t="s">
        <v>40</v>
      </c>
      <c r="D40" s="66">
        <v>655.95699999999999</v>
      </c>
      <c r="E40" s="66">
        <v>667.66300000000001</v>
      </c>
      <c r="F40" s="66">
        <v>8.1064410885093547</v>
      </c>
      <c r="G40" s="66">
        <v>116.77723465275513</v>
      </c>
      <c r="H40" s="66">
        <v>93.371250388710209</v>
      </c>
    </row>
    <row r="41" spans="2:8" s="2" customFormat="1" ht="12.75" customHeight="1" x14ac:dyDescent="0.2">
      <c r="B41" s="19"/>
      <c r="C41" s="200" t="s">
        <v>41</v>
      </c>
      <c r="D41" s="66">
        <v>655.95699999999999</v>
      </c>
      <c r="E41" s="66">
        <v>667.57299999999998</v>
      </c>
      <c r="F41" s="66">
        <v>7.8710054428690741</v>
      </c>
      <c r="G41" s="66">
        <v>118.93295995229427</v>
      </c>
      <c r="H41" s="66">
        <v>95.416650770306958</v>
      </c>
    </row>
    <row r="42" spans="2:8" s="2" customFormat="1" ht="12.75" customHeight="1" x14ac:dyDescent="0.2">
      <c r="B42" s="19"/>
      <c r="C42" s="19" t="s">
        <v>30</v>
      </c>
      <c r="D42" s="66">
        <v>655.95699999999999</v>
      </c>
      <c r="E42" s="66">
        <v>619.47020492964396</v>
      </c>
      <c r="F42" s="66">
        <v>7.5105480884058622</v>
      </c>
      <c r="G42" s="66">
        <v>121.30380604784639</v>
      </c>
      <c r="H42" s="66">
        <v>98.491680551006525</v>
      </c>
    </row>
    <row r="43" spans="2:8" s="2" customFormat="1" ht="17.25" customHeight="1" x14ac:dyDescent="0.2">
      <c r="B43" s="88">
        <v>2023</v>
      </c>
      <c r="C43" s="200" t="s">
        <v>31</v>
      </c>
      <c r="D43" s="66">
        <v>655.95699999999999</v>
      </c>
      <c r="E43" s="66">
        <v>609.11598105673693</v>
      </c>
      <c r="F43" s="66">
        <v>7.4418707548207994</v>
      </c>
      <c r="G43" s="66">
        <v>122.00295558825887</v>
      </c>
      <c r="H43" s="66">
        <v>99.375063359370614</v>
      </c>
    </row>
    <row r="44" spans="2:8" s="2" customFormat="1" ht="12.75" customHeight="1" x14ac:dyDescent="0.2">
      <c r="B44" s="19"/>
      <c r="C44" s="19" t="s">
        <v>32</v>
      </c>
      <c r="D44" s="66">
        <v>655.95699999999999</v>
      </c>
      <c r="E44" s="66">
        <v>612.18572095193656</v>
      </c>
      <c r="F44" s="66">
        <v>7.4119100026666542</v>
      </c>
      <c r="G44" s="66">
        <v>122.69482664067465</v>
      </c>
      <c r="H44" s="66">
        <v>100.1390476647054</v>
      </c>
    </row>
    <row r="45" spans="2:8" s="2" customFormat="1" ht="12.75" customHeight="1" x14ac:dyDescent="0.2">
      <c r="B45" s="19"/>
      <c r="C45" s="200" t="s">
        <v>33</v>
      </c>
      <c r="D45" s="66">
        <v>655.95699999999999</v>
      </c>
      <c r="E45" s="66">
        <v>612.7003549411545</v>
      </c>
      <c r="F45" s="66">
        <v>7.4442523993967038</v>
      </c>
      <c r="G45" s="66">
        <v>122.98222226459993</v>
      </c>
      <c r="H45" s="66">
        <v>99.896878398754097</v>
      </c>
    </row>
    <row r="46" spans="2:8" s="2" customFormat="1" ht="12.75" customHeight="1" x14ac:dyDescent="0.2">
      <c r="B46" s="19"/>
      <c r="C46" s="19" t="s">
        <v>34</v>
      </c>
      <c r="D46" s="66">
        <v>655.95699999999999</v>
      </c>
      <c r="E46" s="66">
        <v>598.0643690736689</v>
      </c>
      <c r="F46" s="66">
        <v>7.2939950695588065</v>
      </c>
      <c r="G46" s="240">
        <v>124.74801531994142</v>
      </c>
      <c r="H46" s="240">
        <v>101.48941880239862</v>
      </c>
    </row>
    <row r="47" spans="2:8" s="2" customFormat="1" ht="12.75" customHeight="1" x14ac:dyDescent="0.2">
      <c r="B47" s="19"/>
      <c r="C47" s="200" t="s">
        <v>35</v>
      </c>
      <c r="D47" s="66">
        <v>655.95699999999999</v>
      </c>
      <c r="E47" s="66">
        <v>603.57000000000005</v>
      </c>
      <c r="F47" s="66">
        <v>7.3435673070259178</v>
      </c>
      <c r="G47" s="240">
        <v>124.59465170820913</v>
      </c>
      <c r="H47" s="240">
        <v>101.99703422105607</v>
      </c>
    </row>
    <row r="48" spans="2:8" s="2" customFormat="1" ht="12.75" customHeight="1" x14ac:dyDescent="0.2">
      <c r="B48" s="19"/>
      <c r="C48" s="19" t="s">
        <v>36</v>
      </c>
      <c r="D48" s="66">
        <v>655.95699999999999</v>
      </c>
      <c r="E48" s="66">
        <v>605.13</v>
      </c>
      <c r="F48" s="66">
        <v>7.3833677090089704</v>
      </c>
      <c r="G48" s="240" t="s">
        <v>129</v>
      </c>
      <c r="H48" s="240" t="s">
        <v>129</v>
      </c>
    </row>
    <row r="49" spans="1:8" s="2" customFormat="1" ht="12.75" customHeight="1" x14ac:dyDescent="0.2">
      <c r="B49" s="31"/>
      <c r="C49" s="31" t="s">
        <v>37</v>
      </c>
      <c r="D49" s="67">
        <v>655.95699999999999</v>
      </c>
      <c r="E49" s="67">
        <v>593.20000000000005</v>
      </c>
      <c r="F49" s="67">
        <v>7.2540799982386517</v>
      </c>
      <c r="G49" s="242" t="s">
        <v>129</v>
      </c>
      <c r="H49" s="242" t="s">
        <v>129</v>
      </c>
    </row>
    <row r="50" spans="1:8" s="16" customFormat="1" ht="25.5" customHeight="1" x14ac:dyDescent="0.2">
      <c r="A50" s="2"/>
      <c r="B50" s="587" t="s">
        <v>369</v>
      </c>
      <c r="C50" s="587"/>
      <c r="D50" s="587"/>
      <c r="E50" s="587"/>
      <c r="F50" s="587"/>
      <c r="G50" s="587"/>
      <c r="H50" s="587"/>
    </row>
    <row r="51" spans="1:8" s="2" customFormat="1" ht="39" customHeight="1" x14ac:dyDescent="0.2">
      <c r="B51" s="575" t="s">
        <v>896</v>
      </c>
      <c r="C51" s="575"/>
      <c r="D51" s="575"/>
      <c r="E51" s="575"/>
      <c r="F51" s="575"/>
      <c r="G51" s="575"/>
      <c r="H51" s="575"/>
    </row>
    <row r="52" spans="1:8" s="2" customFormat="1" ht="15.75" customHeight="1" x14ac:dyDescent="0.2">
      <c r="B52" s="573"/>
      <c r="C52" s="573"/>
      <c r="D52" s="573"/>
      <c r="E52" s="573"/>
      <c r="F52" s="573"/>
      <c r="G52" s="573"/>
      <c r="H52" s="573"/>
    </row>
  </sheetData>
  <mergeCells count="5">
    <mergeCell ref="G9:H9"/>
    <mergeCell ref="G10:H10"/>
    <mergeCell ref="B51:H51"/>
    <mergeCell ref="B52:H52"/>
    <mergeCell ref="B50:H50"/>
  </mergeCells>
  <conditionalFormatting sqref="G48:H49">
    <cfRule type="cellIs" dxfId="253" priority="2" operator="notBetween">
      <formula>9999</formula>
      <formula>-9999</formula>
    </cfRule>
  </conditionalFormatting>
  <conditionalFormatting sqref="G46:H47">
    <cfRule type="cellIs" dxfId="252" priority="1" operator="notBetween">
      <formula>9999</formula>
      <formula>-9999</formula>
    </cfRule>
  </conditionalFormatting>
  <hyperlinks>
    <hyperlink ref="B5" location="Índice!A36" display="Índice" xr:uid="{00000000-0004-0000-2700-000000000000}"/>
  </hyperlinks>
  <printOptions horizontalCentered="1"/>
  <pageMargins left="0.59055118110236227" right="0.43307086614173229" top="0.51181102362204722" bottom="0.51181102362204722" header="0" footer="0.23622047244094491"/>
  <pageSetup paperSize="9" scale="99" orientation="portrait" r:id="rId1"/>
  <headerFooter scaleWithDoc="0"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N60"/>
  <sheetViews>
    <sheetView showGridLines="0" topLeftCell="A6" zoomScale="120" zoomScaleNormal="120" zoomScalePageLayoutView="120" workbookViewId="0">
      <selection activeCell="J22" sqref="J22"/>
    </sheetView>
  </sheetViews>
  <sheetFormatPr defaultColWidth="11.42578125" defaultRowHeight="13.5" x14ac:dyDescent="0.25"/>
  <cols>
    <col min="1" max="1" width="1.42578125" style="2" bestFit="1" customWidth="1"/>
    <col min="2" max="2" width="33.85546875" style="3" customWidth="1"/>
    <col min="3" max="3" width="17.85546875" style="3" customWidth="1"/>
    <col min="4" max="10" width="7.140625" style="4" customWidth="1"/>
    <col min="11" max="16384" width="11.4257812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B5" s="104" t="s">
        <v>144</v>
      </c>
    </row>
    <row r="6" spans="1:11" s="17" customFormat="1" ht="18.75" x14ac:dyDescent="0.3">
      <c r="B6" s="25" t="s">
        <v>1056</v>
      </c>
    </row>
    <row r="7" spans="1:11" s="17" customFormat="1" ht="12.75" x14ac:dyDescent="0.2"/>
    <row r="8" spans="1:11" s="17" customFormat="1" ht="18" customHeight="1" x14ac:dyDescent="0.2">
      <c r="B8" s="155" t="s">
        <v>482</v>
      </c>
      <c r="C8" s="18"/>
      <c r="D8" s="18"/>
      <c r="E8" s="18"/>
      <c r="F8" s="18"/>
    </row>
    <row r="9" spans="1:11" ht="13.5" customHeight="1" x14ac:dyDescent="0.2">
      <c r="A9" s="17"/>
      <c r="B9" s="23"/>
      <c r="C9" s="548"/>
      <c r="D9" s="560">
        <v>2020</v>
      </c>
      <c r="E9" s="473">
        <v>2021</v>
      </c>
      <c r="F9" s="552">
        <v>2022</v>
      </c>
      <c r="G9" s="553"/>
      <c r="H9" s="552">
        <v>2023</v>
      </c>
      <c r="I9" s="552"/>
      <c r="J9" s="552"/>
    </row>
    <row r="10" spans="1:11" ht="13.5" customHeight="1" x14ac:dyDescent="0.2">
      <c r="B10" s="24"/>
      <c r="C10" s="549"/>
      <c r="D10" s="561" t="s">
        <v>3</v>
      </c>
      <c r="E10" s="474" t="s">
        <v>3</v>
      </c>
      <c r="F10" s="151" t="s">
        <v>0</v>
      </c>
      <c r="G10" s="151" t="s">
        <v>3</v>
      </c>
      <c r="H10" s="151" t="s">
        <v>0</v>
      </c>
      <c r="I10" s="554" t="s">
        <v>1</v>
      </c>
      <c r="J10" s="554"/>
    </row>
    <row r="11" spans="1:11" ht="18" customHeight="1" x14ac:dyDescent="0.2">
      <c r="B11" s="35" t="s">
        <v>728</v>
      </c>
      <c r="C11" s="23"/>
      <c r="D11" s="97"/>
      <c r="E11" s="97"/>
      <c r="F11" s="97"/>
      <c r="G11" s="97"/>
      <c r="H11" s="97"/>
      <c r="I11" s="97"/>
      <c r="J11" s="97"/>
    </row>
    <row r="12" spans="1:11" ht="13.5" customHeight="1" x14ac:dyDescent="0.2">
      <c r="B12" s="20" t="s">
        <v>371</v>
      </c>
      <c r="C12" s="19" t="s">
        <v>137</v>
      </c>
      <c r="D12" s="50">
        <v>11627.785950579029</v>
      </c>
      <c r="E12" s="50">
        <v>14275.168175070692</v>
      </c>
      <c r="F12" s="50">
        <v>17417</v>
      </c>
      <c r="G12" s="50">
        <v>17257.487210274467</v>
      </c>
      <c r="H12" s="50">
        <v>20175.299668834014</v>
      </c>
      <c r="I12" s="322" t="s">
        <v>129</v>
      </c>
      <c r="J12" s="97"/>
      <c r="K12" s="1"/>
    </row>
    <row r="13" spans="1:11" ht="13.5" customHeight="1" x14ac:dyDescent="0.2">
      <c r="B13" s="20" t="s">
        <v>372</v>
      </c>
      <c r="C13" s="19" t="s">
        <v>221</v>
      </c>
      <c r="D13" s="66">
        <v>-1.2195229273919139</v>
      </c>
      <c r="E13" s="66">
        <v>2.3774324809791691</v>
      </c>
      <c r="F13" s="66">
        <v>3.8</v>
      </c>
      <c r="G13" s="66">
        <v>4.3598293332122617</v>
      </c>
      <c r="H13" s="66">
        <v>7</v>
      </c>
      <c r="I13" s="322" t="s">
        <v>129</v>
      </c>
      <c r="J13" s="97"/>
    </row>
    <row r="14" spans="1:11" ht="13.5" customHeight="1" x14ac:dyDescent="0.2">
      <c r="B14" s="20" t="s">
        <v>807</v>
      </c>
      <c r="C14" s="19" t="s">
        <v>725</v>
      </c>
      <c r="D14" s="32">
        <v>1303</v>
      </c>
      <c r="E14" s="32">
        <v>1354</v>
      </c>
      <c r="F14" s="322" t="s">
        <v>129</v>
      </c>
      <c r="G14" s="32">
        <v>1468</v>
      </c>
      <c r="H14" s="322" t="s">
        <v>129</v>
      </c>
      <c r="I14" s="322" t="s">
        <v>129</v>
      </c>
      <c r="J14" s="97"/>
    </row>
    <row r="15" spans="1:11" ht="13.5" customHeight="1" x14ac:dyDescent="0.2">
      <c r="B15" s="20" t="s">
        <v>213</v>
      </c>
      <c r="C15" s="19" t="s">
        <v>222</v>
      </c>
      <c r="D15" s="66">
        <v>3.5203959447593247</v>
      </c>
      <c r="E15" s="66">
        <v>8.1329287720182997</v>
      </c>
      <c r="F15" s="66">
        <v>9</v>
      </c>
      <c r="G15" s="66">
        <v>10.906747019382124</v>
      </c>
      <c r="H15" s="66">
        <v>6.7</v>
      </c>
      <c r="I15" s="66">
        <v>5.6691355671709465</v>
      </c>
      <c r="J15" s="66" t="s">
        <v>1018</v>
      </c>
    </row>
    <row r="16" spans="1:11" ht="13.5" customHeight="1" x14ac:dyDescent="0.2">
      <c r="B16" s="20" t="s">
        <v>213</v>
      </c>
      <c r="C16" s="19" t="s">
        <v>223</v>
      </c>
      <c r="D16" s="66">
        <v>3.1416912940921193</v>
      </c>
      <c r="E16" s="66">
        <v>6.7830456790378246</v>
      </c>
      <c r="F16" s="66">
        <v>8.5</v>
      </c>
      <c r="G16" s="66">
        <v>10.280388643704864</v>
      </c>
      <c r="H16" s="66">
        <v>7.4</v>
      </c>
      <c r="I16" s="66">
        <v>9.9962556561170146</v>
      </c>
      <c r="J16" s="66" t="s">
        <v>1018</v>
      </c>
    </row>
    <row r="17" spans="2:14" ht="18" customHeight="1" x14ac:dyDescent="0.2">
      <c r="B17" s="35" t="s">
        <v>729</v>
      </c>
      <c r="C17" s="23"/>
      <c r="D17" s="97"/>
      <c r="E17" s="97"/>
      <c r="F17" s="97"/>
      <c r="G17" s="97"/>
      <c r="H17" s="97"/>
      <c r="I17" s="66"/>
      <c r="J17" s="66"/>
    </row>
    <row r="18" spans="2:14" ht="13.5" customHeight="1" x14ac:dyDescent="0.2">
      <c r="B18" s="20" t="s">
        <v>214</v>
      </c>
      <c r="C18" s="19" t="s">
        <v>116</v>
      </c>
      <c r="D18" s="66">
        <v>27.663323643915234</v>
      </c>
      <c r="E18" s="66">
        <v>26.889613863891014</v>
      </c>
      <c r="F18" s="66">
        <v>31.564132287759971</v>
      </c>
      <c r="G18" s="66">
        <v>28.373200388335736</v>
      </c>
      <c r="H18" s="66">
        <v>29.316923620933515</v>
      </c>
      <c r="I18" s="322" t="s">
        <v>129</v>
      </c>
      <c r="J18" s="66"/>
    </row>
    <row r="19" spans="2:14" ht="13.5" customHeight="1" x14ac:dyDescent="0.2">
      <c r="B19" s="20" t="s">
        <v>216</v>
      </c>
      <c r="C19" s="19" t="s">
        <v>116</v>
      </c>
      <c r="D19" s="66">
        <v>30.424624980071645</v>
      </c>
      <c r="E19" s="66">
        <v>30.161744800255207</v>
      </c>
      <c r="F19" s="66">
        <v>34.458216842823049</v>
      </c>
      <c r="G19" s="66">
        <v>33.06183781946946</v>
      </c>
      <c r="H19" s="66">
        <v>29.32852899575672</v>
      </c>
      <c r="I19" s="322" t="s">
        <v>129</v>
      </c>
      <c r="J19" s="66"/>
    </row>
    <row r="20" spans="2:14" ht="13.5" customHeight="1" x14ac:dyDescent="0.2">
      <c r="B20" s="20" t="s">
        <v>379</v>
      </c>
      <c r="C20" s="19" t="s">
        <v>116</v>
      </c>
      <c r="D20" s="66">
        <v>-2.7613013361564107</v>
      </c>
      <c r="E20" s="66">
        <v>-3.2721309363641922</v>
      </c>
      <c r="F20" s="66">
        <v>-2.8940845550630776</v>
      </c>
      <c r="G20" s="66">
        <v>-4.6886374311337242</v>
      </c>
      <c r="H20" s="66">
        <v>-1.1605374823204784E-2</v>
      </c>
      <c r="I20" s="322" t="s">
        <v>129</v>
      </c>
      <c r="J20" s="66"/>
      <c r="K20" s="305"/>
      <c r="L20" s="305"/>
      <c r="M20" s="305"/>
      <c r="N20" s="305"/>
    </row>
    <row r="21" spans="2:14" ht="13.5" customHeight="1" x14ac:dyDescent="0.2">
      <c r="B21" s="20" t="s">
        <v>271</v>
      </c>
      <c r="C21" s="19" t="s">
        <v>116</v>
      </c>
      <c r="D21" s="66">
        <v>-6.6408763693879518</v>
      </c>
      <c r="E21" s="66">
        <v>-5.036526565166719</v>
      </c>
      <c r="F21" s="66">
        <v>-10.29839754517559</v>
      </c>
      <c r="G21" s="66">
        <v>-8.7536789510916186</v>
      </c>
      <c r="H21" s="66">
        <v>-4.0765205091937817</v>
      </c>
      <c r="I21" s="322" t="s">
        <v>129</v>
      </c>
      <c r="J21" s="66"/>
    </row>
    <row r="22" spans="2:14" ht="13.5" customHeight="1" x14ac:dyDescent="0.2">
      <c r="B22" s="20" t="s">
        <v>217</v>
      </c>
      <c r="C22" s="19" t="s">
        <v>116</v>
      </c>
      <c r="D22" s="66">
        <v>90.564177884772022</v>
      </c>
      <c r="E22" s="66">
        <v>86.312172923358773</v>
      </c>
      <c r="F22" s="322" t="s">
        <v>129</v>
      </c>
      <c r="G22" s="66">
        <v>78.603949702389343</v>
      </c>
      <c r="H22" s="322" t="s">
        <v>129</v>
      </c>
      <c r="I22" s="66">
        <v>67.232748763594032</v>
      </c>
      <c r="J22" s="66" t="s">
        <v>132</v>
      </c>
      <c r="K22" s="305"/>
    </row>
    <row r="23" spans="2:14" ht="13.5" customHeight="1" x14ac:dyDescent="0.2">
      <c r="B23" s="69" t="s">
        <v>219</v>
      </c>
      <c r="C23" s="19" t="s">
        <v>116</v>
      </c>
      <c r="D23" s="66">
        <v>19.769763261919323</v>
      </c>
      <c r="E23" s="66">
        <v>22.039756144399618</v>
      </c>
      <c r="F23" s="322" t="s">
        <v>129</v>
      </c>
      <c r="G23" s="66">
        <v>23.948168136510525</v>
      </c>
      <c r="H23" s="322" t="s">
        <v>129</v>
      </c>
      <c r="I23" s="66">
        <v>21.888655765008473</v>
      </c>
      <c r="J23" s="66" t="s">
        <v>132</v>
      </c>
      <c r="K23" s="305"/>
    </row>
    <row r="24" spans="2:14" ht="13.5" customHeight="1" x14ac:dyDescent="0.2">
      <c r="B24" s="69" t="s">
        <v>218</v>
      </c>
      <c r="C24" s="19" t="s">
        <v>116</v>
      </c>
      <c r="D24" s="66">
        <v>70.794414622852699</v>
      </c>
      <c r="E24" s="66">
        <v>64.272416778959155</v>
      </c>
      <c r="F24" s="322" t="s">
        <v>129</v>
      </c>
      <c r="G24" s="66">
        <v>54.655781565878826</v>
      </c>
      <c r="H24" s="322" t="s">
        <v>129</v>
      </c>
      <c r="I24" s="66">
        <v>45.344092998585566</v>
      </c>
      <c r="J24" s="66" t="s">
        <v>132</v>
      </c>
      <c r="K24" s="305"/>
    </row>
    <row r="25" spans="2:14" ht="13.5" customHeight="1" x14ac:dyDescent="0.2">
      <c r="B25" s="69" t="s">
        <v>218</v>
      </c>
      <c r="C25" s="19" t="s">
        <v>1106</v>
      </c>
      <c r="D25" s="66">
        <v>70.794414622852699</v>
      </c>
      <c r="E25" s="66">
        <v>64.272416778959155</v>
      </c>
      <c r="F25" s="322" t="s">
        <v>129</v>
      </c>
      <c r="G25" s="66">
        <v>54.655781565878826</v>
      </c>
      <c r="H25" s="322" t="s">
        <v>129</v>
      </c>
      <c r="I25" s="66">
        <v>45.344092998585566</v>
      </c>
      <c r="J25" s="66" t="s">
        <v>132</v>
      </c>
      <c r="K25" s="305"/>
    </row>
    <row r="26" spans="2:14" ht="18" customHeight="1" x14ac:dyDescent="0.2">
      <c r="B26" s="35" t="s">
        <v>730</v>
      </c>
      <c r="C26" s="23"/>
      <c r="D26" s="97"/>
      <c r="E26" s="97"/>
      <c r="F26" s="97"/>
      <c r="G26" s="97"/>
      <c r="H26" s="97"/>
      <c r="I26" s="66"/>
      <c r="J26" s="66"/>
    </row>
    <row r="27" spans="2:14" ht="13.5" customHeight="1" x14ac:dyDescent="0.2">
      <c r="B27" s="20" t="s">
        <v>84</v>
      </c>
      <c r="C27" s="19" t="s">
        <v>221</v>
      </c>
      <c r="D27" s="66">
        <v>56.277009136852186</v>
      </c>
      <c r="E27" s="66">
        <v>69.829153073213291</v>
      </c>
      <c r="F27" s="66">
        <v>7.4456112335205438</v>
      </c>
      <c r="G27" s="66">
        <v>34.440253534288011</v>
      </c>
      <c r="H27" s="66">
        <v>6.9363210949858312</v>
      </c>
      <c r="I27" s="66">
        <v>-0.96423191171968181</v>
      </c>
      <c r="J27" s="66" t="s">
        <v>1107</v>
      </c>
    </row>
    <row r="28" spans="2:14" ht="13.5" customHeight="1" x14ac:dyDescent="0.2">
      <c r="B28" s="20" t="s">
        <v>85</v>
      </c>
      <c r="C28" s="19" t="s">
        <v>221</v>
      </c>
      <c r="D28" s="66">
        <v>13.190434281629937</v>
      </c>
      <c r="E28" s="66">
        <v>5.0852076562263093</v>
      </c>
      <c r="F28" s="66">
        <v>8.6630778531947783</v>
      </c>
      <c r="G28" s="66">
        <v>3.9899978407395897</v>
      </c>
      <c r="H28" s="66">
        <v>5.9861433483947124</v>
      </c>
      <c r="I28" s="66">
        <v>4.8748493947509797</v>
      </c>
      <c r="J28" s="66" t="s">
        <v>1107</v>
      </c>
    </row>
    <row r="29" spans="2:14" ht="13.5" customHeight="1" x14ac:dyDescent="0.2">
      <c r="B29" s="20" t="s">
        <v>382</v>
      </c>
      <c r="C29" s="19" t="s">
        <v>221</v>
      </c>
      <c r="D29" s="66">
        <v>23.277625865450545</v>
      </c>
      <c r="E29" s="66">
        <v>1.8791468048428017</v>
      </c>
      <c r="F29" s="66">
        <v>12.001537133976603</v>
      </c>
      <c r="G29" s="66">
        <v>8.7360820549450722</v>
      </c>
      <c r="H29" s="66">
        <v>5.1969965365751047</v>
      </c>
      <c r="I29" s="66">
        <v>0.18957764787772557</v>
      </c>
      <c r="J29" s="66" t="s">
        <v>1107</v>
      </c>
    </row>
    <row r="30" spans="2:14" ht="18" customHeight="1" x14ac:dyDescent="0.2">
      <c r="B30" s="35" t="s">
        <v>1058</v>
      </c>
      <c r="C30" s="23"/>
      <c r="D30" s="100"/>
      <c r="E30" s="100"/>
      <c r="F30" s="100"/>
      <c r="G30" s="100"/>
      <c r="H30" s="100"/>
      <c r="I30" s="101"/>
      <c r="J30" s="101"/>
      <c r="K30" s="1"/>
      <c r="L30" s="1"/>
    </row>
    <row r="31" spans="2:14" ht="13.5" customHeight="1" x14ac:dyDescent="0.2">
      <c r="B31" s="20" t="s">
        <v>483</v>
      </c>
      <c r="C31" s="19" t="s">
        <v>5</v>
      </c>
      <c r="D31" s="66">
        <v>6.6381829351243491</v>
      </c>
      <c r="E31" s="66">
        <v>7.9824049441905771</v>
      </c>
      <c r="F31" s="322" t="s">
        <v>129</v>
      </c>
      <c r="G31" s="66">
        <v>9.1951900621404317</v>
      </c>
      <c r="H31" s="322" t="s">
        <v>129</v>
      </c>
      <c r="I31" s="66">
        <v>9.6747291807198721</v>
      </c>
      <c r="J31" s="66" t="s">
        <v>133</v>
      </c>
      <c r="K31" s="1"/>
      <c r="L31" s="1"/>
    </row>
    <row r="32" spans="2:14" ht="13.5" customHeight="1" x14ac:dyDescent="0.2">
      <c r="B32" s="20" t="s">
        <v>484</v>
      </c>
      <c r="C32" s="19" t="s">
        <v>5</v>
      </c>
      <c r="D32" s="66">
        <v>18.794736942572762</v>
      </c>
      <c r="E32" s="66">
        <v>20.319822511557156</v>
      </c>
      <c r="F32" s="322" t="s">
        <v>129</v>
      </c>
      <c r="G32" s="66">
        <v>23.512811323803373</v>
      </c>
      <c r="H32" s="322" t="s">
        <v>129</v>
      </c>
      <c r="I32" s="66">
        <v>24.294604845459304</v>
      </c>
      <c r="J32" s="66" t="s">
        <v>133</v>
      </c>
      <c r="K32" s="1"/>
      <c r="L32" s="1"/>
    </row>
    <row r="33" spans="2:12" ht="13.5" customHeight="1" x14ac:dyDescent="0.2">
      <c r="B33" s="20" t="s">
        <v>485</v>
      </c>
      <c r="C33" s="19" t="s">
        <v>5</v>
      </c>
      <c r="D33" s="66">
        <v>10.25</v>
      </c>
      <c r="E33" s="66">
        <v>13.25</v>
      </c>
      <c r="F33" s="322" t="s">
        <v>129</v>
      </c>
      <c r="G33" s="66">
        <v>17.25</v>
      </c>
      <c r="H33" s="322" t="s">
        <v>129</v>
      </c>
      <c r="I33" s="66">
        <v>17.25</v>
      </c>
      <c r="J33" s="66" t="s">
        <v>133</v>
      </c>
      <c r="K33" s="1"/>
      <c r="L33" s="1"/>
    </row>
    <row r="34" spans="2:12" ht="15.75" customHeight="1" x14ac:dyDescent="0.2">
      <c r="B34" s="35" t="s">
        <v>731</v>
      </c>
      <c r="C34" s="29"/>
      <c r="D34" s="42"/>
      <c r="E34" s="42"/>
      <c r="F34" s="269"/>
      <c r="G34" s="42"/>
      <c r="H34" s="269"/>
      <c r="I34" s="42"/>
      <c r="J34" s="66"/>
      <c r="K34" s="1"/>
      <c r="L34" s="1"/>
    </row>
    <row r="35" spans="2:12" ht="13.5" customHeight="1" x14ac:dyDescent="0.2">
      <c r="B35" s="20" t="s">
        <v>1108</v>
      </c>
      <c r="C35" s="19" t="s">
        <v>487</v>
      </c>
      <c r="D35" s="66">
        <v>25.888756194597708</v>
      </c>
      <c r="E35" s="66">
        <v>26.191257472968331</v>
      </c>
      <c r="F35" s="322" t="s">
        <v>129</v>
      </c>
      <c r="G35" s="66">
        <v>26.9</v>
      </c>
      <c r="H35" s="322" t="s">
        <v>129</v>
      </c>
      <c r="I35" s="66">
        <v>25.1</v>
      </c>
      <c r="J35" s="66" t="s">
        <v>132</v>
      </c>
      <c r="K35" s="1"/>
      <c r="L35" s="1"/>
    </row>
    <row r="36" spans="2:12" ht="13.5" customHeight="1" x14ac:dyDescent="0.2">
      <c r="B36" s="20" t="s">
        <v>486</v>
      </c>
      <c r="C36" s="19" t="s">
        <v>487</v>
      </c>
      <c r="D36" s="66">
        <v>9.8250598005978453</v>
      </c>
      <c r="E36" s="66">
        <v>10.199999999999999</v>
      </c>
      <c r="F36" s="322" t="s">
        <v>129</v>
      </c>
      <c r="G36" s="66">
        <v>8.9700000000000006</v>
      </c>
      <c r="H36" s="322" t="s">
        <v>129</v>
      </c>
      <c r="I36" s="66">
        <v>10.4</v>
      </c>
      <c r="J36" s="66" t="s">
        <v>132</v>
      </c>
      <c r="K36" s="1"/>
      <c r="L36" s="1"/>
    </row>
    <row r="37" spans="2:12" ht="13.5" customHeight="1" x14ac:dyDescent="0.2">
      <c r="B37" s="20" t="s">
        <v>385</v>
      </c>
      <c r="C37" s="19" t="s">
        <v>487</v>
      </c>
      <c r="D37" s="66">
        <v>18.745385357259444</v>
      </c>
      <c r="E37" s="66">
        <v>17.5</v>
      </c>
      <c r="F37" s="322" t="s">
        <v>129</v>
      </c>
      <c r="G37" s="66">
        <v>19.100000000000001</v>
      </c>
      <c r="H37" s="322" t="s">
        <v>129</v>
      </c>
      <c r="I37" s="66">
        <v>22.1</v>
      </c>
      <c r="J37" s="66" t="s">
        <v>132</v>
      </c>
      <c r="K37" s="1"/>
      <c r="L37" s="1"/>
    </row>
    <row r="38" spans="2:12" ht="18" customHeight="1" x14ac:dyDescent="0.2">
      <c r="B38" s="35" t="s">
        <v>732</v>
      </c>
      <c r="C38" s="23"/>
      <c r="D38" s="97"/>
      <c r="E38" s="97"/>
      <c r="F38" s="97"/>
      <c r="G38" s="97"/>
      <c r="H38" s="97"/>
      <c r="I38" s="66"/>
      <c r="J38" s="66"/>
    </row>
    <row r="39" spans="2:12" ht="13.5" customHeight="1" x14ac:dyDescent="0.2">
      <c r="B39" s="20" t="s">
        <v>251</v>
      </c>
      <c r="C39" s="19" t="s">
        <v>116</v>
      </c>
      <c r="D39" s="66">
        <v>-27.335954037155187</v>
      </c>
      <c r="E39" s="66">
        <v>-22.271105051814345</v>
      </c>
      <c r="F39" s="66">
        <v>-44.889724172240342</v>
      </c>
      <c r="G39" s="66">
        <v>-34.201816003866711</v>
      </c>
      <c r="H39" s="66">
        <v>-15.545685997171146</v>
      </c>
      <c r="I39" s="322" t="s">
        <v>129</v>
      </c>
      <c r="J39" s="66"/>
    </row>
    <row r="40" spans="2:12" ht="13.5" customHeight="1" x14ac:dyDescent="0.2">
      <c r="B40" s="20" t="s">
        <v>488</v>
      </c>
      <c r="C40" s="19" t="s">
        <v>116</v>
      </c>
      <c r="D40" s="66">
        <v>-28.938833889314143</v>
      </c>
      <c r="E40" s="66">
        <v>-23.504809166966425</v>
      </c>
      <c r="F40" s="322" t="s">
        <v>129</v>
      </c>
      <c r="G40" s="66">
        <v>-36.289498347978842</v>
      </c>
      <c r="H40" s="322" t="s">
        <v>129</v>
      </c>
      <c r="I40" s="322" t="s">
        <v>129</v>
      </c>
      <c r="J40" s="66"/>
    </row>
    <row r="41" spans="2:12" ht="13.5" customHeight="1" x14ac:dyDescent="0.2">
      <c r="B41" s="20" t="s">
        <v>489</v>
      </c>
      <c r="C41" s="19" t="s">
        <v>1109</v>
      </c>
      <c r="D41" s="66">
        <v>5.4063626968020335</v>
      </c>
      <c r="E41" s="66">
        <v>3.838685290589011</v>
      </c>
      <c r="F41" s="66">
        <v>1.8515099023577246</v>
      </c>
      <c r="G41" s="66">
        <v>2.0838991687377337</v>
      </c>
      <c r="H41" s="66">
        <v>2.2324839214130616</v>
      </c>
      <c r="I41" s="66">
        <v>3.0167231801415118</v>
      </c>
      <c r="J41" s="66" t="s">
        <v>132</v>
      </c>
    </row>
    <row r="42" spans="2:12" ht="18" customHeight="1" x14ac:dyDescent="0.2">
      <c r="B42" s="35" t="s">
        <v>733</v>
      </c>
      <c r="C42" s="23"/>
      <c r="D42" s="97"/>
      <c r="E42" s="97"/>
      <c r="F42" s="97"/>
      <c r="G42" s="97"/>
      <c r="H42" s="97"/>
      <c r="I42" s="66"/>
      <c r="J42" s="66"/>
    </row>
    <row r="43" spans="2:12" ht="13.5" customHeight="1" x14ac:dyDescent="0.2">
      <c r="B43" s="20" t="s">
        <v>581</v>
      </c>
      <c r="C43" s="19" t="s">
        <v>220</v>
      </c>
      <c r="D43" s="66">
        <v>79.329166666666666</v>
      </c>
      <c r="E43" s="66">
        <v>77.504166666666649</v>
      </c>
      <c r="F43" s="322" t="s">
        <v>129</v>
      </c>
      <c r="G43" s="66">
        <v>67.302499999999995</v>
      </c>
      <c r="H43" s="322" t="s">
        <v>129</v>
      </c>
      <c r="I43" s="66">
        <v>69.239999999999995</v>
      </c>
      <c r="J43" s="66" t="s">
        <v>133</v>
      </c>
    </row>
    <row r="44" spans="2:12" ht="13.5" customHeight="1" x14ac:dyDescent="0.2">
      <c r="B44" s="20" t="s">
        <v>582</v>
      </c>
      <c r="C44" s="19" t="s">
        <v>220</v>
      </c>
      <c r="D44" s="66">
        <v>69.30416666666666</v>
      </c>
      <c r="E44" s="66">
        <v>65.465000000000003</v>
      </c>
      <c r="F44" s="322" t="s">
        <v>129</v>
      </c>
      <c r="G44" s="66">
        <v>63.850833333333334</v>
      </c>
      <c r="H44" s="322" t="s">
        <v>129</v>
      </c>
      <c r="I44" s="66">
        <v>63.88</v>
      </c>
      <c r="J44" s="66" t="s">
        <v>133</v>
      </c>
    </row>
    <row r="45" spans="2:12" ht="13.5" customHeight="1" x14ac:dyDescent="0.2">
      <c r="B45" s="20" t="s">
        <v>1110</v>
      </c>
      <c r="C45" s="19" t="s">
        <v>221</v>
      </c>
      <c r="D45" s="66">
        <v>-16.199161141781893</v>
      </c>
      <c r="E45" s="66">
        <v>21.40825793916239</v>
      </c>
      <c r="F45" s="322" t="s">
        <v>129</v>
      </c>
      <c r="G45" s="66">
        <v>5.8042509914593143</v>
      </c>
      <c r="H45" s="322" t="s">
        <v>129</v>
      </c>
      <c r="I45" s="66">
        <v>8</v>
      </c>
      <c r="J45" s="99" t="s">
        <v>131</v>
      </c>
    </row>
    <row r="46" spans="2:12" ht="13.5" customHeight="1" x14ac:dyDescent="0.2">
      <c r="B46" s="46" t="s">
        <v>1111</v>
      </c>
      <c r="C46" s="31" t="s">
        <v>221</v>
      </c>
      <c r="D46" s="67">
        <v>-14.49234899111601</v>
      </c>
      <c r="E46" s="67">
        <v>24.022991955788299</v>
      </c>
      <c r="F46" s="357" t="s">
        <v>129</v>
      </c>
      <c r="G46" s="67">
        <v>9.8753828311219483</v>
      </c>
      <c r="H46" s="357" t="s">
        <v>129</v>
      </c>
      <c r="I46" s="67">
        <v>11.3</v>
      </c>
      <c r="J46" s="102" t="s">
        <v>131</v>
      </c>
    </row>
    <row r="47" spans="2:12" ht="19.5" customHeight="1" x14ac:dyDescent="0.2">
      <c r="B47" s="499" t="s">
        <v>1113</v>
      </c>
      <c r="C47" s="23"/>
      <c r="D47" s="101"/>
      <c r="E47" s="101"/>
      <c r="F47" s="101"/>
      <c r="G47" s="101"/>
      <c r="H47" s="101"/>
      <c r="I47" s="101"/>
      <c r="J47" s="101"/>
      <c r="K47" s="1"/>
      <c r="L47" s="1"/>
    </row>
    <row r="48" spans="2:12" ht="63" customHeight="1" x14ac:dyDescent="0.2">
      <c r="B48" s="547" t="s">
        <v>1112</v>
      </c>
      <c r="C48" s="547"/>
      <c r="D48" s="547"/>
      <c r="E48" s="547"/>
      <c r="F48" s="547"/>
      <c r="G48" s="547"/>
      <c r="H48" s="547"/>
      <c r="I48" s="547"/>
      <c r="J48" s="547"/>
      <c r="K48" s="1"/>
      <c r="L48" s="1"/>
    </row>
    <row r="49" spans="1:12" s="3" customFormat="1" ht="13.5" customHeight="1" x14ac:dyDescent="0.25">
      <c r="A49" s="2"/>
      <c r="D49" s="4"/>
      <c r="E49" s="4"/>
      <c r="F49" s="4"/>
      <c r="G49" s="4"/>
      <c r="H49" s="4"/>
      <c r="I49" s="4"/>
      <c r="J49" s="4"/>
      <c r="K49" s="2"/>
      <c r="L49" s="2"/>
    </row>
    <row r="50" spans="1:12" s="3" customFormat="1" ht="13.5" customHeight="1" x14ac:dyDescent="0.25">
      <c r="A50" s="2"/>
      <c r="D50" s="4"/>
      <c r="E50" s="4"/>
      <c r="F50" s="4"/>
      <c r="G50" s="4"/>
      <c r="H50" s="4"/>
      <c r="I50" s="4"/>
      <c r="J50" s="4"/>
      <c r="K50" s="2"/>
      <c r="L50" s="2"/>
    </row>
    <row r="51" spans="1:12" s="3" customFormat="1" ht="13.5" customHeight="1" x14ac:dyDescent="0.25">
      <c r="A51" s="2"/>
      <c r="D51" s="4"/>
      <c r="E51" s="4"/>
      <c r="F51" s="4"/>
      <c r="G51" s="4"/>
      <c r="H51" s="4"/>
      <c r="I51" s="4"/>
      <c r="J51" s="4"/>
      <c r="K51" s="2"/>
      <c r="L51" s="2"/>
    </row>
    <row r="52" spans="1:12" s="3" customFormat="1" ht="13.5" customHeight="1" x14ac:dyDescent="0.25">
      <c r="A52" s="2"/>
      <c r="D52" s="4"/>
      <c r="E52" s="4"/>
      <c r="F52" s="4"/>
      <c r="G52" s="4"/>
      <c r="H52" s="4"/>
      <c r="I52" s="4"/>
      <c r="J52" s="4"/>
      <c r="K52" s="2"/>
      <c r="L52" s="2"/>
    </row>
    <row r="53" spans="1:12" s="3" customFormat="1" ht="13.5" customHeight="1" x14ac:dyDescent="0.25">
      <c r="A53" s="2"/>
      <c r="D53" s="4"/>
      <c r="E53" s="4"/>
      <c r="F53" s="4"/>
      <c r="G53" s="4"/>
      <c r="H53" s="4"/>
      <c r="I53" s="4"/>
      <c r="J53" s="4"/>
      <c r="K53" s="2"/>
      <c r="L53" s="2"/>
    </row>
    <row r="54" spans="1:12" s="3" customFormat="1" ht="13.5" customHeight="1" x14ac:dyDescent="0.25">
      <c r="A54" s="2"/>
      <c r="D54" s="4"/>
      <c r="E54" s="4"/>
      <c r="F54" s="4"/>
      <c r="G54" s="4"/>
      <c r="H54" s="4"/>
      <c r="I54" s="4"/>
      <c r="J54" s="4"/>
      <c r="K54" s="2"/>
      <c r="L54" s="2"/>
    </row>
    <row r="55" spans="1:12" s="3" customFormat="1" ht="12.75" customHeight="1" x14ac:dyDescent="0.25">
      <c r="A55" s="2"/>
      <c r="D55" s="4"/>
      <c r="E55" s="4"/>
      <c r="F55" s="4"/>
      <c r="G55" s="4"/>
      <c r="H55" s="4"/>
      <c r="I55" s="4"/>
      <c r="J55" s="4"/>
      <c r="K55" s="2"/>
      <c r="L55" s="2"/>
    </row>
    <row r="56" spans="1:12" s="3" customFormat="1" ht="15" customHeight="1" x14ac:dyDescent="0.25">
      <c r="A56" s="2"/>
      <c r="D56" s="4"/>
      <c r="E56" s="4"/>
      <c r="F56" s="4"/>
      <c r="G56" s="4"/>
      <c r="H56" s="4"/>
      <c r="I56" s="4"/>
      <c r="J56" s="4"/>
      <c r="K56" s="2"/>
      <c r="L56" s="2"/>
    </row>
    <row r="57" spans="1:12" s="3" customFormat="1" ht="12.75" customHeight="1" x14ac:dyDescent="0.25">
      <c r="A57" s="2"/>
      <c r="D57" s="4"/>
      <c r="E57" s="4"/>
      <c r="F57" s="4"/>
      <c r="G57" s="4"/>
      <c r="H57" s="4"/>
      <c r="I57" s="4"/>
      <c r="J57" s="4"/>
      <c r="K57" s="2"/>
      <c r="L57" s="2"/>
    </row>
    <row r="58" spans="1:12" s="3" customFormat="1" ht="12" customHeight="1" x14ac:dyDescent="0.25">
      <c r="A58" s="2"/>
      <c r="D58" s="4"/>
      <c r="E58" s="4"/>
      <c r="F58" s="4"/>
      <c r="G58" s="4"/>
      <c r="H58" s="4"/>
      <c r="I58" s="4"/>
      <c r="J58" s="4"/>
      <c r="K58" s="2"/>
      <c r="L58" s="2"/>
    </row>
    <row r="59" spans="1:12" s="3" customFormat="1" ht="12.75" customHeight="1" x14ac:dyDescent="0.25">
      <c r="A59" s="2"/>
      <c r="D59" s="4"/>
      <c r="E59" s="4"/>
      <c r="F59" s="4"/>
      <c r="G59" s="4"/>
      <c r="H59" s="4"/>
      <c r="I59" s="4"/>
      <c r="J59" s="4"/>
      <c r="K59" s="2"/>
      <c r="L59" s="2"/>
    </row>
    <row r="60" spans="1:12" s="3" customFormat="1" ht="12" customHeight="1" x14ac:dyDescent="0.25">
      <c r="A60" s="2"/>
      <c r="D60" s="4"/>
      <c r="E60" s="4"/>
      <c r="F60" s="4"/>
      <c r="G60" s="4"/>
      <c r="H60" s="4"/>
      <c r="I60" s="4"/>
      <c r="J60" s="4"/>
      <c r="K60" s="2"/>
      <c r="L60" s="2"/>
    </row>
  </sheetData>
  <mergeCells count="6">
    <mergeCell ref="B48:J48"/>
    <mergeCell ref="C9:C10"/>
    <mergeCell ref="F9:G9"/>
    <mergeCell ref="H9:J9"/>
    <mergeCell ref="I10:J10"/>
    <mergeCell ref="D9:D10"/>
  </mergeCells>
  <conditionalFormatting sqref="F45:F46">
    <cfRule type="cellIs" dxfId="251" priority="55" operator="between">
      <formula>9999</formula>
      <formula>-9999</formula>
    </cfRule>
  </conditionalFormatting>
  <conditionalFormatting sqref="F43">
    <cfRule type="cellIs" dxfId="250" priority="37" operator="between">
      <formula>9999</formula>
      <formula>-9999</formula>
    </cfRule>
  </conditionalFormatting>
  <conditionalFormatting sqref="F44">
    <cfRule type="cellIs" dxfId="249" priority="33" operator="between">
      <formula>9999</formula>
      <formula>-9999</formula>
    </cfRule>
  </conditionalFormatting>
  <conditionalFormatting sqref="I18:I21">
    <cfRule type="cellIs" dxfId="248" priority="19" operator="between">
      <formula>9999</formula>
      <formula>-9999</formula>
    </cfRule>
  </conditionalFormatting>
  <conditionalFormatting sqref="F22:F25">
    <cfRule type="cellIs" dxfId="247" priority="18" operator="between">
      <formula>9999</formula>
      <formula>-9999</formula>
    </cfRule>
  </conditionalFormatting>
  <conditionalFormatting sqref="H22:H25">
    <cfRule type="cellIs" dxfId="246" priority="17" operator="between">
      <formula>9999</formula>
      <formula>-9999</formula>
    </cfRule>
  </conditionalFormatting>
  <conditionalFormatting sqref="F31:F33">
    <cfRule type="cellIs" dxfId="245" priority="15" operator="between">
      <formula>9999</formula>
      <formula>-9999</formula>
    </cfRule>
  </conditionalFormatting>
  <conditionalFormatting sqref="F35:F37">
    <cfRule type="cellIs" dxfId="244" priority="14" operator="between">
      <formula>9999</formula>
      <formula>-9999</formula>
    </cfRule>
  </conditionalFormatting>
  <conditionalFormatting sqref="H31:H33">
    <cfRule type="cellIs" dxfId="243" priority="13" operator="between">
      <formula>9999</formula>
      <formula>-9999</formula>
    </cfRule>
  </conditionalFormatting>
  <conditionalFormatting sqref="H35:H37">
    <cfRule type="cellIs" dxfId="242" priority="12" operator="between">
      <formula>9999</formula>
      <formula>-9999</formula>
    </cfRule>
  </conditionalFormatting>
  <conditionalFormatting sqref="I39:I40">
    <cfRule type="cellIs" dxfId="241" priority="11" operator="between">
      <formula>9999</formula>
      <formula>-9999</formula>
    </cfRule>
  </conditionalFormatting>
  <conditionalFormatting sqref="H40">
    <cfRule type="cellIs" dxfId="240" priority="10" operator="between">
      <formula>9999</formula>
      <formula>-9999</formula>
    </cfRule>
  </conditionalFormatting>
  <conditionalFormatting sqref="F40">
    <cfRule type="cellIs" dxfId="239" priority="9" operator="between">
      <formula>9999</formula>
      <formula>-9999</formula>
    </cfRule>
  </conditionalFormatting>
  <conditionalFormatting sqref="H45:H46">
    <cfRule type="cellIs" dxfId="238" priority="8" operator="between">
      <formula>9999</formula>
      <formula>-9999</formula>
    </cfRule>
  </conditionalFormatting>
  <conditionalFormatting sqref="H43">
    <cfRule type="cellIs" dxfId="237" priority="7" operator="between">
      <formula>9999</formula>
      <formula>-9999</formula>
    </cfRule>
  </conditionalFormatting>
  <conditionalFormatting sqref="H44">
    <cfRule type="cellIs" dxfId="236" priority="6" operator="between">
      <formula>9999</formula>
      <formula>-9999</formula>
    </cfRule>
  </conditionalFormatting>
  <conditionalFormatting sqref="I12:I14">
    <cfRule type="cellIs" dxfId="235" priority="3" operator="between">
      <formula>9999</formula>
      <formula>-9999</formula>
    </cfRule>
  </conditionalFormatting>
  <conditionalFormatting sqref="H14">
    <cfRule type="cellIs" dxfId="234" priority="2" operator="between">
      <formula>9999</formula>
      <formula>-9999</formula>
    </cfRule>
  </conditionalFormatting>
  <conditionalFormatting sqref="F14">
    <cfRule type="cellIs" dxfId="233" priority="1" operator="between">
      <formula>9999</formula>
      <formula>-9999</formula>
    </cfRule>
  </conditionalFormatting>
  <hyperlinks>
    <hyperlink ref="B5" location="Índice!A49" display="Índice" xr:uid="{00000000-0004-0000-2800-000000000000}"/>
  </hyperlinks>
  <printOptions horizontalCentered="1"/>
  <pageMargins left="0.59055118110236227" right="0.43307086614173229" top="0.51181102362204722" bottom="0.51181102362204722" header="0" footer="0.19685039370078741"/>
  <pageSetup paperSize="9" scale="95" orientation="portrait" r:id="rId1"/>
  <headerFooter scaleWithDoc="0"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J47"/>
  <sheetViews>
    <sheetView showGridLines="0" topLeftCell="A14" zoomScale="120" zoomScaleNormal="120" zoomScalePageLayoutView="120" workbookViewId="0">
      <selection activeCell="R52" sqref="R52"/>
    </sheetView>
  </sheetViews>
  <sheetFormatPr defaultColWidth="8.85546875" defaultRowHeight="12.75" x14ac:dyDescent="0.2"/>
  <cols>
    <col min="1" max="1" width="1.42578125" style="2" bestFit="1" customWidth="1"/>
    <col min="2" max="2" width="32.85546875" style="17" customWidth="1"/>
    <col min="3" max="10" width="7.85546875" style="17" customWidth="1"/>
    <col min="11" max="16384" width="8.85546875" style="17"/>
  </cols>
  <sheetData>
    <row r="1" spans="1:10" x14ac:dyDescent="0.2">
      <c r="A1" s="17"/>
    </row>
    <row r="2" spans="1:10" x14ac:dyDescent="0.2">
      <c r="A2" s="17"/>
    </row>
    <row r="3" spans="1:10" x14ac:dyDescent="0.2">
      <c r="A3" s="17"/>
    </row>
    <row r="4" spans="1:10" x14ac:dyDescent="0.2">
      <c r="A4" s="17"/>
    </row>
    <row r="5" spans="1:10" x14ac:dyDescent="0.2">
      <c r="A5" s="17"/>
      <c r="B5" s="104" t="s">
        <v>144</v>
      </c>
    </row>
    <row r="6" spans="1:10" ht="18.75" x14ac:dyDescent="0.3">
      <c r="A6" s="17"/>
      <c r="B6" s="25" t="s">
        <v>1056</v>
      </c>
    </row>
    <row r="7" spans="1:10" x14ac:dyDescent="0.2">
      <c r="A7" s="17"/>
    </row>
    <row r="8" spans="1:10" ht="18" customHeight="1" x14ac:dyDescent="0.2">
      <c r="A8" s="17"/>
      <c r="B8" s="155" t="s">
        <v>505</v>
      </c>
      <c r="C8" s="18"/>
      <c r="D8" s="18"/>
      <c r="E8" s="18"/>
      <c r="F8" s="18"/>
      <c r="G8" s="18"/>
      <c r="H8" s="18"/>
      <c r="I8" s="18"/>
      <c r="J8" s="18"/>
    </row>
    <row r="9" spans="1:10" ht="13.5" customHeight="1" x14ac:dyDescent="0.2">
      <c r="A9" s="17"/>
      <c r="B9" s="23"/>
      <c r="C9" s="560">
        <v>2016</v>
      </c>
      <c r="D9" s="560">
        <v>2017</v>
      </c>
      <c r="E9" s="560">
        <v>2018</v>
      </c>
      <c r="F9" s="560">
        <v>2019</v>
      </c>
      <c r="G9" s="172">
        <v>2020</v>
      </c>
      <c r="H9" s="172">
        <v>2021</v>
      </c>
      <c r="I9" s="172">
        <v>2022</v>
      </c>
      <c r="J9" s="296">
        <v>2023</v>
      </c>
    </row>
    <row r="10" spans="1:10" ht="13.5" customHeight="1" x14ac:dyDescent="0.2">
      <c r="B10" s="24"/>
      <c r="C10" s="561"/>
      <c r="D10" s="561"/>
      <c r="E10" s="561"/>
      <c r="F10" s="561"/>
      <c r="G10" s="171" t="s">
        <v>3</v>
      </c>
      <c r="H10" s="171" t="s">
        <v>3</v>
      </c>
      <c r="I10" s="171" t="s">
        <v>3</v>
      </c>
      <c r="J10" s="171" t="s">
        <v>12</v>
      </c>
    </row>
    <row r="11" spans="1:10" ht="12" customHeight="1" x14ac:dyDescent="0.2">
      <c r="B11" s="19" t="s">
        <v>13</v>
      </c>
      <c r="C11" s="32">
        <v>179810.43904815207</v>
      </c>
      <c r="D11" s="32">
        <v>219922.26476577227</v>
      </c>
      <c r="E11" s="32">
        <v>231400.3478841625</v>
      </c>
      <c r="F11" s="32">
        <v>240340.50403460395</v>
      </c>
      <c r="G11" s="32">
        <v>265826.02292989497</v>
      </c>
      <c r="H11" s="32">
        <v>284663.58382009849</v>
      </c>
      <c r="I11" s="32">
        <v>314111.92586139007</v>
      </c>
      <c r="J11" s="322" t="s">
        <v>129</v>
      </c>
    </row>
    <row r="12" spans="1:10" ht="12" customHeight="1" x14ac:dyDescent="0.2">
      <c r="B12" s="20" t="s">
        <v>506</v>
      </c>
      <c r="C12" s="32">
        <v>169778.99721291394</v>
      </c>
      <c r="D12" s="32">
        <v>208253.63031641499</v>
      </c>
      <c r="E12" s="32">
        <v>219614.45849483387</v>
      </c>
      <c r="F12" s="32">
        <v>227610.26925464749</v>
      </c>
      <c r="G12" s="32">
        <v>251177.07294322093</v>
      </c>
      <c r="H12" s="32">
        <v>270187.60320941533</v>
      </c>
      <c r="I12" s="32">
        <v>297529.25937258964</v>
      </c>
      <c r="J12" s="322" t="s">
        <v>129</v>
      </c>
    </row>
    <row r="13" spans="1:10" ht="12" customHeight="1" x14ac:dyDescent="0.2">
      <c r="B13" s="20" t="s">
        <v>390</v>
      </c>
      <c r="C13" s="32">
        <v>10031.441835238142</v>
      </c>
      <c r="D13" s="32">
        <v>11668.634449357296</v>
      </c>
      <c r="E13" s="32">
        <v>11785.889389328629</v>
      </c>
      <c r="F13" s="32">
        <v>12730.234779956449</v>
      </c>
      <c r="G13" s="32">
        <v>14648.949986674021</v>
      </c>
      <c r="H13" s="32">
        <v>14475.980610683178</v>
      </c>
      <c r="I13" s="32">
        <v>16582.666488800438</v>
      </c>
      <c r="J13" s="322" t="s">
        <v>129</v>
      </c>
    </row>
    <row r="14" spans="1:10" ht="12" customHeight="1" x14ac:dyDescent="0.2">
      <c r="B14" s="19" t="s">
        <v>14</v>
      </c>
      <c r="C14" s="32">
        <v>156520.68601956285</v>
      </c>
      <c r="D14" s="32">
        <v>199107.51093154243</v>
      </c>
      <c r="E14" s="32">
        <v>229510.19637678246</v>
      </c>
      <c r="F14" s="32">
        <v>231787.14967584328</v>
      </c>
      <c r="G14" s="32">
        <v>215117.26577332101</v>
      </c>
      <c r="H14" s="32">
        <v>232234.58154760604</v>
      </c>
      <c r="I14" s="32">
        <v>267822.39750999102</v>
      </c>
      <c r="J14" s="322" t="s">
        <v>129</v>
      </c>
    </row>
    <row r="15" spans="1:10" ht="12" customHeight="1" x14ac:dyDescent="0.2">
      <c r="B15" s="20" t="s">
        <v>507</v>
      </c>
      <c r="C15" s="32">
        <v>63573.467383101139</v>
      </c>
      <c r="D15" s="32">
        <v>96249.817673157479</v>
      </c>
      <c r="E15" s="32">
        <v>113114.35605936598</v>
      </c>
      <c r="F15" s="32">
        <v>107895.39667446582</v>
      </c>
      <c r="G15" s="32">
        <v>93522.107737053389</v>
      </c>
      <c r="H15" s="32">
        <v>104118.36388468185</v>
      </c>
      <c r="I15" s="32">
        <v>122440.06523446218</v>
      </c>
      <c r="J15" s="322" t="s">
        <v>129</v>
      </c>
    </row>
    <row r="16" spans="1:10" ht="12" customHeight="1" x14ac:dyDescent="0.2">
      <c r="B16" s="20" t="s">
        <v>393</v>
      </c>
      <c r="C16" s="32">
        <v>61779.052596603717</v>
      </c>
      <c r="D16" s="32">
        <v>65954.741106362257</v>
      </c>
      <c r="E16" s="32">
        <v>78029.827639873896</v>
      </c>
      <c r="F16" s="32">
        <v>84684.917097464102</v>
      </c>
      <c r="G16" s="32">
        <v>82459.161577000996</v>
      </c>
      <c r="H16" s="32">
        <v>85362.904430246184</v>
      </c>
      <c r="I16" s="32">
        <v>99968.814570514776</v>
      </c>
      <c r="J16" s="322" t="s">
        <v>129</v>
      </c>
    </row>
    <row r="17" spans="2:10" ht="12" customHeight="1" x14ac:dyDescent="0.2">
      <c r="B17" s="20" t="s">
        <v>508</v>
      </c>
      <c r="C17" s="32">
        <v>18504.044597875534</v>
      </c>
      <c r="D17" s="32">
        <v>24005.715748678173</v>
      </c>
      <c r="E17" s="32">
        <v>26405.577263973744</v>
      </c>
      <c r="F17" s="32">
        <v>26649.378611066379</v>
      </c>
      <c r="G17" s="32">
        <v>27975.218408560566</v>
      </c>
      <c r="H17" s="32">
        <v>28183.048844228651</v>
      </c>
      <c r="I17" s="32">
        <v>30444.165587880354</v>
      </c>
      <c r="J17" s="322" t="s">
        <v>129</v>
      </c>
    </row>
    <row r="18" spans="2:10" ht="12" customHeight="1" x14ac:dyDescent="0.2">
      <c r="B18" s="20" t="s">
        <v>240</v>
      </c>
      <c r="C18" s="32">
        <v>12664.121441982454</v>
      </c>
      <c r="D18" s="32">
        <v>12897.236403344526</v>
      </c>
      <c r="E18" s="32">
        <v>11960.435413568863</v>
      </c>
      <c r="F18" s="32">
        <v>12557.457292846944</v>
      </c>
      <c r="G18" s="32">
        <v>11160.778050706062</v>
      </c>
      <c r="H18" s="32">
        <v>14570.264388449334</v>
      </c>
      <c r="I18" s="32">
        <v>14969.352117133694</v>
      </c>
      <c r="J18" s="322" t="s">
        <v>129</v>
      </c>
    </row>
    <row r="19" spans="2:10" ht="12" customHeight="1" x14ac:dyDescent="0.2">
      <c r="B19" s="19" t="s">
        <v>15</v>
      </c>
      <c r="C19" s="32">
        <v>340394.30366318673</v>
      </c>
      <c r="D19" s="32">
        <v>341922.01274911163</v>
      </c>
      <c r="E19" s="32">
        <v>356888.89179709944</v>
      </c>
      <c r="F19" s="32">
        <v>392514.11765948695</v>
      </c>
      <c r="G19" s="32">
        <v>400367.58873534756</v>
      </c>
      <c r="H19" s="32">
        <v>413152.37927748956</v>
      </c>
      <c r="I19" s="32">
        <v>476719.89560368599</v>
      </c>
      <c r="J19" s="322" t="s">
        <v>129</v>
      </c>
    </row>
    <row r="20" spans="2:10" ht="12" customHeight="1" x14ac:dyDescent="0.2">
      <c r="B20" s="20" t="s">
        <v>512</v>
      </c>
      <c r="C20" s="32">
        <v>80507.275712555987</v>
      </c>
      <c r="D20" s="32">
        <v>85203.83771215078</v>
      </c>
      <c r="E20" s="32">
        <v>86091.419283794778</v>
      </c>
      <c r="F20" s="32">
        <v>98338.187626478582</v>
      </c>
      <c r="G20" s="32">
        <v>103878.13449247829</v>
      </c>
      <c r="H20" s="32">
        <v>97023.938952075492</v>
      </c>
      <c r="I20" s="32">
        <v>102405.38505111512</v>
      </c>
      <c r="J20" s="322" t="s">
        <v>129</v>
      </c>
    </row>
    <row r="21" spans="2:10" ht="12" customHeight="1" x14ac:dyDescent="0.2">
      <c r="B21" s="20" t="s">
        <v>513</v>
      </c>
      <c r="C21" s="32">
        <v>12051.502815700669</v>
      </c>
      <c r="D21" s="32">
        <v>13885.734554618422</v>
      </c>
      <c r="E21" s="32">
        <v>14066.4969857345</v>
      </c>
      <c r="F21" s="32">
        <v>15599.941110630049</v>
      </c>
      <c r="G21" s="32">
        <v>11443.675309110911</v>
      </c>
      <c r="H21" s="32">
        <v>10366.297039966646</v>
      </c>
      <c r="I21" s="32">
        <v>12420.031233595666</v>
      </c>
      <c r="J21" s="322" t="s">
        <v>129</v>
      </c>
    </row>
    <row r="22" spans="2:10" ht="12" customHeight="1" x14ac:dyDescent="0.2">
      <c r="B22" s="20" t="s">
        <v>514</v>
      </c>
      <c r="C22" s="32">
        <v>47064.519540791953</v>
      </c>
      <c r="D22" s="32">
        <v>49542.533922213988</v>
      </c>
      <c r="E22" s="32">
        <v>51916.380176210274</v>
      </c>
      <c r="F22" s="32">
        <v>58873.438753206967</v>
      </c>
      <c r="G22" s="32">
        <v>51865.63675655728</v>
      </c>
      <c r="H22" s="32">
        <v>58986.607965918491</v>
      </c>
      <c r="I22" s="32">
        <v>73009.96161860929</v>
      </c>
      <c r="J22" s="322" t="s">
        <v>129</v>
      </c>
    </row>
    <row r="23" spans="2:10" ht="12" customHeight="1" x14ac:dyDescent="0.2">
      <c r="B23" s="20" t="s">
        <v>515</v>
      </c>
      <c r="C23" s="32">
        <v>21913.168444568015</v>
      </c>
      <c r="D23" s="32">
        <v>24511.061950683594</v>
      </c>
      <c r="E23" s="32">
        <v>29786.134521484375</v>
      </c>
      <c r="F23" s="32">
        <v>30207.96875</v>
      </c>
      <c r="G23" s="32">
        <v>31641.009887695313</v>
      </c>
      <c r="H23" s="32">
        <v>32040.065734863281</v>
      </c>
      <c r="I23" s="32">
        <v>33274.027099609375</v>
      </c>
      <c r="J23" s="322" t="s">
        <v>129</v>
      </c>
    </row>
    <row r="24" spans="2:10" ht="12" customHeight="1" x14ac:dyDescent="0.2">
      <c r="B24" s="20" t="s">
        <v>120</v>
      </c>
      <c r="C24" s="32">
        <v>43295.844666054414</v>
      </c>
      <c r="D24" s="32">
        <v>41084.159862958499</v>
      </c>
      <c r="E24" s="32">
        <v>37920.945232370061</v>
      </c>
      <c r="F24" s="32">
        <v>40390.151310340407</v>
      </c>
      <c r="G24" s="32">
        <v>43151.58150844949</v>
      </c>
      <c r="H24" s="32">
        <v>46652.214018054379</v>
      </c>
      <c r="I24" s="32">
        <v>63216.645968356053</v>
      </c>
      <c r="J24" s="322" t="s">
        <v>129</v>
      </c>
    </row>
    <row r="25" spans="2:10" ht="12" customHeight="1" x14ac:dyDescent="0.2">
      <c r="B25" s="20" t="s">
        <v>509</v>
      </c>
      <c r="C25" s="32">
        <v>30399.057103715299</v>
      </c>
      <c r="D25" s="32">
        <v>31481.797259074876</v>
      </c>
      <c r="E25" s="32">
        <v>32714.864657564045</v>
      </c>
      <c r="F25" s="32">
        <v>32528.435094640256</v>
      </c>
      <c r="G25" s="32">
        <v>31099.733127400283</v>
      </c>
      <c r="H25" s="32">
        <v>32223.046664252219</v>
      </c>
      <c r="I25" s="32">
        <v>32383.119504226681</v>
      </c>
      <c r="J25" s="322" t="s">
        <v>129</v>
      </c>
    </row>
    <row r="26" spans="2:10" ht="12" customHeight="1" x14ac:dyDescent="0.2">
      <c r="B26" s="20" t="s">
        <v>121</v>
      </c>
      <c r="C26" s="32">
        <v>51481.14367675782</v>
      </c>
      <c r="D26" s="32">
        <v>48803.4765625</v>
      </c>
      <c r="E26" s="32">
        <v>60927.024047851563</v>
      </c>
      <c r="F26" s="32">
        <v>64691.4462890625</v>
      </c>
      <c r="G26" s="32">
        <v>66250.2470703125</v>
      </c>
      <c r="H26" s="32">
        <v>69313.056396484375</v>
      </c>
      <c r="I26" s="32">
        <v>79785.649658203125</v>
      </c>
      <c r="J26" s="322" t="s">
        <v>129</v>
      </c>
    </row>
    <row r="27" spans="2:10" ht="12" customHeight="1" x14ac:dyDescent="0.2">
      <c r="B27" s="20" t="s">
        <v>510</v>
      </c>
      <c r="C27" s="32">
        <v>39103.568506476346</v>
      </c>
      <c r="D27" s="32">
        <v>32211.85546875</v>
      </c>
      <c r="E27" s="32">
        <v>27338.455078125</v>
      </c>
      <c r="F27" s="32">
        <v>31950.208984375</v>
      </c>
      <c r="G27" s="32">
        <v>39365.546875</v>
      </c>
      <c r="H27" s="32">
        <v>42057.37109375</v>
      </c>
      <c r="I27" s="32">
        <v>51045.04296875</v>
      </c>
      <c r="J27" s="322" t="s">
        <v>129</v>
      </c>
    </row>
    <row r="28" spans="2:10" ht="12" customHeight="1" x14ac:dyDescent="0.2">
      <c r="B28" s="20" t="s">
        <v>511</v>
      </c>
      <c r="C28" s="32">
        <v>9717.9262176831799</v>
      </c>
      <c r="D28" s="32">
        <v>9756.105712890625</v>
      </c>
      <c r="E28" s="32">
        <v>10653.189697265625</v>
      </c>
      <c r="F28" s="32">
        <v>13621.9775390625</v>
      </c>
      <c r="G28" s="32">
        <v>15120.306518554688</v>
      </c>
      <c r="H28" s="32">
        <v>17615.447509765625</v>
      </c>
      <c r="I28" s="32">
        <v>21740.284912109375</v>
      </c>
      <c r="J28" s="322" t="s">
        <v>129</v>
      </c>
    </row>
    <row r="29" spans="2:10" ht="12" customHeight="1" x14ac:dyDescent="0.2">
      <c r="B29" s="20" t="s">
        <v>56</v>
      </c>
      <c r="C29" s="32">
        <v>4860.2969788830633</v>
      </c>
      <c r="D29" s="32">
        <v>5441.449743270874</v>
      </c>
      <c r="E29" s="32">
        <v>5473.9821166992188</v>
      </c>
      <c r="F29" s="32">
        <v>6312.3622016906738</v>
      </c>
      <c r="G29" s="32">
        <v>6551.7171897888184</v>
      </c>
      <c r="H29" s="32">
        <v>6874.3339023590088</v>
      </c>
      <c r="I29" s="32">
        <v>7439.7475891113281</v>
      </c>
      <c r="J29" s="322" t="s">
        <v>129</v>
      </c>
    </row>
    <row r="30" spans="2:10" ht="15" customHeight="1" x14ac:dyDescent="0.2">
      <c r="B30" s="21" t="s">
        <v>516</v>
      </c>
      <c r="C30" s="33">
        <v>676725.42873090168</v>
      </c>
      <c r="D30" s="33">
        <v>760951.78844642639</v>
      </c>
      <c r="E30" s="32">
        <v>817799.43605804443</v>
      </c>
      <c r="F30" s="32">
        <v>864641.7713699342</v>
      </c>
      <c r="G30" s="32">
        <v>881310.87743856362</v>
      </c>
      <c r="H30" s="32">
        <v>930050.54464519408</v>
      </c>
      <c r="I30" s="32">
        <v>1058654.2189750671</v>
      </c>
      <c r="J30" s="322" t="s">
        <v>129</v>
      </c>
    </row>
    <row r="31" spans="2:10" ht="12" customHeight="1" x14ac:dyDescent="0.2">
      <c r="B31" s="20" t="s">
        <v>517</v>
      </c>
      <c r="C31" s="32">
        <v>84303.478185575732</v>
      </c>
      <c r="D31" s="32">
        <v>82471.3984375</v>
      </c>
      <c r="E31" s="32">
        <v>88140.8837890625</v>
      </c>
      <c r="F31" s="32">
        <v>105655.447265625</v>
      </c>
      <c r="G31" s="32">
        <v>107552.5849609375</v>
      </c>
      <c r="H31" s="32">
        <v>128391.20703125</v>
      </c>
      <c r="I31" s="32">
        <v>116637.56640625</v>
      </c>
      <c r="J31" s="322" t="s">
        <v>129</v>
      </c>
    </row>
    <row r="32" spans="2:10" ht="23.25" customHeight="1" x14ac:dyDescent="0.2">
      <c r="B32" s="27" t="s">
        <v>282</v>
      </c>
      <c r="C32" s="126">
        <v>761028.90691647737</v>
      </c>
      <c r="D32" s="126">
        <v>843423.18688392639</v>
      </c>
      <c r="E32" s="126">
        <v>905940.31984710693</v>
      </c>
      <c r="F32" s="126">
        <v>970297.2186355592</v>
      </c>
      <c r="G32" s="126">
        <v>988863.46239950112</v>
      </c>
      <c r="H32" s="126">
        <v>1058441.751676444</v>
      </c>
      <c r="I32" s="126">
        <v>1175291.80859375</v>
      </c>
      <c r="J32" s="126">
        <v>1414000</v>
      </c>
    </row>
    <row r="33" spans="2:10" ht="12" customHeight="1" x14ac:dyDescent="0.2">
      <c r="B33" s="23" t="s">
        <v>17</v>
      </c>
      <c r="C33" s="66">
        <v>710421.15079564229</v>
      </c>
      <c r="D33" s="66">
        <v>771347.68359375</v>
      </c>
      <c r="E33" s="66">
        <v>793283.1865234375</v>
      </c>
      <c r="F33" s="66">
        <v>877739.98046875</v>
      </c>
      <c r="G33" s="66">
        <v>885030.0791015625</v>
      </c>
      <c r="H33" s="66">
        <v>963273.6474609375</v>
      </c>
      <c r="I33" s="66">
        <v>1080011.77734375</v>
      </c>
      <c r="J33" s="322" t="s">
        <v>129</v>
      </c>
    </row>
    <row r="34" spans="2:10" ht="12" customHeight="1" x14ac:dyDescent="0.2">
      <c r="B34" s="20" t="s">
        <v>18</v>
      </c>
      <c r="C34" s="66">
        <v>198434.18886697089</v>
      </c>
      <c r="D34" s="66">
        <v>207184.9296875</v>
      </c>
      <c r="E34" s="66">
        <v>196834.9296875</v>
      </c>
      <c r="F34" s="66">
        <v>219046.5078125</v>
      </c>
      <c r="G34" s="66">
        <v>204060.3046875</v>
      </c>
      <c r="H34" s="66">
        <v>198245.2890625</v>
      </c>
      <c r="I34" s="66">
        <v>195903.5859375</v>
      </c>
      <c r="J34" s="322" t="s">
        <v>129</v>
      </c>
    </row>
    <row r="35" spans="2:10" ht="12" customHeight="1" x14ac:dyDescent="0.2">
      <c r="B35" s="20" t="s">
        <v>19</v>
      </c>
      <c r="C35" s="66">
        <v>511986.96192867134</v>
      </c>
      <c r="D35" s="66">
        <v>564162.75390625</v>
      </c>
      <c r="E35" s="66">
        <v>596448.2568359375</v>
      </c>
      <c r="F35" s="66">
        <v>658693.47265625</v>
      </c>
      <c r="G35" s="66">
        <v>680969.7744140625</v>
      </c>
      <c r="H35" s="66">
        <v>765028.3583984375</v>
      </c>
      <c r="I35" s="66">
        <v>884108.19140625</v>
      </c>
      <c r="J35" s="322" t="s">
        <v>129</v>
      </c>
    </row>
    <row r="36" spans="2:10" ht="12" customHeight="1" x14ac:dyDescent="0.2">
      <c r="B36" s="23" t="s">
        <v>20</v>
      </c>
      <c r="C36" s="66">
        <v>352207.19083049789</v>
      </c>
      <c r="D36" s="66">
        <v>271618.59375</v>
      </c>
      <c r="E36" s="66">
        <v>416558.296875</v>
      </c>
      <c r="F36" s="66">
        <v>396328.765625</v>
      </c>
      <c r="G36" s="66">
        <v>443274.625</v>
      </c>
      <c r="H36" s="66">
        <v>427285.671875</v>
      </c>
      <c r="I36" s="66">
        <v>453424.140625</v>
      </c>
      <c r="J36" s="322" t="s">
        <v>129</v>
      </c>
    </row>
    <row r="37" spans="2:10" ht="12" customHeight="1" x14ac:dyDescent="0.2">
      <c r="B37" s="23" t="s">
        <v>21</v>
      </c>
      <c r="C37" s="66">
        <v>1062628.3416261403</v>
      </c>
      <c r="D37" s="66">
        <v>1042966.27734375</v>
      </c>
      <c r="E37" s="66">
        <v>1209841.4833984375</v>
      </c>
      <c r="F37" s="66">
        <v>1274068.74609375</v>
      </c>
      <c r="G37" s="66">
        <v>1328304.7041015625</v>
      </c>
      <c r="H37" s="66">
        <v>1390559.3193359375</v>
      </c>
      <c r="I37" s="66">
        <v>1533435.91796875</v>
      </c>
      <c r="J37" s="322" t="s">
        <v>129</v>
      </c>
    </row>
    <row r="38" spans="2:10" ht="12" customHeight="1" x14ac:dyDescent="0.2">
      <c r="B38" s="23" t="s">
        <v>22</v>
      </c>
      <c r="C38" s="66">
        <v>269266.77137000882</v>
      </c>
      <c r="D38" s="66">
        <v>346170.08984375</v>
      </c>
      <c r="E38" s="66">
        <v>412484.01171875</v>
      </c>
      <c r="F38" s="66">
        <v>360388.33984375</v>
      </c>
      <c r="G38" s="66">
        <v>324247.078125</v>
      </c>
      <c r="H38" s="66">
        <v>427086.5234375</v>
      </c>
      <c r="I38" s="66">
        <v>617543.2890625</v>
      </c>
      <c r="J38" s="322" t="s">
        <v>129</v>
      </c>
    </row>
    <row r="39" spans="2:10" ht="12" customHeight="1" x14ac:dyDescent="0.2">
      <c r="B39" s="23" t="s">
        <v>23</v>
      </c>
      <c r="C39" s="66">
        <v>1331895.1129961491</v>
      </c>
      <c r="D39" s="66">
        <v>1389136.3671875</v>
      </c>
      <c r="E39" s="66">
        <v>1622325.4951171875</v>
      </c>
      <c r="F39" s="66">
        <v>1634457.0859375</v>
      </c>
      <c r="G39" s="66">
        <v>1652551.7822265625</v>
      </c>
      <c r="H39" s="66">
        <v>1817645.8427734375</v>
      </c>
      <c r="I39" s="66">
        <v>2150979.20703125</v>
      </c>
      <c r="J39" s="322" t="s">
        <v>129</v>
      </c>
    </row>
    <row r="40" spans="2:10" ht="12" customHeight="1" x14ac:dyDescent="0.2">
      <c r="B40" s="23" t="s">
        <v>24</v>
      </c>
      <c r="C40" s="66">
        <v>570866.20607967186</v>
      </c>
      <c r="D40" s="66">
        <v>545713.171875</v>
      </c>
      <c r="E40" s="66">
        <v>716385.1875</v>
      </c>
      <c r="F40" s="66">
        <v>664159.859375</v>
      </c>
      <c r="G40" s="66">
        <v>663688.296875</v>
      </c>
      <c r="H40" s="66">
        <v>759204.03125</v>
      </c>
      <c r="I40" s="66">
        <v>975687.3984375</v>
      </c>
      <c r="J40" s="322" t="s">
        <v>129</v>
      </c>
    </row>
    <row r="41" spans="2:10" ht="19.5" customHeight="1" x14ac:dyDescent="0.2">
      <c r="B41" s="19" t="s">
        <v>25</v>
      </c>
      <c r="C41" s="32"/>
      <c r="D41" s="32"/>
      <c r="E41" s="32"/>
      <c r="F41" s="32"/>
      <c r="G41" s="32"/>
      <c r="H41" s="66"/>
      <c r="I41" s="66"/>
      <c r="J41" s="32"/>
    </row>
    <row r="42" spans="2:10" ht="12" customHeight="1" x14ac:dyDescent="0.2">
      <c r="B42" s="23" t="s">
        <v>26</v>
      </c>
      <c r="C42" s="32">
        <v>50607.756120835082</v>
      </c>
      <c r="D42" s="32">
        <v>72075.503290176392</v>
      </c>
      <c r="E42" s="32">
        <v>112657.13332366943</v>
      </c>
      <c r="F42" s="32">
        <v>92557.238166809198</v>
      </c>
      <c r="G42" s="32">
        <v>103833.38329793862</v>
      </c>
      <c r="H42" s="66">
        <v>95168.104215506464</v>
      </c>
      <c r="I42" s="66">
        <v>95280.03125</v>
      </c>
      <c r="J42" s="322" t="s">
        <v>129</v>
      </c>
    </row>
    <row r="43" spans="2:10" ht="12" customHeight="1" x14ac:dyDescent="0.2">
      <c r="B43" s="23" t="s">
        <v>148</v>
      </c>
      <c r="C43" s="32">
        <v>12162.516158801543</v>
      </c>
      <c r="D43" s="32">
        <v>13258.764973612519</v>
      </c>
      <c r="E43" s="32">
        <v>15024.924107753828</v>
      </c>
      <c r="F43" s="32">
        <v>15512.758964569679</v>
      </c>
      <c r="G43" s="32">
        <v>14268.456139955528</v>
      </c>
      <c r="H43" s="66">
        <v>16168.055475085066</v>
      </c>
      <c r="I43" s="66">
        <v>18406.835858478746</v>
      </c>
      <c r="J43" s="32">
        <v>21922.480620155038</v>
      </c>
    </row>
    <row r="44" spans="2:10" ht="12" customHeight="1" x14ac:dyDescent="0.2">
      <c r="B44" s="23" t="s">
        <v>149</v>
      </c>
      <c r="C44" s="66">
        <v>12.160891285789589</v>
      </c>
      <c r="D44" s="66">
        <v>7.9780113227876148</v>
      </c>
      <c r="E44" s="66">
        <v>3.7951143508501817</v>
      </c>
      <c r="F44" s="66">
        <v>4.6776520439687275</v>
      </c>
      <c r="G44" s="66">
        <v>3.1716615105991997</v>
      </c>
      <c r="H44" s="66">
        <v>4.5505685214633163</v>
      </c>
      <c r="I44" s="66">
        <v>6.4009207588417549</v>
      </c>
      <c r="J44" s="66">
        <v>24.852909950851277</v>
      </c>
    </row>
    <row r="45" spans="2:10" ht="12" customHeight="1" x14ac:dyDescent="0.2">
      <c r="B45" s="23" t="s">
        <v>150</v>
      </c>
      <c r="C45" s="66">
        <v>17.429077411850802</v>
      </c>
      <c r="D45" s="66">
        <v>10.826695177886547</v>
      </c>
      <c r="E45" s="66">
        <v>7.412309020594221</v>
      </c>
      <c r="F45" s="66">
        <v>7.1038784099280994</v>
      </c>
      <c r="G45" s="66">
        <v>1.9134594439062624</v>
      </c>
      <c r="H45" s="66">
        <v>7.0361876965409742</v>
      </c>
      <c r="I45" s="66">
        <v>11.039819312893663</v>
      </c>
      <c r="J45" s="66">
        <v>33.592613647410886</v>
      </c>
    </row>
    <row r="46" spans="2:10" ht="12" customHeight="1" x14ac:dyDescent="0.2">
      <c r="B46" s="24" t="s">
        <v>151</v>
      </c>
      <c r="C46" s="67">
        <v>4.696990248265509</v>
      </c>
      <c r="D46" s="67">
        <v>2.638207372224266</v>
      </c>
      <c r="E46" s="67">
        <v>3.484937313636105</v>
      </c>
      <c r="F46" s="67">
        <v>2.3178074007050409</v>
      </c>
      <c r="G46" s="67">
        <v>-1.2195229273919139</v>
      </c>
      <c r="H46" s="67">
        <v>2.3774324809791691</v>
      </c>
      <c r="I46" s="67">
        <v>4.3598293332122617</v>
      </c>
      <c r="J46" s="67">
        <v>7</v>
      </c>
    </row>
    <row r="47" spans="2:10" ht="18.75" customHeight="1" x14ac:dyDescent="0.2">
      <c r="B47" s="23" t="s">
        <v>1113</v>
      </c>
      <c r="C47" s="35"/>
      <c r="D47" s="35"/>
      <c r="E47" s="35"/>
      <c r="F47" s="35"/>
      <c r="G47" s="35"/>
      <c r="H47" s="35"/>
      <c r="I47" s="35"/>
      <c r="J47" s="35"/>
    </row>
  </sheetData>
  <mergeCells count="4">
    <mergeCell ref="C9:C10"/>
    <mergeCell ref="D9:D10"/>
    <mergeCell ref="E9:E10"/>
    <mergeCell ref="F9:F10"/>
  </mergeCells>
  <conditionalFormatting sqref="J43 J41 C11:F43 H32:J32">
    <cfRule type="cellIs" dxfId="232" priority="20" operator="greaterThan">
      <formula>9999</formula>
    </cfRule>
  </conditionalFormatting>
  <conditionalFormatting sqref="J42">
    <cfRule type="cellIs" dxfId="231" priority="7" operator="between">
      <formula>9999</formula>
      <formula>-9999</formula>
    </cfRule>
  </conditionalFormatting>
  <conditionalFormatting sqref="G11:G43">
    <cfRule type="cellIs" dxfId="230" priority="6" operator="greaterThan">
      <formula>9999</formula>
    </cfRule>
  </conditionalFormatting>
  <conditionalFormatting sqref="H33:I43">
    <cfRule type="cellIs" dxfId="229" priority="5" operator="greaterThan">
      <formula>9999</formula>
    </cfRule>
  </conditionalFormatting>
  <conditionalFormatting sqref="H11:I29">
    <cfRule type="cellIs" dxfId="228" priority="4" operator="greaterThan">
      <formula>9999</formula>
    </cfRule>
  </conditionalFormatting>
  <conditionalFormatting sqref="H30:I31">
    <cfRule type="cellIs" dxfId="227" priority="3" operator="greaterThan">
      <formula>9999</formula>
    </cfRule>
  </conditionalFormatting>
  <conditionalFormatting sqref="J33:J40">
    <cfRule type="cellIs" dxfId="226" priority="2" operator="between">
      <formula>9999</formula>
      <formula>-9999</formula>
    </cfRule>
  </conditionalFormatting>
  <conditionalFormatting sqref="J11:J31">
    <cfRule type="cellIs" dxfId="225" priority="1" operator="between">
      <formula>9999</formula>
      <formula>-9999</formula>
    </cfRule>
  </conditionalFormatting>
  <hyperlinks>
    <hyperlink ref="B5" location="Índice!A49" display="Índice" xr:uid="{00000000-0004-0000-29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K50"/>
  <sheetViews>
    <sheetView showGridLines="0" topLeftCell="A18" zoomScale="120" zoomScaleNormal="120" zoomScalePageLayoutView="120" workbookViewId="0">
      <selection activeCell="R52" sqref="R52"/>
    </sheetView>
  </sheetViews>
  <sheetFormatPr defaultColWidth="8.85546875" defaultRowHeight="12.75" x14ac:dyDescent="0.2"/>
  <cols>
    <col min="1" max="1" width="1.42578125" style="2" bestFit="1" customWidth="1"/>
    <col min="2" max="2" width="6.140625" style="3" customWidth="1"/>
    <col min="3" max="3" width="12.85546875" style="3" customWidth="1"/>
    <col min="4" max="7" width="14.85546875" style="3" customWidth="1"/>
    <col min="8" max="16384" width="8.85546875" style="2"/>
  </cols>
  <sheetData>
    <row r="1" spans="1:11" s="17" customFormat="1" x14ac:dyDescent="0.2"/>
    <row r="2" spans="1:11" s="17" customFormat="1" x14ac:dyDescent="0.2"/>
    <row r="3" spans="1:11" s="17" customFormat="1" x14ac:dyDescent="0.2"/>
    <row r="4" spans="1:11" s="17" customFormat="1" x14ac:dyDescent="0.2"/>
    <row r="5" spans="1:11" s="17" customFormat="1" x14ac:dyDescent="0.2">
      <c r="B5" s="104" t="s">
        <v>144</v>
      </c>
      <c r="C5" s="104"/>
    </row>
    <row r="6" spans="1:11" s="17" customFormat="1" ht="18.75" x14ac:dyDescent="0.3">
      <c r="B6" s="25" t="s">
        <v>1056</v>
      </c>
    </row>
    <row r="7" spans="1:11" s="17" customFormat="1" x14ac:dyDescent="0.2"/>
    <row r="8" spans="1:11" s="17" customFormat="1" ht="18" customHeight="1" x14ac:dyDescent="0.2">
      <c r="B8" s="271" t="s">
        <v>829</v>
      </c>
      <c r="C8" s="18"/>
      <c r="D8" s="18"/>
      <c r="E8" s="18"/>
      <c r="F8" s="18"/>
      <c r="G8" s="18"/>
      <c r="H8" s="18"/>
      <c r="I8" s="18"/>
      <c r="J8" s="18"/>
      <c r="K8" s="18"/>
    </row>
    <row r="9" spans="1:11" s="17" customFormat="1" ht="13.5" customHeight="1" x14ac:dyDescent="0.2">
      <c r="B9" s="23"/>
      <c r="C9" s="23"/>
      <c r="D9" s="139" t="s">
        <v>287</v>
      </c>
      <c r="E9" s="262" t="s">
        <v>288</v>
      </c>
      <c r="F9" s="262" t="s">
        <v>289</v>
      </c>
      <c r="G9" s="139" t="s">
        <v>290</v>
      </c>
    </row>
    <row r="10" spans="1:11" s="17" customFormat="1" ht="13.5" customHeight="1" x14ac:dyDescent="0.2">
      <c r="A10" s="2"/>
      <c r="B10" s="24"/>
      <c r="C10" s="24"/>
      <c r="D10" s="219" t="s">
        <v>27</v>
      </c>
      <c r="E10" s="219" t="s">
        <v>28</v>
      </c>
      <c r="F10" s="219" t="s">
        <v>28</v>
      </c>
      <c r="G10" s="219" t="s">
        <v>29</v>
      </c>
    </row>
    <row r="11" spans="1:11" s="17" customFormat="1" ht="12" customHeight="1" x14ac:dyDescent="0.2">
      <c r="A11" s="2"/>
      <c r="B11" s="29">
        <v>2016</v>
      </c>
      <c r="C11" s="19" t="s">
        <v>30</v>
      </c>
      <c r="D11" s="328" t="s">
        <v>964</v>
      </c>
      <c r="E11" s="37">
        <v>23.666326791808867</v>
      </c>
      <c r="F11" s="37">
        <v>23.666326791808867</v>
      </c>
      <c r="G11" s="37">
        <v>19.852508051318818</v>
      </c>
    </row>
    <row r="12" spans="1:11" s="17" customFormat="1" ht="12" customHeight="1" x14ac:dyDescent="0.2">
      <c r="A12" s="2"/>
      <c r="B12" s="29">
        <v>2017</v>
      </c>
      <c r="C12" s="19" t="s">
        <v>30</v>
      </c>
      <c r="D12" s="328" t="s">
        <v>964</v>
      </c>
      <c r="E12" s="37">
        <v>5.6479305982288119</v>
      </c>
      <c r="F12" s="37">
        <v>5.6479305982288119</v>
      </c>
      <c r="G12" s="37">
        <v>15.11320738993842</v>
      </c>
    </row>
    <row r="13" spans="1:11" s="17" customFormat="1" ht="12" customHeight="1" x14ac:dyDescent="0.2">
      <c r="A13" s="2"/>
      <c r="B13" s="29">
        <v>2018</v>
      </c>
      <c r="C13" s="19" t="s">
        <v>30</v>
      </c>
      <c r="D13" s="328" t="s">
        <v>964</v>
      </c>
      <c r="E13" s="37">
        <v>3.5240783508681872</v>
      </c>
      <c r="F13" s="37">
        <v>3.5240783508681872</v>
      </c>
      <c r="G13" s="37">
        <v>3.911334399907318</v>
      </c>
    </row>
    <row r="14" spans="1:11" s="17" customFormat="1" ht="12" customHeight="1" x14ac:dyDescent="0.2">
      <c r="A14" s="2"/>
      <c r="B14" s="29">
        <v>2019</v>
      </c>
      <c r="C14" s="19" t="s">
        <v>30</v>
      </c>
      <c r="D14" s="328" t="s">
        <v>964</v>
      </c>
      <c r="E14" s="37">
        <v>3.5032636536395989</v>
      </c>
      <c r="F14" s="37">
        <v>3.5032636536395989</v>
      </c>
      <c r="G14" s="37">
        <v>2.7811063118294621</v>
      </c>
    </row>
    <row r="15" spans="1:11" s="17" customFormat="1" ht="12" customHeight="1" x14ac:dyDescent="0.2">
      <c r="A15" s="2"/>
      <c r="B15" s="29">
        <v>2020</v>
      </c>
      <c r="C15" s="19" t="s">
        <v>30</v>
      </c>
      <c r="D15" s="328" t="s">
        <v>964</v>
      </c>
      <c r="E15" s="37">
        <v>3.5203959447593247</v>
      </c>
      <c r="F15" s="37">
        <v>3.5203959447593247</v>
      </c>
      <c r="G15" s="37">
        <v>3.1416912940921193</v>
      </c>
    </row>
    <row r="16" spans="1:11" s="17" customFormat="1" ht="12" customHeight="1" x14ac:dyDescent="0.2">
      <c r="A16" s="2"/>
      <c r="B16" s="29">
        <v>2021</v>
      </c>
      <c r="C16" s="19" t="s">
        <v>30</v>
      </c>
      <c r="D16" s="328" t="s">
        <v>964</v>
      </c>
      <c r="E16" s="37">
        <v>8.1329287720182997</v>
      </c>
      <c r="F16" s="37">
        <v>8.1329287720182997</v>
      </c>
      <c r="G16" s="37">
        <v>6.7830456790378246</v>
      </c>
    </row>
    <row r="17" spans="1:7" s="17" customFormat="1" ht="12" customHeight="1" x14ac:dyDescent="0.2">
      <c r="A17" s="2"/>
      <c r="B17" s="30">
        <v>2022</v>
      </c>
      <c r="C17" s="31" t="s">
        <v>30</v>
      </c>
      <c r="D17" s="329" t="s">
        <v>964</v>
      </c>
      <c r="E17" s="38">
        <v>10.906747019382124</v>
      </c>
      <c r="F17" s="38">
        <v>10.906747019382124</v>
      </c>
      <c r="G17" s="38">
        <v>10.280388643704864</v>
      </c>
    </row>
    <row r="18" spans="1:7" s="17" customFormat="1" ht="19.5" customHeight="1" x14ac:dyDescent="0.2">
      <c r="A18" s="2"/>
      <c r="B18" s="29">
        <v>2021</v>
      </c>
      <c r="C18" s="19" t="s">
        <v>31</v>
      </c>
      <c r="D18" s="37">
        <v>2.3409828989672476</v>
      </c>
      <c r="E18" s="37">
        <v>2.3409828989672476</v>
      </c>
      <c r="F18" s="37">
        <v>5.2798561188170057</v>
      </c>
      <c r="G18" s="37">
        <v>3.2959654642853886</v>
      </c>
    </row>
    <row r="19" spans="1:7" s="17" customFormat="1" ht="12" customHeight="1" x14ac:dyDescent="0.2">
      <c r="A19" s="2"/>
      <c r="B19" s="29"/>
      <c r="C19" s="19" t="s">
        <v>32</v>
      </c>
      <c r="D19" s="37">
        <v>1.5968415101630828</v>
      </c>
      <c r="E19" s="37">
        <v>3.9752061958068463</v>
      </c>
      <c r="F19" s="37">
        <v>6.5721209253259083</v>
      </c>
      <c r="G19" s="37">
        <v>3.5542040580971213</v>
      </c>
    </row>
    <row r="20" spans="1:7" s="17" customFormat="1" ht="12" customHeight="1" x14ac:dyDescent="0.2">
      <c r="A20" s="2"/>
      <c r="B20" s="29"/>
      <c r="C20" s="19" t="s">
        <v>33</v>
      </c>
      <c r="D20" s="37">
        <v>0.8282389915433841</v>
      </c>
      <c r="E20" s="37">
        <v>4.8363693950581599</v>
      </c>
      <c r="F20" s="37">
        <v>7.2175109081320521</v>
      </c>
      <c r="G20" s="37">
        <v>3.9048623949461625</v>
      </c>
    </row>
    <row r="21" spans="1:7" s="17" customFormat="1" ht="12" customHeight="1" x14ac:dyDescent="0.2">
      <c r="A21" s="2"/>
      <c r="B21" s="29"/>
      <c r="C21" s="19" t="s">
        <v>34</v>
      </c>
      <c r="D21" s="37">
        <v>-0.24534908949902512</v>
      </c>
      <c r="E21" s="37">
        <v>4.5791543172835514</v>
      </c>
      <c r="F21" s="37">
        <v>6.4006333898111833</v>
      </c>
      <c r="G21" s="37">
        <v>4.166167392966047</v>
      </c>
    </row>
    <row r="22" spans="1:7" s="17" customFormat="1" ht="12" customHeight="1" x14ac:dyDescent="0.2">
      <c r="A22" s="2"/>
      <c r="B22" s="29"/>
      <c r="C22" s="19" t="s">
        <v>35</v>
      </c>
      <c r="D22" s="37">
        <v>-0.6930619722940401</v>
      </c>
      <c r="E22" s="37">
        <v>3.8543559677637562</v>
      </c>
      <c r="F22" s="37">
        <v>6.2970235351192061</v>
      </c>
      <c r="G22" s="37">
        <v>4.4405433553054374</v>
      </c>
    </row>
    <row r="23" spans="1:7" s="17" customFormat="1" ht="12" customHeight="1" x14ac:dyDescent="0.2">
      <c r="A23" s="2"/>
      <c r="B23" s="29"/>
      <c r="C23" s="19" t="s">
        <v>36</v>
      </c>
      <c r="D23" s="37">
        <v>-0.53845237858237693</v>
      </c>
      <c r="E23" s="37">
        <v>3.2951497177939215</v>
      </c>
      <c r="F23" s="37">
        <v>6.3120239317739468</v>
      </c>
      <c r="G23" s="37">
        <v>4.7412207030396836</v>
      </c>
    </row>
    <row r="24" spans="1:7" s="17" customFormat="1" ht="12" customHeight="1" x14ac:dyDescent="0.2">
      <c r="A24" s="2"/>
      <c r="B24" s="29"/>
      <c r="C24" s="19" t="s">
        <v>37</v>
      </c>
      <c r="D24" s="37">
        <v>-0.35577212232691391</v>
      </c>
      <c r="E24" s="37">
        <v>2.9276543713821823</v>
      </c>
      <c r="F24" s="37">
        <v>6.1443993549172182</v>
      </c>
      <c r="G24" s="37">
        <v>5.0164051476190741</v>
      </c>
    </row>
    <row r="25" spans="1:7" s="17" customFormat="1" ht="12" customHeight="1" x14ac:dyDescent="0.2">
      <c r="A25" s="2"/>
      <c r="B25" s="29"/>
      <c r="C25" s="19" t="s">
        <v>38</v>
      </c>
      <c r="D25" s="37">
        <v>0.37255392338266802</v>
      </c>
      <c r="E25" s="37">
        <v>3.3111153859884945</v>
      </c>
      <c r="F25" s="37">
        <v>6.4721087439798985</v>
      </c>
      <c r="G25" s="37">
        <v>5.322246035696776</v>
      </c>
    </row>
    <row r="26" spans="1:7" s="17" customFormat="1" ht="12.75" customHeight="1" x14ac:dyDescent="0.2">
      <c r="A26" s="2"/>
      <c r="B26" s="29"/>
      <c r="C26" s="19" t="s">
        <v>39</v>
      </c>
      <c r="D26" s="37">
        <v>0.84561670171772185</v>
      </c>
      <c r="E26" s="37">
        <v>4.1847314324232832</v>
      </c>
      <c r="F26" s="37">
        <v>7.0322108227572899</v>
      </c>
      <c r="G26" s="37">
        <v>5.6556852308880412</v>
      </c>
    </row>
    <row r="27" spans="1:7" s="17" customFormat="1" ht="12.75" customHeight="1" x14ac:dyDescent="0.2">
      <c r="A27" s="2"/>
      <c r="B27" s="29"/>
      <c r="C27" s="19" t="s">
        <v>40</v>
      </c>
      <c r="D27" s="37">
        <v>0.97599919175970218</v>
      </c>
      <c r="E27" s="37">
        <v>5.2015735691407494</v>
      </c>
      <c r="F27" s="37">
        <v>7.5062258506396695</v>
      </c>
      <c r="G27" s="37">
        <v>6.0100687339288861</v>
      </c>
    </row>
    <row r="28" spans="1:7" s="17" customFormat="1" ht="12.75" customHeight="1" x14ac:dyDescent="0.2">
      <c r="A28" s="2"/>
      <c r="B28" s="29"/>
      <c r="C28" s="19" t="s">
        <v>41</v>
      </c>
      <c r="D28" s="37">
        <v>1.0983493197567418</v>
      </c>
      <c r="E28" s="37">
        <v>6.3570543368107968</v>
      </c>
      <c r="F28" s="37">
        <v>7.9723094285081064</v>
      </c>
      <c r="G28" s="37">
        <v>6.3982962150628042</v>
      </c>
    </row>
    <row r="29" spans="1:7" s="17" customFormat="1" ht="12.75" customHeight="1" x14ac:dyDescent="0.2">
      <c r="A29" s="2"/>
      <c r="B29" s="29"/>
      <c r="C29" s="19" t="s">
        <v>30</v>
      </c>
      <c r="D29" s="37">
        <v>1.6697288640428853</v>
      </c>
      <c r="E29" s="37">
        <v>8.1329287720182997</v>
      </c>
      <c r="F29" s="37">
        <v>8.1329287720182997</v>
      </c>
      <c r="G29" s="37">
        <v>6.7830456790378246</v>
      </c>
    </row>
    <row r="30" spans="1:7" s="17" customFormat="1" ht="17.25" customHeight="1" x14ac:dyDescent="0.2">
      <c r="A30" s="2"/>
      <c r="B30" s="29">
        <v>2022</v>
      </c>
      <c r="C30" s="19" t="s">
        <v>31</v>
      </c>
      <c r="D30" s="37">
        <v>2.0122824631035208</v>
      </c>
      <c r="E30" s="37">
        <v>2.0122824631035208</v>
      </c>
      <c r="F30" s="37">
        <v>7.7856256700569615</v>
      </c>
      <c r="G30" s="37">
        <v>6.9940937886395549</v>
      </c>
    </row>
    <row r="31" spans="1:7" s="17" customFormat="1" ht="12" customHeight="1" x14ac:dyDescent="0.2">
      <c r="A31" s="2"/>
      <c r="B31" s="29"/>
      <c r="C31" s="19" t="s">
        <v>32</v>
      </c>
      <c r="D31" s="37">
        <v>0.49991490933034566</v>
      </c>
      <c r="E31" s="37">
        <v>2.522257072484746</v>
      </c>
      <c r="F31" s="37">
        <v>6.6218796497335086</v>
      </c>
      <c r="G31" s="37">
        <v>6.99617657567424</v>
      </c>
    </row>
    <row r="32" spans="1:7" s="17" customFormat="1" ht="12" customHeight="1" x14ac:dyDescent="0.2">
      <c r="A32" s="2"/>
      <c r="B32" s="29"/>
      <c r="C32" s="19" t="s">
        <v>33</v>
      </c>
      <c r="D32" s="37">
        <v>0.85663367907982124</v>
      </c>
      <c r="E32" s="37">
        <v>3.4004972551204604</v>
      </c>
      <c r="F32" s="37">
        <v>6.6519059101094014</v>
      </c>
      <c r="G32" s="37">
        <v>6.9477422582164827</v>
      </c>
    </row>
    <row r="33" spans="1:7" s="17" customFormat="1" ht="12" customHeight="1" x14ac:dyDescent="0.2">
      <c r="A33" s="2"/>
      <c r="B33" s="29"/>
      <c r="C33" s="19" t="s">
        <v>34</v>
      </c>
      <c r="D33" s="37">
        <v>1.3560079242043166</v>
      </c>
      <c r="E33" s="37">
        <v>4.8026161915665666</v>
      </c>
      <c r="F33" s="37">
        <v>8.3639842542781331</v>
      </c>
      <c r="G33" s="37">
        <v>7.1162178234037254</v>
      </c>
    </row>
    <row r="34" spans="1:7" s="17" customFormat="1" ht="12" customHeight="1" x14ac:dyDescent="0.2">
      <c r="A34" s="2"/>
      <c r="B34" s="29"/>
      <c r="C34" s="19" t="s">
        <v>35</v>
      </c>
      <c r="D34" s="37">
        <v>0.87217770129259797</v>
      </c>
      <c r="E34" s="37">
        <v>5.7166812403606881</v>
      </c>
      <c r="F34" s="37">
        <v>10.071977781330531</v>
      </c>
      <c r="G34" s="37">
        <v>7.4375311859780302</v>
      </c>
    </row>
    <row r="35" spans="1:7" s="17" customFormat="1" ht="12" customHeight="1" x14ac:dyDescent="0.2">
      <c r="A35" s="2"/>
      <c r="B35" s="29"/>
      <c r="C35" s="19" t="s">
        <v>36</v>
      </c>
      <c r="D35" s="37">
        <v>0.7386824565175143</v>
      </c>
      <c r="E35" s="37">
        <v>6.497591818295767</v>
      </c>
      <c r="F35" s="37">
        <v>11.485355720390555</v>
      </c>
      <c r="G35" s="37">
        <v>7.8732534905974427</v>
      </c>
    </row>
    <row r="36" spans="1:7" s="17" customFormat="1" ht="12" customHeight="1" x14ac:dyDescent="0.2">
      <c r="A36" s="2"/>
      <c r="B36" s="29"/>
      <c r="C36" s="19" t="s">
        <v>37</v>
      </c>
      <c r="D36" s="37">
        <v>0.73973945122745022</v>
      </c>
      <c r="E36" s="37">
        <v>7.2853965195828652</v>
      </c>
      <c r="F36" s="37">
        <v>12.711051378582084</v>
      </c>
      <c r="G36" s="37">
        <v>8.4203701489924843</v>
      </c>
    </row>
    <row r="37" spans="1:7" s="17" customFormat="1" ht="12" customHeight="1" x14ac:dyDescent="0.2">
      <c r="A37" s="2"/>
      <c r="B37" s="29"/>
      <c r="C37" s="19" t="s">
        <v>38</v>
      </c>
      <c r="D37" s="37">
        <v>0.59231151624763445</v>
      </c>
      <c r="E37" s="37">
        <v>7.9208602784202942</v>
      </c>
      <c r="F37" s="37">
        <v>12.957823114201595</v>
      </c>
      <c r="G37" s="37">
        <v>8.9583164135287561</v>
      </c>
    </row>
    <row r="38" spans="1:7" s="17" customFormat="1" ht="12.75" customHeight="1" x14ac:dyDescent="0.2">
      <c r="A38" s="2"/>
      <c r="B38" s="29"/>
      <c r="C38" s="19" t="s">
        <v>39</v>
      </c>
      <c r="D38" s="37">
        <v>0.62303985920011407</v>
      </c>
      <c r="E38" s="37">
        <v>8.5932502543465183</v>
      </c>
      <c r="F38" s="37">
        <v>12.708513363032292</v>
      </c>
      <c r="G38" s="37">
        <v>9.4285254736571567</v>
      </c>
    </row>
    <row r="39" spans="1:7" s="17" customFormat="1" ht="12.75" customHeight="1" x14ac:dyDescent="0.2">
      <c r="A39" s="2"/>
      <c r="B39" s="29"/>
      <c r="C39" s="19" t="s">
        <v>40</v>
      </c>
      <c r="D39" s="37">
        <v>0.18603416523439442</v>
      </c>
      <c r="E39" s="37">
        <v>8.7952708009581002</v>
      </c>
      <c r="F39" s="37">
        <v>11.826761417410324</v>
      </c>
      <c r="G39" s="37">
        <v>9.784551004472398</v>
      </c>
    </row>
    <row r="40" spans="1:7" s="17" customFormat="1" ht="12.75" customHeight="1" x14ac:dyDescent="0.2">
      <c r="A40" s="2"/>
      <c r="B40" s="29"/>
      <c r="C40" s="19" t="s">
        <v>41</v>
      </c>
      <c r="D40" s="37">
        <v>0.58032334527613472</v>
      </c>
      <c r="E40" s="37">
        <v>9.4266351559724413</v>
      </c>
      <c r="F40" s="37">
        <v>11.253763268122597</v>
      </c>
      <c r="G40" s="37">
        <v>10.053475421993596</v>
      </c>
    </row>
    <row r="41" spans="1:7" s="17" customFormat="1" ht="12.75" customHeight="1" x14ac:dyDescent="0.2">
      <c r="A41" s="2"/>
      <c r="B41" s="29"/>
      <c r="C41" s="19" t="s">
        <v>30</v>
      </c>
      <c r="D41" s="37">
        <v>1.3526065763604933</v>
      </c>
      <c r="E41" s="37">
        <v>10.906747019382124</v>
      </c>
      <c r="F41" s="37">
        <v>10.906747019382124</v>
      </c>
      <c r="G41" s="37">
        <v>10.280388643704864</v>
      </c>
    </row>
    <row r="42" spans="1:7" s="17" customFormat="1" ht="17.25" customHeight="1" x14ac:dyDescent="0.2">
      <c r="A42" s="2"/>
      <c r="B42" s="29">
        <v>2023</v>
      </c>
      <c r="C42" s="19" t="s">
        <v>31</v>
      </c>
      <c r="D42" s="59">
        <v>0.97879735058170603</v>
      </c>
      <c r="E42" s="37">
        <v>11.992299320824195</v>
      </c>
      <c r="F42" s="37">
        <v>9.7831522016285746</v>
      </c>
      <c r="G42" s="37">
        <v>10.439367710211345</v>
      </c>
    </row>
    <row r="43" spans="1:7" s="17" customFormat="1" ht="12" customHeight="1" x14ac:dyDescent="0.2">
      <c r="A43" s="2"/>
      <c r="B43" s="29"/>
      <c r="C43" s="19" t="s">
        <v>32</v>
      </c>
      <c r="D43" s="37">
        <v>0.97499343736031641</v>
      </c>
      <c r="E43" s="37">
        <v>13.08421688955117</v>
      </c>
      <c r="F43" s="37">
        <v>10.302114017641006</v>
      </c>
      <c r="G43" s="37">
        <v>10.74043513796321</v>
      </c>
    </row>
    <row r="44" spans="1:7" s="17" customFormat="1" ht="12" customHeight="1" x14ac:dyDescent="0.2">
      <c r="A44" s="2"/>
      <c r="B44" s="29"/>
      <c r="C44" s="19" t="s">
        <v>33</v>
      </c>
      <c r="D44" s="37">
        <v>1.3260199913270432</v>
      </c>
      <c r="E44" s="37">
        <v>14.583736212542252</v>
      </c>
      <c r="F44" s="37">
        <v>10.815459552219897</v>
      </c>
      <c r="G44" s="37">
        <v>11.083239649800003</v>
      </c>
    </row>
    <row r="45" spans="1:7" s="17" customFormat="1" ht="12" customHeight="1" x14ac:dyDescent="0.2">
      <c r="A45" s="2"/>
      <c r="B45" s="29"/>
      <c r="C45" s="19" t="s">
        <v>34</v>
      </c>
      <c r="D45" s="37">
        <v>0.24453640986221714</v>
      </c>
      <c r="E45" s="37">
        <v>14.863935167362396</v>
      </c>
      <c r="F45" s="37">
        <v>9.6002555483967633</v>
      </c>
      <c r="G45" s="37">
        <v>11.173859233840355</v>
      </c>
    </row>
    <row r="46" spans="1:7" s="17" customFormat="1" ht="12" customHeight="1" x14ac:dyDescent="0.2">
      <c r="A46" s="2"/>
      <c r="B46" s="29"/>
      <c r="C46" s="19" t="s">
        <v>35</v>
      </c>
      <c r="D46" s="37">
        <v>-0.38928498139466639</v>
      </c>
      <c r="E46" s="37">
        <v>14.416787118716945</v>
      </c>
      <c r="F46" s="37">
        <v>8.2296433980702197</v>
      </c>
      <c r="G46" s="37">
        <v>11.002200547338603</v>
      </c>
    </row>
    <row r="47" spans="1:7" s="17" customFormat="1" ht="12" customHeight="1" x14ac:dyDescent="0.2">
      <c r="A47" s="2"/>
      <c r="B47" s="29"/>
      <c r="C47" s="19" t="s">
        <v>36</v>
      </c>
      <c r="D47" s="37">
        <v>-0.57914449493349229</v>
      </c>
      <c r="E47" s="37">
        <v>13.754148594839144</v>
      </c>
      <c r="F47" s="37">
        <v>6.8138224091718103</v>
      </c>
      <c r="G47" s="37">
        <v>10.594635364293881</v>
      </c>
    </row>
    <row r="48" spans="1:7" s="17" customFormat="1" ht="12" customHeight="1" x14ac:dyDescent="0.2">
      <c r="A48" s="2"/>
      <c r="B48" s="30"/>
      <c r="C48" s="31" t="s">
        <v>37</v>
      </c>
      <c r="D48" s="38">
        <v>-0.33985354165954051</v>
      </c>
      <c r="E48" s="38">
        <v>13.367551092054919</v>
      </c>
      <c r="F48" s="38">
        <v>5.6691355671709465</v>
      </c>
      <c r="G48" s="38">
        <v>9.9962556561170146</v>
      </c>
    </row>
    <row r="49" spans="1:7" s="17" customFormat="1" ht="18.75" customHeight="1" x14ac:dyDescent="0.2">
      <c r="A49" s="2"/>
      <c r="B49" s="40" t="s">
        <v>11</v>
      </c>
      <c r="C49" s="40" t="s">
        <v>518</v>
      </c>
      <c r="D49" s="41"/>
      <c r="E49" s="42"/>
      <c r="F49" s="42"/>
      <c r="G49" s="42"/>
    </row>
    <row r="50" spans="1:7" s="17" customFormat="1" ht="15" customHeight="1" x14ac:dyDescent="0.2">
      <c r="A50" s="2"/>
      <c r="B50" s="482" t="s">
        <v>145</v>
      </c>
      <c r="C50" s="165" t="s">
        <v>600</v>
      </c>
      <c r="D50" s="45"/>
      <c r="E50" s="45"/>
      <c r="F50" s="45"/>
      <c r="G50" s="45"/>
    </row>
  </sheetData>
  <conditionalFormatting sqref="D11:D15">
    <cfRule type="cellIs" dxfId="224" priority="2" operator="between">
      <formula>9999</formula>
      <formula>-9999</formula>
    </cfRule>
  </conditionalFormatting>
  <conditionalFormatting sqref="D16:D17">
    <cfRule type="cellIs" dxfId="223" priority="1" operator="between">
      <formula>9999</formula>
      <formula>-9999</formula>
    </cfRule>
  </conditionalFormatting>
  <hyperlinks>
    <hyperlink ref="B5" location="Índice!A49" display="Índice" xr:uid="{00000000-0004-0000-2A00-000000000000}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EE166"/>
  <sheetViews>
    <sheetView showGridLines="0" topLeftCell="A11" zoomScale="120" zoomScaleNormal="120" zoomScalePageLayoutView="120" workbookViewId="0">
      <selection activeCell="R52" sqref="R52"/>
    </sheetView>
  </sheetViews>
  <sheetFormatPr defaultColWidth="7.85546875" defaultRowHeight="12.75" x14ac:dyDescent="0.2"/>
  <cols>
    <col min="1" max="1" width="1.42578125" style="2" bestFit="1" customWidth="1"/>
    <col min="2" max="2" width="32.85546875" style="3" customWidth="1"/>
    <col min="3" max="8" width="5.85546875" style="9" customWidth="1"/>
    <col min="9" max="9" width="7" style="9" customWidth="1"/>
    <col min="10" max="10" width="6" style="9" bestFit="1" customWidth="1"/>
    <col min="11" max="16384" width="7.85546875" style="2"/>
  </cols>
  <sheetData>
    <row r="1" spans="1:135" s="17" customFormat="1" x14ac:dyDescent="0.2"/>
    <row r="2" spans="1:135" s="17" customFormat="1" x14ac:dyDescent="0.2"/>
    <row r="3" spans="1:135" s="17" customFormat="1" x14ac:dyDescent="0.2"/>
    <row r="4" spans="1:135" s="17" customFormat="1" x14ac:dyDescent="0.2"/>
    <row r="5" spans="1:135" s="17" customFormat="1" x14ac:dyDescent="0.2">
      <c r="B5" s="104" t="s">
        <v>144</v>
      </c>
    </row>
    <row r="6" spans="1:135" s="17" customFormat="1" ht="18.75" x14ac:dyDescent="0.3">
      <c r="B6" s="25" t="s">
        <v>1056</v>
      </c>
    </row>
    <row r="7" spans="1:135" s="17" customFormat="1" x14ac:dyDescent="0.2"/>
    <row r="8" spans="1:135" s="17" customFormat="1" ht="18" customHeight="1" x14ac:dyDescent="0.2">
      <c r="B8" s="155" t="s">
        <v>519</v>
      </c>
      <c r="C8" s="18"/>
      <c r="D8" s="18"/>
      <c r="E8" s="18"/>
      <c r="F8" s="18"/>
      <c r="G8" s="18"/>
    </row>
    <row r="9" spans="1:135" s="10" customFormat="1" ht="13.5" customHeight="1" x14ac:dyDescent="0.25">
      <c r="A9" s="17"/>
      <c r="B9" s="23"/>
      <c r="C9" s="560">
        <v>2016</v>
      </c>
      <c r="D9" s="560">
        <v>2017</v>
      </c>
      <c r="E9" s="560">
        <v>2018</v>
      </c>
      <c r="F9" s="560">
        <v>2019</v>
      </c>
      <c r="G9" s="560">
        <v>2020</v>
      </c>
      <c r="H9" s="353">
        <v>2021</v>
      </c>
      <c r="I9" s="476">
        <v>2022</v>
      </c>
      <c r="J9" s="296">
        <v>2023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</row>
    <row r="10" spans="1:135" s="10" customFormat="1" ht="13.5" customHeight="1" x14ac:dyDescent="0.25">
      <c r="A10" s="2"/>
      <c r="B10" s="24"/>
      <c r="C10" s="561"/>
      <c r="D10" s="561"/>
      <c r="E10" s="561"/>
      <c r="F10" s="561"/>
      <c r="G10" s="561" t="s">
        <v>3</v>
      </c>
      <c r="H10" s="173" t="s">
        <v>3</v>
      </c>
      <c r="I10" s="173" t="s">
        <v>3</v>
      </c>
      <c r="J10" s="173" t="s">
        <v>675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</row>
    <row r="11" spans="1:135" s="10" customFormat="1" ht="15" customHeight="1" x14ac:dyDescent="0.25">
      <c r="A11" s="2"/>
      <c r="B11" s="35" t="s">
        <v>293</v>
      </c>
      <c r="C11" s="129">
        <v>-4039.5373421960444</v>
      </c>
      <c r="D11" s="129">
        <v>-2419.8587385305691</v>
      </c>
      <c r="E11" s="129">
        <v>-4450.8151249078592</v>
      </c>
      <c r="F11" s="129">
        <v>-2934.2923537802467</v>
      </c>
      <c r="G11" s="129">
        <v>-3900.4186122298902</v>
      </c>
      <c r="H11" s="129">
        <v>-3600.8046196918158</v>
      </c>
      <c r="I11" s="129">
        <v>-6295.4721324506609</v>
      </c>
      <c r="J11" s="129">
        <v>-3408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</row>
    <row r="12" spans="1:135" s="10" customFormat="1" ht="15" customHeight="1" x14ac:dyDescent="0.25">
      <c r="A12" s="2"/>
      <c r="B12" s="128" t="s">
        <v>294</v>
      </c>
      <c r="C12" s="132">
        <v>-4207.5038049668556</v>
      </c>
      <c r="D12" s="132">
        <v>-2889.2949204571819</v>
      </c>
      <c r="E12" s="132">
        <v>-4560.2295539654097</v>
      </c>
      <c r="F12" s="132">
        <v>-3885.5841262296626</v>
      </c>
      <c r="G12" s="132">
        <v>-4129.1248209113746</v>
      </c>
      <c r="H12" s="354">
        <v>-3800.2705854280111</v>
      </c>
      <c r="I12" s="354">
        <v>-6679.7483947778219</v>
      </c>
      <c r="J12" s="355" t="s">
        <v>129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</row>
    <row r="13" spans="1:135" s="10" customFormat="1" ht="15" customHeight="1" x14ac:dyDescent="0.25">
      <c r="A13" s="2"/>
      <c r="B13" s="53" t="s">
        <v>43</v>
      </c>
      <c r="C13" s="130">
        <v>-1377.958765880795</v>
      </c>
      <c r="D13" s="130">
        <v>-504.57056840144469</v>
      </c>
      <c r="E13" s="130">
        <v>-971.5006112542369</v>
      </c>
      <c r="F13" s="130">
        <v>-2083.6335011529945</v>
      </c>
      <c r="G13" s="130">
        <v>-2294.3598563253108</v>
      </c>
      <c r="H13" s="130">
        <v>-2251.6387843335524</v>
      </c>
      <c r="I13" s="130">
        <v>-5056.3982976518691</v>
      </c>
      <c r="J13" s="130">
        <v>-1570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</row>
    <row r="14" spans="1:135" s="10" customFormat="1" ht="14.25" customHeight="1" x14ac:dyDescent="0.25">
      <c r="A14" s="2"/>
      <c r="B14" s="54" t="s">
        <v>295</v>
      </c>
      <c r="C14" s="130">
        <v>3354.9380025670198</v>
      </c>
      <c r="D14" s="130">
        <v>4718.518271523978</v>
      </c>
      <c r="E14" s="130">
        <v>5197.1795332649681</v>
      </c>
      <c r="F14" s="130">
        <v>4668.9226868256292</v>
      </c>
      <c r="G14" s="130">
        <v>3588.3400411893954</v>
      </c>
      <c r="H14" s="130">
        <v>5582.5471123372809</v>
      </c>
      <c r="I14" s="130">
        <v>8280.8606810420442</v>
      </c>
      <c r="J14" s="130">
        <v>8153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</row>
    <row r="15" spans="1:135" s="10" customFormat="1" ht="14.25" customHeight="1" x14ac:dyDescent="0.25">
      <c r="A15" s="2"/>
      <c r="B15" s="55" t="s">
        <v>520</v>
      </c>
      <c r="C15" s="130">
        <v>2404.6722694670329</v>
      </c>
      <c r="D15" s="130">
        <v>3653.4218137702869</v>
      </c>
      <c r="E15" s="130">
        <v>3948.5797031409688</v>
      </c>
      <c r="F15" s="130">
        <v>3152.9562381710839</v>
      </c>
      <c r="G15" s="130">
        <v>2504.284963955196</v>
      </c>
      <c r="H15" s="130">
        <v>4035.4486356172811</v>
      </c>
      <c r="I15" s="130">
        <v>6172.321451948892</v>
      </c>
      <c r="J15" s="47">
        <v>6205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</row>
    <row r="16" spans="1:135" s="10" customFormat="1" ht="12.75" customHeight="1" x14ac:dyDescent="0.25">
      <c r="A16" s="2"/>
      <c r="B16" s="54" t="s">
        <v>154</v>
      </c>
      <c r="C16" s="130">
        <v>-4732.8967684478148</v>
      </c>
      <c r="D16" s="130">
        <v>-5223.0888399254227</v>
      </c>
      <c r="E16" s="130">
        <v>-6168.680144519205</v>
      </c>
      <c r="F16" s="130">
        <v>-6752.5561879786237</v>
      </c>
      <c r="G16" s="130">
        <v>-5882.6998975147062</v>
      </c>
      <c r="H16" s="130">
        <v>-7834.1858966708332</v>
      </c>
      <c r="I16" s="47">
        <v>-13337.258978693913</v>
      </c>
      <c r="J16" s="47">
        <v>-9723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</row>
    <row r="17" spans="1:135" s="10" customFormat="1" ht="14.25" customHeight="1" x14ac:dyDescent="0.25">
      <c r="A17" s="2"/>
      <c r="B17" s="55" t="s">
        <v>520</v>
      </c>
      <c r="C17" s="130">
        <v>-771.13454561567607</v>
      </c>
      <c r="D17" s="130">
        <v>-732.60252270010585</v>
      </c>
      <c r="E17" s="130">
        <v>-1276.5297088538393</v>
      </c>
      <c r="F17" s="130">
        <v>-897.4542275977783</v>
      </c>
      <c r="G17" s="130">
        <v>-773.84481039058596</v>
      </c>
      <c r="H17" s="130">
        <v>-794.20976387136727</v>
      </c>
      <c r="I17" s="130">
        <v>-5447.5538139231176</v>
      </c>
      <c r="J17" s="130">
        <v>-991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</row>
    <row r="18" spans="1:135" s="10" customFormat="1" ht="13.5" customHeight="1" x14ac:dyDescent="0.25">
      <c r="A18" s="2"/>
      <c r="B18" s="53" t="s">
        <v>155</v>
      </c>
      <c r="C18" s="130">
        <v>-2674.7943877218622</v>
      </c>
      <c r="D18" s="130">
        <v>-2173.1903670378929</v>
      </c>
      <c r="E18" s="130">
        <v>-3530.3846918759104</v>
      </c>
      <c r="F18" s="130">
        <v>-1818.9158271421225</v>
      </c>
      <c r="G18" s="130">
        <v>-1996.8927038990503</v>
      </c>
      <c r="H18" s="130">
        <v>-1735.5644949414632</v>
      </c>
      <c r="I18" s="130">
        <v>-1447.0976700536492</v>
      </c>
      <c r="J18" s="130">
        <v>-1296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</row>
    <row r="19" spans="1:135" s="10" customFormat="1" ht="14.25" customHeight="1" x14ac:dyDescent="0.25">
      <c r="A19" s="2"/>
      <c r="B19" s="54" t="s">
        <v>520</v>
      </c>
      <c r="C19" s="49">
        <v>-2086</v>
      </c>
      <c r="D19" s="130">
        <v>-1828</v>
      </c>
      <c r="E19" s="130">
        <v>-3287</v>
      </c>
      <c r="F19" s="130">
        <v>-1718</v>
      </c>
      <c r="G19" s="130">
        <v>-1632</v>
      </c>
      <c r="H19" s="130">
        <v>-1363</v>
      </c>
      <c r="I19" s="130">
        <v>-1300</v>
      </c>
      <c r="J19" s="49">
        <v>-1096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</row>
    <row r="20" spans="1:135" s="10" customFormat="1" ht="13.5" customHeight="1" x14ac:dyDescent="0.25">
      <c r="A20" s="2"/>
      <c r="B20" s="53" t="s">
        <v>156</v>
      </c>
      <c r="C20" s="130">
        <v>-235.49885651101778</v>
      </c>
      <c r="D20" s="130">
        <v>-379.65686398927767</v>
      </c>
      <c r="E20" s="130">
        <v>-286.84675811610003</v>
      </c>
      <c r="F20" s="130">
        <v>-276.44630857742652</v>
      </c>
      <c r="G20" s="130">
        <v>-286.71948133226448</v>
      </c>
      <c r="H20" s="130">
        <v>-339.85795451579349</v>
      </c>
      <c r="I20" s="130">
        <v>-924.19596931216893</v>
      </c>
      <c r="J20" s="130">
        <v>-1707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</row>
    <row r="21" spans="1:135" s="10" customFormat="1" ht="13.5" customHeight="1" x14ac:dyDescent="0.25">
      <c r="A21" s="2"/>
      <c r="B21" s="54" t="s">
        <v>527</v>
      </c>
      <c r="C21" s="130">
        <v>-201</v>
      </c>
      <c r="D21" s="130">
        <v>-277</v>
      </c>
      <c r="E21" s="130">
        <v>-305</v>
      </c>
      <c r="F21" s="130">
        <v>-216</v>
      </c>
      <c r="G21" s="130">
        <v>-193</v>
      </c>
      <c r="H21" s="130">
        <v>-161</v>
      </c>
      <c r="I21" s="130">
        <v>-181</v>
      </c>
      <c r="J21" s="49">
        <v>-212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</row>
    <row r="22" spans="1:135" s="10" customFormat="1" ht="13.5" customHeight="1" x14ac:dyDescent="0.25">
      <c r="A22" s="2"/>
      <c r="B22" s="54" t="s">
        <v>528</v>
      </c>
      <c r="C22" s="130">
        <v>-18</v>
      </c>
      <c r="D22" s="130">
        <v>0</v>
      </c>
      <c r="E22" s="130">
        <v>0</v>
      </c>
      <c r="F22" s="130">
        <v>0</v>
      </c>
      <c r="G22" s="130">
        <v>0</v>
      </c>
      <c r="H22" s="130">
        <v>0</v>
      </c>
      <c r="I22" s="130">
        <v>-135</v>
      </c>
      <c r="J22" s="49">
        <v>-801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</row>
    <row r="23" spans="1:135" s="10" customFormat="1" ht="13.5" customHeight="1" x14ac:dyDescent="0.25">
      <c r="A23" s="2"/>
      <c r="B23" s="53" t="s">
        <v>414</v>
      </c>
      <c r="C23" s="130">
        <v>248.71466791763072</v>
      </c>
      <c r="D23" s="130">
        <v>637.55906089804625</v>
      </c>
      <c r="E23" s="130">
        <v>337.91693633838878</v>
      </c>
      <c r="F23" s="130">
        <v>1244.7032830922967</v>
      </c>
      <c r="G23" s="130">
        <v>677.55342932673591</v>
      </c>
      <c r="H23" s="130">
        <v>726.25661409899271</v>
      </c>
      <c r="I23" s="130">
        <v>1132.2198045670264</v>
      </c>
      <c r="J23" s="130">
        <v>1165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</row>
    <row r="24" spans="1:135" s="10" customFormat="1" ht="12" customHeight="1" x14ac:dyDescent="0.25">
      <c r="A24" s="2"/>
      <c r="B24" s="54" t="s">
        <v>297</v>
      </c>
      <c r="C24" s="130">
        <v>167.96646277081095</v>
      </c>
      <c r="D24" s="130">
        <v>469.4361819266129</v>
      </c>
      <c r="E24" s="130">
        <v>109.41442905755082</v>
      </c>
      <c r="F24" s="130">
        <v>951.29177244941604</v>
      </c>
      <c r="G24" s="130">
        <v>228.70620868148441</v>
      </c>
      <c r="H24" s="49">
        <v>199.4659657361953</v>
      </c>
      <c r="I24" s="49">
        <v>384.27626232716102</v>
      </c>
      <c r="J24" s="130">
        <v>428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</row>
    <row r="25" spans="1:135" s="10" customFormat="1" ht="12" customHeight="1" x14ac:dyDescent="0.25">
      <c r="A25" s="2"/>
      <c r="B25" s="54" t="s">
        <v>298</v>
      </c>
      <c r="C25" s="130">
        <v>80.748205146819728</v>
      </c>
      <c r="D25" s="130">
        <v>168.12287897143338</v>
      </c>
      <c r="E25" s="130">
        <v>228.50250728083796</v>
      </c>
      <c r="F25" s="130">
        <v>293.41151064288067</v>
      </c>
      <c r="G25" s="130">
        <v>448.84722064525153</v>
      </c>
      <c r="H25" s="49">
        <v>526.79064836279747</v>
      </c>
      <c r="I25" s="49">
        <v>747.94354223986522</v>
      </c>
      <c r="J25" s="355" t="s">
        <v>129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</row>
    <row r="26" spans="1:135" s="10" customFormat="1" ht="15" customHeight="1" x14ac:dyDescent="0.25">
      <c r="A26" s="2"/>
      <c r="B26" s="35" t="s">
        <v>299</v>
      </c>
      <c r="C26" s="129">
        <v>3251.6729960319485</v>
      </c>
      <c r="D26" s="129">
        <v>3108.5174941519663</v>
      </c>
      <c r="E26" s="129">
        <v>4055.0926353636023</v>
      </c>
      <c r="F26" s="129">
        <v>3398.3714664880245</v>
      </c>
      <c r="G26" s="129">
        <v>3539.0737356643504</v>
      </c>
      <c r="H26" s="129">
        <v>2810.2697775239112</v>
      </c>
      <c r="I26" s="129">
        <v>5560.2173752802846</v>
      </c>
      <c r="J26" s="129">
        <v>3362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</row>
    <row r="27" spans="1:135" s="10" customFormat="1" ht="13.5" customHeight="1" x14ac:dyDescent="0.25">
      <c r="A27" s="2"/>
      <c r="B27" s="53" t="s">
        <v>142</v>
      </c>
      <c r="C27" s="130">
        <v>178.71264041564592</v>
      </c>
      <c r="D27" s="130">
        <v>203.23458576455619</v>
      </c>
      <c r="E27" s="130">
        <v>164.17817524967353</v>
      </c>
      <c r="F27" s="130">
        <v>105.89835406506147</v>
      </c>
      <c r="G27" s="130">
        <v>135.09683201554967</v>
      </c>
      <c r="H27" s="130">
        <v>64.92842868058203</v>
      </c>
      <c r="I27" s="130">
        <v>61.224833800946861</v>
      </c>
      <c r="J27" s="130">
        <v>167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</row>
    <row r="28" spans="1:135" s="10" customFormat="1" ht="13.5" customHeight="1" x14ac:dyDescent="0.25">
      <c r="A28" s="2"/>
      <c r="B28" s="53" t="s">
        <v>300</v>
      </c>
      <c r="C28" s="130">
        <v>3072.9603556163024</v>
      </c>
      <c r="D28" s="130">
        <v>2905.2829083874103</v>
      </c>
      <c r="E28" s="130">
        <v>3890.9144601139287</v>
      </c>
      <c r="F28" s="130">
        <v>3292.4731124229629</v>
      </c>
      <c r="G28" s="130">
        <v>3403.9769036488005</v>
      </c>
      <c r="H28" s="130">
        <v>2745.3413488433293</v>
      </c>
      <c r="I28" s="130">
        <v>5498.9925414793379</v>
      </c>
      <c r="J28" s="130">
        <v>3195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</row>
    <row r="29" spans="1:135" customFormat="1" ht="12" customHeight="1" x14ac:dyDescent="0.2">
      <c r="A29" s="2"/>
      <c r="B29" s="54" t="s">
        <v>521</v>
      </c>
      <c r="C29" s="130">
        <v>3093.4292330660001</v>
      </c>
      <c r="D29" s="130">
        <v>2293.0884539068184</v>
      </c>
      <c r="E29" s="130">
        <v>1703.3660718240064</v>
      </c>
      <c r="F29" s="130">
        <v>3410.215326037885</v>
      </c>
      <c r="G29" s="130">
        <v>3034.5620561694564</v>
      </c>
      <c r="H29" s="130">
        <v>5101.6679545308607</v>
      </c>
      <c r="I29" s="130">
        <v>1975.2948418450237</v>
      </c>
      <c r="J29" s="130">
        <v>936</v>
      </c>
    </row>
    <row r="30" spans="1:135" customFormat="1" ht="15" customHeight="1" x14ac:dyDescent="0.2">
      <c r="A30" s="2"/>
      <c r="B30" s="23" t="s">
        <v>305</v>
      </c>
      <c r="C30" s="131">
        <v>-11.139285388951521</v>
      </c>
      <c r="D30" s="131">
        <v>44.90246195292093</v>
      </c>
      <c r="E30" s="131">
        <v>-296.63406611866003</v>
      </c>
      <c r="F30" s="131">
        <v>-71.05490544509621</v>
      </c>
      <c r="G30" s="131">
        <v>3.6991477103233592</v>
      </c>
      <c r="H30" s="131">
        <v>-2.0657061036558844</v>
      </c>
      <c r="I30" s="131">
        <v>-0.55554022740307119</v>
      </c>
      <c r="J30" s="131">
        <v>0</v>
      </c>
    </row>
    <row r="31" spans="1:135" customFormat="1" ht="15" customHeight="1" x14ac:dyDescent="0.2">
      <c r="A31" s="2"/>
      <c r="B31" s="35" t="s">
        <v>306</v>
      </c>
      <c r="C31" s="129">
        <v>-799.00363155304763</v>
      </c>
      <c r="D31" s="129">
        <v>733.56121757431788</v>
      </c>
      <c r="E31" s="129">
        <v>-692.35655566291678</v>
      </c>
      <c r="F31" s="129">
        <v>393.02420726268156</v>
      </c>
      <c r="G31" s="129">
        <v>-357.64572885521648</v>
      </c>
      <c r="H31" s="129">
        <v>-792.60054827156046</v>
      </c>
      <c r="I31" s="129">
        <v>-735.8102973977791</v>
      </c>
      <c r="J31" s="129">
        <v>-46</v>
      </c>
    </row>
    <row r="32" spans="1:135" customFormat="1" ht="13.5" customHeight="1" x14ac:dyDescent="0.2">
      <c r="A32" s="2"/>
      <c r="B32" s="23" t="s">
        <v>307</v>
      </c>
      <c r="C32" s="130">
        <v>799.00363155304763</v>
      </c>
      <c r="D32" s="130">
        <v>-733.56121757431788</v>
      </c>
      <c r="E32" s="130">
        <v>692.35655566291678</v>
      </c>
      <c r="F32" s="130">
        <v>-393.02420726268156</v>
      </c>
      <c r="G32" s="130">
        <v>357.64572885521648</v>
      </c>
      <c r="H32" s="130">
        <v>792.60054827156046</v>
      </c>
      <c r="I32" s="130">
        <v>735.8102973977791</v>
      </c>
      <c r="J32" s="130">
        <v>46</v>
      </c>
    </row>
    <row r="33" spans="1:135" customFormat="1" ht="12" customHeight="1" x14ac:dyDescent="0.2">
      <c r="A33" s="2"/>
      <c r="B33" s="53" t="s">
        <v>157</v>
      </c>
      <c r="C33" s="130">
        <v>534.00363155304763</v>
      </c>
      <c r="D33" s="130">
        <v>-1327.5612175743179</v>
      </c>
      <c r="E33" s="130">
        <v>256.35655566291678</v>
      </c>
      <c r="F33" s="130">
        <v>-800.02420726268156</v>
      </c>
      <c r="G33" s="130">
        <v>-184.35427114478352</v>
      </c>
      <c r="H33" s="130">
        <v>598.60054827156046</v>
      </c>
      <c r="I33" s="130">
        <v>579.8102973977791</v>
      </c>
      <c r="J33" s="130">
        <v>-50</v>
      </c>
    </row>
    <row r="34" spans="1:135" customFormat="1" ht="12" customHeight="1" x14ac:dyDescent="0.2">
      <c r="A34" s="2"/>
      <c r="B34" s="53" t="s">
        <v>525</v>
      </c>
      <c r="C34" s="130">
        <v>-33</v>
      </c>
      <c r="D34" s="130">
        <v>-32</v>
      </c>
      <c r="E34" s="130">
        <v>-32</v>
      </c>
      <c r="F34" s="222">
        <v>73</v>
      </c>
      <c r="G34" s="222">
        <v>281</v>
      </c>
      <c r="H34" s="342">
        <v>-26</v>
      </c>
      <c r="I34" s="342">
        <v>124</v>
      </c>
      <c r="J34" s="49">
        <v>96</v>
      </c>
    </row>
    <row r="35" spans="1:135" customFormat="1" ht="12" customHeight="1" x14ac:dyDescent="0.2">
      <c r="A35" s="2"/>
      <c r="B35" s="53" t="s">
        <v>52</v>
      </c>
      <c r="C35" s="130">
        <v>298</v>
      </c>
      <c r="D35" s="130">
        <v>626</v>
      </c>
      <c r="E35" s="130">
        <v>468</v>
      </c>
      <c r="F35" s="342">
        <v>334</v>
      </c>
      <c r="G35" s="342">
        <v>261</v>
      </c>
      <c r="H35" s="342">
        <v>220</v>
      </c>
      <c r="I35" s="222">
        <v>32</v>
      </c>
      <c r="J35" s="49">
        <v>0</v>
      </c>
    </row>
    <row r="36" spans="1:135" customFormat="1" ht="18" customHeight="1" x14ac:dyDescent="0.2">
      <c r="A36" s="2"/>
      <c r="B36" s="19" t="s">
        <v>25</v>
      </c>
      <c r="C36" s="130"/>
      <c r="D36" s="130"/>
      <c r="E36" s="130"/>
      <c r="F36" s="130"/>
      <c r="G36" s="130"/>
      <c r="H36" s="130"/>
      <c r="I36" s="130"/>
      <c r="J36" s="130"/>
    </row>
    <row r="37" spans="1:135" customFormat="1" ht="12" customHeight="1" x14ac:dyDescent="0.2">
      <c r="A37" s="2"/>
      <c r="B37" s="53" t="s">
        <v>522</v>
      </c>
      <c r="C37" s="130">
        <v>-11.32955342372655</v>
      </c>
      <c r="D37" s="130">
        <v>-3.8055623537006409</v>
      </c>
      <c r="E37" s="130">
        <v>-6.4659269110908859</v>
      </c>
      <c r="F37" s="130">
        <v>-13.431740323638774</v>
      </c>
      <c r="G37" s="130">
        <v>-16.079944696332522</v>
      </c>
      <c r="H37" s="130">
        <v>-13.926466221020345</v>
      </c>
      <c r="I37" s="130">
        <v>-27.470219958107243</v>
      </c>
      <c r="J37" s="49">
        <v>-7.1615983026874126</v>
      </c>
    </row>
    <row r="38" spans="1:135" customFormat="1" ht="12" customHeight="1" x14ac:dyDescent="0.2">
      <c r="A38" s="2"/>
      <c r="B38" s="53" t="s">
        <v>523</v>
      </c>
      <c r="C38" s="130">
        <v>-33.213006991754639</v>
      </c>
      <c r="D38" s="130">
        <v>-18.251011639067073</v>
      </c>
      <c r="E38" s="130">
        <v>-29.622879243769042</v>
      </c>
      <c r="F38" s="130">
        <v>-18.915348072396505</v>
      </c>
      <c r="G38" s="130">
        <v>-27.335954037155187</v>
      </c>
      <c r="H38" s="130">
        <v>-22.271105051814345</v>
      </c>
      <c r="I38" s="130">
        <v>-34.201816003866711</v>
      </c>
      <c r="J38" s="49">
        <v>-15.545685997171146</v>
      </c>
    </row>
    <row r="39" spans="1:135" customFormat="1" ht="12" customHeight="1" x14ac:dyDescent="0.2">
      <c r="A39" s="2"/>
      <c r="B39" s="138" t="s">
        <v>524</v>
      </c>
      <c r="C39" s="270">
        <v>-6.5693942036396766</v>
      </c>
      <c r="D39" s="270">
        <v>5.5326511860964818</v>
      </c>
      <c r="E39" s="270">
        <v>-4.6080535961284239</v>
      </c>
      <c r="F39" s="270">
        <v>2.5335545286323859</v>
      </c>
      <c r="G39" s="270">
        <v>-2.5065481881653051</v>
      </c>
      <c r="H39" s="270">
        <v>-4.9022626715559952</v>
      </c>
      <c r="I39" s="270">
        <v>-3.9974838861772248</v>
      </c>
      <c r="J39" s="356">
        <v>-0.20983026874115984</v>
      </c>
    </row>
    <row r="40" spans="1:135" customFormat="1" ht="18.75" customHeight="1" x14ac:dyDescent="0.2">
      <c r="A40" s="2"/>
      <c r="B40" s="114" t="s">
        <v>1113</v>
      </c>
      <c r="C40" s="52"/>
      <c r="D40" s="52"/>
      <c r="E40" s="52"/>
      <c r="F40" s="52"/>
      <c r="G40" s="52"/>
      <c r="H40" s="32"/>
      <c r="I40" s="32"/>
      <c r="J40" s="32"/>
    </row>
    <row r="41" spans="1:135" customFormat="1" ht="12.75" customHeight="1" x14ac:dyDescent="0.2">
      <c r="A41" s="2"/>
      <c r="B41" s="506" t="s">
        <v>1117</v>
      </c>
      <c r="C41" s="166"/>
      <c r="D41" s="166"/>
      <c r="E41" s="166"/>
      <c r="F41" s="166"/>
      <c r="G41" s="166"/>
      <c r="H41" s="166"/>
      <c r="I41" s="166"/>
      <c r="J41" s="166"/>
      <c r="K41" s="166"/>
      <c r="L41" s="166"/>
    </row>
    <row r="42" spans="1:135" s="1" customFormat="1" x14ac:dyDescent="0.2">
      <c r="A42" s="2"/>
      <c r="B42" s="3"/>
      <c r="C42" s="9"/>
      <c r="D42" s="9"/>
      <c r="E42" s="9"/>
      <c r="F42" s="9"/>
      <c r="G42" s="9"/>
      <c r="H42" s="9"/>
      <c r="I42" s="9"/>
      <c r="J42" s="9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</row>
    <row r="43" spans="1:135" s="1" customFormat="1" x14ac:dyDescent="0.2">
      <c r="A43" s="2"/>
      <c r="B43" s="3"/>
      <c r="C43" s="9"/>
      <c r="D43" s="9"/>
      <c r="E43" s="9"/>
      <c r="F43" s="9"/>
      <c r="G43" s="9"/>
      <c r="H43" s="9"/>
      <c r="I43" s="9"/>
      <c r="J43" s="9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</row>
    <row r="44" spans="1:135" s="1" customFormat="1" x14ac:dyDescent="0.2">
      <c r="A44" s="2"/>
      <c r="B44" s="3"/>
      <c r="C44" s="9"/>
      <c r="D44" s="9"/>
      <c r="E44" s="9"/>
      <c r="F44" s="9"/>
      <c r="G44" s="9"/>
      <c r="H44" s="9"/>
      <c r="I44" s="9"/>
      <c r="J44" s="9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</row>
    <row r="45" spans="1:135" s="1" customFormat="1" x14ac:dyDescent="0.2">
      <c r="A45" s="2"/>
      <c r="B45" s="3"/>
      <c r="C45" s="9"/>
      <c r="D45" s="9"/>
      <c r="E45" s="9"/>
      <c r="F45" s="9"/>
      <c r="G45" s="9"/>
      <c r="H45" s="9"/>
      <c r="I45" s="9"/>
      <c r="J45" s="9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</row>
    <row r="46" spans="1:135" s="1" customFormat="1" x14ac:dyDescent="0.2">
      <c r="A46" s="2"/>
      <c r="B46" s="3"/>
      <c r="C46" s="467"/>
      <c r="D46" s="467"/>
      <c r="E46" s="467"/>
      <c r="F46" s="467"/>
      <c r="G46" s="467"/>
      <c r="H46" s="467"/>
      <c r="I46" s="467"/>
      <c r="J46" s="467"/>
      <c r="K46" s="467"/>
      <c r="L46" s="467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</row>
    <row r="47" spans="1:135" s="1" customFormat="1" x14ac:dyDescent="0.2">
      <c r="A47" s="2"/>
      <c r="B47" s="3"/>
      <c r="C47" s="467"/>
      <c r="D47" s="467"/>
      <c r="E47" s="467"/>
      <c r="F47" s="467"/>
      <c r="G47" s="467"/>
      <c r="H47" s="467"/>
      <c r="I47" s="467"/>
      <c r="J47" s="467"/>
      <c r="K47" s="467"/>
      <c r="L47" s="467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</row>
    <row r="48" spans="1:135" s="3" customFormat="1" x14ac:dyDescent="0.2">
      <c r="A48" s="2"/>
      <c r="C48" s="467"/>
      <c r="D48" s="467"/>
      <c r="E48" s="467"/>
      <c r="F48" s="467"/>
      <c r="G48" s="467"/>
      <c r="H48" s="467"/>
      <c r="I48" s="467"/>
      <c r="J48" s="467"/>
      <c r="K48" s="467"/>
      <c r="L48" s="467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</row>
    <row r="49" spans="1:135" s="3" customFormat="1" x14ac:dyDescent="0.2">
      <c r="A49" s="2"/>
      <c r="C49" s="9"/>
      <c r="D49" s="9"/>
      <c r="E49" s="9"/>
      <c r="F49" s="9"/>
      <c r="G49" s="9"/>
      <c r="H49" s="9"/>
      <c r="I49" s="9"/>
      <c r="J49" s="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</row>
    <row r="50" spans="1:135" s="3" customFormat="1" x14ac:dyDescent="0.2">
      <c r="A50" s="2"/>
      <c r="C50" s="9"/>
      <c r="D50" s="9"/>
      <c r="E50" s="9"/>
      <c r="F50" s="9"/>
      <c r="G50" s="9"/>
      <c r="H50" s="9"/>
      <c r="I50" s="9"/>
      <c r="J50" s="9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</row>
    <row r="51" spans="1:135" s="3" customFormat="1" x14ac:dyDescent="0.2">
      <c r="A51" s="2"/>
      <c r="C51" s="9"/>
      <c r="D51" s="9"/>
      <c r="E51" s="9"/>
      <c r="F51" s="9"/>
      <c r="G51" s="9"/>
      <c r="H51" s="9"/>
      <c r="I51" s="9"/>
      <c r="J51" s="9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</row>
    <row r="52" spans="1:135" s="3" customFormat="1" x14ac:dyDescent="0.2">
      <c r="A52" s="2"/>
      <c r="C52" s="9"/>
      <c r="D52" s="9"/>
      <c r="E52" s="9"/>
      <c r="F52" s="9"/>
      <c r="G52" s="9"/>
      <c r="H52" s="9"/>
      <c r="I52" s="9"/>
      <c r="J52" s="9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</row>
    <row r="53" spans="1:135" s="3" customFormat="1" x14ac:dyDescent="0.2">
      <c r="A53" s="2"/>
      <c r="C53" s="9"/>
      <c r="D53" s="9"/>
      <c r="E53" s="9"/>
      <c r="F53" s="9"/>
      <c r="G53" s="9"/>
      <c r="H53" s="9"/>
      <c r="I53" s="9"/>
      <c r="J53" s="9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</row>
    <row r="54" spans="1:135" s="3" customFormat="1" x14ac:dyDescent="0.2">
      <c r="A54" s="2"/>
      <c r="C54" s="9"/>
      <c r="D54" s="9"/>
      <c r="E54" s="9"/>
      <c r="F54" s="9"/>
      <c r="G54" s="9"/>
      <c r="H54" s="9"/>
      <c r="I54" s="9"/>
      <c r="J54" s="9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</row>
    <row r="55" spans="1:135" s="3" customFormat="1" x14ac:dyDescent="0.2">
      <c r="A55" s="2"/>
      <c r="C55" s="9"/>
      <c r="D55" s="9"/>
      <c r="E55" s="9"/>
      <c r="F55" s="9"/>
      <c r="G55" s="9"/>
      <c r="H55" s="9"/>
      <c r="I55" s="9"/>
      <c r="J55" s="9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</row>
    <row r="56" spans="1:135" s="3" customFormat="1" x14ac:dyDescent="0.2">
      <c r="A56" s="2"/>
      <c r="C56" s="9"/>
      <c r="D56" s="9"/>
      <c r="E56" s="9"/>
      <c r="F56" s="9"/>
      <c r="G56" s="9"/>
      <c r="H56" s="9"/>
      <c r="I56" s="9"/>
      <c r="J56" s="9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</row>
    <row r="57" spans="1:135" s="3" customFormat="1" x14ac:dyDescent="0.2">
      <c r="A57" s="2"/>
      <c r="C57" s="9"/>
      <c r="D57" s="9"/>
      <c r="E57" s="9"/>
      <c r="F57" s="9"/>
      <c r="G57" s="9"/>
      <c r="H57" s="9"/>
      <c r="I57" s="9"/>
      <c r="J57" s="9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</row>
    <row r="58" spans="1:135" s="3" customFormat="1" x14ac:dyDescent="0.2">
      <c r="A58" s="2"/>
      <c r="C58" s="9"/>
      <c r="D58" s="9"/>
      <c r="E58" s="9"/>
      <c r="F58" s="9"/>
      <c r="G58" s="9"/>
      <c r="H58" s="9"/>
      <c r="I58" s="9"/>
      <c r="J58" s="9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</row>
    <row r="59" spans="1:135" s="3" customFormat="1" x14ac:dyDescent="0.2">
      <c r="A59" s="2"/>
      <c r="C59" s="9"/>
      <c r="D59" s="9"/>
      <c r="E59" s="9"/>
      <c r="F59" s="9"/>
      <c r="G59" s="9"/>
      <c r="H59" s="9"/>
      <c r="I59" s="9"/>
      <c r="J59" s="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</row>
    <row r="60" spans="1:135" s="3" customFormat="1" x14ac:dyDescent="0.2">
      <c r="A60" s="2"/>
      <c r="C60" s="9"/>
      <c r="D60" s="9"/>
      <c r="E60" s="9"/>
      <c r="F60" s="9"/>
      <c r="G60" s="9"/>
      <c r="H60" s="9"/>
      <c r="I60" s="9"/>
      <c r="J60" s="9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</row>
    <row r="61" spans="1:135" s="3" customFormat="1" x14ac:dyDescent="0.2">
      <c r="A61" s="2"/>
      <c r="C61" s="9"/>
      <c r="D61" s="9"/>
      <c r="E61" s="9"/>
      <c r="F61" s="9"/>
      <c r="G61" s="9"/>
      <c r="H61" s="9"/>
      <c r="I61" s="9"/>
      <c r="J61" s="9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</row>
    <row r="62" spans="1:135" s="3" customFormat="1" x14ac:dyDescent="0.2">
      <c r="A62" s="2"/>
      <c r="C62" s="9"/>
      <c r="D62" s="9"/>
      <c r="E62" s="9"/>
      <c r="F62" s="9"/>
      <c r="G62" s="9"/>
      <c r="H62" s="9"/>
      <c r="I62" s="9"/>
      <c r="J62" s="9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</row>
    <row r="63" spans="1:135" s="3" customFormat="1" x14ac:dyDescent="0.2">
      <c r="A63" s="2"/>
      <c r="C63" s="9"/>
      <c r="D63" s="9"/>
      <c r="E63" s="9"/>
      <c r="F63" s="9"/>
      <c r="G63" s="9"/>
      <c r="H63" s="9"/>
      <c r="I63" s="9"/>
      <c r="J63" s="9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</row>
    <row r="77" spans="1:135" s="10" customFormat="1" ht="15.75" x14ac:dyDescent="0.25">
      <c r="A77" s="2"/>
      <c r="B77" s="14"/>
      <c r="C77" s="8"/>
      <c r="D77" s="8"/>
      <c r="E77" s="8"/>
      <c r="F77" s="8"/>
      <c r="G77" s="8"/>
      <c r="H77" s="8"/>
      <c r="I77" s="8"/>
      <c r="J77" s="8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</row>
    <row r="78" spans="1:135" s="10" customFormat="1" ht="15.75" x14ac:dyDescent="0.25">
      <c r="A78" s="2"/>
      <c r="B78" s="14"/>
      <c r="C78" s="8"/>
      <c r="D78" s="8"/>
      <c r="E78" s="8"/>
      <c r="F78" s="8"/>
      <c r="G78" s="8"/>
      <c r="H78" s="8"/>
      <c r="I78" s="8"/>
      <c r="J78" s="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</row>
    <row r="79" spans="1:135" s="10" customFormat="1" ht="15.75" x14ac:dyDescent="0.25">
      <c r="A79" s="2"/>
      <c r="B79" s="14"/>
      <c r="C79" s="8"/>
      <c r="D79" s="8"/>
      <c r="E79" s="8"/>
      <c r="F79" s="8"/>
      <c r="G79" s="8"/>
      <c r="H79" s="8"/>
      <c r="I79" s="8"/>
      <c r="J79" s="8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</row>
    <row r="80" spans="1:135" s="10" customFormat="1" ht="15.75" x14ac:dyDescent="0.25">
      <c r="A80" s="2"/>
      <c r="B80" s="14"/>
      <c r="C80" s="8"/>
      <c r="D80" s="8"/>
      <c r="E80" s="8"/>
      <c r="F80" s="8"/>
      <c r="G80" s="8"/>
      <c r="H80" s="8"/>
      <c r="I80" s="8"/>
      <c r="J80" s="8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</row>
    <row r="81" spans="1:135" s="10" customFormat="1" ht="15.75" x14ac:dyDescent="0.25">
      <c r="A81" s="2"/>
      <c r="B81" s="14"/>
      <c r="C81" s="8"/>
      <c r="D81" s="8"/>
      <c r="E81" s="8"/>
      <c r="F81" s="8"/>
      <c r="G81" s="8"/>
      <c r="H81" s="8"/>
      <c r="I81" s="8"/>
      <c r="J81" s="8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</row>
    <row r="82" spans="1:135" s="10" customFormat="1" ht="15.75" x14ac:dyDescent="0.25">
      <c r="A82" s="2"/>
      <c r="B82" s="14"/>
      <c r="C82" s="8"/>
      <c r="D82" s="8"/>
      <c r="E82" s="8"/>
      <c r="F82" s="8"/>
      <c r="G82" s="8"/>
      <c r="H82" s="8"/>
      <c r="I82" s="8"/>
      <c r="J82" s="8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</row>
    <row r="83" spans="1:135" s="10" customFormat="1" ht="15.75" x14ac:dyDescent="0.25">
      <c r="A83" s="2"/>
      <c r="B83" s="14"/>
      <c r="C83" s="8"/>
      <c r="D83" s="8"/>
      <c r="E83" s="8"/>
      <c r="F83" s="8"/>
      <c r="G83" s="8"/>
      <c r="H83" s="8"/>
      <c r="I83" s="8"/>
      <c r="J83" s="8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</row>
    <row r="84" spans="1:135" s="10" customFormat="1" ht="15.75" x14ac:dyDescent="0.25">
      <c r="A84" s="2"/>
      <c r="B84" s="14"/>
      <c r="C84" s="8"/>
      <c r="D84" s="8"/>
      <c r="E84" s="8"/>
      <c r="F84" s="8"/>
      <c r="G84" s="8"/>
      <c r="H84" s="8"/>
      <c r="I84" s="8"/>
      <c r="J84" s="8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</row>
    <row r="85" spans="1:135" s="10" customFormat="1" ht="15.75" x14ac:dyDescent="0.25">
      <c r="A85" s="2"/>
      <c r="B85" s="14"/>
      <c r="C85" s="8"/>
      <c r="D85" s="8"/>
      <c r="E85" s="8"/>
      <c r="F85" s="8"/>
      <c r="G85" s="8"/>
      <c r="H85" s="8"/>
      <c r="I85" s="8"/>
      <c r="J85" s="8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</row>
    <row r="86" spans="1:135" s="10" customFormat="1" ht="15.75" x14ac:dyDescent="0.25">
      <c r="A86" s="2"/>
      <c r="B86" s="14"/>
      <c r="C86" s="8"/>
      <c r="D86" s="8"/>
      <c r="E86" s="8"/>
      <c r="F86" s="8"/>
      <c r="G86" s="8"/>
      <c r="H86" s="8"/>
      <c r="I86" s="8"/>
      <c r="J86" s="8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</row>
    <row r="87" spans="1:135" s="10" customFormat="1" ht="15.75" x14ac:dyDescent="0.25">
      <c r="A87" s="2"/>
      <c r="B87" s="14"/>
      <c r="C87" s="8"/>
      <c r="D87" s="8"/>
      <c r="E87" s="8"/>
      <c r="F87" s="8"/>
      <c r="G87" s="8"/>
      <c r="H87" s="8"/>
      <c r="I87" s="8"/>
      <c r="J87" s="8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</row>
    <row r="88" spans="1:135" s="10" customFormat="1" ht="15.75" x14ac:dyDescent="0.25">
      <c r="A88" s="2"/>
      <c r="B88" s="14"/>
      <c r="C88" s="8"/>
      <c r="D88" s="8"/>
      <c r="E88" s="8"/>
      <c r="F88" s="8"/>
      <c r="G88" s="8"/>
      <c r="H88" s="8"/>
      <c r="I88" s="8"/>
      <c r="J88" s="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</row>
    <row r="89" spans="1:135" s="10" customFormat="1" ht="15.75" x14ac:dyDescent="0.25">
      <c r="A89" s="2"/>
      <c r="B89" s="14"/>
      <c r="C89" s="8"/>
      <c r="D89" s="8"/>
      <c r="E89" s="8"/>
      <c r="F89" s="8"/>
      <c r="G89" s="8"/>
      <c r="H89" s="8"/>
      <c r="I89" s="8"/>
      <c r="J89" s="8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</row>
    <row r="90" spans="1:135" s="10" customFormat="1" ht="15.75" x14ac:dyDescent="0.25">
      <c r="A90" s="2"/>
      <c r="B90" s="14"/>
      <c r="C90" s="8"/>
      <c r="D90" s="8"/>
      <c r="E90" s="8"/>
      <c r="F90" s="8"/>
      <c r="G90" s="8"/>
      <c r="H90" s="8"/>
      <c r="I90" s="8"/>
      <c r="J90" s="8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</row>
    <row r="91" spans="1:135" s="10" customFormat="1" ht="15.75" x14ac:dyDescent="0.25">
      <c r="A91" s="2"/>
      <c r="B91" s="14"/>
      <c r="C91" s="8"/>
      <c r="D91" s="8"/>
      <c r="E91" s="8"/>
      <c r="F91" s="8"/>
      <c r="G91" s="8"/>
      <c r="H91" s="8"/>
      <c r="I91" s="8"/>
      <c r="J91" s="8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</row>
    <row r="92" spans="1:135" s="10" customFormat="1" ht="15.75" x14ac:dyDescent="0.25">
      <c r="A92" s="2"/>
      <c r="B92" s="14"/>
      <c r="C92" s="8"/>
      <c r="D92" s="8"/>
      <c r="E92" s="8"/>
      <c r="F92" s="8"/>
      <c r="G92" s="8"/>
      <c r="H92" s="8"/>
      <c r="I92" s="8"/>
      <c r="J92" s="8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</row>
    <row r="93" spans="1:135" s="10" customFormat="1" ht="15.75" x14ac:dyDescent="0.25">
      <c r="A93" s="2"/>
      <c r="B93" s="14"/>
      <c r="C93" s="8"/>
      <c r="D93" s="8"/>
      <c r="E93" s="8"/>
      <c r="F93" s="8"/>
      <c r="G93" s="8"/>
      <c r="H93" s="8"/>
      <c r="I93" s="8"/>
      <c r="J93" s="8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</row>
    <row r="94" spans="1:135" s="10" customFormat="1" ht="15.75" x14ac:dyDescent="0.25">
      <c r="A94" s="2"/>
      <c r="B94" s="14"/>
      <c r="C94" s="8"/>
      <c r="D94" s="8"/>
      <c r="E94" s="8"/>
      <c r="F94" s="8"/>
      <c r="G94" s="8"/>
      <c r="H94" s="8"/>
      <c r="I94" s="8"/>
      <c r="J94" s="8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</row>
    <row r="95" spans="1:135" s="10" customFormat="1" ht="15.75" x14ac:dyDescent="0.25">
      <c r="A95" s="2"/>
      <c r="B95" s="14"/>
      <c r="C95" s="8"/>
      <c r="D95" s="8"/>
      <c r="E95" s="8"/>
      <c r="F95" s="8"/>
      <c r="G95" s="8"/>
      <c r="H95" s="8"/>
      <c r="I95" s="8"/>
      <c r="J95" s="8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</row>
    <row r="96" spans="1:135" s="10" customFormat="1" ht="15.75" x14ac:dyDescent="0.25">
      <c r="A96" s="2"/>
      <c r="B96" s="14"/>
      <c r="C96" s="8"/>
      <c r="D96" s="8"/>
      <c r="E96" s="8"/>
      <c r="F96" s="8"/>
      <c r="G96" s="8"/>
      <c r="H96" s="8"/>
      <c r="I96" s="8"/>
      <c r="J96" s="8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</row>
    <row r="97" spans="1:135" s="10" customFormat="1" ht="15.75" x14ac:dyDescent="0.25">
      <c r="A97" s="2"/>
      <c r="B97" s="14"/>
      <c r="C97" s="8"/>
      <c r="D97" s="8"/>
      <c r="E97" s="8"/>
      <c r="F97" s="8"/>
      <c r="G97" s="8"/>
      <c r="H97" s="8"/>
      <c r="I97" s="8"/>
      <c r="J97" s="8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</row>
    <row r="98" spans="1:135" s="10" customFormat="1" ht="15.75" x14ac:dyDescent="0.25">
      <c r="A98" s="2"/>
      <c r="B98" s="14"/>
      <c r="C98" s="8"/>
      <c r="D98" s="8"/>
      <c r="E98" s="8"/>
      <c r="F98" s="8"/>
      <c r="G98" s="8"/>
      <c r="H98" s="8"/>
      <c r="I98" s="8"/>
      <c r="J98" s="8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</row>
    <row r="99" spans="1:135" s="10" customFormat="1" ht="15.75" x14ac:dyDescent="0.25">
      <c r="A99" s="2"/>
      <c r="B99" s="14"/>
      <c r="C99" s="8"/>
      <c r="D99" s="8"/>
      <c r="E99" s="8"/>
      <c r="F99" s="8"/>
      <c r="G99" s="8"/>
      <c r="H99" s="8"/>
      <c r="I99" s="8"/>
      <c r="J99" s="8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</row>
    <row r="100" spans="1:135" s="10" customFormat="1" ht="15.75" x14ac:dyDescent="0.25">
      <c r="A100" s="2"/>
      <c r="B100" s="14"/>
      <c r="C100" s="8"/>
      <c r="D100" s="8"/>
      <c r="E100" s="8"/>
      <c r="F100" s="8"/>
      <c r="G100" s="8"/>
      <c r="H100" s="8"/>
      <c r="I100" s="8"/>
      <c r="J100" s="8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</row>
    <row r="101" spans="1:135" s="10" customFormat="1" ht="15.75" x14ac:dyDescent="0.25">
      <c r="A101" s="2"/>
      <c r="B101" s="14"/>
      <c r="C101" s="8"/>
      <c r="D101" s="8"/>
      <c r="E101" s="8"/>
      <c r="F101" s="8"/>
      <c r="G101" s="8"/>
      <c r="H101" s="8"/>
      <c r="I101" s="8"/>
      <c r="J101" s="8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</row>
    <row r="102" spans="1:135" s="10" customFormat="1" ht="15.75" x14ac:dyDescent="0.25">
      <c r="A102" s="2"/>
      <c r="B102" s="14"/>
      <c r="C102" s="8"/>
      <c r="D102" s="8"/>
      <c r="E102" s="8"/>
      <c r="F102" s="8"/>
      <c r="G102" s="8"/>
      <c r="H102" s="8"/>
      <c r="I102" s="8"/>
      <c r="J102" s="8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</row>
    <row r="103" spans="1:135" s="10" customFormat="1" ht="15.75" x14ac:dyDescent="0.25">
      <c r="A103" s="2"/>
      <c r="B103" s="14"/>
      <c r="C103" s="8"/>
      <c r="D103" s="8"/>
      <c r="E103" s="8"/>
      <c r="F103" s="8"/>
      <c r="G103" s="8"/>
      <c r="H103" s="8"/>
      <c r="I103" s="8"/>
      <c r="J103" s="8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</row>
    <row r="104" spans="1:135" s="10" customFormat="1" ht="15.75" x14ac:dyDescent="0.25">
      <c r="A104" s="2"/>
      <c r="B104" s="14"/>
      <c r="C104" s="8"/>
      <c r="D104" s="8"/>
      <c r="E104" s="8"/>
      <c r="F104" s="8"/>
      <c r="G104" s="8"/>
      <c r="H104" s="8"/>
      <c r="I104" s="8"/>
      <c r="J104" s="8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</row>
    <row r="105" spans="1:135" s="10" customFormat="1" ht="15.75" x14ac:dyDescent="0.25">
      <c r="A105" s="2"/>
      <c r="B105" s="14"/>
      <c r="C105" s="8"/>
      <c r="D105" s="8"/>
      <c r="E105" s="8"/>
      <c r="F105" s="8"/>
      <c r="G105" s="8"/>
      <c r="H105" s="8"/>
      <c r="I105" s="8"/>
      <c r="J105" s="8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</row>
    <row r="106" spans="1:135" s="10" customFormat="1" ht="15.75" x14ac:dyDescent="0.25">
      <c r="A106" s="2"/>
      <c r="B106" s="14"/>
      <c r="C106" s="8"/>
      <c r="D106" s="8"/>
      <c r="E106" s="8"/>
      <c r="F106" s="8"/>
      <c r="G106" s="8"/>
      <c r="H106" s="8"/>
      <c r="I106" s="8"/>
      <c r="J106" s="8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</row>
    <row r="107" spans="1:135" s="10" customFormat="1" ht="15.75" x14ac:dyDescent="0.25">
      <c r="A107" s="2"/>
      <c r="B107" s="14"/>
      <c r="C107" s="8"/>
      <c r="D107" s="8"/>
      <c r="E107" s="8"/>
      <c r="F107" s="8"/>
      <c r="G107" s="8"/>
      <c r="H107" s="8"/>
      <c r="I107" s="8"/>
      <c r="J107" s="8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</row>
    <row r="108" spans="1:135" s="10" customFormat="1" ht="15.75" x14ac:dyDescent="0.25">
      <c r="A108" s="2"/>
      <c r="B108" s="14"/>
      <c r="C108" s="8"/>
      <c r="D108" s="8"/>
      <c r="E108" s="8"/>
      <c r="F108" s="8"/>
      <c r="G108" s="8"/>
      <c r="H108" s="8"/>
      <c r="I108" s="8"/>
      <c r="J108" s="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</row>
    <row r="109" spans="1:135" s="10" customFormat="1" ht="15.75" x14ac:dyDescent="0.25">
      <c r="A109" s="2"/>
      <c r="B109" s="14"/>
      <c r="C109" s="8"/>
      <c r="D109" s="8"/>
      <c r="E109" s="8"/>
      <c r="F109" s="8"/>
      <c r="G109" s="8"/>
      <c r="H109" s="8"/>
      <c r="I109" s="8"/>
      <c r="J109" s="8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</row>
    <row r="110" spans="1:135" s="10" customFormat="1" ht="15.75" x14ac:dyDescent="0.25">
      <c r="A110" s="2"/>
      <c r="B110" s="14"/>
      <c r="C110" s="8"/>
      <c r="D110" s="8"/>
      <c r="E110" s="8"/>
      <c r="F110" s="8"/>
      <c r="G110" s="8"/>
      <c r="H110" s="8"/>
      <c r="I110" s="8"/>
      <c r="J110" s="8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</row>
    <row r="111" spans="1:135" s="10" customFormat="1" ht="15.75" x14ac:dyDescent="0.25">
      <c r="A111" s="2"/>
      <c r="B111" s="14"/>
      <c r="C111" s="8"/>
      <c r="D111" s="8"/>
      <c r="E111" s="8"/>
      <c r="F111" s="8"/>
      <c r="G111" s="8"/>
      <c r="H111" s="8"/>
      <c r="I111" s="8"/>
      <c r="J111" s="8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</row>
    <row r="112" spans="1:135" s="10" customFormat="1" ht="15.75" x14ac:dyDescent="0.25">
      <c r="A112" s="2"/>
      <c r="B112" s="14"/>
      <c r="C112" s="8"/>
      <c r="D112" s="8"/>
      <c r="E112" s="8"/>
      <c r="F112" s="8"/>
      <c r="G112" s="8"/>
      <c r="H112" s="8"/>
      <c r="I112" s="8"/>
      <c r="J112" s="8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</row>
    <row r="113" spans="1:135" s="10" customFormat="1" ht="15.75" x14ac:dyDescent="0.25">
      <c r="A113" s="2"/>
      <c r="B113" s="14"/>
      <c r="C113" s="8"/>
      <c r="D113" s="8"/>
      <c r="E113" s="8"/>
      <c r="F113" s="8"/>
      <c r="G113" s="8"/>
      <c r="H113" s="8"/>
      <c r="I113" s="8"/>
      <c r="J113" s="8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</row>
    <row r="114" spans="1:135" s="10" customFormat="1" ht="15.75" x14ac:dyDescent="0.25">
      <c r="A114" s="2"/>
      <c r="B114" s="14"/>
      <c r="C114" s="8"/>
      <c r="D114" s="8"/>
      <c r="E114" s="8"/>
      <c r="F114" s="8"/>
      <c r="G114" s="8"/>
      <c r="H114" s="8"/>
      <c r="I114" s="8"/>
      <c r="J114" s="8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</row>
    <row r="115" spans="1:135" s="10" customFormat="1" ht="15.75" x14ac:dyDescent="0.25">
      <c r="A115" s="2"/>
      <c r="B115" s="14"/>
      <c r="C115" s="8"/>
      <c r="D115" s="8"/>
      <c r="E115" s="8"/>
      <c r="F115" s="8"/>
      <c r="G115" s="8"/>
      <c r="H115" s="8"/>
      <c r="I115" s="8"/>
      <c r="J115" s="8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</row>
    <row r="116" spans="1:135" s="10" customFormat="1" ht="15.75" x14ac:dyDescent="0.25">
      <c r="A116" s="2"/>
      <c r="B116" s="14"/>
      <c r="C116" s="8"/>
      <c r="D116" s="8"/>
      <c r="E116" s="8"/>
      <c r="F116" s="8"/>
      <c r="G116" s="8"/>
      <c r="H116" s="8"/>
      <c r="I116" s="8"/>
      <c r="J116" s="8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</row>
    <row r="117" spans="1:135" s="10" customFormat="1" ht="15.75" x14ac:dyDescent="0.25">
      <c r="A117" s="2"/>
      <c r="B117" s="14"/>
      <c r="C117" s="8"/>
      <c r="D117" s="8"/>
      <c r="E117" s="8"/>
      <c r="F117" s="8"/>
      <c r="G117" s="8"/>
      <c r="H117" s="8"/>
      <c r="I117" s="8"/>
      <c r="J117" s="8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</row>
    <row r="118" spans="1:135" s="10" customFormat="1" ht="15.75" x14ac:dyDescent="0.25">
      <c r="A118" s="2"/>
      <c r="B118" s="14"/>
      <c r="C118" s="8"/>
      <c r="D118" s="8"/>
      <c r="E118" s="8"/>
      <c r="F118" s="8"/>
      <c r="G118" s="8"/>
      <c r="H118" s="8"/>
      <c r="I118" s="8"/>
      <c r="J118" s="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</row>
    <row r="119" spans="1:135" s="10" customFormat="1" ht="15.75" x14ac:dyDescent="0.25">
      <c r="A119" s="2"/>
      <c r="B119" s="14"/>
      <c r="C119" s="8"/>
      <c r="D119" s="8"/>
      <c r="E119" s="8"/>
      <c r="F119" s="8"/>
      <c r="G119" s="8"/>
      <c r="H119" s="8"/>
      <c r="I119" s="8"/>
      <c r="J119" s="8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</row>
    <row r="120" spans="1:135" s="10" customFormat="1" ht="15.75" x14ac:dyDescent="0.25">
      <c r="A120" s="2"/>
      <c r="B120" s="14"/>
      <c r="C120" s="8"/>
      <c r="D120" s="8"/>
      <c r="E120" s="8"/>
      <c r="F120" s="8"/>
      <c r="G120" s="8"/>
      <c r="H120" s="8"/>
      <c r="I120" s="8"/>
      <c r="J120" s="8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</row>
    <row r="121" spans="1:135" s="10" customFormat="1" ht="15.75" x14ac:dyDescent="0.25">
      <c r="A121" s="2"/>
      <c r="B121" s="14"/>
      <c r="C121" s="8"/>
      <c r="D121" s="8"/>
      <c r="E121" s="8"/>
      <c r="F121" s="8"/>
      <c r="G121" s="8"/>
      <c r="H121" s="8"/>
      <c r="I121" s="8"/>
      <c r="J121" s="8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</row>
    <row r="128" spans="1:135" s="3" customFormat="1" x14ac:dyDescent="0.2">
      <c r="A128" s="2"/>
      <c r="C128" s="9"/>
      <c r="D128" s="9"/>
      <c r="E128" s="9"/>
      <c r="F128" s="9"/>
      <c r="G128" s="9"/>
      <c r="H128" s="9"/>
      <c r="I128" s="9"/>
      <c r="J128" s="9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</row>
    <row r="129" spans="1:135" s="3" customFormat="1" x14ac:dyDescent="0.2">
      <c r="A129" s="2"/>
      <c r="C129" s="9"/>
      <c r="D129" s="9"/>
      <c r="E129" s="9"/>
      <c r="F129" s="9"/>
      <c r="G129" s="9"/>
      <c r="H129" s="9"/>
      <c r="I129" s="9"/>
      <c r="J129" s="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</row>
    <row r="130" spans="1:135" s="3" customFormat="1" x14ac:dyDescent="0.2">
      <c r="A130" s="2"/>
      <c r="C130" s="9"/>
      <c r="D130" s="9"/>
      <c r="E130" s="9"/>
      <c r="F130" s="9"/>
      <c r="G130" s="9"/>
      <c r="H130" s="9"/>
      <c r="I130" s="9"/>
      <c r="J130" s="9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</row>
    <row r="131" spans="1:135" s="3" customFormat="1" x14ac:dyDescent="0.2">
      <c r="A131" s="2"/>
      <c r="C131" s="9"/>
      <c r="D131" s="9"/>
      <c r="E131" s="9"/>
      <c r="F131" s="9"/>
      <c r="G131" s="9"/>
      <c r="H131" s="9"/>
      <c r="I131" s="9"/>
      <c r="J131" s="9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</row>
    <row r="132" spans="1:135" s="3" customFormat="1" x14ac:dyDescent="0.2">
      <c r="A132" s="2"/>
      <c r="C132" s="9"/>
      <c r="D132" s="9"/>
      <c r="E132" s="9"/>
      <c r="F132" s="9"/>
      <c r="G132" s="9"/>
      <c r="H132" s="9"/>
      <c r="I132" s="9"/>
      <c r="J132" s="9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</row>
    <row r="133" spans="1:135" s="3" customFormat="1" x14ac:dyDescent="0.2">
      <c r="A133" s="2"/>
      <c r="C133" s="9"/>
      <c r="D133" s="9"/>
      <c r="E133" s="9"/>
      <c r="F133" s="9"/>
      <c r="G133" s="9"/>
      <c r="H133" s="9"/>
      <c r="I133" s="9"/>
      <c r="J133" s="9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</row>
    <row r="134" spans="1:135" s="3" customFormat="1" x14ac:dyDescent="0.2">
      <c r="A134" s="2"/>
      <c r="C134" s="9"/>
      <c r="D134" s="9"/>
      <c r="E134" s="9"/>
      <c r="F134" s="9"/>
      <c r="G134" s="9"/>
      <c r="H134" s="9"/>
      <c r="I134" s="9"/>
      <c r="J134" s="9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</row>
    <row r="135" spans="1:135" s="3" customFormat="1" x14ac:dyDescent="0.2">
      <c r="A135" s="2"/>
      <c r="C135" s="9"/>
      <c r="D135" s="9"/>
      <c r="E135" s="9"/>
      <c r="F135" s="9"/>
      <c r="G135" s="9"/>
      <c r="H135" s="9"/>
      <c r="I135" s="9"/>
      <c r="J135" s="9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</row>
    <row r="136" spans="1:135" s="3" customFormat="1" x14ac:dyDescent="0.2">
      <c r="A136" s="2"/>
      <c r="C136" s="9"/>
      <c r="D136" s="9"/>
      <c r="E136" s="9"/>
      <c r="F136" s="9"/>
      <c r="G136" s="9"/>
      <c r="H136" s="9"/>
      <c r="I136" s="9"/>
      <c r="J136" s="9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</row>
    <row r="137" spans="1:135" s="3" customFormat="1" x14ac:dyDescent="0.2">
      <c r="A137" s="2"/>
      <c r="C137" s="9"/>
      <c r="D137" s="9"/>
      <c r="E137" s="9"/>
      <c r="F137" s="9"/>
      <c r="G137" s="9"/>
      <c r="H137" s="9"/>
      <c r="I137" s="9"/>
      <c r="J137" s="9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</row>
    <row r="138" spans="1:135" s="3" customFormat="1" x14ac:dyDescent="0.2">
      <c r="A138" s="2"/>
      <c r="C138" s="9"/>
      <c r="D138" s="9"/>
      <c r="E138" s="9"/>
      <c r="F138" s="9"/>
      <c r="G138" s="9"/>
      <c r="H138" s="9"/>
      <c r="I138" s="9"/>
      <c r="J138" s="9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</row>
    <row r="139" spans="1:135" s="3" customFormat="1" x14ac:dyDescent="0.2">
      <c r="A139" s="2"/>
      <c r="C139" s="9"/>
      <c r="D139" s="9"/>
      <c r="E139" s="9"/>
      <c r="F139" s="9"/>
      <c r="G139" s="9"/>
      <c r="H139" s="9"/>
      <c r="I139" s="9"/>
      <c r="J139" s="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</row>
    <row r="140" spans="1:135" s="3" customFormat="1" x14ac:dyDescent="0.2">
      <c r="A140" s="2"/>
      <c r="C140" s="9"/>
      <c r="D140" s="9"/>
      <c r="E140" s="9"/>
      <c r="F140" s="9"/>
      <c r="G140" s="9"/>
      <c r="H140" s="9"/>
      <c r="I140" s="9"/>
      <c r="J140" s="9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</row>
    <row r="141" spans="1:135" s="3" customFormat="1" x14ac:dyDescent="0.2">
      <c r="A141" s="2"/>
      <c r="C141" s="9"/>
      <c r="D141" s="9"/>
      <c r="E141" s="9"/>
      <c r="F141" s="9"/>
      <c r="G141" s="9"/>
      <c r="H141" s="9"/>
      <c r="I141" s="9"/>
      <c r="J141" s="9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</row>
    <row r="142" spans="1:135" s="3" customFormat="1" x14ac:dyDescent="0.2">
      <c r="A142" s="2"/>
      <c r="C142" s="9"/>
      <c r="D142" s="9"/>
      <c r="E142" s="9"/>
      <c r="F142" s="9"/>
      <c r="G142" s="9"/>
      <c r="H142" s="9"/>
      <c r="I142" s="9"/>
      <c r="J142" s="9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</row>
    <row r="143" spans="1:135" s="3" customFormat="1" x14ac:dyDescent="0.2">
      <c r="A143" s="2"/>
      <c r="C143" s="9"/>
      <c r="D143" s="9"/>
      <c r="E143" s="9"/>
      <c r="F143" s="9"/>
      <c r="G143" s="9"/>
      <c r="H143" s="9"/>
      <c r="I143" s="9"/>
      <c r="J143" s="9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</row>
    <row r="144" spans="1:135" s="3" customFormat="1" x14ac:dyDescent="0.2">
      <c r="A144" s="2"/>
      <c r="C144" s="9"/>
      <c r="D144" s="9"/>
      <c r="E144" s="9"/>
      <c r="F144" s="9"/>
      <c r="G144" s="9"/>
      <c r="H144" s="9"/>
      <c r="I144" s="9"/>
      <c r="J144" s="9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</row>
    <row r="145" spans="1:135" s="3" customFormat="1" x14ac:dyDescent="0.2">
      <c r="A145" s="2"/>
      <c r="C145" s="9"/>
      <c r="D145" s="9"/>
      <c r="E145" s="9"/>
      <c r="F145" s="9"/>
      <c r="G145" s="9"/>
      <c r="H145" s="9"/>
      <c r="I145" s="9"/>
      <c r="J145" s="9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</row>
    <row r="146" spans="1:135" s="3" customFormat="1" x14ac:dyDescent="0.2">
      <c r="A146" s="2"/>
      <c r="C146" s="9"/>
      <c r="D146" s="9"/>
      <c r="E146" s="9"/>
      <c r="F146" s="9"/>
      <c r="G146" s="9"/>
      <c r="H146" s="9"/>
      <c r="I146" s="9"/>
      <c r="J146" s="9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</row>
    <row r="147" spans="1:135" s="3" customFormat="1" x14ac:dyDescent="0.2">
      <c r="A147" s="2"/>
      <c r="C147" s="9"/>
      <c r="D147" s="9"/>
      <c r="E147" s="9"/>
      <c r="F147" s="9"/>
      <c r="G147" s="9"/>
      <c r="H147" s="9"/>
      <c r="I147" s="9"/>
      <c r="J147" s="9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</row>
    <row r="148" spans="1:135" s="3" customFormat="1" x14ac:dyDescent="0.2">
      <c r="A148" s="2"/>
      <c r="C148" s="9"/>
      <c r="D148" s="9"/>
      <c r="E148" s="9"/>
      <c r="F148" s="9"/>
      <c r="G148" s="9"/>
      <c r="H148" s="9"/>
      <c r="I148" s="9"/>
      <c r="J148" s="9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</row>
    <row r="149" spans="1:135" s="3" customFormat="1" x14ac:dyDescent="0.2">
      <c r="A149" s="2"/>
      <c r="C149" s="9"/>
      <c r="D149" s="9"/>
      <c r="E149" s="9"/>
      <c r="F149" s="9"/>
      <c r="G149" s="9"/>
      <c r="H149" s="9"/>
      <c r="I149" s="9"/>
      <c r="J149" s="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</row>
    <row r="150" spans="1:135" s="3" customFormat="1" x14ac:dyDescent="0.2">
      <c r="A150" s="2"/>
      <c r="C150" s="9"/>
      <c r="D150" s="9"/>
      <c r="E150" s="9"/>
      <c r="F150" s="9"/>
      <c r="G150" s="9"/>
      <c r="H150" s="9"/>
      <c r="I150" s="9"/>
      <c r="J150" s="9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</row>
    <row r="151" spans="1:135" s="3" customFormat="1" x14ac:dyDescent="0.2">
      <c r="A151" s="2"/>
      <c r="C151" s="9"/>
      <c r="D151" s="9"/>
      <c r="E151" s="9"/>
      <c r="F151" s="9"/>
      <c r="G151" s="9"/>
      <c r="H151" s="9"/>
      <c r="I151" s="9"/>
      <c r="J151" s="9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</row>
    <row r="152" spans="1:135" s="3" customFormat="1" x14ac:dyDescent="0.2">
      <c r="A152" s="2"/>
      <c r="C152" s="9"/>
      <c r="D152" s="9"/>
      <c r="E152" s="9"/>
      <c r="F152" s="9"/>
      <c r="G152" s="9"/>
      <c r="H152" s="9"/>
      <c r="I152" s="9"/>
      <c r="J152" s="9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</row>
    <row r="153" spans="1:135" s="3" customFormat="1" x14ac:dyDescent="0.2">
      <c r="A153" s="2"/>
      <c r="C153" s="9"/>
      <c r="D153" s="9"/>
      <c r="E153" s="9"/>
      <c r="F153" s="9"/>
      <c r="G153" s="9"/>
      <c r="H153" s="9"/>
      <c r="I153" s="9"/>
      <c r="J153" s="9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</row>
    <row r="154" spans="1:135" s="3" customFormat="1" x14ac:dyDescent="0.2">
      <c r="A154" s="2"/>
      <c r="C154" s="9"/>
      <c r="D154" s="9"/>
      <c r="E154" s="9"/>
      <c r="F154" s="9"/>
      <c r="G154" s="9"/>
      <c r="H154" s="9"/>
      <c r="I154" s="9"/>
      <c r="J154" s="9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</row>
    <row r="155" spans="1:135" s="3" customFormat="1" x14ac:dyDescent="0.2">
      <c r="A155" s="2"/>
      <c r="C155" s="9"/>
      <c r="D155" s="9"/>
      <c r="E155" s="9"/>
      <c r="F155" s="9"/>
      <c r="G155" s="9"/>
      <c r="H155" s="9"/>
      <c r="I155" s="9"/>
      <c r="J155" s="9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</row>
    <row r="156" spans="1:135" s="3" customFormat="1" x14ac:dyDescent="0.2">
      <c r="A156" s="2"/>
      <c r="C156" s="9"/>
      <c r="D156" s="9"/>
      <c r="E156" s="9"/>
      <c r="F156" s="9"/>
      <c r="G156" s="9"/>
      <c r="H156" s="9"/>
      <c r="I156" s="9"/>
      <c r="J156" s="9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</row>
    <row r="157" spans="1:135" s="3" customFormat="1" x14ac:dyDescent="0.2">
      <c r="A157" s="2"/>
      <c r="C157" s="9"/>
      <c r="D157" s="9"/>
      <c r="E157" s="9"/>
      <c r="F157" s="9"/>
      <c r="G157" s="9"/>
      <c r="H157" s="9"/>
      <c r="I157" s="9"/>
      <c r="J157" s="9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</row>
    <row r="158" spans="1:135" s="3" customFormat="1" x14ac:dyDescent="0.2">
      <c r="A158" s="2"/>
      <c r="C158" s="9"/>
      <c r="D158" s="9"/>
      <c r="E158" s="9"/>
      <c r="F158" s="9"/>
      <c r="G158" s="9"/>
      <c r="H158" s="9"/>
      <c r="I158" s="9"/>
      <c r="J158" s="9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</row>
    <row r="159" spans="1:135" s="3" customFormat="1" x14ac:dyDescent="0.2">
      <c r="A159" s="2"/>
      <c r="C159" s="9"/>
      <c r="D159" s="9"/>
      <c r="E159" s="9"/>
      <c r="F159" s="9"/>
      <c r="G159" s="9"/>
      <c r="H159" s="9"/>
      <c r="I159" s="9"/>
      <c r="J159" s="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</row>
    <row r="160" spans="1:135" s="3" customFormat="1" x14ac:dyDescent="0.2">
      <c r="A160" s="2"/>
      <c r="C160" s="9"/>
      <c r="D160" s="9"/>
      <c r="E160" s="9"/>
      <c r="F160" s="9"/>
      <c r="G160" s="9"/>
      <c r="H160" s="9"/>
      <c r="I160" s="9"/>
      <c r="J160" s="9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</row>
    <row r="161" spans="1:135" s="3" customFormat="1" x14ac:dyDescent="0.2">
      <c r="A161" s="2"/>
      <c r="C161" s="9"/>
      <c r="D161" s="9"/>
      <c r="E161" s="9"/>
      <c r="F161" s="9"/>
      <c r="G161" s="9"/>
      <c r="H161" s="9"/>
      <c r="I161" s="9"/>
      <c r="J161" s="9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</row>
    <row r="162" spans="1:135" s="3" customFormat="1" x14ac:dyDescent="0.2">
      <c r="A162" s="2"/>
      <c r="C162" s="9"/>
      <c r="D162" s="9"/>
      <c r="E162" s="9"/>
      <c r="F162" s="9"/>
      <c r="G162" s="9"/>
      <c r="H162" s="9"/>
      <c r="I162" s="9"/>
      <c r="J162" s="9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</row>
    <row r="163" spans="1:135" s="3" customFormat="1" x14ac:dyDescent="0.2">
      <c r="A163" s="2"/>
      <c r="C163" s="9"/>
      <c r="D163" s="9"/>
      <c r="E163" s="9"/>
      <c r="F163" s="9"/>
      <c r="G163" s="9"/>
      <c r="H163" s="9"/>
      <c r="I163" s="9"/>
      <c r="J163" s="9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</row>
    <row r="164" spans="1:135" s="3" customFormat="1" x14ac:dyDescent="0.2">
      <c r="A164" s="2"/>
      <c r="C164" s="9"/>
      <c r="D164" s="9"/>
      <c r="E164" s="9"/>
      <c r="F164" s="9"/>
      <c r="G164" s="9"/>
      <c r="H164" s="9"/>
      <c r="I164" s="9"/>
      <c r="J164" s="9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</row>
    <row r="165" spans="1:135" s="3" customFormat="1" x14ac:dyDescent="0.2">
      <c r="A165" s="2"/>
      <c r="C165" s="9"/>
      <c r="D165" s="9"/>
      <c r="E165" s="9"/>
      <c r="F165" s="9"/>
      <c r="G165" s="9"/>
      <c r="H165" s="9"/>
      <c r="I165" s="9"/>
      <c r="J165" s="9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</row>
    <row r="166" spans="1:135" s="3" customFormat="1" x14ac:dyDescent="0.2">
      <c r="A166" s="2"/>
      <c r="C166" s="9"/>
      <c r="D166" s="9"/>
      <c r="E166" s="9"/>
      <c r="F166" s="9"/>
      <c r="G166" s="9"/>
      <c r="H166" s="9"/>
      <c r="I166" s="9"/>
      <c r="J166" s="9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</row>
  </sheetData>
  <mergeCells count="5">
    <mergeCell ref="C9:C10"/>
    <mergeCell ref="D9:D10"/>
    <mergeCell ref="E9:E10"/>
    <mergeCell ref="F9:F10"/>
    <mergeCell ref="G9:G10"/>
  </mergeCells>
  <conditionalFormatting sqref="C11:E35 H11:J35">
    <cfRule type="cellIs" dxfId="222" priority="46" operator="between">
      <formula>9999</formula>
      <formula>-9999</formula>
    </cfRule>
  </conditionalFormatting>
  <conditionalFormatting sqref="J18 J20 J11:J16 J23:J36">
    <cfRule type="cellIs" dxfId="221" priority="38" operator="between">
      <formula>9999</formula>
      <formula>-9999</formula>
    </cfRule>
  </conditionalFormatting>
  <conditionalFormatting sqref="J17">
    <cfRule type="cellIs" dxfId="220" priority="30" operator="between">
      <formula>9999</formula>
      <formula>-9999</formula>
    </cfRule>
  </conditionalFormatting>
  <conditionalFormatting sqref="D19:E19 H19:I19">
    <cfRule type="cellIs" dxfId="219" priority="29" operator="between">
      <formula>9999</formula>
      <formula>-9999</formula>
    </cfRule>
  </conditionalFormatting>
  <conditionalFormatting sqref="J19">
    <cfRule type="cellIs" dxfId="218" priority="25" operator="between">
      <formula>9999</formula>
      <formula>-9999</formula>
    </cfRule>
  </conditionalFormatting>
  <conditionalFormatting sqref="J21:J22">
    <cfRule type="cellIs" dxfId="217" priority="24" operator="between">
      <formula>9999</formula>
      <formula>-9999</formula>
    </cfRule>
  </conditionalFormatting>
  <conditionalFormatting sqref="J37:J39">
    <cfRule type="cellIs" dxfId="216" priority="21" operator="between">
      <formula>9999</formula>
      <formula>-9999</formula>
    </cfRule>
  </conditionalFormatting>
  <conditionalFormatting sqref="J37:J39">
    <cfRule type="cellIs" dxfId="215" priority="20" operator="between">
      <formula>9999</formula>
      <formula>-9999</formula>
    </cfRule>
  </conditionalFormatting>
  <conditionalFormatting sqref="F11:F35">
    <cfRule type="cellIs" dxfId="214" priority="17" operator="between">
      <formula>9999</formula>
      <formula>-9999</formula>
    </cfRule>
  </conditionalFormatting>
  <conditionalFormatting sqref="F19">
    <cfRule type="cellIs" dxfId="213" priority="16" operator="between">
      <formula>9999</formula>
      <formula>-9999</formula>
    </cfRule>
  </conditionalFormatting>
  <conditionalFormatting sqref="J30:J35">
    <cfRule type="cellIs" dxfId="212" priority="15" operator="between">
      <formula>9999</formula>
      <formula>-9999</formula>
    </cfRule>
  </conditionalFormatting>
  <conditionalFormatting sqref="J31:J35">
    <cfRule type="cellIs" dxfId="211" priority="14" operator="between">
      <formula>9999</formula>
      <formula>-9999</formula>
    </cfRule>
  </conditionalFormatting>
  <conditionalFormatting sqref="G11:G35">
    <cfRule type="cellIs" dxfId="210" priority="13" operator="between">
      <formula>9999</formula>
      <formula>-9999</formula>
    </cfRule>
  </conditionalFormatting>
  <conditionalFormatting sqref="G19">
    <cfRule type="cellIs" dxfId="209" priority="12" operator="between">
      <formula>9999</formula>
      <formula>-9999</formula>
    </cfRule>
  </conditionalFormatting>
  <conditionalFormatting sqref="J19">
    <cfRule type="cellIs" dxfId="208" priority="11" operator="between">
      <formula>9999</formula>
      <formula>-9999</formula>
    </cfRule>
  </conditionalFormatting>
  <conditionalFormatting sqref="J19">
    <cfRule type="cellIs" dxfId="207" priority="10" operator="between">
      <formula>9999</formula>
      <formula>-9999</formula>
    </cfRule>
  </conditionalFormatting>
  <conditionalFormatting sqref="J19">
    <cfRule type="cellIs" dxfId="206" priority="9" operator="between">
      <formula>9999</formula>
      <formula>-9999</formula>
    </cfRule>
  </conditionalFormatting>
  <conditionalFormatting sqref="J19">
    <cfRule type="cellIs" dxfId="205" priority="8" operator="between">
      <formula>9999</formula>
      <formula>-9999</formula>
    </cfRule>
  </conditionalFormatting>
  <conditionalFormatting sqref="J19">
    <cfRule type="cellIs" dxfId="204" priority="7" operator="between">
      <formula>9999</formula>
      <formula>-9999</formula>
    </cfRule>
  </conditionalFormatting>
  <conditionalFormatting sqref="J21:J22">
    <cfRule type="cellIs" dxfId="203" priority="6" operator="between">
      <formula>9999</formula>
      <formula>-9999</formula>
    </cfRule>
  </conditionalFormatting>
  <conditionalFormatting sqref="J21:J22">
    <cfRule type="cellIs" dxfId="202" priority="5" operator="between">
      <formula>9999</formula>
      <formula>-9999</formula>
    </cfRule>
  </conditionalFormatting>
  <conditionalFormatting sqref="J21:J22">
    <cfRule type="cellIs" dxfId="201" priority="4" operator="between">
      <formula>9999</formula>
      <formula>-9999</formula>
    </cfRule>
  </conditionalFormatting>
  <conditionalFormatting sqref="H12:I12">
    <cfRule type="cellIs" dxfId="200" priority="3" operator="between">
      <formula>9999</formula>
      <formula>-9999</formula>
    </cfRule>
  </conditionalFormatting>
  <conditionalFormatting sqref="H19:I19">
    <cfRule type="cellIs" dxfId="199" priority="2" operator="between">
      <formula>9999</formula>
      <formula>-9999</formula>
    </cfRule>
  </conditionalFormatting>
  <conditionalFormatting sqref="H24:I25">
    <cfRule type="cellIs" dxfId="198" priority="1" operator="between">
      <formula>9999</formula>
      <formula>-9999</formula>
    </cfRule>
  </conditionalFormatting>
  <hyperlinks>
    <hyperlink ref="B5" location="Índice!A49" display="Índice" xr:uid="{00000000-0004-0000-2B00-000000000000}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125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20.140625" style="14" customWidth="1"/>
    <col min="3" max="9" width="6" style="14" customWidth="1"/>
    <col min="10" max="45" width="8.85546875" style="2"/>
    <col min="46" max="16384" width="8.85546875" style="10"/>
  </cols>
  <sheetData>
    <row r="1" spans="1:46" s="17" customFormat="1" ht="12.75" x14ac:dyDescent="0.2"/>
    <row r="2" spans="1:46" s="17" customFormat="1" ht="12.75" x14ac:dyDescent="0.2"/>
    <row r="3" spans="1:46" s="17" customFormat="1" ht="12.75" x14ac:dyDescent="0.2"/>
    <row r="4" spans="1:46" s="17" customFormat="1" ht="12.75" x14ac:dyDescent="0.2"/>
    <row r="5" spans="1:46" s="17" customFormat="1" ht="12.75" x14ac:dyDescent="0.2">
      <c r="B5" s="104" t="s">
        <v>144</v>
      </c>
    </row>
    <row r="6" spans="1:46" s="17" customFormat="1" ht="18.75" x14ac:dyDescent="0.3">
      <c r="B6" s="25" t="s">
        <v>1056</v>
      </c>
    </row>
    <row r="7" spans="1:46" s="17" customFormat="1" ht="12.75" x14ac:dyDescent="0.2"/>
    <row r="8" spans="1:46" s="17" customFormat="1" ht="18" customHeight="1" x14ac:dyDescent="0.2">
      <c r="B8" s="271" t="s">
        <v>808</v>
      </c>
      <c r="C8" s="18"/>
    </row>
    <row r="9" spans="1:46" ht="18" customHeight="1" x14ac:dyDescent="0.25">
      <c r="A9" s="17"/>
      <c r="B9" s="24"/>
      <c r="C9" s="478">
        <v>2016</v>
      </c>
      <c r="D9" s="478">
        <v>2017</v>
      </c>
      <c r="E9" s="478">
        <v>2018</v>
      </c>
      <c r="F9" s="478">
        <v>2019</v>
      </c>
      <c r="G9" s="478">
        <v>2020</v>
      </c>
      <c r="H9" s="478">
        <v>2021</v>
      </c>
      <c r="I9" s="478">
        <v>2022</v>
      </c>
    </row>
    <row r="10" spans="1:46" ht="18" customHeight="1" x14ac:dyDescent="0.25">
      <c r="B10" s="80" t="s">
        <v>734</v>
      </c>
      <c r="C10" s="502">
        <v>3354.9380025670198</v>
      </c>
      <c r="D10" s="502">
        <v>4718.518271523978</v>
      </c>
      <c r="E10" s="502">
        <v>5197.1795332649681</v>
      </c>
      <c r="F10" s="502">
        <v>4668.9226868256292</v>
      </c>
      <c r="G10" s="502">
        <v>3588.3400411893954</v>
      </c>
      <c r="H10" s="502">
        <v>5582.5471123372809</v>
      </c>
      <c r="I10" s="502">
        <v>8280.8591964020452</v>
      </c>
      <c r="AT10" s="2"/>
    </row>
    <row r="11" spans="1:46" ht="12" customHeight="1" x14ac:dyDescent="0.25">
      <c r="B11" s="53" t="s">
        <v>393</v>
      </c>
      <c r="C11" s="179">
        <v>990.25929672000007</v>
      </c>
      <c r="D11" s="178">
        <v>1226.452785785965</v>
      </c>
      <c r="E11" s="178">
        <v>1551.3731364700002</v>
      </c>
      <c r="F11" s="178">
        <v>1282.1834126500003</v>
      </c>
      <c r="G11" s="178">
        <v>1137.7233404242002</v>
      </c>
      <c r="H11" s="178">
        <v>1520.5642961096678</v>
      </c>
      <c r="I11" s="178">
        <v>1954.1575149517003</v>
      </c>
      <c r="AT11" s="2"/>
    </row>
    <row r="12" spans="1:46" ht="12" customHeight="1" x14ac:dyDescent="0.25">
      <c r="B12" s="54" t="s">
        <v>529</v>
      </c>
      <c r="C12" s="179">
        <v>886.97663323000006</v>
      </c>
      <c r="D12" s="178">
        <v>1137.5837302800001</v>
      </c>
      <c r="E12" s="178">
        <v>1392.46152052</v>
      </c>
      <c r="F12" s="178">
        <v>1095.2028513800001</v>
      </c>
      <c r="G12" s="178">
        <v>986.64253450000012</v>
      </c>
      <c r="H12" s="178">
        <v>1394.1959896396677</v>
      </c>
      <c r="I12" s="178">
        <v>1801.3726354817002</v>
      </c>
      <c r="AT12" s="2"/>
    </row>
    <row r="13" spans="1:46" ht="12" customHeight="1" x14ac:dyDescent="0.25">
      <c r="B13" s="53" t="s">
        <v>507</v>
      </c>
      <c r="C13" s="179">
        <v>1285.9807260656905</v>
      </c>
      <c r="D13" s="178">
        <v>2346.7509661941181</v>
      </c>
      <c r="E13" s="178">
        <v>2457.1195895059691</v>
      </c>
      <c r="F13" s="178">
        <v>1850.2189434513589</v>
      </c>
      <c r="G13" s="178">
        <v>1146.0814382616786</v>
      </c>
      <c r="H13" s="178">
        <v>2365.1470457176138</v>
      </c>
      <c r="I13" s="178">
        <v>4141.5460070940189</v>
      </c>
      <c r="AT13" s="2"/>
    </row>
    <row r="14" spans="1:46" ht="12" customHeight="1" x14ac:dyDescent="0.25">
      <c r="B14" s="54" t="s">
        <v>530</v>
      </c>
      <c r="C14" s="179">
        <v>719.15572038569042</v>
      </c>
      <c r="D14" s="178">
        <v>1680.2416850041182</v>
      </c>
      <c r="E14" s="178">
        <v>1752.8282800359693</v>
      </c>
      <c r="F14" s="178">
        <v>1225.8142054351515</v>
      </c>
      <c r="G14" s="178">
        <v>648.70877175597877</v>
      </c>
      <c r="H14" s="178">
        <v>1465.5870310695138</v>
      </c>
      <c r="I14" s="178">
        <v>2852.1759633946872</v>
      </c>
      <c r="AT14" s="2"/>
    </row>
    <row r="15" spans="1:46" ht="12" customHeight="1" x14ac:dyDescent="0.25">
      <c r="B15" s="53" t="s">
        <v>531</v>
      </c>
      <c r="C15" s="179">
        <v>315.30575221999993</v>
      </c>
      <c r="D15" s="178">
        <v>335.73414375439995</v>
      </c>
      <c r="E15" s="178">
        <v>301.75610992400004</v>
      </c>
      <c r="F15" s="178">
        <v>430.53442293000001</v>
      </c>
      <c r="G15" s="178">
        <v>339.52142289999995</v>
      </c>
      <c r="H15" s="178">
        <v>399.44883530000004</v>
      </c>
      <c r="I15" s="178">
        <v>562.34598270200001</v>
      </c>
      <c r="AT15" s="2"/>
    </row>
    <row r="16" spans="1:46" ht="12" customHeight="1" x14ac:dyDescent="0.25">
      <c r="B16" s="53" t="s">
        <v>532</v>
      </c>
      <c r="C16" s="179">
        <v>376.26684359134242</v>
      </c>
      <c r="D16" s="178">
        <v>360.78749741616895</v>
      </c>
      <c r="E16" s="178">
        <v>385.50905695500001</v>
      </c>
      <c r="F16" s="178">
        <v>434.55771870972501</v>
      </c>
      <c r="G16" s="178">
        <v>456.43750589351703</v>
      </c>
      <c r="H16" s="178">
        <v>569.70917089999989</v>
      </c>
      <c r="I16" s="178">
        <v>571.02735693432373</v>
      </c>
      <c r="AT16" s="2"/>
    </row>
    <row r="17" spans="1:47" ht="12" customHeight="1" x14ac:dyDescent="0.25">
      <c r="B17" s="53" t="s">
        <v>56</v>
      </c>
      <c r="C17" s="179">
        <v>387.12538396998707</v>
      </c>
      <c r="D17" s="178">
        <v>448.79287837332623</v>
      </c>
      <c r="E17" s="178">
        <v>501.42164040999876</v>
      </c>
      <c r="F17" s="178">
        <v>671.42818908454512</v>
      </c>
      <c r="G17" s="178">
        <v>508.57633370999963</v>
      </c>
      <c r="H17" s="178">
        <v>727.67776430999925</v>
      </c>
      <c r="I17" s="178">
        <v>1051.7823347200022</v>
      </c>
      <c r="AT17" s="2"/>
    </row>
    <row r="18" spans="1:47" ht="18" customHeight="1" x14ac:dyDescent="0.25">
      <c r="B18" s="80" t="s">
        <v>811</v>
      </c>
      <c r="C18" s="136"/>
      <c r="D18" s="136"/>
      <c r="E18" s="136"/>
      <c r="F18" s="136"/>
      <c r="G18" s="136"/>
      <c r="H18" s="136"/>
      <c r="I18" s="136"/>
      <c r="AT18" s="2"/>
    </row>
    <row r="19" spans="1:47" ht="12.75" customHeight="1" x14ac:dyDescent="0.25">
      <c r="B19" s="53" t="s">
        <v>422</v>
      </c>
      <c r="C19" s="136">
        <v>21.046257847062765</v>
      </c>
      <c r="D19" s="136">
        <v>18.731922904936265</v>
      </c>
      <c r="E19" s="136">
        <v>17.237803251857098</v>
      </c>
      <c r="F19" s="136">
        <v>18.182616748077361</v>
      </c>
      <c r="G19" s="136">
        <v>23.085308612533947</v>
      </c>
      <c r="H19" s="136">
        <v>16.961486946084403</v>
      </c>
      <c r="I19" s="136">
        <v>13.532213227216907</v>
      </c>
      <c r="AT19" s="2"/>
    </row>
    <row r="20" spans="1:47" ht="12.75" customHeight="1" x14ac:dyDescent="0.25">
      <c r="B20" s="53" t="s">
        <v>314</v>
      </c>
      <c r="C20" s="136">
        <v>4.2538356136776052</v>
      </c>
      <c r="D20" s="136">
        <v>5.3535420289559061</v>
      </c>
      <c r="E20" s="136">
        <v>5.8087140584182881</v>
      </c>
      <c r="F20" s="136">
        <v>6.9351917159319836</v>
      </c>
      <c r="G20" s="136">
        <v>7.2782022871899663</v>
      </c>
      <c r="H20" s="136">
        <v>8.7912459078195386</v>
      </c>
      <c r="I20" s="136">
        <v>5.1747745393116835</v>
      </c>
      <c r="AT20" s="2"/>
    </row>
    <row r="21" spans="1:47" ht="12.75" customHeight="1" x14ac:dyDescent="0.25">
      <c r="B21" s="53" t="s">
        <v>533</v>
      </c>
      <c r="C21" s="136">
        <v>2.9165838738340546</v>
      </c>
      <c r="D21" s="136">
        <v>1.1316399129414427</v>
      </c>
      <c r="E21" s="136">
        <v>1.909922834003805</v>
      </c>
      <c r="F21" s="136">
        <v>1.7787443209187928</v>
      </c>
      <c r="G21" s="136">
        <v>2.0299390737744831</v>
      </c>
      <c r="H21" s="136">
        <v>1.7116435275701891</v>
      </c>
      <c r="I21" s="136">
        <v>1.500520573243431</v>
      </c>
      <c r="AT21" s="2"/>
    </row>
    <row r="22" spans="1:47" ht="12.75" customHeight="1" x14ac:dyDescent="0.25">
      <c r="B22" s="53" t="s">
        <v>322</v>
      </c>
      <c r="C22" s="136">
        <v>2.0108179843675762</v>
      </c>
      <c r="D22" s="136">
        <v>1.716794258038052</v>
      </c>
      <c r="E22" s="136">
        <v>1.3041620058758976</v>
      </c>
      <c r="F22" s="136">
        <v>3.6603978267242328</v>
      </c>
      <c r="G22" s="136">
        <v>2.9197470428491687</v>
      </c>
      <c r="H22" s="136">
        <v>2.1370227874118655</v>
      </c>
      <c r="I22" s="136">
        <v>2.2375216781774978</v>
      </c>
      <c r="AT22" s="2"/>
    </row>
    <row r="23" spans="1:47" ht="12.75" customHeight="1" x14ac:dyDescent="0.25">
      <c r="B23" s="53" t="s">
        <v>315</v>
      </c>
      <c r="C23" s="136">
        <v>20.144599451600463</v>
      </c>
      <c r="D23" s="136">
        <v>34.36874970696411</v>
      </c>
      <c r="E23" s="136">
        <v>27.626093732005945</v>
      </c>
      <c r="F23" s="136">
        <v>16.779640875701524</v>
      </c>
      <c r="G23" s="136">
        <v>11.838416218677606</v>
      </c>
      <c r="H23" s="136">
        <v>14.138684814222243</v>
      </c>
      <c r="I23" s="136">
        <v>21.068819422619825</v>
      </c>
      <c r="AT23" s="2"/>
    </row>
    <row r="24" spans="1:47" ht="12.75" customHeight="1" x14ac:dyDescent="0.25">
      <c r="B24" s="53" t="s">
        <v>965</v>
      </c>
      <c r="C24" s="136">
        <v>1.2490953736830748</v>
      </c>
      <c r="D24" s="136">
        <v>5.725610229601652</v>
      </c>
      <c r="E24" s="136">
        <v>1.3566115972850965</v>
      </c>
      <c r="F24" s="136">
        <v>6.4773480064972997</v>
      </c>
      <c r="G24" s="136">
        <v>6.6482118422903564</v>
      </c>
      <c r="H24" s="136">
        <v>3.1515003369772332</v>
      </c>
      <c r="I24" s="136">
        <v>2.4616656175332099</v>
      </c>
      <c r="AT24" s="2"/>
    </row>
    <row r="25" spans="1:47" ht="12.75" customHeight="1" x14ac:dyDescent="0.25">
      <c r="B25" s="53" t="s">
        <v>324</v>
      </c>
      <c r="C25" s="136">
        <v>25.317010309880761</v>
      </c>
      <c r="D25" s="136">
        <v>10.013161030769982</v>
      </c>
      <c r="E25" s="136">
        <v>21.22176539776212</v>
      </c>
      <c r="F25" s="136">
        <v>6.3433294608295689</v>
      </c>
      <c r="G25" s="136">
        <v>5.7419991799803043</v>
      </c>
      <c r="H25" s="136">
        <v>8.2080090801225367</v>
      </c>
      <c r="I25" s="136">
        <v>3.7925158498824976</v>
      </c>
      <c r="AT25" s="2"/>
    </row>
    <row r="26" spans="1:47" ht="12.75" customHeight="1" x14ac:dyDescent="0.25">
      <c r="B26" s="53" t="s">
        <v>425</v>
      </c>
      <c r="C26" s="136">
        <v>1.7641721142004216</v>
      </c>
      <c r="D26" s="136">
        <v>4.4680256993454099</v>
      </c>
      <c r="E26" s="136">
        <v>1.7945505402121162</v>
      </c>
      <c r="F26" s="136">
        <v>4.7160396857996485</v>
      </c>
      <c r="G26" s="136">
        <v>10.162773680420891</v>
      </c>
      <c r="H26" s="136">
        <v>10.496183296779643</v>
      </c>
      <c r="I26" s="136">
        <v>11.899622266106672</v>
      </c>
      <c r="AT26" s="2"/>
    </row>
    <row r="27" spans="1:47" ht="12.75" customHeight="1" x14ac:dyDescent="0.25">
      <c r="B27" s="53" t="s">
        <v>318</v>
      </c>
      <c r="C27" s="136">
        <v>4.1947545546987701</v>
      </c>
      <c r="D27" s="136">
        <v>2.9012935572629441</v>
      </c>
      <c r="E27" s="136">
        <v>2.2282187949980123</v>
      </c>
      <c r="F27" s="136">
        <v>3.6429878634945205</v>
      </c>
      <c r="G27" s="136">
        <v>3.0537233289540522</v>
      </c>
      <c r="H27" s="136">
        <v>6.9496745985814234</v>
      </c>
      <c r="I27" s="136">
        <v>3.8652042835213076</v>
      </c>
      <c r="AT27" s="2"/>
    </row>
    <row r="28" spans="1:47" ht="12.75" customHeight="1" x14ac:dyDescent="0.25">
      <c r="B28" s="53" t="s">
        <v>534</v>
      </c>
      <c r="C28" s="136">
        <v>1.3460829049841967</v>
      </c>
      <c r="D28" s="136">
        <v>1.196747907604516</v>
      </c>
      <c r="E28" s="136">
        <v>0.70831732826196292</v>
      </c>
      <c r="F28" s="136">
        <v>1.4928701785366876</v>
      </c>
      <c r="G28" s="136">
        <v>3.2033399314455901</v>
      </c>
      <c r="H28" s="136">
        <v>3.8854102798460217</v>
      </c>
      <c r="I28" s="136">
        <v>2.5461930341538475</v>
      </c>
      <c r="AT28" s="2"/>
    </row>
    <row r="29" spans="1:47" ht="12.75" customHeight="1" x14ac:dyDescent="0.25">
      <c r="B29" s="138" t="s">
        <v>56</v>
      </c>
      <c r="C29" s="137">
        <v>15.756789972010306</v>
      </c>
      <c r="D29" s="137">
        <v>14.392512763579713</v>
      </c>
      <c r="E29" s="137">
        <v>18.803840459319662</v>
      </c>
      <c r="F29" s="137">
        <v>29.990833317488391</v>
      </c>
      <c r="G29" s="137">
        <v>24.038338801883643</v>
      </c>
      <c r="H29" s="137">
        <v>23.569138424584889</v>
      </c>
      <c r="I29" s="137">
        <v>31.920949508233122</v>
      </c>
      <c r="AT29" s="2"/>
    </row>
    <row r="30" spans="1:47" ht="21.75" customHeight="1" x14ac:dyDescent="0.25">
      <c r="B30" s="40" t="s">
        <v>1116</v>
      </c>
      <c r="C30" s="23"/>
      <c r="D30" s="23"/>
      <c r="E30" s="23"/>
      <c r="F30" s="23"/>
      <c r="G30" s="23"/>
      <c r="H30" s="23"/>
      <c r="I30" s="23"/>
      <c r="AT30" s="2"/>
    </row>
    <row r="31" spans="1:47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10"/>
      <c r="AU31" s="10"/>
    </row>
    <row r="32" spans="1:47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10"/>
      <c r="AU32" s="10"/>
    </row>
    <row r="33" spans="1:47" s="1" customFormat="1" x14ac:dyDescent="0.25">
      <c r="A33" s="2"/>
      <c r="B33" s="3"/>
      <c r="C33" s="500"/>
      <c r="D33" s="500"/>
      <c r="E33" s="500"/>
      <c r="F33" s="500"/>
      <c r="G33" s="500"/>
      <c r="H33" s="500"/>
      <c r="I33" s="50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10"/>
      <c r="AU33" s="10"/>
    </row>
    <row r="34" spans="1:47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10"/>
      <c r="AU34" s="10"/>
    </row>
    <row r="35" spans="1:47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10"/>
      <c r="AU35" s="10"/>
    </row>
    <row r="36" spans="1:47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10"/>
      <c r="AU36" s="10"/>
    </row>
    <row r="37" spans="1:47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10"/>
      <c r="AU37" s="10"/>
    </row>
    <row r="38" spans="1:47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10"/>
      <c r="AU38" s="10"/>
    </row>
    <row r="39" spans="1:47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10"/>
      <c r="AU39" s="10"/>
    </row>
    <row r="40" spans="1:47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10"/>
      <c r="AU40" s="10"/>
    </row>
    <row r="41" spans="1:47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10"/>
      <c r="AU41" s="10"/>
    </row>
    <row r="42" spans="1:47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10"/>
      <c r="AU42" s="10"/>
    </row>
    <row r="43" spans="1:47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10"/>
      <c r="AU43" s="10"/>
    </row>
    <row r="44" spans="1:47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10"/>
      <c r="AU44" s="10"/>
    </row>
    <row r="45" spans="1:47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10"/>
      <c r="AU45" s="10"/>
    </row>
    <row r="46" spans="1:47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10"/>
      <c r="AU46" s="10"/>
    </row>
    <row r="47" spans="1:47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10"/>
      <c r="AU47" s="10"/>
    </row>
    <row r="48" spans="1:47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10"/>
      <c r="AU48" s="10"/>
    </row>
    <row r="49" spans="1:47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10"/>
      <c r="AU49" s="10"/>
    </row>
    <row r="50" spans="1:47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10"/>
      <c r="AU50" s="10"/>
    </row>
    <row r="51" spans="1:47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10"/>
      <c r="AU51" s="10"/>
    </row>
    <row r="52" spans="1:47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10"/>
      <c r="AU52" s="10"/>
    </row>
    <row r="53" spans="1:47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10"/>
      <c r="AU53" s="10"/>
    </row>
    <row r="54" spans="1:47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10"/>
      <c r="AU54" s="10"/>
    </row>
    <row r="55" spans="1:47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10"/>
      <c r="AU55" s="10"/>
    </row>
    <row r="56" spans="1:47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10"/>
      <c r="AU56" s="10"/>
    </row>
    <row r="57" spans="1:47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10"/>
      <c r="AU57" s="10"/>
    </row>
    <row r="58" spans="1:47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10"/>
      <c r="AU58" s="10"/>
    </row>
    <row r="59" spans="1:47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10"/>
      <c r="AU59" s="10"/>
    </row>
    <row r="60" spans="1:47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10"/>
      <c r="AU60" s="10"/>
    </row>
    <row r="61" spans="1:47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10"/>
      <c r="AU61" s="10"/>
    </row>
    <row r="62" spans="1:47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10"/>
      <c r="AU62" s="10"/>
    </row>
    <row r="63" spans="1:47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10"/>
      <c r="AU63" s="10"/>
    </row>
    <row r="64" spans="1:47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10"/>
      <c r="AU64" s="10"/>
    </row>
    <row r="65" spans="1:47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10"/>
      <c r="AU65" s="10"/>
    </row>
    <row r="66" spans="1:47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10"/>
      <c r="AU66" s="10"/>
    </row>
    <row r="67" spans="1:47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10"/>
      <c r="AU67" s="10"/>
    </row>
    <row r="68" spans="1:47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10"/>
      <c r="AU68" s="10"/>
    </row>
    <row r="69" spans="1:47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10"/>
      <c r="AU69" s="10"/>
    </row>
    <row r="70" spans="1:47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10"/>
      <c r="AU70" s="10"/>
    </row>
    <row r="71" spans="1:47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10"/>
      <c r="AU71" s="10"/>
    </row>
    <row r="72" spans="1:47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10"/>
      <c r="AU72" s="10"/>
    </row>
    <row r="73" spans="1:47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10"/>
      <c r="AU73" s="10"/>
    </row>
    <row r="74" spans="1:47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10"/>
      <c r="AU74" s="10"/>
    </row>
    <row r="75" spans="1:47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10"/>
      <c r="AU75" s="10"/>
    </row>
    <row r="76" spans="1:47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10"/>
      <c r="AU76" s="10"/>
    </row>
    <row r="77" spans="1:47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10"/>
      <c r="AU77" s="10"/>
    </row>
    <row r="78" spans="1:47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10"/>
      <c r="AU78" s="10"/>
    </row>
    <row r="79" spans="1:47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10"/>
      <c r="AU79" s="10"/>
    </row>
    <row r="80" spans="1:47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0"/>
      <c r="AU80" s="10"/>
    </row>
    <row r="81" spans="1:47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10"/>
      <c r="AU81" s="10"/>
    </row>
    <row r="82" spans="1:47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10"/>
      <c r="AU82" s="10"/>
    </row>
    <row r="83" spans="1:47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10"/>
      <c r="AU83" s="10"/>
    </row>
    <row r="84" spans="1:47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10"/>
      <c r="AU84" s="10"/>
    </row>
    <row r="85" spans="1:47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10"/>
      <c r="AU85" s="10"/>
    </row>
    <row r="86" spans="1:47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10"/>
      <c r="AU86" s="10"/>
    </row>
    <row r="87" spans="1:47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10"/>
      <c r="AU87" s="10"/>
    </row>
    <row r="88" spans="1:47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10"/>
      <c r="AU88" s="10"/>
    </row>
    <row r="89" spans="1:47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10"/>
      <c r="AU89" s="10"/>
    </row>
    <row r="90" spans="1:47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10"/>
      <c r="AU90" s="10"/>
    </row>
    <row r="91" spans="1:47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10"/>
      <c r="AU91" s="10"/>
    </row>
    <row r="92" spans="1:47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10"/>
      <c r="AU92" s="10"/>
    </row>
    <row r="93" spans="1:47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10"/>
      <c r="AU93" s="10"/>
    </row>
    <row r="94" spans="1:47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10"/>
      <c r="AU94" s="10"/>
    </row>
    <row r="95" spans="1:47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10"/>
      <c r="AU95" s="10"/>
    </row>
    <row r="96" spans="1:47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10"/>
      <c r="AU96" s="10"/>
    </row>
    <row r="97" spans="1:47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10"/>
      <c r="AU97" s="10"/>
    </row>
    <row r="98" spans="1:47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10"/>
      <c r="AU98" s="10"/>
    </row>
    <row r="99" spans="1:47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10"/>
      <c r="AU99" s="10"/>
    </row>
    <row r="100" spans="1:47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10"/>
      <c r="AU100" s="10"/>
    </row>
    <row r="101" spans="1:47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10"/>
      <c r="AU101" s="10"/>
    </row>
    <row r="102" spans="1:47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10"/>
      <c r="AU102" s="10"/>
    </row>
    <row r="103" spans="1:47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10"/>
      <c r="AU103" s="10"/>
    </row>
    <row r="104" spans="1:47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10"/>
      <c r="AU104" s="10"/>
    </row>
    <row r="105" spans="1:47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10"/>
      <c r="AU105" s="10"/>
    </row>
    <row r="106" spans="1:47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10"/>
      <c r="AU106" s="10"/>
    </row>
    <row r="107" spans="1:47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10"/>
      <c r="AU107" s="10"/>
    </row>
    <row r="108" spans="1:47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10"/>
      <c r="AU108" s="10"/>
    </row>
    <row r="109" spans="1:47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10"/>
      <c r="AU109" s="10"/>
    </row>
    <row r="110" spans="1:47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10"/>
      <c r="AU110" s="10"/>
    </row>
    <row r="111" spans="1:47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10"/>
      <c r="AU111" s="10"/>
    </row>
    <row r="112" spans="1:47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10"/>
      <c r="AU112" s="10"/>
    </row>
    <row r="113" spans="1:47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10"/>
      <c r="AU113" s="10"/>
    </row>
    <row r="114" spans="1:47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10"/>
      <c r="AU114" s="10"/>
    </row>
    <row r="115" spans="1:47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10"/>
      <c r="AU115" s="10"/>
    </row>
    <row r="116" spans="1:47" s="1" customFormat="1" x14ac:dyDescent="0.25">
      <c r="A116" s="2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10"/>
      <c r="AU116" s="10"/>
    </row>
    <row r="117" spans="1:47" s="1" customFormat="1" x14ac:dyDescent="0.25">
      <c r="A117" s="2"/>
      <c r="B117" s="3"/>
      <c r="C117" s="3"/>
      <c r="D117" s="3"/>
      <c r="E117" s="3"/>
      <c r="F117" s="3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10"/>
      <c r="AU117" s="10"/>
    </row>
    <row r="118" spans="1:47" s="1" customFormat="1" x14ac:dyDescent="0.25">
      <c r="A118" s="2"/>
      <c r="B118" s="3"/>
      <c r="C118" s="3"/>
      <c r="D118" s="3"/>
      <c r="E118" s="3"/>
      <c r="F118" s="3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10"/>
      <c r="AU118" s="10"/>
    </row>
    <row r="119" spans="1:47" s="1" customFormat="1" x14ac:dyDescent="0.25">
      <c r="A119" s="2"/>
      <c r="B119" s="3"/>
      <c r="C119" s="3"/>
      <c r="D119" s="3"/>
      <c r="E119" s="3"/>
      <c r="F119" s="3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10"/>
      <c r="AU119" s="10"/>
    </row>
    <row r="120" spans="1:47" s="1" customFormat="1" x14ac:dyDescent="0.25">
      <c r="A120" s="2"/>
      <c r="B120" s="3"/>
      <c r="C120" s="3"/>
      <c r="D120" s="3"/>
      <c r="E120" s="3"/>
      <c r="F120" s="3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10"/>
      <c r="AU120" s="10"/>
    </row>
    <row r="121" spans="1:47" s="1" customFormat="1" x14ac:dyDescent="0.25">
      <c r="A121" s="2"/>
      <c r="B121" s="3"/>
      <c r="C121" s="3"/>
      <c r="D121" s="3"/>
      <c r="E121" s="3"/>
      <c r="F121" s="3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10"/>
      <c r="AU121" s="10"/>
    </row>
    <row r="122" spans="1:47" s="1" customFormat="1" x14ac:dyDescent="0.25">
      <c r="A122" s="2"/>
      <c r="B122" s="3"/>
      <c r="C122" s="3"/>
      <c r="D122" s="3"/>
      <c r="E122" s="3"/>
      <c r="F122" s="3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10"/>
      <c r="AU122" s="10"/>
    </row>
    <row r="123" spans="1:47" s="1" customFormat="1" x14ac:dyDescent="0.25">
      <c r="A123" s="2"/>
      <c r="B123" s="3"/>
      <c r="C123" s="3"/>
      <c r="D123" s="3"/>
      <c r="E123" s="3"/>
      <c r="F123" s="3"/>
      <c r="G123" s="3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10"/>
      <c r="AU123" s="10"/>
    </row>
    <row r="124" spans="1:47" s="1" customFormat="1" x14ac:dyDescent="0.25">
      <c r="A124" s="2"/>
      <c r="B124" s="3"/>
      <c r="C124" s="3"/>
      <c r="D124" s="3"/>
      <c r="E124" s="3"/>
      <c r="F124" s="3"/>
      <c r="G124" s="3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10"/>
      <c r="AU124" s="10"/>
    </row>
    <row r="125" spans="1:47" s="1" customFormat="1" x14ac:dyDescent="0.25">
      <c r="A125" s="2"/>
      <c r="B125" s="3"/>
      <c r="C125" s="3"/>
      <c r="D125" s="3"/>
      <c r="E125" s="3"/>
      <c r="F125" s="3"/>
      <c r="G125" s="3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10"/>
      <c r="AU125" s="10"/>
    </row>
  </sheetData>
  <hyperlinks>
    <hyperlink ref="B5" location="Índice!A49" display="Índice" xr:uid="{00000000-0004-0000-2C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124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20.140625" style="14" customWidth="1"/>
    <col min="3" max="9" width="6" style="14" customWidth="1"/>
    <col min="10" max="45" width="8.85546875" style="2"/>
    <col min="46" max="16384" width="8.85546875" style="10"/>
  </cols>
  <sheetData>
    <row r="1" spans="1:46" s="17" customFormat="1" ht="12.75" x14ac:dyDescent="0.2"/>
    <row r="2" spans="1:46" s="17" customFormat="1" ht="12.75" x14ac:dyDescent="0.2"/>
    <row r="3" spans="1:46" s="17" customFormat="1" ht="12.75" x14ac:dyDescent="0.2"/>
    <row r="4" spans="1:46" s="17" customFormat="1" ht="12.75" x14ac:dyDescent="0.2"/>
    <row r="5" spans="1:46" s="17" customFormat="1" ht="12.75" x14ac:dyDescent="0.2">
      <c r="B5" s="104" t="s">
        <v>144</v>
      </c>
    </row>
    <row r="6" spans="1:46" s="17" customFormat="1" ht="18.75" x14ac:dyDescent="0.3">
      <c r="B6" s="25" t="s">
        <v>1056</v>
      </c>
    </row>
    <row r="7" spans="1:46" s="17" customFormat="1" ht="12.75" x14ac:dyDescent="0.2"/>
    <row r="8" spans="1:46" s="17" customFormat="1" ht="18" customHeight="1" x14ac:dyDescent="0.2">
      <c r="B8" s="271" t="s">
        <v>812</v>
      </c>
      <c r="C8" s="18"/>
      <c r="D8" s="18"/>
      <c r="E8" s="18"/>
    </row>
    <row r="9" spans="1:46" ht="18" customHeight="1" x14ac:dyDescent="0.25">
      <c r="A9" s="17"/>
      <c r="B9" s="24"/>
      <c r="C9" s="478">
        <v>2016</v>
      </c>
      <c r="D9" s="478">
        <v>2017</v>
      </c>
      <c r="E9" s="478">
        <v>2018</v>
      </c>
      <c r="F9" s="478">
        <v>2019</v>
      </c>
      <c r="G9" s="478">
        <v>2020</v>
      </c>
      <c r="H9" s="478">
        <v>2021</v>
      </c>
      <c r="I9" s="478">
        <v>2022</v>
      </c>
    </row>
    <row r="10" spans="1:46" ht="18" customHeight="1" x14ac:dyDescent="0.25">
      <c r="B10" s="80" t="s">
        <v>736</v>
      </c>
      <c r="C10" s="503">
        <v>4732.8967684478102</v>
      </c>
      <c r="D10" s="503">
        <v>5223.0888399254227</v>
      </c>
      <c r="E10" s="503">
        <v>6168.680144519205</v>
      </c>
      <c r="F10" s="503">
        <v>6752.5561879786237</v>
      </c>
      <c r="G10" s="503">
        <v>5882.6998975147062</v>
      </c>
      <c r="H10" s="503">
        <v>7834.1858966708332</v>
      </c>
      <c r="I10" s="503">
        <v>13337.258978693913</v>
      </c>
      <c r="AT10" s="2"/>
    </row>
    <row r="11" spans="1:46" ht="12" customHeight="1" x14ac:dyDescent="0.25">
      <c r="B11" s="53" t="s">
        <v>537</v>
      </c>
      <c r="C11" s="504">
        <v>1083.1543888981817</v>
      </c>
      <c r="D11" s="47">
        <v>1121.0657957781466</v>
      </c>
      <c r="E11" s="47">
        <v>1435.7875650272726</v>
      </c>
      <c r="F11" s="47">
        <v>1645.441396478182</v>
      </c>
      <c r="G11" s="47">
        <v>1538.8515385009091</v>
      </c>
      <c r="H11" s="47">
        <v>2056.2088225880743</v>
      </c>
      <c r="I11" s="47">
        <v>2092.0615313863627</v>
      </c>
      <c r="AT11" s="2"/>
    </row>
    <row r="12" spans="1:46" ht="12" customHeight="1" x14ac:dyDescent="0.25">
      <c r="B12" s="53" t="s">
        <v>538</v>
      </c>
      <c r="C12" s="504">
        <v>1749.1246694627948</v>
      </c>
      <c r="D12" s="47">
        <v>2010.5231798860027</v>
      </c>
      <c r="E12" s="47">
        <v>2296.6542315298593</v>
      </c>
      <c r="F12" s="47">
        <v>2173.0579968290476</v>
      </c>
      <c r="G12" s="47">
        <v>1784.4282417456154</v>
      </c>
      <c r="H12" s="47">
        <v>2657.9281185927593</v>
      </c>
      <c r="I12" s="47">
        <v>3674.4773927366396</v>
      </c>
      <c r="AT12" s="2"/>
    </row>
    <row r="13" spans="1:46" ht="12" customHeight="1" x14ac:dyDescent="0.25">
      <c r="B13" s="54" t="s">
        <v>535</v>
      </c>
      <c r="C13" s="504">
        <v>550.04127853283137</v>
      </c>
      <c r="D13" s="47">
        <v>747.40193038765801</v>
      </c>
      <c r="E13" s="47">
        <v>933.37678237783462</v>
      </c>
      <c r="F13" s="47">
        <v>823.01068798818176</v>
      </c>
      <c r="G13" s="47">
        <v>541.67506233545453</v>
      </c>
      <c r="H13" s="47">
        <v>919.28894993086715</v>
      </c>
      <c r="I13" s="47">
        <v>1966.2297208305629</v>
      </c>
      <c r="AT13" s="2"/>
    </row>
    <row r="14" spans="1:46" ht="12" customHeight="1" x14ac:dyDescent="0.25">
      <c r="B14" s="54" t="s">
        <v>539</v>
      </c>
      <c r="C14" s="504">
        <v>427.5161672681819</v>
      </c>
      <c r="D14" s="47">
        <v>449.93453079090909</v>
      </c>
      <c r="E14" s="47">
        <v>574.70727043818181</v>
      </c>
      <c r="F14" s="47">
        <v>315.87017626727271</v>
      </c>
      <c r="G14" s="47">
        <v>248.8921071063636</v>
      </c>
      <c r="H14" s="47">
        <v>362.98734829909097</v>
      </c>
      <c r="I14" s="47">
        <v>466.10147131909071</v>
      </c>
      <c r="AT14" s="2"/>
    </row>
    <row r="15" spans="1:46" ht="12" customHeight="1" x14ac:dyDescent="0.25">
      <c r="B15" s="53" t="s">
        <v>536</v>
      </c>
      <c r="C15" s="504">
        <v>969.9874757218181</v>
      </c>
      <c r="D15" s="47">
        <v>767.99198595000132</v>
      </c>
      <c r="E15" s="47">
        <v>1048.9232400790904</v>
      </c>
      <c r="F15" s="47">
        <v>1309.4921572081817</v>
      </c>
      <c r="G15" s="47">
        <v>1023.1750849481814</v>
      </c>
      <c r="H15" s="47">
        <v>1184.3522181518179</v>
      </c>
      <c r="I15" s="47">
        <v>5449.1932694390916</v>
      </c>
      <c r="AT15" s="2"/>
    </row>
    <row r="16" spans="1:46" ht="12" customHeight="1" x14ac:dyDescent="0.25">
      <c r="B16" s="53" t="s">
        <v>56</v>
      </c>
      <c r="C16" s="504">
        <v>930.63023436502021</v>
      </c>
      <c r="D16" s="47">
        <v>1323.507878311272</v>
      </c>
      <c r="E16" s="47">
        <v>1387.3151078829824</v>
      </c>
      <c r="F16" s="47">
        <v>1624.564637463212</v>
      </c>
      <c r="G16" s="47">
        <v>1536.2450323200005</v>
      </c>
      <c r="H16" s="47">
        <v>1935.6967373381813</v>
      </c>
      <c r="I16" s="47">
        <v>2121.5267851318195</v>
      </c>
      <c r="AT16" s="2"/>
    </row>
    <row r="17" spans="1:47" ht="18" customHeight="1" x14ac:dyDescent="0.25">
      <c r="B17" s="80" t="s">
        <v>737</v>
      </c>
      <c r="C17" s="179"/>
      <c r="D17" s="178"/>
      <c r="E17" s="178"/>
      <c r="F17" s="178"/>
      <c r="G17" s="178"/>
      <c r="H17" s="178"/>
      <c r="I17" s="178"/>
      <c r="AT17" s="2"/>
    </row>
    <row r="18" spans="1:47" ht="12.75" customHeight="1" x14ac:dyDescent="0.25">
      <c r="B18" s="53" t="s">
        <v>422</v>
      </c>
      <c r="C18" s="136">
        <v>30.490607197429814</v>
      </c>
      <c r="D18" s="136">
        <v>28.686090662424828</v>
      </c>
      <c r="E18" s="136">
        <v>26.123090080520448</v>
      </c>
      <c r="F18" s="136">
        <v>28.665927022544452</v>
      </c>
      <c r="G18" s="136">
        <v>30.843389196876338</v>
      </c>
      <c r="H18" s="136">
        <v>26.55552650281664</v>
      </c>
      <c r="I18" s="136">
        <v>15.608596523260168</v>
      </c>
      <c r="AT18" s="2"/>
    </row>
    <row r="19" spans="1:47" ht="12.75" customHeight="1" x14ac:dyDescent="0.25">
      <c r="B19" s="53" t="s">
        <v>314</v>
      </c>
      <c r="C19" s="136">
        <v>8.0269021670912064</v>
      </c>
      <c r="D19" s="136">
        <v>8.5868728973486856</v>
      </c>
      <c r="E19" s="136">
        <v>11.781780683850027</v>
      </c>
      <c r="F19" s="136">
        <v>11.415295604910778</v>
      </c>
      <c r="G19" s="136">
        <v>10.73369616868114</v>
      </c>
      <c r="H19" s="136">
        <v>10.76665122519778</v>
      </c>
      <c r="I19" s="136">
        <v>7.2311744663219475</v>
      </c>
      <c r="AT19" s="2"/>
    </row>
    <row r="20" spans="1:47" ht="12.75" customHeight="1" x14ac:dyDescent="0.25">
      <c r="B20" s="53" t="s">
        <v>540</v>
      </c>
      <c r="C20" s="136">
        <v>7.2854419330862648</v>
      </c>
      <c r="D20" s="136">
        <v>9.2454870058632768</v>
      </c>
      <c r="E20" s="136">
        <v>7.6467570185468379</v>
      </c>
      <c r="F20" s="136">
        <v>8.012232083075288</v>
      </c>
      <c r="G20" s="136">
        <v>6.5835531070595446</v>
      </c>
      <c r="H20" s="136">
        <v>8.369953483185407</v>
      </c>
      <c r="I20" s="136">
        <v>9.9918582071497877</v>
      </c>
      <c r="AT20" s="2"/>
    </row>
    <row r="21" spans="1:47" ht="12.75" customHeight="1" x14ac:dyDescent="0.25">
      <c r="B21" s="53" t="s">
        <v>533</v>
      </c>
      <c r="C21" s="136">
        <v>2.3231656313300264</v>
      </c>
      <c r="D21" s="136">
        <v>1.9432945352974171</v>
      </c>
      <c r="E21" s="136">
        <v>3.2100249053869607</v>
      </c>
      <c r="F21" s="136">
        <v>2.7935667104098445</v>
      </c>
      <c r="G21" s="136">
        <v>2.3809931831423201</v>
      </c>
      <c r="H21" s="136">
        <v>2.6751566746824147</v>
      </c>
      <c r="I21" s="136">
        <v>1.4919656641496819</v>
      </c>
      <c r="AT21" s="2"/>
    </row>
    <row r="22" spans="1:47" ht="12.75" customHeight="1" x14ac:dyDescent="0.25">
      <c r="B22" s="53" t="s">
        <v>315</v>
      </c>
      <c r="C22" s="136">
        <v>6.2515913965065089</v>
      </c>
      <c r="D22" s="136">
        <v>7.8478466011666139</v>
      </c>
      <c r="E22" s="136">
        <v>7.2255190575103256</v>
      </c>
      <c r="F22" s="136">
        <v>6.0834132826003788</v>
      </c>
      <c r="G22" s="136">
        <v>8.9939239875659176</v>
      </c>
      <c r="H22" s="136">
        <v>8.6123994760682407</v>
      </c>
      <c r="I22" s="136">
        <v>5.7408641779051122</v>
      </c>
      <c r="AT22" s="2"/>
    </row>
    <row r="23" spans="1:47" ht="12.75" customHeight="1" x14ac:dyDescent="0.25">
      <c r="B23" s="53" t="s">
        <v>541</v>
      </c>
      <c r="C23" s="136">
        <v>2.0802812161659565</v>
      </c>
      <c r="D23" s="136">
        <v>2.2132497367525259</v>
      </c>
      <c r="E23" s="136">
        <v>2.8913830023829434</v>
      </c>
      <c r="F23" s="136">
        <v>3.2056998456633781</v>
      </c>
      <c r="G23" s="136">
        <v>2.4870759100223889</v>
      </c>
      <c r="H23" s="136">
        <v>2.5084585956423004</v>
      </c>
      <c r="I23" s="136">
        <v>1.4930315647718875</v>
      </c>
      <c r="AT23" s="2"/>
    </row>
    <row r="24" spans="1:47" ht="12.75" customHeight="1" x14ac:dyDescent="0.25">
      <c r="B24" s="53" t="s">
        <v>324</v>
      </c>
      <c r="C24" s="136">
        <v>2.4187767288638229</v>
      </c>
      <c r="D24" s="136">
        <v>8.5447522276181012</v>
      </c>
      <c r="E24" s="136">
        <v>7.6336407752876392</v>
      </c>
      <c r="F24" s="136">
        <v>2.0060884021732712</v>
      </c>
      <c r="G24" s="136">
        <v>0.87648284445906288</v>
      </c>
      <c r="H24" s="136">
        <v>0.61984456549013911</v>
      </c>
      <c r="I24" s="136">
        <v>0.45537980580789761</v>
      </c>
      <c r="AT24" s="2"/>
    </row>
    <row r="25" spans="1:47" ht="12.75" customHeight="1" x14ac:dyDescent="0.25">
      <c r="B25" s="53" t="s">
        <v>316</v>
      </c>
      <c r="C25" s="136">
        <v>5.8682239487646655</v>
      </c>
      <c r="D25" s="136">
        <v>4.2178107007489762</v>
      </c>
      <c r="E25" s="136">
        <v>3.3957742267492588</v>
      </c>
      <c r="F25" s="136">
        <v>3.6267844720329547</v>
      </c>
      <c r="G25" s="136">
        <v>3.5593532467558182</v>
      </c>
      <c r="H25" s="136">
        <v>3.3937660462447434</v>
      </c>
      <c r="I25" s="136">
        <v>1.8898655924587719</v>
      </c>
      <c r="AT25" s="2"/>
    </row>
    <row r="26" spans="1:47" ht="12.75" customHeight="1" x14ac:dyDescent="0.25">
      <c r="B26" s="53" t="s">
        <v>425</v>
      </c>
      <c r="C26" s="136">
        <v>2.1460723789679927</v>
      </c>
      <c r="D26" s="136">
        <v>0.64329750133983477</v>
      </c>
      <c r="E26" s="136">
        <v>0.77539333712396619</v>
      </c>
      <c r="F26" s="136">
        <v>1.3202464650428227</v>
      </c>
      <c r="G26" s="136">
        <v>1.9700046015181887</v>
      </c>
      <c r="H26" s="136">
        <v>1.6194272744966136</v>
      </c>
      <c r="I26" s="136">
        <v>0.35591864732554923</v>
      </c>
      <c r="AT26" s="2"/>
    </row>
    <row r="27" spans="1:47" ht="12.75" customHeight="1" x14ac:dyDescent="0.25">
      <c r="B27" s="53" t="s">
        <v>318</v>
      </c>
      <c r="C27" s="136">
        <v>6.477307227394995</v>
      </c>
      <c r="D27" s="136">
        <v>1.7365203384381844</v>
      </c>
      <c r="E27" s="136">
        <v>4.1605764389830364</v>
      </c>
      <c r="F27" s="136">
        <v>6.8102028454666454</v>
      </c>
      <c r="G27" s="136">
        <v>5.6078684534616068</v>
      </c>
      <c r="H27" s="136">
        <v>6.9051389862652703</v>
      </c>
      <c r="I27" s="136">
        <v>4.6302837469418501</v>
      </c>
      <c r="AT27" s="2"/>
    </row>
    <row r="28" spans="1:47" ht="12.75" customHeight="1" x14ac:dyDescent="0.25">
      <c r="B28" s="138" t="s">
        <v>56</v>
      </c>
      <c r="C28" s="137">
        <v>26.631630174398758</v>
      </c>
      <c r="D28" s="137">
        <v>26.334777793001557</v>
      </c>
      <c r="E28" s="137">
        <v>25.156060473658542</v>
      </c>
      <c r="F28" s="137">
        <v>26.060543266080181</v>
      </c>
      <c r="G28" s="137">
        <v>25.963659300457682</v>
      </c>
      <c r="H28" s="137">
        <v>27.973677169910449</v>
      </c>
      <c r="I28" s="137">
        <v>51.111061603907338</v>
      </c>
      <c r="AT28" s="2"/>
    </row>
    <row r="29" spans="1:47" ht="21.75" customHeight="1" x14ac:dyDescent="0.25">
      <c r="B29" s="40" t="s">
        <v>1116</v>
      </c>
      <c r="C29" s="23"/>
      <c r="D29" s="23"/>
      <c r="E29" s="23"/>
      <c r="F29" s="23"/>
      <c r="G29" s="23"/>
      <c r="H29" s="23"/>
      <c r="I29" s="23"/>
      <c r="AT29" s="2"/>
    </row>
    <row r="30" spans="1:47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10"/>
      <c r="AU30" s="10"/>
    </row>
    <row r="31" spans="1:47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10"/>
      <c r="AU31" s="10"/>
    </row>
    <row r="32" spans="1:47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10"/>
      <c r="AU32" s="10"/>
    </row>
    <row r="33" spans="1:47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10"/>
      <c r="AU33" s="10"/>
    </row>
    <row r="34" spans="1:47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10"/>
      <c r="AU34" s="10"/>
    </row>
    <row r="35" spans="1:47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10"/>
      <c r="AU35" s="10"/>
    </row>
    <row r="36" spans="1:47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10"/>
      <c r="AU36" s="10"/>
    </row>
    <row r="37" spans="1:47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10"/>
      <c r="AU37" s="10"/>
    </row>
    <row r="38" spans="1:47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10"/>
      <c r="AU38" s="10"/>
    </row>
    <row r="39" spans="1:47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10"/>
      <c r="AU39" s="10"/>
    </row>
    <row r="40" spans="1:47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10"/>
      <c r="AU40" s="10"/>
    </row>
    <row r="41" spans="1:47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10"/>
      <c r="AU41" s="10"/>
    </row>
    <row r="42" spans="1:47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10"/>
      <c r="AU42" s="10"/>
    </row>
    <row r="43" spans="1:47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10"/>
      <c r="AU43" s="10"/>
    </row>
    <row r="44" spans="1:47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10"/>
      <c r="AU44" s="10"/>
    </row>
    <row r="45" spans="1:47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10"/>
      <c r="AU45" s="10"/>
    </row>
    <row r="46" spans="1:47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10"/>
      <c r="AU46" s="10"/>
    </row>
    <row r="47" spans="1:47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10"/>
      <c r="AU47" s="10"/>
    </row>
    <row r="48" spans="1:47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10"/>
      <c r="AU48" s="10"/>
    </row>
    <row r="49" spans="1:47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10"/>
      <c r="AU49" s="10"/>
    </row>
    <row r="50" spans="1:47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10"/>
      <c r="AU50" s="10"/>
    </row>
    <row r="51" spans="1:47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10"/>
      <c r="AU51" s="10"/>
    </row>
    <row r="52" spans="1:47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10"/>
      <c r="AU52" s="10"/>
    </row>
    <row r="53" spans="1:47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10"/>
      <c r="AU53" s="10"/>
    </row>
    <row r="54" spans="1:47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10"/>
      <c r="AU54" s="10"/>
    </row>
    <row r="55" spans="1:47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10"/>
      <c r="AU55" s="10"/>
    </row>
    <row r="56" spans="1:47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10"/>
      <c r="AU56" s="10"/>
    </row>
    <row r="57" spans="1:47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10"/>
      <c r="AU57" s="10"/>
    </row>
    <row r="58" spans="1:47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10"/>
      <c r="AU58" s="10"/>
    </row>
    <row r="59" spans="1:47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10"/>
      <c r="AU59" s="10"/>
    </row>
    <row r="60" spans="1:47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10"/>
      <c r="AU60" s="10"/>
    </row>
    <row r="61" spans="1:47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10"/>
      <c r="AU61" s="10"/>
    </row>
    <row r="62" spans="1:47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10"/>
      <c r="AU62" s="10"/>
    </row>
    <row r="63" spans="1:47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10"/>
      <c r="AU63" s="10"/>
    </row>
    <row r="64" spans="1:47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10"/>
      <c r="AU64" s="10"/>
    </row>
    <row r="65" spans="1:47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10"/>
      <c r="AU65" s="10"/>
    </row>
    <row r="66" spans="1:47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10"/>
      <c r="AU66" s="10"/>
    </row>
    <row r="67" spans="1:47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10"/>
      <c r="AU67" s="10"/>
    </row>
    <row r="68" spans="1:47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10"/>
      <c r="AU68" s="10"/>
    </row>
    <row r="69" spans="1:47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10"/>
      <c r="AU69" s="10"/>
    </row>
    <row r="70" spans="1:47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10"/>
      <c r="AU70" s="10"/>
    </row>
    <row r="71" spans="1:47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10"/>
      <c r="AU71" s="10"/>
    </row>
    <row r="72" spans="1:47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10"/>
      <c r="AU72" s="10"/>
    </row>
    <row r="73" spans="1:47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10"/>
      <c r="AU73" s="10"/>
    </row>
    <row r="74" spans="1:47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10"/>
      <c r="AU74" s="10"/>
    </row>
    <row r="75" spans="1:47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10"/>
      <c r="AU75" s="10"/>
    </row>
    <row r="76" spans="1:47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10"/>
      <c r="AU76" s="10"/>
    </row>
    <row r="77" spans="1:47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10"/>
      <c r="AU77" s="10"/>
    </row>
    <row r="78" spans="1:47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10"/>
      <c r="AU78" s="10"/>
    </row>
    <row r="79" spans="1:47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10"/>
      <c r="AU79" s="10"/>
    </row>
    <row r="80" spans="1:47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0"/>
      <c r="AU80" s="10"/>
    </row>
    <row r="81" spans="1:47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10"/>
      <c r="AU81" s="10"/>
    </row>
    <row r="82" spans="1:47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10"/>
      <c r="AU82" s="10"/>
    </row>
    <row r="83" spans="1:47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10"/>
      <c r="AU83" s="10"/>
    </row>
    <row r="84" spans="1:47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10"/>
      <c r="AU84" s="10"/>
    </row>
    <row r="85" spans="1:47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10"/>
      <c r="AU85" s="10"/>
    </row>
    <row r="86" spans="1:47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10"/>
      <c r="AU86" s="10"/>
    </row>
    <row r="87" spans="1:47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10"/>
      <c r="AU87" s="10"/>
    </row>
    <row r="88" spans="1:47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10"/>
      <c r="AU88" s="10"/>
    </row>
    <row r="89" spans="1:47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10"/>
      <c r="AU89" s="10"/>
    </row>
    <row r="90" spans="1:47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10"/>
      <c r="AU90" s="10"/>
    </row>
    <row r="91" spans="1:47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10"/>
      <c r="AU91" s="10"/>
    </row>
    <row r="92" spans="1:47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10"/>
      <c r="AU92" s="10"/>
    </row>
    <row r="93" spans="1:47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10"/>
      <c r="AU93" s="10"/>
    </row>
    <row r="94" spans="1:47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10"/>
      <c r="AU94" s="10"/>
    </row>
    <row r="95" spans="1:47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10"/>
      <c r="AU95" s="10"/>
    </row>
    <row r="96" spans="1:47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10"/>
      <c r="AU96" s="10"/>
    </row>
    <row r="97" spans="1:47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10"/>
      <c r="AU97" s="10"/>
    </row>
    <row r="98" spans="1:47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10"/>
      <c r="AU98" s="10"/>
    </row>
    <row r="99" spans="1:47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10"/>
      <c r="AU99" s="10"/>
    </row>
    <row r="100" spans="1:47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10"/>
      <c r="AU100" s="10"/>
    </row>
    <row r="101" spans="1:47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10"/>
      <c r="AU101" s="10"/>
    </row>
    <row r="102" spans="1:47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10"/>
      <c r="AU102" s="10"/>
    </row>
    <row r="103" spans="1:47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10"/>
      <c r="AU103" s="10"/>
    </row>
    <row r="104" spans="1:47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10"/>
      <c r="AU104" s="10"/>
    </row>
    <row r="105" spans="1:47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10"/>
      <c r="AU105" s="10"/>
    </row>
    <row r="106" spans="1:47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10"/>
      <c r="AU106" s="10"/>
    </row>
    <row r="107" spans="1:47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10"/>
      <c r="AU107" s="10"/>
    </row>
    <row r="108" spans="1:47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10"/>
      <c r="AU108" s="10"/>
    </row>
    <row r="109" spans="1:47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10"/>
      <c r="AU109" s="10"/>
    </row>
    <row r="110" spans="1:47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10"/>
      <c r="AU110" s="10"/>
    </row>
    <row r="111" spans="1:47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10"/>
      <c r="AU111" s="10"/>
    </row>
    <row r="112" spans="1:47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10"/>
      <c r="AU112" s="10"/>
    </row>
    <row r="113" spans="1:47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10"/>
      <c r="AU113" s="10"/>
    </row>
    <row r="114" spans="1:47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10"/>
      <c r="AU114" s="10"/>
    </row>
    <row r="115" spans="1:47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10"/>
      <c r="AU115" s="10"/>
    </row>
    <row r="116" spans="1:47" s="1" customFormat="1" x14ac:dyDescent="0.25">
      <c r="A116" s="2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10"/>
      <c r="AU116" s="10"/>
    </row>
    <row r="117" spans="1:47" s="1" customFormat="1" x14ac:dyDescent="0.25">
      <c r="A117" s="2"/>
      <c r="B117" s="3"/>
      <c r="C117" s="3"/>
      <c r="D117" s="3"/>
      <c r="E117" s="3"/>
      <c r="F117" s="3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10"/>
      <c r="AU117" s="10"/>
    </row>
    <row r="118" spans="1:47" s="1" customFormat="1" x14ac:dyDescent="0.25">
      <c r="A118" s="2"/>
      <c r="B118" s="3"/>
      <c r="C118" s="3"/>
      <c r="D118" s="3"/>
      <c r="E118" s="3"/>
      <c r="F118" s="3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10"/>
      <c r="AU118" s="10"/>
    </row>
    <row r="119" spans="1:47" s="1" customFormat="1" x14ac:dyDescent="0.25">
      <c r="A119" s="2"/>
      <c r="B119" s="3"/>
      <c r="C119" s="3"/>
      <c r="D119" s="3"/>
      <c r="E119" s="3"/>
      <c r="F119" s="3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10"/>
      <c r="AU119" s="10"/>
    </row>
    <row r="120" spans="1:47" s="1" customFormat="1" x14ac:dyDescent="0.25">
      <c r="A120" s="2"/>
      <c r="B120" s="3"/>
      <c r="C120" s="3"/>
      <c r="D120" s="3"/>
      <c r="E120" s="3"/>
      <c r="F120" s="3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10"/>
      <c r="AU120" s="10"/>
    </row>
    <row r="121" spans="1:47" s="1" customFormat="1" x14ac:dyDescent="0.25">
      <c r="A121" s="2"/>
      <c r="B121" s="3"/>
      <c r="C121" s="3"/>
      <c r="D121" s="3"/>
      <c r="E121" s="3"/>
      <c r="F121" s="3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10"/>
      <c r="AU121" s="10"/>
    </row>
    <row r="122" spans="1:47" s="1" customFormat="1" x14ac:dyDescent="0.25">
      <c r="A122" s="2"/>
      <c r="B122" s="3"/>
      <c r="C122" s="3"/>
      <c r="D122" s="3"/>
      <c r="E122" s="3"/>
      <c r="F122" s="3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10"/>
      <c r="AU122" s="10"/>
    </row>
    <row r="123" spans="1:47" s="1" customFormat="1" x14ac:dyDescent="0.25">
      <c r="A123" s="2"/>
      <c r="B123" s="3"/>
      <c r="C123" s="3"/>
      <c r="D123" s="3"/>
      <c r="E123" s="3"/>
      <c r="F123" s="3"/>
      <c r="G123" s="3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10"/>
      <c r="AU123" s="10"/>
    </row>
    <row r="124" spans="1:47" s="1" customFormat="1" x14ac:dyDescent="0.25">
      <c r="A124" s="2"/>
      <c r="B124" s="3"/>
      <c r="C124" s="3"/>
      <c r="D124" s="3"/>
      <c r="E124" s="3"/>
      <c r="F124" s="3"/>
      <c r="G124" s="3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10"/>
      <c r="AU124" s="10"/>
    </row>
  </sheetData>
  <conditionalFormatting sqref="C10:I16">
    <cfRule type="cellIs" dxfId="197" priority="3" operator="between">
      <formula>9999</formula>
      <formula>-9999</formula>
    </cfRule>
  </conditionalFormatting>
  <hyperlinks>
    <hyperlink ref="B5" location="Índice!A49" display="Índice" xr:uid="{00000000-0004-0000-2D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CT212"/>
  <sheetViews>
    <sheetView showGridLines="0" topLeftCell="A8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31.42578125" style="14" customWidth="1"/>
    <col min="3" max="10" width="6.85546875" style="14" customWidth="1"/>
    <col min="11" max="95" width="8.85546875" style="2"/>
    <col min="96" max="16384" width="8.85546875" style="10"/>
  </cols>
  <sheetData>
    <row r="1" spans="1:98" s="17" customFormat="1" ht="12.75" x14ac:dyDescent="0.2"/>
    <row r="2" spans="1:98" s="17" customFormat="1" ht="12.75" x14ac:dyDescent="0.2"/>
    <row r="3" spans="1:98" s="17" customFormat="1" ht="12.75" x14ac:dyDescent="0.2"/>
    <row r="4" spans="1:98" s="17" customFormat="1" ht="12.75" x14ac:dyDescent="0.2"/>
    <row r="5" spans="1:98" s="17" customFormat="1" ht="12.75" x14ac:dyDescent="0.2">
      <c r="B5" s="104" t="s">
        <v>144</v>
      </c>
    </row>
    <row r="6" spans="1:98" s="17" customFormat="1" ht="18.75" x14ac:dyDescent="0.3">
      <c r="B6" s="25" t="s">
        <v>1056</v>
      </c>
    </row>
    <row r="7" spans="1:98" s="17" customFormat="1" ht="12.75" x14ac:dyDescent="0.2"/>
    <row r="8" spans="1:98" s="17" customFormat="1" ht="18" customHeight="1" x14ac:dyDescent="0.2">
      <c r="B8" s="177" t="s">
        <v>542</v>
      </c>
      <c r="C8" s="18"/>
      <c r="D8" s="18"/>
      <c r="E8" s="18"/>
    </row>
    <row r="9" spans="1:98" ht="13.5" customHeight="1" x14ac:dyDescent="0.25">
      <c r="A9" s="17"/>
      <c r="B9" s="23"/>
      <c r="C9" s="560">
        <v>2016</v>
      </c>
      <c r="D9" s="560">
        <v>2017</v>
      </c>
      <c r="E9" s="560">
        <v>2018</v>
      </c>
      <c r="F9" s="560">
        <v>2019</v>
      </c>
      <c r="G9" s="560">
        <v>2020</v>
      </c>
      <c r="H9" s="172">
        <v>2021</v>
      </c>
      <c r="I9" s="172">
        <v>2022</v>
      </c>
      <c r="J9" s="197" t="s">
        <v>1091</v>
      </c>
    </row>
    <row r="10" spans="1:98" ht="13.5" customHeight="1" x14ac:dyDescent="0.25">
      <c r="B10" s="24"/>
      <c r="C10" s="561"/>
      <c r="D10" s="561"/>
      <c r="E10" s="561"/>
      <c r="F10" s="561" t="s">
        <v>3</v>
      </c>
      <c r="G10" s="561" t="s">
        <v>3</v>
      </c>
      <c r="H10" s="171" t="s">
        <v>3</v>
      </c>
      <c r="I10" s="171" t="s">
        <v>3</v>
      </c>
      <c r="J10" s="171" t="s">
        <v>3</v>
      </c>
    </row>
    <row r="11" spans="1:98" ht="18" customHeight="1" x14ac:dyDescent="0.25">
      <c r="B11" s="35" t="s">
        <v>380</v>
      </c>
      <c r="C11" s="32">
        <v>8626.3100000000013</v>
      </c>
      <c r="D11" s="32">
        <v>9487.8540212183434</v>
      </c>
      <c r="E11" s="32">
        <v>9804.4500000000007</v>
      </c>
      <c r="F11" s="32">
        <v>9850.0999999999985</v>
      </c>
      <c r="G11" s="32">
        <v>10101.27</v>
      </c>
      <c r="H11" s="32">
        <v>10391.599999999999</v>
      </c>
      <c r="I11" s="32">
        <v>10060.4</v>
      </c>
      <c r="J11" s="32">
        <v>9940.5499999999993</v>
      </c>
    </row>
    <row r="12" spans="1:98" ht="12.75" customHeight="1" x14ac:dyDescent="0.25">
      <c r="B12" s="20" t="s">
        <v>58</v>
      </c>
      <c r="C12" s="32">
        <v>3791.3</v>
      </c>
      <c r="D12" s="32">
        <v>4179.8047399041752</v>
      </c>
      <c r="E12" s="32">
        <v>4322.3900000000003</v>
      </c>
      <c r="F12" s="32">
        <v>4354.3999999999996</v>
      </c>
      <c r="G12" s="32">
        <v>5642.39</v>
      </c>
      <c r="H12" s="32">
        <v>5904.2</v>
      </c>
      <c r="I12" s="32">
        <v>5914.4</v>
      </c>
      <c r="J12" s="32">
        <v>5914.43</v>
      </c>
    </row>
    <row r="13" spans="1:98" s="2" customFormat="1" ht="12.75" customHeight="1" x14ac:dyDescent="0.25">
      <c r="B13" s="20" t="s">
        <v>59</v>
      </c>
      <c r="C13" s="65">
        <v>4835.01</v>
      </c>
      <c r="D13" s="65">
        <v>5308.0492813141691</v>
      </c>
      <c r="E13" s="65">
        <v>5482.0595465001643</v>
      </c>
      <c r="F13" s="65">
        <v>5495.7</v>
      </c>
      <c r="G13" s="65">
        <v>4458.88</v>
      </c>
      <c r="H13" s="65">
        <v>4487.3999999999996</v>
      </c>
      <c r="I13" s="65">
        <v>4146</v>
      </c>
      <c r="J13" s="65">
        <v>4026.12</v>
      </c>
      <c r="CR13" s="10"/>
      <c r="CS13" s="10"/>
      <c r="CT13" s="10"/>
    </row>
    <row r="14" spans="1:98" s="2" customFormat="1" ht="12.75" customHeight="1" x14ac:dyDescent="0.25">
      <c r="B14" s="69" t="s">
        <v>543</v>
      </c>
      <c r="C14" s="65">
        <v>978.22</v>
      </c>
      <c r="D14" s="65">
        <v>1384.6799452429843</v>
      </c>
      <c r="E14" s="65">
        <v>1406.9428853105487</v>
      </c>
      <c r="F14" s="65">
        <v>1146.71</v>
      </c>
      <c r="G14" s="65">
        <v>1094.73</v>
      </c>
      <c r="H14" s="65">
        <v>915.59</v>
      </c>
      <c r="I14" s="65">
        <v>895.7</v>
      </c>
      <c r="J14" s="323">
        <v>894.76</v>
      </c>
      <c r="CR14" s="10"/>
      <c r="CS14" s="10"/>
      <c r="CT14" s="10"/>
    </row>
    <row r="15" spans="1:98" s="2" customFormat="1" ht="12.75" customHeight="1" x14ac:dyDescent="0.25">
      <c r="B15" s="69" t="s">
        <v>544</v>
      </c>
      <c r="C15" s="65">
        <v>3856.79</v>
      </c>
      <c r="D15" s="65">
        <v>3923.3693360711845</v>
      </c>
      <c r="E15" s="65">
        <v>4075.1166611896156</v>
      </c>
      <c r="F15" s="65">
        <v>4348.99</v>
      </c>
      <c r="G15" s="65">
        <v>3364.15</v>
      </c>
      <c r="H15" s="65">
        <v>3571.8099999999995</v>
      </c>
      <c r="I15" s="65">
        <v>3250.3</v>
      </c>
      <c r="J15" s="323">
        <v>3131.3599999999997</v>
      </c>
      <c r="CR15" s="10"/>
      <c r="CS15" s="10"/>
      <c r="CT15" s="10"/>
    </row>
    <row r="16" spans="1:98" s="2" customFormat="1" ht="17.25" customHeight="1" x14ac:dyDescent="0.25">
      <c r="B16" s="35" t="s">
        <v>813</v>
      </c>
      <c r="C16" s="32">
        <v>1232.0508498384606</v>
      </c>
      <c r="D16" s="32">
        <v>1829.2199999999998</v>
      </c>
      <c r="E16" s="32">
        <v>2290.13</v>
      </c>
      <c r="F16" s="32">
        <v>2514.9699999999998</v>
      </c>
      <c r="G16" s="32">
        <v>2820.84</v>
      </c>
      <c r="H16" s="32">
        <v>3563.4</v>
      </c>
      <c r="I16" s="32">
        <v>4408.1000000000004</v>
      </c>
      <c r="J16" s="32">
        <v>4798.5363180964305</v>
      </c>
      <c r="CR16" s="10"/>
      <c r="CS16" s="10"/>
      <c r="CT16" s="10"/>
    </row>
    <row r="17" spans="1:98" s="2" customFormat="1" ht="12.75" customHeight="1" x14ac:dyDescent="0.25">
      <c r="B17" s="20" t="s">
        <v>546</v>
      </c>
      <c r="C17" s="65">
        <v>485.01334457086671</v>
      </c>
      <c r="D17" s="65">
        <v>588.3350819147048</v>
      </c>
      <c r="E17" s="65">
        <v>629.52380839272325</v>
      </c>
      <c r="F17" s="65">
        <v>688.34862251259199</v>
      </c>
      <c r="G17" s="65">
        <v>602.69904426634957</v>
      </c>
      <c r="H17" s="65">
        <v>661.18504710411105</v>
      </c>
      <c r="I17" s="65">
        <v>658.82212656273748</v>
      </c>
      <c r="J17" s="65">
        <v>902.70006261740764</v>
      </c>
      <c r="CR17" s="10"/>
      <c r="CS17" s="10"/>
      <c r="CT17" s="10"/>
    </row>
    <row r="18" spans="1:98" s="2" customFormat="1" ht="12.75" customHeight="1" x14ac:dyDescent="0.25">
      <c r="B18" s="20" t="s">
        <v>547</v>
      </c>
      <c r="C18" s="65">
        <v>165.92639415648264</v>
      </c>
      <c r="D18" s="65">
        <v>313.00429780239608</v>
      </c>
      <c r="E18" s="65">
        <v>548.79023956505932</v>
      </c>
      <c r="F18" s="65">
        <v>362.61648244961333</v>
      </c>
      <c r="G18" s="65">
        <v>336.43010118452196</v>
      </c>
      <c r="H18" s="65">
        <v>371.20105471564949</v>
      </c>
      <c r="I18" s="65">
        <v>400.87317412851496</v>
      </c>
      <c r="J18" s="65">
        <v>395.21665623043202</v>
      </c>
      <c r="CR18" s="10"/>
      <c r="CS18" s="10"/>
      <c r="CT18" s="10"/>
    </row>
    <row r="19" spans="1:98" s="2" customFormat="1" ht="12.75" customHeight="1" x14ac:dyDescent="0.25">
      <c r="B19" s="20" t="s">
        <v>545</v>
      </c>
      <c r="C19" s="65">
        <v>304.31521281078807</v>
      </c>
      <c r="D19" s="65">
        <v>557.6879204853974</v>
      </c>
      <c r="E19" s="65">
        <v>767.46479657895202</v>
      </c>
      <c r="F19" s="65">
        <v>981.29809675554532</v>
      </c>
      <c r="G19" s="65">
        <v>1250.4715596177066</v>
      </c>
      <c r="H19" s="65">
        <v>1624.1407163897757</v>
      </c>
      <c r="I19" s="65">
        <v>2254.44345162216</v>
      </c>
      <c r="J19" s="65">
        <v>2366.8584846587351</v>
      </c>
      <c r="CR19" s="10"/>
      <c r="CS19" s="10"/>
      <c r="CT19" s="10"/>
    </row>
    <row r="20" spans="1:98" s="2" customFormat="1" ht="12.75" customHeight="1" x14ac:dyDescent="0.25">
      <c r="B20" s="20" t="s">
        <v>548</v>
      </c>
      <c r="C20" s="65">
        <v>276.79589830032307</v>
      </c>
      <c r="D20" s="65">
        <v>370.19269979750163</v>
      </c>
      <c r="E20" s="65">
        <v>344.35115546326563</v>
      </c>
      <c r="F20" s="65">
        <v>482.706798282249</v>
      </c>
      <c r="G20" s="65">
        <v>631.23929493142202</v>
      </c>
      <c r="H20" s="65">
        <v>906.87318179046417</v>
      </c>
      <c r="I20" s="65">
        <v>1093.9612476865882</v>
      </c>
      <c r="J20" s="65">
        <v>1133.7611145898559</v>
      </c>
      <c r="CR20" s="10"/>
      <c r="CS20" s="10"/>
      <c r="CT20" s="10"/>
    </row>
    <row r="21" spans="1:98" s="2" customFormat="1" ht="17.25" customHeight="1" x14ac:dyDescent="0.25">
      <c r="B21" s="35" t="s">
        <v>814</v>
      </c>
      <c r="C21" s="32">
        <v>9858.3608498384619</v>
      </c>
      <c r="D21" s="32">
        <v>11317.074021218343</v>
      </c>
      <c r="E21" s="32">
        <v>12094.580000000002</v>
      </c>
      <c r="F21" s="32">
        <v>12365.069999999998</v>
      </c>
      <c r="G21" s="32">
        <v>12922.11</v>
      </c>
      <c r="H21" s="32">
        <v>13954.999999999998</v>
      </c>
      <c r="I21" s="32">
        <v>14468.5</v>
      </c>
      <c r="J21" s="32">
        <v>14739.08631809643</v>
      </c>
      <c r="CR21" s="10"/>
      <c r="CS21" s="10"/>
      <c r="CT21" s="10"/>
    </row>
    <row r="22" spans="1:98" s="2" customFormat="1" ht="18" customHeight="1" x14ac:dyDescent="0.25">
      <c r="B22" s="19" t="s">
        <v>549</v>
      </c>
      <c r="C22" s="65">
        <v>346</v>
      </c>
      <c r="D22" s="65">
        <v>271.29999999999995</v>
      </c>
      <c r="E22" s="65">
        <v>390.6</v>
      </c>
      <c r="F22" s="65">
        <v>429.09999999999997</v>
      </c>
      <c r="G22" s="65">
        <v>475.16999999999996</v>
      </c>
      <c r="H22" s="65">
        <v>452.86</v>
      </c>
      <c r="I22" s="65">
        <v>545.70000000000005</v>
      </c>
      <c r="J22" s="65">
        <v>212.68</v>
      </c>
      <c r="CR22" s="10"/>
    </row>
    <row r="23" spans="1:98" s="2" customFormat="1" ht="12" customHeight="1" x14ac:dyDescent="0.25">
      <c r="B23" s="53" t="s">
        <v>328</v>
      </c>
      <c r="C23" s="65">
        <v>195</v>
      </c>
      <c r="D23" s="65">
        <v>126.1</v>
      </c>
      <c r="E23" s="65">
        <v>248.6</v>
      </c>
      <c r="F23" s="65">
        <v>284.39999999999998</v>
      </c>
      <c r="G23" s="65">
        <v>316.27</v>
      </c>
      <c r="H23" s="65">
        <v>273.76</v>
      </c>
      <c r="I23" s="65">
        <v>370.5</v>
      </c>
      <c r="J23" s="65">
        <v>146.09</v>
      </c>
      <c r="CR23" s="10"/>
    </row>
    <row r="24" spans="1:98" s="2" customFormat="1" ht="12" customHeight="1" x14ac:dyDescent="0.25">
      <c r="B24" s="53" t="s">
        <v>329</v>
      </c>
      <c r="C24" s="65">
        <v>151</v>
      </c>
      <c r="D24" s="65">
        <v>145.19999999999999</v>
      </c>
      <c r="E24" s="65">
        <v>142</v>
      </c>
      <c r="F24" s="65">
        <v>144.69999999999999</v>
      </c>
      <c r="G24" s="65">
        <v>158.9</v>
      </c>
      <c r="H24" s="65">
        <v>179.1</v>
      </c>
      <c r="I24" s="65">
        <v>175.2</v>
      </c>
      <c r="J24" s="65">
        <v>66.59</v>
      </c>
      <c r="CR24" s="10"/>
    </row>
    <row r="25" spans="1:98" s="2" customFormat="1" ht="17.25" customHeight="1" x14ac:dyDescent="0.25">
      <c r="B25" s="23"/>
      <c r="C25" s="566" t="s">
        <v>981</v>
      </c>
      <c r="D25" s="566"/>
      <c r="E25" s="566"/>
      <c r="F25" s="566"/>
      <c r="G25" s="566"/>
      <c r="H25" s="566"/>
      <c r="I25" s="566"/>
      <c r="J25" s="566"/>
      <c r="CR25" s="10"/>
    </row>
    <row r="26" spans="1:98" s="2" customFormat="1" ht="13.5" customHeight="1" x14ac:dyDescent="0.25">
      <c r="B26" s="22" t="s">
        <v>550</v>
      </c>
      <c r="C26" s="125">
        <v>81.055274427770001</v>
      </c>
      <c r="D26" s="125">
        <v>85.355416162376258</v>
      </c>
      <c r="E26" s="125">
        <v>80.496779306581786</v>
      </c>
      <c r="F26" s="125">
        <v>79.709031953897849</v>
      </c>
      <c r="G26" s="125">
        <v>90.564177884772022</v>
      </c>
      <c r="H26" s="125">
        <v>86.312172923358773</v>
      </c>
      <c r="I26" s="125">
        <v>78.603949702389343</v>
      </c>
      <c r="J26" s="125">
        <v>67.232748763594046</v>
      </c>
      <c r="K26" s="305"/>
      <c r="CR26" s="10"/>
    </row>
    <row r="27" spans="1:98" s="2" customFormat="1" ht="13.5" customHeight="1" x14ac:dyDescent="0.25">
      <c r="B27" s="53" t="s">
        <v>551</v>
      </c>
      <c r="C27" s="125">
        <v>70.925373396174066</v>
      </c>
      <c r="D27" s="125">
        <v>71.559108560269294</v>
      </c>
      <c r="E27" s="125">
        <v>65.254572533516324</v>
      </c>
      <c r="F27" s="125">
        <v>63.496764324754267</v>
      </c>
      <c r="G27" s="125">
        <v>70.794414622852699</v>
      </c>
      <c r="H27" s="125">
        <v>64.272416778959155</v>
      </c>
      <c r="I27" s="125">
        <v>54.655781565878826</v>
      </c>
      <c r="J27" s="125">
        <v>45.344092998585566</v>
      </c>
      <c r="K27" s="305"/>
      <c r="CR27" s="10"/>
    </row>
    <row r="28" spans="1:98" s="2" customFormat="1" ht="13.5" customHeight="1" x14ac:dyDescent="0.25">
      <c r="B28" s="53" t="s">
        <v>552</v>
      </c>
      <c r="C28" s="125">
        <v>10.12990103159594</v>
      </c>
      <c r="D28" s="125">
        <v>13.796307602106967</v>
      </c>
      <c r="E28" s="125">
        <v>15.242206773065465</v>
      </c>
      <c r="F28" s="125">
        <v>16.212267629143586</v>
      </c>
      <c r="G28" s="125">
        <v>19.769763261919323</v>
      </c>
      <c r="H28" s="125">
        <v>22.039756144399618</v>
      </c>
      <c r="I28" s="125">
        <v>23.948168136510525</v>
      </c>
      <c r="J28" s="125">
        <v>21.888655765008473</v>
      </c>
      <c r="K28" s="305"/>
      <c r="CR28" s="10"/>
    </row>
    <row r="29" spans="1:98" s="2" customFormat="1" ht="22.5" customHeight="1" x14ac:dyDescent="0.25">
      <c r="B29" s="62"/>
      <c r="C29" s="566" t="s">
        <v>63</v>
      </c>
      <c r="D29" s="566"/>
      <c r="E29" s="566"/>
      <c r="F29" s="566"/>
      <c r="G29" s="566"/>
      <c r="H29" s="566"/>
      <c r="I29" s="566"/>
      <c r="J29" s="566"/>
      <c r="CR29" s="10"/>
    </row>
    <row r="30" spans="1:98" s="2" customFormat="1" ht="18" customHeight="1" x14ac:dyDescent="0.25">
      <c r="B30" s="22" t="s">
        <v>553</v>
      </c>
      <c r="C30" s="125">
        <v>228.89436870923072</v>
      </c>
      <c r="D30" s="125">
        <v>176.26202221946059</v>
      </c>
      <c r="E30" s="125">
        <v>169.29131260528482</v>
      </c>
      <c r="F30" s="125">
        <v>175.8959096260734</v>
      </c>
      <c r="G30" s="125">
        <v>231.15914243928492</v>
      </c>
      <c r="H30" s="125">
        <v>162.25661552045958</v>
      </c>
      <c r="I30" s="125">
        <v>106.92120578280392</v>
      </c>
      <c r="J30" s="125">
        <v>127.07518780813788</v>
      </c>
      <c r="CR30" s="10"/>
    </row>
    <row r="31" spans="1:98" s="2" customFormat="1" ht="12" customHeight="1" x14ac:dyDescent="0.25">
      <c r="B31" s="24" t="s">
        <v>549</v>
      </c>
      <c r="C31" s="67">
        <v>9.1809187906988985</v>
      </c>
      <c r="D31" s="67">
        <v>5.0401161865682944</v>
      </c>
      <c r="E31" s="67">
        <v>6.744405520312128</v>
      </c>
      <c r="F31" s="67">
        <v>7.6625551842669726</v>
      </c>
      <c r="G31" s="67">
        <v>10.873869296917615</v>
      </c>
      <c r="H31" s="67">
        <v>7.0710507433499501</v>
      </c>
      <c r="I31" s="67">
        <v>5.7996602516476594</v>
      </c>
      <c r="J31" s="67">
        <v>2.7187983504971824</v>
      </c>
      <c r="CR31" s="10"/>
    </row>
    <row r="32" spans="1:98" s="2" customFormat="1" ht="24" customHeight="1" x14ac:dyDescent="0.25">
      <c r="A32" s="505"/>
      <c r="B32" s="114" t="s">
        <v>1114</v>
      </c>
      <c r="C32" s="41"/>
      <c r="D32" s="41"/>
      <c r="E32" s="41"/>
      <c r="F32" s="41"/>
      <c r="G32" s="41"/>
      <c r="H32" s="41"/>
      <c r="I32" s="41"/>
      <c r="J32" s="41"/>
      <c r="CR32" s="10"/>
    </row>
    <row r="33" spans="1:96" s="2" customFormat="1" ht="45.75" customHeight="1" x14ac:dyDescent="0.25">
      <c r="A33" s="505"/>
      <c r="B33" s="547" t="s">
        <v>1115</v>
      </c>
      <c r="C33" s="547"/>
      <c r="D33" s="547"/>
      <c r="E33" s="547"/>
      <c r="F33" s="547"/>
      <c r="G33" s="547"/>
      <c r="H33" s="547"/>
      <c r="I33" s="547"/>
      <c r="J33" s="547"/>
      <c r="CR33" s="10"/>
    </row>
    <row r="34" spans="1:96" s="2" customFormat="1" x14ac:dyDescent="0.25">
      <c r="B34" s="3"/>
      <c r="C34" s="3"/>
      <c r="D34" s="3"/>
      <c r="E34" s="3"/>
      <c r="F34" s="3"/>
      <c r="G34" s="3"/>
      <c r="H34" s="3"/>
      <c r="I34" s="3"/>
      <c r="J34" s="3"/>
      <c r="CR34" s="10"/>
    </row>
    <row r="35" spans="1:96" s="2" customFormat="1" x14ac:dyDescent="0.25">
      <c r="B35" s="3"/>
      <c r="C35" s="3"/>
      <c r="D35" s="3"/>
      <c r="E35" s="3"/>
      <c r="F35" s="3"/>
      <c r="G35" s="3"/>
      <c r="H35" s="3"/>
      <c r="I35" s="3"/>
      <c r="J35" s="3"/>
      <c r="CR35" s="10"/>
    </row>
    <row r="36" spans="1:96" s="2" customFormat="1" x14ac:dyDescent="0.25">
      <c r="B36" s="3"/>
      <c r="C36" s="3"/>
      <c r="D36" s="3"/>
      <c r="E36" s="3"/>
      <c r="F36" s="3"/>
      <c r="G36" s="3"/>
      <c r="H36" s="3"/>
      <c r="I36" s="3"/>
      <c r="J36" s="3"/>
      <c r="CR36" s="10"/>
    </row>
    <row r="37" spans="1:96" x14ac:dyDescent="0.25">
      <c r="B37" s="3"/>
      <c r="C37" s="3"/>
      <c r="D37" s="3"/>
      <c r="E37" s="3"/>
      <c r="F37" s="3"/>
      <c r="G37" s="3"/>
      <c r="H37" s="3"/>
      <c r="I37" s="3"/>
      <c r="J37" s="3"/>
    </row>
    <row r="38" spans="1:96" x14ac:dyDescent="0.25">
      <c r="B38" s="3"/>
      <c r="C38" s="3"/>
      <c r="D38" s="3"/>
      <c r="E38" s="3"/>
      <c r="F38" s="3"/>
      <c r="G38" s="3"/>
      <c r="H38" s="3"/>
      <c r="I38" s="3"/>
      <c r="J38" s="3"/>
    </row>
    <row r="39" spans="1:96" x14ac:dyDescent="0.25">
      <c r="B39" s="3"/>
      <c r="C39" s="3"/>
      <c r="D39" s="3"/>
      <c r="E39" s="3"/>
      <c r="F39" s="3"/>
      <c r="G39" s="3"/>
      <c r="H39" s="3"/>
      <c r="I39" s="3"/>
      <c r="J39" s="3"/>
    </row>
    <row r="40" spans="1:96" x14ac:dyDescent="0.25">
      <c r="B40" s="3"/>
      <c r="C40" s="3"/>
      <c r="D40" s="3"/>
      <c r="E40" s="3"/>
      <c r="F40" s="3"/>
      <c r="G40" s="3"/>
      <c r="H40" s="3"/>
      <c r="I40" s="3"/>
      <c r="J40" s="3"/>
    </row>
    <row r="41" spans="1:96" x14ac:dyDescent="0.25">
      <c r="B41" s="3"/>
      <c r="C41" s="3"/>
      <c r="D41" s="3"/>
      <c r="E41" s="3"/>
      <c r="F41" s="3"/>
      <c r="G41" s="3"/>
      <c r="H41" s="3"/>
      <c r="I41" s="3"/>
      <c r="J41" s="3"/>
      <c r="CM41" s="10"/>
      <c r="CN41" s="10"/>
      <c r="CO41" s="10"/>
      <c r="CP41" s="10"/>
      <c r="CQ41" s="10"/>
    </row>
    <row r="42" spans="1:96" x14ac:dyDescent="0.25">
      <c r="B42" s="3"/>
      <c r="C42" s="3"/>
      <c r="D42" s="3"/>
      <c r="E42" s="3"/>
      <c r="F42" s="3"/>
      <c r="G42" s="3"/>
      <c r="H42" s="3"/>
      <c r="I42" s="3"/>
      <c r="J42" s="3"/>
      <c r="CM42" s="10"/>
      <c r="CN42" s="10"/>
      <c r="CO42" s="10"/>
      <c r="CP42" s="10"/>
      <c r="CQ42" s="10"/>
    </row>
    <row r="43" spans="1:96" x14ac:dyDescent="0.25">
      <c r="B43" s="3"/>
      <c r="C43" s="3"/>
      <c r="D43" s="3"/>
      <c r="E43" s="3"/>
      <c r="F43" s="3"/>
      <c r="G43" s="3"/>
      <c r="H43" s="3"/>
      <c r="I43" s="3"/>
      <c r="J43" s="3"/>
      <c r="CM43" s="10"/>
      <c r="CN43" s="10"/>
      <c r="CO43" s="10"/>
      <c r="CP43" s="10"/>
      <c r="CQ43" s="10"/>
    </row>
    <row r="44" spans="1:96" x14ac:dyDescent="0.25">
      <c r="B44" s="3"/>
      <c r="C44" s="3"/>
      <c r="D44" s="3"/>
      <c r="E44" s="3"/>
      <c r="F44" s="3"/>
      <c r="G44" s="3"/>
      <c r="H44" s="3"/>
      <c r="I44" s="3"/>
      <c r="J44" s="3"/>
      <c r="CM44" s="10"/>
      <c r="CN44" s="10"/>
      <c r="CO44" s="10"/>
      <c r="CP44" s="10"/>
      <c r="CQ44" s="10"/>
    </row>
    <row r="45" spans="1:96" x14ac:dyDescent="0.25">
      <c r="B45" s="3"/>
      <c r="C45" s="3"/>
      <c r="D45" s="3"/>
      <c r="E45" s="3"/>
      <c r="F45" s="3"/>
      <c r="G45" s="3"/>
      <c r="H45" s="3"/>
      <c r="I45" s="3"/>
      <c r="J45" s="3"/>
      <c r="CM45" s="10"/>
      <c r="CN45" s="10"/>
      <c r="CO45" s="10"/>
      <c r="CP45" s="10"/>
      <c r="CQ45" s="10"/>
    </row>
    <row r="46" spans="1:96" x14ac:dyDescent="0.25">
      <c r="B46" s="3"/>
      <c r="C46" s="3"/>
      <c r="D46" s="3"/>
      <c r="E46" s="3"/>
      <c r="F46" s="3"/>
      <c r="G46" s="3"/>
      <c r="H46" s="3"/>
      <c r="I46" s="3"/>
      <c r="J46" s="3"/>
    </row>
    <row r="47" spans="1:96" x14ac:dyDescent="0.25">
      <c r="B47" s="3"/>
      <c r="C47" s="3"/>
      <c r="D47" s="3"/>
      <c r="E47" s="3"/>
      <c r="F47" s="3"/>
      <c r="G47" s="3"/>
      <c r="H47" s="3"/>
      <c r="I47" s="3"/>
      <c r="J47" s="3"/>
    </row>
    <row r="48" spans="1:96" x14ac:dyDescent="0.25">
      <c r="B48" s="3"/>
      <c r="C48" s="3"/>
      <c r="D48" s="3"/>
      <c r="E48" s="3"/>
      <c r="F48" s="3"/>
      <c r="G48" s="3"/>
      <c r="H48" s="3"/>
      <c r="I48" s="3"/>
      <c r="J48" s="3"/>
    </row>
    <row r="49" spans="1:96" x14ac:dyDescent="0.25">
      <c r="B49" s="3"/>
      <c r="C49" s="3"/>
      <c r="D49" s="3"/>
      <c r="E49" s="3"/>
      <c r="F49" s="3"/>
      <c r="G49" s="3"/>
      <c r="H49" s="3"/>
      <c r="I49" s="3"/>
      <c r="J49" s="3"/>
    </row>
    <row r="50" spans="1:96" x14ac:dyDescent="0.25">
      <c r="B50" s="3"/>
      <c r="C50" s="3"/>
      <c r="D50" s="3"/>
      <c r="E50" s="3"/>
      <c r="F50" s="3"/>
      <c r="G50" s="3"/>
      <c r="H50" s="3"/>
      <c r="I50" s="3"/>
      <c r="J50" s="3"/>
    </row>
    <row r="51" spans="1:96" x14ac:dyDescent="0.25">
      <c r="B51" s="3"/>
      <c r="C51" s="3"/>
      <c r="D51" s="3"/>
      <c r="E51" s="3"/>
      <c r="F51" s="3"/>
      <c r="G51" s="3"/>
      <c r="H51" s="3"/>
      <c r="I51" s="3"/>
      <c r="J51" s="3"/>
    </row>
    <row r="52" spans="1:96" x14ac:dyDescent="0.25">
      <c r="B52" s="3"/>
      <c r="C52" s="3"/>
      <c r="D52" s="3"/>
      <c r="E52" s="3"/>
      <c r="F52" s="3"/>
      <c r="G52" s="3"/>
      <c r="H52" s="3"/>
      <c r="I52" s="3"/>
      <c r="J52" s="3"/>
    </row>
    <row r="53" spans="1:96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10"/>
    </row>
    <row r="54" spans="1:96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10"/>
    </row>
    <row r="55" spans="1:96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10"/>
    </row>
    <row r="56" spans="1:96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10"/>
    </row>
    <row r="57" spans="1:96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10"/>
    </row>
    <row r="58" spans="1:96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10"/>
    </row>
    <row r="59" spans="1:96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10"/>
    </row>
    <row r="60" spans="1:96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10"/>
    </row>
    <row r="61" spans="1:96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10"/>
    </row>
    <row r="62" spans="1:96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10"/>
    </row>
    <row r="63" spans="1:96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10"/>
    </row>
    <row r="64" spans="1:96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10"/>
    </row>
    <row r="65" spans="1:96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10"/>
    </row>
    <row r="66" spans="1:96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10"/>
    </row>
    <row r="67" spans="1:96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10"/>
    </row>
    <row r="68" spans="1:96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10"/>
    </row>
    <row r="69" spans="1:96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10"/>
    </row>
    <row r="70" spans="1:96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10"/>
    </row>
    <row r="71" spans="1:96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10"/>
    </row>
    <row r="72" spans="1:96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10"/>
    </row>
    <row r="73" spans="1:96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10"/>
    </row>
    <row r="74" spans="1:96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10"/>
    </row>
    <row r="75" spans="1:96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10"/>
    </row>
    <row r="76" spans="1:96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10"/>
    </row>
    <row r="77" spans="1:96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10"/>
    </row>
    <row r="78" spans="1:96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10"/>
    </row>
    <row r="79" spans="1:96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10"/>
    </row>
    <row r="80" spans="1:96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10"/>
    </row>
    <row r="81" spans="1:96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10"/>
    </row>
    <row r="82" spans="1:96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10"/>
    </row>
    <row r="83" spans="1:96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10"/>
    </row>
    <row r="84" spans="1:96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10"/>
    </row>
    <row r="85" spans="1:96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10"/>
    </row>
    <row r="86" spans="1:96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10"/>
    </row>
    <row r="87" spans="1:96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10"/>
    </row>
    <row r="88" spans="1:96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10"/>
    </row>
    <row r="89" spans="1:96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10"/>
    </row>
    <row r="90" spans="1:96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10"/>
    </row>
    <row r="91" spans="1:96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10"/>
    </row>
    <row r="92" spans="1:96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10"/>
    </row>
    <row r="93" spans="1:96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10"/>
    </row>
    <row r="94" spans="1:96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10"/>
    </row>
    <row r="95" spans="1:96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10"/>
    </row>
    <row r="96" spans="1:96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10"/>
    </row>
    <row r="97" spans="1:96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10"/>
    </row>
    <row r="98" spans="1:96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10"/>
    </row>
    <row r="99" spans="1:96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10"/>
    </row>
    <row r="100" spans="1:96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10"/>
    </row>
    <row r="101" spans="1:96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10"/>
    </row>
    <row r="102" spans="1:96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10"/>
    </row>
    <row r="103" spans="1:96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10"/>
    </row>
    <row r="104" spans="1:96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10"/>
    </row>
    <row r="105" spans="1:96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10"/>
    </row>
    <row r="106" spans="1:96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10"/>
    </row>
    <row r="107" spans="1:96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10"/>
    </row>
    <row r="108" spans="1:96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10"/>
    </row>
    <row r="109" spans="1:96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10"/>
    </row>
    <row r="110" spans="1:96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10"/>
    </row>
    <row r="111" spans="1:96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10"/>
    </row>
    <row r="112" spans="1:96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10"/>
    </row>
    <row r="113" spans="1:96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10"/>
    </row>
    <row r="114" spans="1:96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10"/>
    </row>
    <row r="115" spans="1:96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10"/>
    </row>
    <row r="116" spans="1:96" s="1" customFormat="1" x14ac:dyDescent="0.25">
      <c r="A116" s="2"/>
      <c r="B116" s="3"/>
      <c r="C116" s="3"/>
      <c r="D116" s="3"/>
      <c r="E116" s="3"/>
      <c r="F116" s="3"/>
      <c r="G116" s="3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10"/>
    </row>
    <row r="117" spans="1:96" s="1" customFormat="1" x14ac:dyDescent="0.25">
      <c r="A117" s="2"/>
      <c r="B117" s="3"/>
      <c r="C117" s="3"/>
      <c r="D117" s="3"/>
      <c r="E117" s="3"/>
      <c r="F117" s="3"/>
      <c r="G117" s="3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10"/>
    </row>
    <row r="118" spans="1:96" s="1" customFormat="1" x14ac:dyDescent="0.25">
      <c r="A118" s="2"/>
      <c r="B118" s="3"/>
      <c r="C118" s="3"/>
      <c r="D118" s="3"/>
      <c r="E118" s="3"/>
      <c r="F118" s="3"/>
      <c r="G118" s="3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10"/>
    </row>
    <row r="119" spans="1:96" s="1" customFormat="1" x14ac:dyDescent="0.25">
      <c r="A119" s="2"/>
      <c r="B119" s="3"/>
      <c r="C119" s="3"/>
      <c r="D119" s="3"/>
      <c r="E119" s="3"/>
      <c r="F119" s="3"/>
      <c r="G119" s="3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10"/>
    </row>
    <row r="120" spans="1:96" s="1" customFormat="1" x14ac:dyDescent="0.25">
      <c r="A120" s="2"/>
      <c r="B120" s="3"/>
      <c r="C120" s="3"/>
      <c r="D120" s="3"/>
      <c r="E120" s="3"/>
      <c r="F120" s="3"/>
      <c r="G120" s="3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10"/>
    </row>
    <row r="121" spans="1:96" s="1" customFormat="1" x14ac:dyDescent="0.25">
      <c r="A121" s="2"/>
      <c r="B121" s="3"/>
      <c r="C121" s="3"/>
      <c r="D121" s="3"/>
      <c r="E121" s="3"/>
      <c r="F121" s="3"/>
      <c r="G121" s="3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10"/>
    </row>
    <row r="122" spans="1:96" s="1" customFormat="1" x14ac:dyDescent="0.25">
      <c r="A122" s="2"/>
      <c r="B122" s="3"/>
      <c r="C122" s="3"/>
      <c r="D122" s="3"/>
      <c r="E122" s="3"/>
      <c r="F122" s="3"/>
      <c r="G122" s="3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10"/>
    </row>
    <row r="123" spans="1:96" s="1" customFormat="1" x14ac:dyDescent="0.25">
      <c r="A123" s="2"/>
      <c r="B123" s="3"/>
      <c r="C123" s="3"/>
      <c r="D123" s="3"/>
      <c r="E123" s="3"/>
      <c r="F123" s="3"/>
      <c r="G123" s="3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10"/>
    </row>
    <row r="124" spans="1:96" s="1" customFormat="1" x14ac:dyDescent="0.25">
      <c r="A124" s="2"/>
      <c r="B124" s="3"/>
      <c r="C124" s="3"/>
      <c r="D124" s="3"/>
      <c r="E124" s="3"/>
      <c r="F124" s="3"/>
      <c r="G124" s="3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10"/>
    </row>
    <row r="125" spans="1:96" s="1" customFormat="1" x14ac:dyDescent="0.25">
      <c r="A125" s="2"/>
      <c r="B125" s="3"/>
      <c r="C125" s="3"/>
      <c r="D125" s="3"/>
      <c r="E125" s="3"/>
      <c r="F125" s="3"/>
      <c r="G125" s="3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10"/>
    </row>
    <row r="126" spans="1:96" s="1" customFormat="1" x14ac:dyDescent="0.25">
      <c r="A126" s="2"/>
      <c r="B126" s="3"/>
      <c r="C126" s="3"/>
      <c r="D126" s="3"/>
      <c r="E126" s="3"/>
      <c r="F126" s="3"/>
      <c r="G126" s="3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10"/>
    </row>
    <row r="127" spans="1:96" s="1" customFormat="1" x14ac:dyDescent="0.25">
      <c r="A127" s="2"/>
      <c r="B127" s="3"/>
      <c r="C127" s="3"/>
      <c r="D127" s="3"/>
      <c r="E127" s="3"/>
      <c r="F127" s="3"/>
      <c r="G127" s="3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10"/>
    </row>
    <row r="128" spans="1:96" s="1" customFormat="1" x14ac:dyDescent="0.25">
      <c r="A128" s="2"/>
      <c r="B128" s="3"/>
      <c r="C128" s="3"/>
      <c r="D128" s="3"/>
      <c r="E128" s="3"/>
      <c r="F128" s="3"/>
      <c r="G128" s="3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10"/>
    </row>
    <row r="129" spans="1:96" s="1" customFormat="1" x14ac:dyDescent="0.25">
      <c r="A129" s="2"/>
      <c r="B129" s="3"/>
      <c r="C129" s="3"/>
      <c r="D129" s="3"/>
      <c r="E129" s="3"/>
      <c r="F129" s="3"/>
      <c r="G129" s="3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10"/>
    </row>
    <row r="130" spans="1:96" s="1" customFormat="1" x14ac:dyDescent="0.25">
      <c r="A130" s="2"/>
      <c r="B130" s="3"/>
      <c r="C130" s="3"/>
      <c r="D130" s="3"/>
      <c r="E130" s="3"/>
      <c r="F130" s="3"/>
      <c r="G130" s="3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10"/>
    </row>
    <row r="131" spans="1:96" s="1" customFormat="1" x14ac:dyDescent="0.25">
      <c r="A131" s="2"/>
      <c r="B131" s="3"/>
      <c r="C131" s="3"/>
      <c r="D131" s="3"/>
      <c r="E131" s="3"/>
      <c r="F131" s="3"/>
      <c r="G131" s="3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10"/>
    </row>
    <row r="132" spans="1:96" s="1" customFormat="1" x14ac:dyDescent="0.25">
      <c r="A132" s="2"/>
      <c r="B132" s="3"/>
      <c r="C132" s="3"/>
      <c r="D132" s="3"/>
      <c r="E132" s="3"/>
      <c r="F132" s="3"/>
      <c r="G132" s="3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10"/>
    </row>
    <row r="133" spans="1:96" s="1" customFormat="1" x14ac:dyDescent="0.25">
      <c r="A133" s="2"/>
      <c r="B133" s="3"/>
      <c r="C133" s="3"/>
      <c r="D133" s="3"/>
      <c r="E133" s="3"/>
      <c r="F133" s="3"/>
      <c r="G133" s="3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10"/>
    </row>
    <row r="134" spans="1:96" s="1" customFormat="1" x14ac:dyDescent="0.25">
      <c r="A134" s="2"/>
      <c r="B134" s="3"/>
      <c r="C134" s="3"/>
      <c r="D134" s="3"/>
      <c r="E134" s="3"/>
      <c r="F134" s="3"/>
      <c r="G134" s="3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10"/>
    </row>
    <row r="135" spans="1:96" s="1" customFormat="1" x14ac:dyDescent="0.25">
      <c r="A135" s="2"/>
      <c r="B135" s="3"/>
      <c r="C135" s="3"/>
      <c r="D135" s="3"/>
      <c r="E135" s="3"/>
      <c r="F135" s="3"/>
      <c r="G135" s="3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10"/>
    </row>
    <row r="136" spans="1:96" s="1" customFormat="1" x14ac:dyDescent="0.25">
      <c r="A136" s="2"/>
      <c r="B136" s="3"/>
      <c r="C136" s="3"/>
      <c r="D136" s="3"/>
      <c r="E136" s="3"/>
      <c r="F136" s="3"/>
      <c r="G136" s="3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10"/>
    </row>
    <row r="137" spans="1:96" s="1" customFormat="1" x14ac:dyDescent="0.25">
      <c r="A137" s="2"/>
      <c r="B137" s="3"/>
      <c r="C137" s="3"/>
      <c r="D137" s="3"/>
      <c r="E137" s="3"/>
      <c r="F137" s="3"/>
      <c r="G137" s="3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10"/>
    </row>
    <row r="138" spans="1:96" s="1" customFormat="1" x14ac:dyDescent="0.25">
      <c r="A138" s="2"/>
      <c r="B138" s="3"/>
      <c r="C138" s="3"/>
      <c r="D138" s="3"/>
      <c r="E138" s="3"/>
      <c r="F138" s="3"/>
      <c r="G138" s="3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10"/>
    </row>
    <row r="139" spans="1:96" s="1" customFormat="1" x14ac:dyDescent="0.25">
      <c r="A139" s="2"/>
      <c r="B139" s="3"/>
      <c r="C139" s="3"/>
      <c r="D139" s="3"/>
      <c r="E139" s="3"/>
      <c r="F139" s="3"/>
      <c r="G139" s="3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10"/>
    </row>
    <row r="140" spans="1:96" s="1" customFormat="1" x14ac:dyDescent="0.25">
      <c r="A140" s="2"/>
      <c r="B140" s="3"/>
      <c r="C140" s="3"/>
      <c r="D140" s="3"/>
      <c r="E140" s="3"/>
      <c r="F140" s="3"/>
      <c r="G140" s="3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10"/>
    </row>
    <row r="141" spans="1:96" s="1" customFormat="1" x14ac:dyDescent="0.25">
      <c r="A141" s="2"/>
      <c r="B141" s="3"/>
      <c r="C141" s="3"/>
      <c r="D141" s="3"/>
      <c r="E141" s="3"/>
      <c r="F141" s="3"/>
      <c r="G141" s="3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10"/>
    </row>
    <row r="142" spans="1:96" s="1" customFormat="1" x14ac:dyDescent="0.25">
      <c r="A142" s="2"/>
      <c r="B142" s="3"/>
      <c r="C142" s="3"/>
      <c r="D142" s="3"/>
      <c r="E142" s="3"/>
      <c r="F142" s="3"/>
      <c r="G142" s="3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10"/>
    </row>
    <row r="143" spans="1:96" s="1" customFormat="1" x14ac:dyDescent="0.25">
      <c r="A143" s="2"/>
      <c r="B143" s="3"/>
      <c r="C143" s="3"/>
      <c r="D143" s="3"/>
      <c r="E143" s="3"/>
      <c r="F143" s="3"/>
      <c r="G143" s="3"/>
      <c r="H143" s="3"/>
      <c r="I143" s="3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10"/>
    </row>
    <row r="144" spans="1:96" s="1" customFormat="1" x14ac:dyDescent="0.25">
      <c r="A144" s="2"/>
      <c r="B144" s="3"/>
      <c r="C144" s="3"/>
      <c r="D144" s="3"/>
      <c r="E144" s="3"/>
      <c r="F144" s="3"/>
      <c r="G144" s="3"/>
      <c r="H144" s="3"/>
      <c r="I144" s="3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10"/>
    </row>
    <row r="145" spans="1:96" s="1" customFormat="1" x14ac:dyDescent="0.25">
      <c r="A145" s="2"/>
      <c r="B145" s="3"/>
      <c r="C145" s="3"/>
      <c r="D145" s="3"/>
      <c r="E145" s="3"/>
      <c r="F145" s="3"/>
      <c r="G145" s="3"/>
      <c r="H145" s="3"/>
      <c r="I145" s="3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10"/>
    </row>
    <row r="146" spans="1:96" s="1" customFormat="1" x14ac:dyDescent="0.25">
      <c r="A146" s="2"/>
      <c r="B146" s="3"/>
      <c r="C146" s="3"/>
      <c r="D146" s="3"/>
      <c r="E146" s="3"/>
      <c r="F146" s="3"/>
      <c r="G146" s="3"/>
      <c r="H146" s="3"/>
      <c r="I146" s="3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10"/>
    </row>
    <row r="147" spans="1:96" s="1" customFormat="1" x14ac:dyDescent="0.25">
      <c r="A147" s="2"/>
      <c r="B147" s="3"/>
      <c r="C147" s="3"/>
      <c r="D147" s="3"/>
      <c r="E147" s="3"/>
      <c r="F147" s="3"/>
      <c r="G147" s="3"/>
      <c r="H147" s="3"/>
      <c r="I147" s="3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10"/>
    </row>
    <row r="148" spans="1:96" s="1" customFormat="1" x14ac:dyDescent="0.25">
      <c r="A148" s="2"/>
      <c r="B148" s="3"/>
      <c r="C148" s="3"/>
      <c r="D148" s="3"/>
      <c r="E148" s="3"/>
      <c r="F148" s="3"/>
      <c r="G148" s="3"/>
      <c r="H148" s="3"/>
      <c r="I148" s="3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10"/>
    </row>
    <row r="149" spans="1:96" s="1" customFormat="1" x14ac:dyDescent="0.25">
      <c r="A149" s="2"/>
      <c r="B149" s="3"/>
      <c r="C149" s="3"/>
      <c r="D149" s="3"/>
      <c r="E149" s="3"/>
      <c r="F149" s="3"/>
      <c r="G149" s="3"/>
      <c r="H149" s="3"/>
      <c r="I149" s="3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10"/>
    </row>
    <row r="150" spans="1:96" s="1" customFormat="1" x14ac:dyDescent="0.25">
      <c r="A150" s="2"/>
      <c r="B150" s="3"/>
      <c r="C150" s="3"/>
      <c r="D150" s="3"/>
      <c r="E150" s="3"/>
      <c r="F150" s="3"/>
      <c r="G150" s="3"/>
      <c r="H150" s="3"/>
      <c r="I150" s="3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10"/>
    </row>
    <row r="151" spans="1:96" s="1" customFormat="1" x14ac:dyDescent="0.25">
      <c r="A151" s="2"/>
      <c r="B151" s="3"/>
      <c r="C151" s="3"/>
      <c r="D151" s="3"/>
      <c r="E151" s="3"/>
      <c r="F151" s="3"/>
      <c r="G151" s="3"/>
      <c r="H151" s="3"/>
      <c r="I151" s="3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10"/>
    </row>
    <row r="152" spans="1:96" s="1" customFormat="1" x14ac:dyDescent="0.25">
      <c r="A152" s="2"/>
      <c r="B152" s="3"/>
      <c r="C152" s="3"/>
      <c r="D152" s="3"/>
      <c r="E152" s="3"/>
      <c r="F152" s="3"/>
      <c r="G152" s="3"/>
      <c r="H152" s="3"/>
      <c r="I152" s="3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10"/>
    </row>
    <row r="153" spans="1:96" s="1" customFormat="1" x14ac:dyDescent="0.25">
      <c r="A153" s="2"/>
      <c r="B153" s="3"/>
      <c r="C153" s="3"/>
      <c r="D153" s="3"/>
      <c r="E153" s="3"/>
      <c r="F153" s="3"/>
      <c r="G153" s="3"/>
      <c r="H153" s="3"/>
      <c r="I153" s="3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10"/>
    </row>
    <row r="154" spans="1:96" s="1" customFormat="1" x14ac:dyDescent="0.25">
      <c r="A154" s="2"/>
      <c r="B154" s="3"/>
      <c r="C154" s="3"/>
      <c r="D154" s="3"/>
      <c r="E154" s="3"/>
      <c r="F154" s="3"/>
      <c r="G154" s="3"/>
      <c r="H154" s="3"/>
      <c r="I154" s="3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10"/>
    </row>
    <row r="155" spans="1:96" s="1" customFormat="1" x14ac:dyDescent="0.25">
      <c r="A155" s="2"/>
      <c r="B155" s="3"/>
      <c r="C155" s="3"/>
      <c r="D155" s="3"/>
      <c r="E155" s="3"/>
      <c r="F155" s="3"/>
      <c r="G155" s="3"/>
      <c r="H155" s="3"/>
      <c r="I155" s="3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10"/>
    </row>
    <row r="156" spans="1:96" s="1" customFormat="1" x14ac:dyDescent="0.25">
      <c r="A156" s="2"/>
      <c r="B156" s="3"/>
      <c r="C156" s="3"/>
      <c r="D156" s="3"/>
      <c r="E156" s="3"/>
      <c r="F156" s="3"/>
      <c r="G156" s="3"/>
      <c r="H156" s="3"/>
      <c r="I156" s="3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10"/>
    </row>
    <row r="157" spans="1:96" s="1" customFormat="1" x14ac:dyDescent="0.25">
      <c r="A157" s="2"/>
      <c r="B157" s="3"/>
      <c r="C157" s="3"/>
      <c r="D157" s="3"/>
      <c r="E157" s="3"/>
      <c r="F157" s="3"/>
      <c r="G157" s="3"/>
      <c r="H157" s="3"/>
      <c r="I157" s="3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10"/>
    </row>
    <row r="158" spans="1:96" s="1" customFormat="1" x14ac:dyDescent="0.25">
      <c r="A158" s="2"/>
      <c r="B158" s="3"/>
      <c r="C158" s="3"/>
      <c r="D158" s="3"/>
      <c r="E158" s="3"/>
      <c r="F158" s="3"/>
      <c r="G158" s="3"/>
      <c r="H158" s="3"/>
      <c r="I158" s="3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10"/>
    </row>
    <row r="159" spans="1:96" s="1" customFormat="1" x14ac:dyDescent="0.25">
      <c r="A159" s="2"/>
      <c r="B159" s="3"/>
      <c r="C159" s="3"/>
      <c r="D159" s="3"/>
      <c r="E159" s="3"/>
      <c r="F159" s="3"/>
      <c r="G159" s="3"/>
      <c r="H159" s="3"/>
      <c r="I159" s="3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10"/>
    </row>
    <row r="160" spans="1:96" s="1" customFormat="1" x14ac:dyDescent="0.25">
      <c r="A160" s="2"/>
      <c r="B160" s="3"/>
      <c r="C160" s="3"/>
      <c r="D160" s="3"/>
      <c r="E160" s="3"/>
      <c r="F160" s="3"/>
      <c r="G160" s="3"/>
      <c r="H160" s="3"/>
      <c r="I160" s="3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10"/>
    </row>
    <row r="161" spans="1:96" s="1" customFormat="1" x14ac:dyDescent="0.25">
      <c r="A161" s="2"/>
      <c r="B161" s="3"/>
      <c r="C161" s="3"/>
      <c r="D161" s="3"/>
      <c r="E161" s="3"/>
      <c r="F161" s="3"/>
      <c r="G161" s="3"/>
      <c r="H161" s="3"/>
      <c r="I161" s="3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10"/>
    </row>
    <row r="162" spans="1:96" s="1" customFormat="1" x14ac:dyDescent="0.25">
      <c r="A162" s="2"/>
      <c r="B162" s="3"/>
      <c r="C162" s="3"/>
      <c r="D162" s="3"/>
      <c r="E162" s="3"/>
      <c r="F162" s="3"/>
      <c r="G162" s="3"/>
      <c r="H162" s="3"/>
      <c r="I162" s="3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10"/>
    </row>
    <row r="163" spans="1:96" s="1" customFormat="1" x14ac:dyDescent="0.25">
      <c r="A163" s="2"/>
      <c r="B163" s="3"/>
      <c r="C163" s="3"/>
      <c r="D163" s="3"/>
      <c r="E163" s="3"/>
      <c r="F163" s="3"/>
      <c r="G163" s="3"/>
      <c r="H163" s="3"/>
      <c r="I163" s="3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10"/>
    </row>
    <row r="164" spans="1:96" s="1" customFormat="1" x14ac:dyDescent="0.25">
      <c r="A164" s="2"/>
      <c r="B164" s="3"/>
      <c r="C164" s="3"/>
      <c r="D164" s="3"/>
      <c r="E164" s="3"/>
      <c r="F164" s="3"/>
      <c r="G164" s="3"/>
      <c r="H164" s="3"/>
      <c r="I164" s="3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10"/>
    </row>
    <row r="165" spans="1:96" s="1" customFormat="1" x14ac:dyDescent="0.25">
      <c r="A165" s="2"/>
      <c r="B165" s="3"/>
      <c r="C165" s="3"/>
      <c r="D165" s="3"/>
      <c r="E165" s="3"/>
      <c r="F165" s="3"/>
      <c r="G165" s="3"/>
      <c r="H165" s="3"/>
      <c r="I165" s="3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10"/>
    </row>
    <row r="166" spans="1:96" s="1" customFormat="1" x14ac:dyDescent="0.25">
      <c r="A166" s="2"/>
      <c r="B166" s="3"/>
      <c r="C166" s="3"/>
      <c r="D166" s="3"/>
      <c r="E166" s="3"/>
      <c r="F166" s="3"/>
      <c r="G166" s="3"/>
      <c r="H166" s="3"/>
      <c r="I166" s="3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10"/>
    </row>
    <row r="167" spans="1:96" s="1" customFormat="1" x14ac:dyDescent="0.25">
      <c r="A167" s="2"/>
      <c r="B167" s="3"/>
      <c r="C167" s="3"/>
      <c r="D167" s="3"/>
      <c r="E167" s="3"/>
      <c r="F167" s="3"/>
      <c r="G167" s="3"/>
      <c r="H167" s="3"/>
      <c r="I167" s="3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10"/>
    </row>
    <row r="168" spans="1:96" s="1" customFormat="1" x14ac:dyDescent="0.25">
      <c r="A168" s="2"/>
      <c r="B168" s="3"/>
      <c r="C168" s="3"/>
      <c r="D168" s="3"/>
      <c r="E168" s="3"/>
      <c r="F168" s="3"/>
      <c r="G168" s="3"/>
      <c r="H168" s="3"/>
      <c r="I168" s="3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10"/>
    </row>
    <row r="169" spans="1:96" s="1" customFormat="1" x14ac:dyDescent="0.25">
      <c r="A169" s="2"/>
      <c r="B169" s="3"/>
      <c r="C169" s="3"/>
      <c r="D169" s="3"/>
      <c r="E169" s="3"/>
      <c r="F169" s="3"/>
      <c r="G169" s="3"/>
      <c r="H169" s="3"/>
      <c r="I169" s="3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10"/>
    </row>
    <row r="170" spans="1:96" s="1" customFormat="1" x14ac:dyDescent="0.25">
      <c r="A170" s="2"/>
      <c r="B170" s="3"/>
      <c r="C170" s="3"/>
      <c r="D170" s="3"/>
      <c r="E170" s="3"/>
      <c r="F170" s="3"/>
      <c r="G170" s="3"/>
      <c r="H170" s="3"/>
      <c r="I170" s="3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10"/>
    </row>
    <row r="171" spans="1:96" s="1" customFormat="1" x14ac:dyDescent="0.25">
      <c r="A171" s="2"/>
      <c r="B171" s="3"/>
      <c r="C171" s="3"/>
      <c r="D171" s="3"/>
      <c r="E171" s="3"/>
      <c r="F171" s="3"/>
      <c r="G171" s="3"/>
      <c r="H171" s="3"/>
      <c r="I171" s="3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10"/>
    </row>
    <row r="172" spans="1:96" s="1" customFormat="1" x14ac:dyDescent="0.25">
      <c r="A172" s="2"/>
      <c r="B172" s="3"/>
      <c r="C172" s="3"/>
      <c r="D172" s="3"/>
      <c r="E172" s="3"/>
      <c r="F172" s="3"/>
      <c r="G172" s="3"/>
      <c r="H172" s="3"/>
      <c r="I172" s="3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10"/>
    </row>
    <row r="173" spans="1:96" s="1" customFormat="1" x14ac:dyDescent="0.25">
      <c r="A173" s="2"/>
      <c r="B173" s="3"/>
      <c r="C173" s="3"/>
      <c r="D173" s="3"/>
      <c r="E173" s="3"/>
      <c r="F173" s="3"/>
      <c r="G173" s="3"/>
      <c r="H173" s="3"/>
      <c r="I173" s="3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10"/>
    </row>
    <row r="174" spans="1:96" s="1" customFormat="1" x14ac:dyDescent="0.25">
      <c r="A174" s="2"/>
      <c r="B174" s="3"/>
      <c r="C174" s="3"/>
      <c r="D174" s="3"/>
      <c r="E174" s="3"/>
      <c r="F174" s="3"/>
      <c r="G174" s="3"/>
      <c r="H174" s="3"/>
      <c r="I174" s="3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10"/>
    </row>
    <row r="175" spans="1:96" s="1" customFormat="1" x14ac:dyDescent="0.25">
      <c r="A175" s="2"/>
      <c r="B175" s="3"/>
      <c r="C175" s="3"/>
      <c r="D175" s="3"/>
      <c r="E175" s="3"/>
      <c r="F175" s="3"/>
      <c r="G175" s="3"/>
      <c r="H175" s="3"/>
      <c r="I175" s="3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10"/>
    </row>
    <row r="176" spans="1:96" s="1" customFormat="1" x14ac:dyDescent="0.25">
      <c r="A176" s="2"/>
      <c r="B176" s="3"/>
      <c r="C176" s="3"/>
      <c r="D176" s="3"/>
      <c r="E176" s="3"/>
      <c r="F176" s="3"/>
      <c r="G176" s="3"/>
      <c r="H176" s="3"/>
      <c r="I176" s="3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10"/>
    </row>
    <row r="177" spans="1:96" s="1" customFormat="1" x14ac:dyDescent="0.25">
      <c r="A177" s="2"/>
      <c r="B177" s="3"/>
      <c r="C177" s="3"/>
      <c r="D177" s="3"/>
      <c r="E177" s="3"/>
      <c r="F177" s="3"/>
      <c r="G177" s="3"/>
      <c r="H177" s="3"/>
      <c r="I177" s="3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10"/>
    </row>
    <row r="178" spans="1:96" s="1" customFormat="1" x14ac:dyDescent="0.25">
      <c r="A178" s="2"/>
      <c r="B178" s="3"/>
      <c r="C178" s="3"/>
      <c r="D178" s="3"/>
      <c r="E178" s="3"/>
      <c r="F178" s="3"/>
      <c r="G178" s="3"/>
      <c r="H178" s="3"/>
      <c r="I178" s="3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10"/>
    </row>
    <row r="179" spans="1:96" s="1" customFormat="1" x14ac:dyDescent="0.25">
      <c r="A179" s="2"/>
      <c r="B179" s="3"/>
      <c r="C179" s="3"/>
      <c r="D179" s="3"/>
      <c r="E179" s="3"/>
      <c r="F179" s="3"/>
      <c r="G179" s="3"/>
      <c r="H179" s="3"/>
      <c r="I179" s="3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10"/>
    </row>
    <row r="180" spans="1:96" s="1" customFormat="1" x14ac:dyDescent="0.25">
      <c r="A180" s="2"/>
      <c r="B180" s="3"/>
      <c r="C180" s="3"/>
      <c r="D180" s="3"/>
      <c r="E180" s="3"/>
      <c r="F180" s="3"/>
      <c r="G180" s="3"/>
      <c r="H180" s="3"/>
      <c r="I180" s="3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10"/>
    </row>
    <row r="181" spans="1:96" s="1" customFormat="1" x14ac:dyDescent="0.25">
      <c r="A181" s="2"/>
      <c r="B181" s="3"/>
      <c r="C181" s="3"/>
      <c r="D181" s="3"/>
      <c r="E181" s="3"/>
      <c r="F181" s="3"/>
      <c r="G181" s="3"/>
      <c r="H181" s="3"/>
      <c r="I181" s="3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10"/>
    </row>
    <row r="182" spans="1:96" s="1" customFormat="1" x14ac:dyDescent="0.25">
      <c r="A182" s="2"/>
      <c r="B182" s="3"/>
      <c r="C182" s="3"/>
      <c r="D182" s="3"/>
      <c r="E182" s="3"/>
      <c r="F182" s="3"/>
      <c r="G182" s="3"/>
      <c r="H182" s="3"/>
      <c r="I182" s="3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10"/>
    </row>
    <row r="183" spans="1:96" s="1" customFormat="1" x14ac:dyDescent="0.25">
      <c r="A183" s="2"/>
      <c r="B183" s="3"/>
      <c r="C183" s="3"/>
      <c r="D183" s="3"/>
      <c r="E183" s="3"/>
      <c r="F183" s="3"/>
      <c r="G183" s="3"/>
      <c r="H183" s="3"/>
      <c r="I183" s="3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10"/>
    </row>
    <row r="184" spans="1:96" s="1" customFormat="1" x14ac:dyDescent="0.25">
      <c r="A184" s="2"/>
      <c r="B184" s="3"/>
      <c r="C184" s="3"/>
      <c r="D184" s="3"/>
      <c r="E184" s="3"/>
      <c r="F184" s="3"/>
      <c r="G184" s="3"/>
      <c r="H184" s="3"/>
      <c r="I184" s="3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10"/>
    </row>
    <row r="185" spans="1:96" s="1" customFormat="1" x14ac:dyDescent="0.25">
      <c r="A185" s="2"/>
      <c r="B185" s="3"/>
      <c r="C185" s="3"/>
      <c r="D185" s="3"/>
      <c r="E185" s="3"/>
      <c r="F185" s="3"/>
      <c r="G185" s="3"/>
      <c r="H185" s="3"/>
      <c r="I185" s="3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10"/>
    </row>
    <row r="186" spans="1:96" s="1" customFormat="1" x14ac:dyDescent="0.25">
      <c r="A186" s="2"/>
      <c r="B186" s="3"/>
      <c r="C186" s="3"/>
      <c r="D186" s="3"/>
      <c r="E186" s="3"/>
      <c r="F186" s="3"/>
      <c r="G186" s="3"/>
      <c r="H186" s="3"/>
      <c r="I186" s="3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10"/>
    </row>
    <row r="187" spans="1:96" s="1" customFormat="1" x14ac:dyDescent="0.25">
      <c r="A187" s="2"/>
      <c r="B187" s="3"/>
      <c r="C187" s="3"/>
      <c r="D187" s="3"/>
      <c r="E187" s="3"/>
      <c r="F187" s="3"/>
      <c r="G187" s="3"/>
      <c r="H187" s="3"/>
      <c r="I187" s="3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10"/>
    </row>
    <row r="188" spans="1:96" s="1" customFormat="1" x14ac:dyDescent="0.25">
      <c r="A188" s="2"/>
      <c r="B188" s="3"/>
      <c r="C188" s="3"/>
      <c r="D188" s="3"/>
      <c r="E188" s="3"/>
      <c r="F188" s="3"/>
      <c r="G188" s="3"/>
      <c r="H188" s="3"/>
      <c r="I188" s="3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10"/>
    </row>
    <row r="189" spans="1:96" s="1" customFormat="1" x14ac:dyDescent="0.25">
      <c r="A189" s="2"/>
      <c r="B189" s="3"/>
      <c r="C189" s="3"/>
      <c r="D189" s="3"/>
      <c r="E189" s="3"/>
      <c r="F189" s="3"/>
      <c r="G189" s="3"/>
      <c r="H189" s="3"/>
      <c r="I189" s="3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10"/>
    </row>
    <row r="190" spans="1:96" s="1" customFormat="1" x14ac:dyDescent="0.25">
      <c r="A190" s="2"/>
      <c r="B190" s="3"/>
      <c r="C190" s="3"/>
      <c r="D190" s="3"/>
      <c r="E190" s="3"/>
      <c r="F190" s="3"/>
      <c r="G190" s="3"/>
      <c r="H190" s="3"/>
      <c r="I190" s="3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10"/>
    </row>
    <row r="191" spans="1:96" s="1" customFormat="1" x14ac:dyDescent="0.25">
      <c r="A191" s="2"/>
      <c r="B191" s="3"/>
      <c r="C191" s="3"/>
      <c r="D191" s="3"/>
      <c r="E191" s="3"/>
      <c r="F191" s="3"/>
      <c r="G191" s="3"/>
      <c r="H191" s="3"/>
      <c r="I191" s="3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10"/>
    </row>
    <row r="192" spans="1:96" s="1" customFormat="1" x14ac:dyDescent="0.25">
      <c r="A192" s="2"/>
      <c r="B192" s="3"/>
      <c r="C192" s="3"/>
      <c r="D192" s="3"/>
      <c r="E192" s="3"/>
      <c r="F192" s="3"/>
      <c r="G192" s="3"/>
      <c r="H192" s="3"/>
      <c r="I192" s="3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10"/>
    </row>
    <row r="193" spans="1:96" s="1" customFormat="1" x14ac:dyDescent="0.25">
      <c r="A193" s="2"/>
      <c r="B193" s="3"/>
      <c r="C193" s="3"/>
      <c r="D193" s="3"/>
      <c r="E193" s="3"/>
      <c r="F193" s="3"/>
      <c r="G193" s="3"/>
      <c r="H193" s="3"/>
      <c r="I193" s="3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10"/>
    </row>
    <row r="194" spans="1:96" s="1" customFormat="1" x14ac:dyDescent="0.25">
      <c r="A194" s="2"/>
      <c r="B194" s="3"/>
      <c r="C194" s="3"/>
      <c r="D194" s="3"/>
      <c r="E194" s="3"/>
      <c r="F194" s="3"/>
      <c r="G194" s="3"/>
      <c r="H194" s="3"/>
      <c r="I194" s="3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10"/>
    </row>
    <row r="195" spans="1:96" s="1" customFormat="1" x14ac:dyDescent="0.25">
      <c r="A195" s="2"/>
      <c r="B195" s="3"/>
      <c r="C195" s="3"/>
      <c r="D195" s="3"/>
      <c r="E195" s="3"/>
      <c r="F195" s="3"/>
      <c r="G195" s="3"/>
      <c r="H195" s="3"/>
      <c r="I195" s="3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10"/>
    </row>
    <row r="196" spans="1:96" s="1" customFormat="1" x14ac:dyDescent="0.25">
      <c r="A196" s="2"/>
      <c r="B196" s="3"/>
      <c r="C196" s="3"/>
      <c r="D196" s="3"/>
      <c r="E196" s="3"/>
      <c r="F196" s="3"/>
      <c r="G196" s="3"/>
      <c r="H196" s="3"/>
      <c r="I196" s="3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10"/>
    </row>
    <row r="197" spans="1:96" s="1" customFormat="1" x14ac:dyDescent="0.25">
      <c r="A197" s="2"/>
      <c r="B197" s="3"/>
      <c r="C197" s="3"/>
      <c r="D197" s="3"/>
      <c r="E197" s="3"/>
      <c r="F197" s="3"/>
      <c r="G197" s="3"/>
      <c r="H197" s="3"/>
      <c r="I197" s="3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10"/>
    </row>
    <row r="198" spans="1:96" s="1" customFormat="1" x14ac:dyDescent="0.25">
      <c r="A198" s="2"/>
      <c r="B198" s="3"/>
      <c r="C198" s="3"/>
      <c r="D198" s="3"/>
      <c r="E198" s="3"/>
      <c r="F198" s="3"/>
      <c r="G198" s="3"/>
      <c r="H198" s="3"/>
      <c r="I198" s="3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10"/>
    </row>
    <row r="199" spans="1:96" s="1" customFormat="1" x14ac:dyDescent="0.25">
      <c r="A199" s="2"/>
      <c r="B199" s="3"/>
      <c r="C199" s="3"/>
      <c r="D199" s="3"/>
      <c r="E199" s="3"/>
      <c r="F199" s="3"/>
      <c r="G199" s="3"/>
      <c r="H199" s="3"/>
      <c r="I199" s="3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10"/>
    </row>
    <row r="200" spans="1:96" s="1" customFormat="1" x14ac:dyDescent="0.25">
      <c r="A200" s="2"/>
      <c r="B200" s="3"/>
      <c r="C200" s="3"/>
      <c r="D200" s="3"/>
      <c r="E200" s="3"/>
      <c r="F200" s="3"/>
      <c r="G200" s="3"/>
      <c r="H200" s="3"/>
      <c r="I200" s="3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10"/>
    </row>
    <row r="201" spans="1:96" s="1" customFormat="1" x14ac:dyDescent="0.25">
      <c r="A201" s="2"/>
      <c r="B201" s="3"/>
      <c r="C201" s="3"/>
      <c r="D201" s="3"/>
      <c r="E201" s="3"/>
      <c r="F201" s="3"/>
      <c r="G201" s="3"/>
      <c r="H201" s="3"/>
      <c r="I201" s="3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10"/>
    </row>
    <row r="202" spans="1:96" s="1" customFormat="1" x14ac:dyDescent="0.25">
      <c r="A202" s="2"/>
      <c r="B202" s="3"/>
      <c r="C202" s="3"/>
      <c r="D202" s="3"/>
      <c r="E202" s="3"/>
      <c r="F202" s="3"/>
      <c r="G202" s="3"/>
      <c r="H202" s="3"/>
      <c r="I202" s="3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10"/>
    </row>
    <row r="203" spans="1:96" s="1" customFormat="1" x14ac:dyDescent="0.25">
      <c r="A203" s="2"/>
      <c r="B203" s="3"/>
      <c r="C203" s="3"/>
      <c r="D203" s="3"/>
      <c r="E203" s="3"/>
      <c r="F203" s="3"/>
      <c r="G203" s="3"/>
      <c r="H203" s="3"/>
      <c r="I203" s="3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10"/>
    </row>
    <row r="204" spans="1:96" s="1" customFormat="1" x14ac:dyDescent="0.25">
      <c r="A204" s="2"/>
      <c r="B204" s="3"/>
      <c r="C204" s="3"/>
      <c r="D204" s="3"/>
      <c r="E204" s="3"/>
      <c r="F204" s="3"/>
      <c r="G204" s="3"/>
      <c r="H204" s="3"/>
      <c r="I204" s="3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10"/>
    </row>
    <row r="205" spans="1:96" s="1" customFormat="1" x14ac:dyDescent="0.25">
      <c r="A205" s="2"/>
      <c r="B205" s="3"/>
      <c r="C205" s="3"/>
      <c r="D205" s="3"/>
      <c r="E205" s="3"/>
      <c r="F205" s="3"/>
      <c r="G205" s="3"/>
      <c r="H205" s="3"/>
      <c r="I205" s="3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10"/>
    </row>
    <row r="206" spans="1:96" s="1" customFormat="1" x14ac:dyDescent="0.25">
      <c r="A206" s="2"/>
      <c r="B206" s="3"/>
      <c r="C206" s="3"/>
      <c r="D206" s="3"/>
      <c r="E206" s="3"/>
      <c r="F206" s="3"/>
      <c r="G206" s="3"/>
      <c r="H206" s="3"/>
      <c r="I206" s="3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10"/>
    </row>
    <row r="207" spans="1:96" s="1" customFormat="1" x14ac:dyDescent="0.25">
      <c r="A207" s="2"/>
      <c r="B207" s="3"/>
      <c r="C207" s="3"/>
      <c r="D207" s="3"/>
      <c r="E207" s="3"/>
      <c r="F207" s="3"/>
      <c r="G207" s="3"/>
      <c r="H207" s="3"/>
      <c r="I207" s="3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10"/>
    </row>
    <row r="208" spans="1:96" s="1" customFormat="1" x14ac:dyDescent="0.25">
      <c r="A208" s="2"/>
      <c r="B208" s="3"/>
      <c r="C208" s="3"/>
      <c r="D208" s="3"/>
      <c r="E208" s="3"/>
      <c r="F208" s="3"/>
      <c r="G208" s="3"/>
      <c r="H208" s="3"/>
      <c r="I208" s="3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10"/>
    </row>
    <row r="209" spans="1:96" s="1" customFormat="1" x14ac:dyDescent="0.25">
      <c r="A209" s="2"/>
      <c r="B209" s="3"/>
      <c r="C209" s="3"/>
      <c r="D209" s="3"/>
      <c r="E209" s="3"/>
      <c r="F209" s="3"/>
      <c r="G209" s="3"/>
      <c r="H209" s="3"/>
      <c r="I209" s="3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10"/>
    </row>
    <row r="210" spans="1:96" s="1" customFormat="1" x14ac:dyDescent="0.25">
      <c r="A210" s="2"/>
      <c r="B210" s="3"/>
      <c r="C210" s="3"/>
      <c r="D210" s="3"/>
      <c r="E210" s="3"/>
      <c r="F210" s="3"/>
      <c r="G210" s="3"/>
      <c r="H210" s="3"/>
      <c r="I210" s="3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10"/>
    </row>
    <row r="211" spans="1:96" s="1" customFormat="1" x14ac:dyDescent="0.25">
      <c r="A211" s="2"/>
      <c r="B211" s="3"/>
      <c r="C211" s="3"/>
      <c r="D211" s="3"/>
      <c r="E211" s="3"/>
      <c r="F211" s="3"/>
      <c r="G211" s="3"/>
      <c r="H211" s="3"/>
      <c r="I211" s="3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10"/>
    </row>
    <row r="212" spans="1:96" s="1" customFormat="1" x14ac:dyDescent="0.25">
      <c r="A212" s="2"/>
      <c r="B212" s="3"/>
      <c r="C212" s="3"/>
      <c r="D212" s="3"/>
      <c r="E212" s="3"/>
      <c r="F212" s="3"/>
      <c r="G212" s="3"/>
      <c r="H212" s="3"/>
      <c r="I212" s="3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10"/>
    </row>
  </sheetData>
  <mergeCells count="8">
    <mergeCell ref="B33:J33"/>
    <mergeCell ref="C9:C10"/>
    <mergeCell ref="D9:D10"/>
    <mergeCell ref="E9:E10"/>
    <mergeCell ref="C25:J25"/>
    <mergeCell ref="C29:J29"/>
    <mergeCell ref="F9:F10"/>
    <mergeCell ref="G9:G10"/>
  </mergeCells>
  <conditionalFormatting sqref="C11:J24">
    <cfRule type="cellIs" dxfId="196" priority="1" operator="notBetween">
      <formula>9999</formula>
      <formula>-9999</formula>
    </cfRule>
  </conditionalFormatting>
  <hyperlinks>
    <hyperlink ref="B5" location="Índice!A49" display="Índice" xr:uid="{00000000-0004-0000-2E00-000000000000}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L42"/>
  <sheetViews>
    <sheetView showGridLines="0" topLeftCell="A4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33.5703125" style="3" customWidth="1"/>
    <col min="3" max="6" width="6.140625" style="9" customWidth="1"/>
    <col min="7" max="7" width="6.85546875" style="9" customWidth="1"/>
    <col min="8" max="8" width="6.140625" style="9" customWidth="1"/>
    <col min="9" max="9" width="5.85546875" style="15" customWidth="1"/>
    <col min="10" max="10" width="6" style="9" customWidth="1"/>
    <col min="11" max="11" width="6.140625" style="9" customWidth="1"/>
    <col min="12" max="12" width="5.85546875" style="15" customWidth="1"/>
    <col min="13" max="16384" width="8.85546875" style="2"/>
  </cols>
  <sheetData>
    <row r="1" spans="1:12" s="17" customFormat="1" ht="12.75" x14ac:dyDescent="0.2"/>
    <row r="2" spans="1:12" s="17" customFormat="1" ht="12.75" x14ac:dyDescent="0.2"/>
    <row r="3" spans="1:12" s="17" customFormat="1" ht="12.75" x14ac:dyDescent="0.2"/>
    <row r="4" spans="1:12" s="17" customFormat="1" ht="12.75" x14ac:dyDescent="0.2"/>
    <row r="5" spans="1:12" s="17" customFormat="1" ht="12.75" x14ac:dyDescent="0.2">
      <c r="B5" s="104" t="s">
        <v>144</v>
      </c>
    </row>
    <row r="6" spans="1:12" s="17" customFormat="1" ht="18.75" x14ac:dyDescent="0.3">
      <c r="B6" s="25" t="s">
        <v>1056</v>
      </c>
    </row>
    <row r="7" spans="1:12" s="17" customFormat="1" ht="12.75" x14ac:dyDescent="0.2"/>
    <row r="8" spans="1:12" s="17" customFormat="1" ht="18" customHeight="1" x14ac:dyDescent="0.2">
      <c r="B8" s="177" t="s">
        <v>558</v>
      </c>
    </row>
    <row r="9" spans="1:12" ht="13.5" customHeight="1" x14ac:dyDescent="0.2">
      <c r="A9" s="17"/>
      <c r="B9" s="23"/>
      <c r="C9" s="560">
        <v>2018</v>
      </c>
      <c r="D9" s="560">
        <v>2019</v>
      </c>
      <c r="E9" s="560">
        <v>2020</v>
      </c>
      <c r="F9" s="560">
        <v>2021</v>
      </c>
      <c r="G9" s="564">
        <v>2022</v>
      </c>
      <c r="H9" s="564"/>
      <c r="I9" s="565"/>
      <c r="J9" s="567">
        <v>2023</v>
      </c>
      <c r="K9" s="564"/>
      <c r="L9" s="564"/>
    </row>
    <row r="10" spans="1:12" ht="13.5" customHeight="1" x14ac:dyDescent="0.2">
      <c r="B10" s="24"/>
      <c r="C10" s="561"/>
      <c r="D10" s="561"/>
      <c r="E10" s="561"/>
      <c r="F10" s="561"/>
      <c r="G10" s="154" t="s">
        <v>982</v>
      </c>
      <c r="H10" s="154" t="s">
        <v>3</v>
      </c>
      <c r="I10" s="303" t="s">
        <v>764</v>
      </c>
      <c r="J10" s="260" t="s">
        <v>64</v>
      </c>
      <c r="K10" s="260" t="s">
        <v>526</v>
      </c>
      <c r="L10" s="352" t="s">
        <v>764</v>
      </c>
    </row>
    <row r="11" spans="1:12" ht="15" customHeight="1" x14ac:dyDescent="0.2">
      <c r="B11" s="35" t="s">
        <v>792</v>
      </c>
      <c r="C11" s="66">
        <v>230.8</v>
      </c>
      <c r="D11" s="66">
        <v>287.89400000000006</v>
      </c>
      <c r="E11" s="66">
        <v>273.55250000000001</v>
      </c>
      <c r="F11" s="66">
        <v>380.78389999999996</v>
      </c>
      <c r="G11" s="66">
        <v>333.46789999999999</v>
      </c>
      <c r="H11" s="66">
        <v>287.52969999999999</v>
      </c>
      <c r="I11" s="66">
        <v>87.574054470265168</v>
      </c>
      <c r="J11" s="66">
        <v>414.54129999999992</v>
      </c>
      <c r="K11" s="66">
        <v>62.275200000000005</v>
      </c>
      <c r="L11" s="66">
        <v>15.022676872002865</v>
      </c>
    </row>
    <row r="12" spans="1:12" ht="13.5" customHeight="1" x14ac:dyDescent="0.2">
      <c r="B12" s="20" t="s">
        <v>65</v>
      </c>
      <c r="C12" s="66">
        <v>213.10000000000002</v>
      </c>
      <c r="D12" s="66">
        <v>274.93710000000004</v>
      </c>
      <c r="E12" s="66">
        <v>229.6122</v>
      </c>
      <c r="F12" s="66">
        <v>283.44290000000001</v>
      </c>
      <c r="G12" s="66">
        <v>285.53969999999998</v>
      </c>
      <c r="H12" s="66">
        <v>262.27879999999999</v>
      </c>
      <c r="I12" s="66">
        <v>100.73976098889759</v>
      </c>
      <c r="J12" s="66">
        <v>349.11339999999996</v>
      </c>
      <c r="K12" s="66">
        <v>61.821700000000007</v>
      </c>
      <c r="L12" s="66">
        <v>17.708200258139623</v>
      </c>
    </row>
    <row r="13" spans="1:12" ht="12.75" customHeight="1" x14ac:dyDescent="0.2">
      <c r="B13" s="69" t="s">
        <v>333</v>
      </c>
      <c r="C13" s="66">
        <v>36.1</v>
      </c>
      <c r="D13" s="66">
        <v>30.214099999999998</v>
      </c>
      <c r="E13" s="66">
        <v>33.017699999999998</v>
      </c>
      <c r="F13" s="66">
        <v>43.100899999999996</v>
      </c>
      <c r="G13" s="66">
        <v>40.865099999999998</v>
      </c>
      <c r="H13" s="66">
        <v>40.544800000000002</v>
      </c>
      <c r="I13" s="66">
        <v>94.812637323118537</v>
      </c>
      <c r="J13" s="66">
        <v>47.789199999999994</v>
      </c>
      <c r="K13" s="66">
        <v>11.1296</v>
      </c>
      <c r="L13" s="66">
        <v>23.288943945493966</v>
      </c>
    </row>
    <row r="14" spans="1:12" ht="12.75" customHeight="1" x14ac:dyDescent="0.2">
      <c r="B14" s="69" t="s">
        <v>332</v>
      </c>
      <c r="C14" s="66">
        <v>177.00000000000003</v>
      </c>
      <c r="D14" s="66">
        <v>244.72300000000004</v>
      </c>
      <c r="E14" s="66">
        <v>196.59450000000001</v>
      </c>
      <c r="F14" s="66">
        <v>240.34200000000004</v>
      </c>
      <c r="G14" s="66">
        <v>244.6746</v>
      </c>
      <c r="H14" s="66">
        <v>221.73400000000001</v>
      </c>
      <c r="I14" s="66">
        <v>101.80268117931945</v>
      </c>
      <c r="J14" s="66">
        <v>301.32419999999996</v>
      </c>
      <c r="K14" s="66">
        <v>50.692100000000003</v>
      </c>
      <c r="L14" s="66">
        <v>16.823109461503595</v>
      </c>
    </row>
    <row r="15" spans="1:12" ht="12.75" customHeight="1" x14ac:dyDescent="0.2">
      <c r="B15" s="71" t="s">
        <v>198</v>
      </c>
      <c r="C15" s="66">
        <v>90.4</v>
      </c>
      <c r="D15" s="66">
        <v>144.23380000000003</v>
      </c>
      <c r="E15" s="66">
        <v>99.422699999999992</v>
      </c>
      <c r="F15" s="66">
        <v>113.46380000000001</v>
      </c>
      <c r="G15" s="66">
        <v>85.857500000000002</v>
      </c>
      <c r="H15" s="66">
        <v>99.932599999999994</v>
      </c>
      <c r="I15" s="66">
        <v>75.669508689114934</v>
      </c>
      <c r="J15" s="66">
        <v>133.01329999999999</v>
      </c>
      <c r="K15" s="66">
        <v>25.595200000000002</v>
      </c>
      <c r="L15" s="66">
        <v>19.242587019493541</v>
      </c>
    </row>
    <row r="16" spans="1:12" ht="12.75" customHeight="1" x14ac:dyDescent="0.2">
      <c r="B16" s="71" t="s">
        <v>554</v>
      </c>
      <c r="C16" s="66">
        <v>63.7</v>
      </c>
      <c r="D16" s="66">
        <v>64.1173</v>
      </c>
      <c r="E16" s="66">
        <v>62.565300000000008</v>
      </c>
      <c r="F16" s="66">
        <v>73.090699999999998</v>
      </c>
      <c r="G16" s="66">
        <v>117.3437</v>
      </c>
      <c r="H16" s="66">
        <v>81.140500000000003</v>
      </c>
      <c r="I16" s="66">
        <v>160.54532245552446</v>
      </c>
      <c r="J16" s="66">
        <v>91.899899999999988</v>
      </c>
      <c r="K16" s="66">
        <v>13.1265</v>
      </c>
      <c r="L16" s="66">
        <v>14.28347582532734</v>
      </c>
    </row>
    <row r="17" spans="2:12" ht="12.75" customHeight="1" x14ac:dyDescent="0.2">
      <c r="B17" s="71" t="s">
        <v>555</v>
      </c>
      <c r="C17" s="66">
        <v>14.9</v>
      </c>
      <c r="D17" s="66">
        <v>15.377600000000001</v>
      </c>
      <c r="E17" s="66">
        <v>15.1302</v>
      </c>
      <c r="F17" s="66">
        <v>20.485700000000001</v>
      </c>
      <c r="G17" s="66">
        <v>18.41</v>
      </c>
      <c r="H17" s="66">
        <v>17.963699999999999</v>
      </c>
      <c r="I17" s="66">
        <v>89.867566155903873</v>
      </c>
      <c r="J17" s="66">
        <v>20.399999999999999</v>
      </c>
      <c r="K17" s="66">
        <v>4.6223000000000001</v>
      </c>
      <c r="L17" s="66">
        <v>22.658333333333335</v>
      </c>
    </row>
    <row r="18" spans="2:12" ht="12.75" customHeight="1" x14ac:dyDescent="0.2">
      <c r="B18" s="71" t="s">
        <v>66</v>
      </c>
      <c r="C18" s="66">
        <v>8</v>
      </c>
      <c r="D18" s="66">
        <v>20.994299999999999</v>
      </c>
      <c r="E18" s="66">
        <v>19.476299999999998</v>
      </c>
      <c r="F18" s="66">
        <v>33.3018</v>
      </c>
      <c r="G18" s="66">
        <v>23.063399999999998</v>
      </c>
      <c r="H18" s="66">
        <v>22.697200000000002</v>
      </c>
      <c r="I18" s="66">
        <v>69.255715907248245</v>
      </c>
      <c r="J18" s="66">
        <v>56.011000000000003</v>
      </c>
      <c r="K18" s="66">
        <v>7.3481000000000005</v>
      </c>
      <c r="L18" s="66">
        <v>13.119030190498297</v>
      </c>
    </row>
    <row r="19" spans="2:12" ht="13.5" customHeight="1" x14ac:dyDescent="0.2">
      <c r="B19" s="20" t="s">
        <v>69</v>
      </c>
      <c r="C19" s="66">
        <v>17.7</v>
      </c>
      <c r="D19" s="66">
        <v>11.1059</v>
      </c>
      <c r="E19" s="66">
        <v>38.363699999999994</v>
      </c>
      <c r="F19" s="66">
        <v>86.867399999999989</v>
      </c>
      <c r="G19" s="66">
        <v>47.7761</v>
      </c>
      <c r="H19" s="66">
        <v>25.250899999999998</v>
      </c>
      <c r="I19" s="66">
        <v>54.998883355551108</v>
      </c>
      <c r="J19" s="66">
        <v>57.477899999999998</v>
      </c>
      <c r="K19" s="66">
        <v>0.45350000000000001</v>
      </c>
      <c r="L19" s="66">
        <v>0.78899890218675361</v>
      </c>
    </row>
    <row r="20" spans="2:12" ht="15" customHeight="1" x14ac:dyDescent="0.2">
      <c r="B20" s="35" t="s">
        <v>793</v>
      </c>
      <c r="C20" s="66">
        <v>293.89999999999998</v>
      </c>
      <c r="D20" s="66">
        <v>281.06779999999998</v>
      </c>
      <c r="E20" s="66">
        <v>300.858</v>
      </c>
      <c r="F20" s="66">
        <v>404.61760000000004</v>
      </c>
      <c r="G20" s="66">
        <v>388.57307166277508</v>
      </c>
      <c r="H20" s="66">
        <v>319.24450000000002</v>
      </c>
      <c r="I20" s="66">
        <v>96.034643985524866</v>
      </c>
      <c r="J20" s="66">
        <v>414.7054</v>
      </c>
      <c r="K20" s="66">
        <v>84.664900000000017</v>
      </c>
      <c r="L20" s="66">
        <v>20.415673391279693</v>
      </c>
    </row>
    <row r="21" spans="2:12" ht="13.5" customHeight="1" x14ac:dyDescent="0.2">
      <c r="B21" s="20" t="s">
        <v>336</v>
      </c>
      <c r="C21" s="66">
        <v>193.6</v>
      </c>
      <c r="D21" s="66">
        <v>195.36959999999996</v>
      </c>
      <c r="E21" s="66">
        <v>224.44379999999998</v>
      </c>
      <c r="F21" s="66">
        <v>283.37029999999999</v>
      </c>
      <c r="G21" s="66">
        <v>311.91727166277508</v>
      </c>
      <c r="H21" s="66">
        <v>246.15429999999998</v>
      </c>
      <c r="I21" s="66">
        <v>110.07408739122452</v>
      </c>
      <c r="J21" s="66">
        <v>309.46019999999999</v>
      </c>
      <c r="K21" s="66">
        <v>77.138700000000014</v>
      </c>
      <c r="L21" s="66">
        <v>24.926856506911072</v>
      </c>
    </row>
    <row r="22" spans="2:12" ht="12.75" customHeight="1" x14ac:dyDescent="0.2">
      <c r="B22" s="69" t="s">
        <v>176</v>
      </c>
      <c r="C22" s="66">
        <v>101.7</v>
      </c>
      <c r="D22" s="66">
        <v>112.83669999999999</v>
      </c>
      <c r="E22" s="66">
        <v>124.4442</v>
      </c>
      <c r="F22" s="66">
        <v>154.434</v>
      </c>
      <c r="G22" s="66">
        <v>194.4468</v>
      </c>
      <c r="H22" s="66">
        <v>139.19289999999998</v>
      </c>
      <c r="I22" s="66">
        <v>125.90932048642138</v>
      </c>
      <c r="J22" s="66">
        <v>185.25820000000002</v>
      </c>
      <c r="K22" s="66">
        <v>48.4786</v>
      </c>
      <c r="L22" s="66">
        <v>26.168126431110739</v>
      </c>
    </row>
    <row r="23" spans="2:12" ht="12.75" customHeight="1" x14ac:dyDescent="0.2">
      <c r="B23" s="69" t="s">
        <v>177</v>
      </c>
      <c r="C23" s="66">
        <v>33.6</v>
      </c>
      <c r="D23" s="66">
        <v>25.734900000000003</v>
      </c>
      <c r="E23" s="66">
        <v>36.083500000000001</v>
      </c>
      <c r="F23" s="66">
        <v>46.283300000000004</v>
      </c>
      <c r="G23" s="66">
        <v>46.159599999999998</v>
      </c>
      <c r="H23" s="66">
        <v>42.377699999999997</v>
      </c>
      <c r="I23" s="66">
        <v>99.732732972800108</v>
      </c>
      <c r="J23" s="66">
        <v>40.838500000000003</v>
      </c>
      <c r="K23" s="66">
        <v>6.8103999999999996</v>
      </c>
      <c r="L23" s="66">
        <v>16.676420534544604</v>
      </c>
    </row>
    <row r="24" spans="2:12" ht="12.75" customHeight="1" x14ac:dyDescent="0.2">
      <c r="B24" s="69" t="s">
        <v>444</v>
      </c>
      <c r="C24" s="66">
        <v>19.7</v>
      </c>
      <c r="D24" s="66">
        <v>26.6831</v>
      </c>
      <c r="E24" s="66">
        <v>33.563600000000001</v>
      </c>
      <c r="F24" s="66">
        <v>36.856499999999997</v>
      </c>
      <c r="G24" s="66">
        <v>35.574971662775106</v>
      </c>
      <c r="H24" s="66">
        <v>36.061599999999999</v>
      </c>
      <c r="I24" s="66">
        <v>96.522924484894418</v>
      </c>
      <c r="J24" s="66">
        <v>40.924900000000001</v>
      </c>
      <c r="K24" s="66">
        <v>9.1422000000000008</v>
      </c>
      <c r="L24" s="66">
        <v>22.338967230219257</v>
      </c>
    </row>
    <row r="25" spans="2:12" ht="12.75" customHeight="1" x14ac:dyDescent="0.2">
      <c r="B25" s="69" t="s">
        <v>337</v>
      </c>
      <c r="C25" s="66">
        <v>39.6</v>
      </c>
      <c r="D25" s="66">
        <v>29.703299999999999</v>
      </c>
      <c r="E25" s="66">
        <v>29.908300000000001</v>
      </c>
      <c r="F25" s="66">
        <v>44.723999999999997</v>
      </c>
      <c r="G25" s="66">
        <v>35.434199999999997</v>
      </c>
      <c r="H25" s="66">
        <v>26.997499999999999</v>
      </c>
      <c r="I25" s="66">
        <v>79.22860209283607</v>
      </c>
      <c r="J25" s="66">
        <v>41.4</v>
      </c>
      <c r="K25" s="66">
        <v>12.671799999999999</v>
      </c>
      <c r="L25" s="66">
        <v>30.608212560386473</v>
      </c>
    </row>
    <row r="26" spans="2:12" ht="12.75" customHeight="1" x14ac:dyDescent="0.2">
      <c r="B26" s="69" t="s">
        <v>182</v>
      </c>
      <c r="C26" s="66">
        <v>-1</v>
      </c>
      <c r="D26" s="66">
        <v>0.41160000000000002</v>
      </c>
      <c r="E26" s="66">
        <v>0.44419999999999998</v>
      </c>
      <c r="F26" s="66">
        <v>1.0725</v>
      </c>
      <c r="G26" s="66">
        <v>0.30169999999999997</v>
      </c>
      <c r="H26" s="66">
        <v>1.5246</v>
      </c>
      <c r="I26" s="66">
        <v>28.130536130536125</v>
      </c>
      <c r="J26" s="66">
        <v>1.0386</v>
      </c>
      <c r="K26" s="66">
        <v>3.5700000000000003E-2</v>
      </c>
      <c r="L26" s="66">
        <v>3.4373194685153097</v>
      </c>
    </row>
    <row r="27" spans="2:12" ht="12.75" customHeight="1" x14ac:dyDescent="0.2">
      <c r="B27" s="20" t="s">
        <v>338</v>
      </c>
      <c r="C27" s="66">
        <v>72.099999999999994</v>
      </c>
      <c r="D27" s="66">
        <v>71.323700000000002</v>
      </c>
      <c r="E27" s="66">
        <v>68.564300000000003</v>
      </c>
      <c r="F27" s="66">
        <v>114.7026</v>
      </c>
      <c r="G27" s="66">
        <v>72.602199999999996</v>
      </c>
      <c r="H27" s="66">
        <v>68.635900000000007</v>
      </c>
      <c r="I27" s="66">
        <v>63.296036881465632</v>
      </c>
      <c r="J27" s="66">
        <v>93.330999999999989</v>
      </c>
      <c r="K27" s="66">
        <v>6.9307999999999996</v>
      </c>
      <c r="L27" s="66">
        <v>7.4260427939269915</v>
      </c>
    </row>
    <row r="28" spans="2:12" ht="12.75" customHeight="1" x14ac:dyDescent="0.2">
      <c r="B28" s="69" t="s">
        <v>339</v>
      </c>
      <c r="C28" s="66">
        <v>39.4</v>
      </c>
      <c r="D28" s="66">
        <v>44.017900000000004</v>
      </c>
      <c r="E28" s="66">
        <v>39.151499999999999</v>
      </c>
      <c r="F28" s="66">
        <v>32.383600000000001</v>
      </c>
      <c r="G28" s="66">
        <v>35.825699999999998</v>
      </c>
      <c r="H28" s="66">
        <v>34.706600000000002</v>
      </c>
      <c r="I28" s="66">
        <v>110.62914561691719</v>
      </c>
      <c r="J28" s="66">
        <v>33.256399999999999</v>
      </c>
      <c r="K28" s="66">
        <v>3.919</v>
      </c>
      <c r="L28" s="66">
        <v>11.784197928819715</v>
      </c>
    </row>
    <row r="29" spans="2:12" ht="12.75" customHeight="1" x14ac:dyDescent="0.2">
      <c r="B29" s="69" t="s">
        <v>340</v>
      </c>
      <c r="C29" s="66">
        <v>32.700000000000003</v>
      </c>
      <c r="D29" s="66">
        <v>27.305799999999998</v>
      </c>
      <c r="E29" s="66">
        <v>29.412800000000001</v>
      </c>
      <c r="F29" s="66">
        <v>82.319000000000003</v>
      </c>
      <c r="G29" s="66">
        <v>36.776499999999999</v>
      </c>
      <c r="H29" s="66">
        <v>33.929300000000005</v>
      </c>
      <c r="I29" s="66">
        <v>44.675591297270373</v>
      </c>
      <c r="J29" s="66">
        <v>60.074599999999997</v>
      </c>
      <c r="K29" s="66">
        <v>3.0118</v>
      </c>
      <c r="L29" s="66">
        <v>5.0134332979329042</v>
      </c>
    </row>
    <row r="30" spans="2:12" ht="12.75" customHeight="1" x14ac:dyDescent="0.2">
      <c r="B30" s="20" t="s">
        <v>556</v>
      </c>
      <c r="C30" s="66">
        <v>13.9</v>
      </c>
      <c r="D30" s="66">
        <v>13.942600000000001</v>
      </c>
      <c r="E30" s="66">
        <v>6.3479999999999999</v>
      </c>
      <c r="F30" s="66">
        <v>4.6529999999999996</v>
      </c>
      <c r="G30" s="66">
        <v>2.9135</v>
      </c>
      <c r="H30" s="66">
        <v>3.5803000000000003</v>
      </c>
      <c r="I30" s="66">
        <v>62.615516870836032</v>
      </c>
      <c r="J30" s="66">
        <v>4.4558999999999997</v>
      </c>
      <c r="K30" s="66">
        <v>0.21240000000000001</v>
      </c>
      <c r="L30" s="66">
        <v>4.7667137951928913</v>
      </c>
    </row>
    <row r="31" spans="2:12" ht="12.75" customHeight="1" x14ac:dyDescent="0.2">
      <c r="B31" s="20" t="s">
        <v>557</v>
      </c>
      <c r="C31" s="66">
        <v>14.3</v>
      </c>
      <c r="D31" s="66">
        <v>0.43189999999999995</v>
      </c>
      <c r="E31" s="66">
        <v>1.5019</v>
      </c>
      <c r="F31" s="66">
        <v>1.8916999999999999</v>
      </c>
      <c r="G31" s="66">
        <v>1.1400999999999999</v>
      </c>
      <c r="H31" s="66">
        <v>0.874</v>
      </c>
      <c r="I31" s="66">
        <v>60.268541523497376</v>
      </c>
      <c r="J31" s="66">
        <v>7.4582999999999995</v>
      </c>
      <c r="K31" s="66">
        <v>0.38300000000000001</v>
      </c>
      <c r="L31" s="66">
        <v>5.1352184814233812</v>
      </c>
    </row>
    <row r="32" spans="2:12" ht="15" customHeight="1" x14ac:dyDescent="0.2">
      <c r="B32" s="23" t="s">
        <v>794</v>
      </c>
      <c r="C32" s="66">
        <v>19.500000000000028</v>
      </c>
      <c r="D32" s="66">
        <v>79.567500000000081</v>
      </c>
      <c r="E32" s="66">
        <v>5.1684000000000196</v>
      </c>
      <c r="F32" s="66">
        <v>7.2600000000022646E-2</v>
      </c>
      <c r="G32" s="66">
        <v>-26.377571662775097</v>
      </c>
      <c r="H32" s="66">
        <v>16.124500000000012</v>
      </c>
      <c r="I32" s="89" t="s">
        <v>129</v>
      </c>
      <c r="J32" s="66">
        <v>39.65319999999997</v>
      </c>
      <c r="K32" s="66">
        <v>-15.317000000000007</v>
      </c>
      <c r="L32" s="89" t="s">
        <v>129</v>
      </c>
    </row>
    <row r="33" spans="1:12" ht="15" customHeight="1" x14ac:dyDescent="0.2">
      <c r="B33" s="23" t="s">
        <v>795</v>
      </c>
      <c r="C33" s="66">
        <v>-80.799999999999969</v>
      </c>
      <c r="D33" s="66">
        <v>-4.2796999999999148</v>
      </c>
      <c r="E33" s="66">
        <v>-65.669199999999989</v>
      </c>
      <c r="F33" s="66">
        <v>-110.70110000000007</v>
      </c>
      <c r="G33" s="66">
        <v>-102.88127166277509</v>
      </c>
      <c r="H33" s="66">
        <v>-56.965700000000027</v>
      </c>
      <c r="I33" s="89" t="s">
        <v>129</v>
      </c>
      <c r="J33" s="66">
        <v>-57.642000000000074</v>
      </c>
      <c r="K33" s="66">
        <v>-22.84320000000001</v>
      </c>
      <c r="L33" s="89" t="s">
        <v>129</v>
      </c>
    </row>
    <row r="34" spans="1:12" ht="15" customHeight="1" x14ac:dyDescent="0.2">
      <c r="B34" s="144" t="s">
        <v>815</v>
      </c>
      <c r="C34" s="114">
        <v>-63.099999999999966</v>
      </c>
      <c r="D34" s="114">
        <v>6.8262000000000853</v>
      </c>
      <c r="E34" s="114">
        <v>-27.305499999999995</v>
      </c>
      <c r="F34" s="114">
        <v>-23.833700000000078</v>
      </c>
      <c r="G34" s="114">
        <v>-55.105171662775092</v>
      </c>
      <c r="H34" s="114">
        <v>-31.714800000000025</v>
      </c>
      <c r="I34" s="89" t="s">
        <v>129</v>
      </c>
      <c r="J34" s="114">
        <v>-0.16410000000007585</v>
      </c>
      <c r="K34" s="114">
        <v>-22.389700000000012</v>
      </c>
      <c r="L34" s="89" t="s">
        <v>129</v>
      </c>
    </row>
    <row r="35" spans="1:12" s="5" customFormat="1" ht="15" customHeight="1" x14ac:dyDescent="0.2">
      <c r="A35" s="2"/>
      <c r="B35" s="23" t="s">
        <v>816</v>
      </c>
      <c r="C35" s="66">
        <v>63.099999999999994</v>
      </c>
      <c r="D35" s="66">
        <v>-6.8261999999999645</v>
      </c>
      <c r="E35" s="66">
        <v>27.305500000000059</v>
      </c>
      <c r="F35" s="66">
        <v>23.480000000000082</v>
      </c>
      <c r="G35" s="66">
        <v>57.35419999999997</v>
      </c>
      <c r="H35" s="66">
        <v>31.714800000000015</v>
      </c>
      <c r="I35" s="89" t="s">
        <v>129</v>
      </c>
      <c r="J35" s="114">
        <v>0.16410000000011138</v>
      </c>
      <c r="K35" s="66">
        <v>22.359200000000005</v>
      </c>
      <c r="L35" s="89" t="s">
        <v>129</v>
      </c>
    </row>
    <row r="36" spans="1:12" ht="13.5" customHeight="1" x14ac:dyDescent="0.2">
      <c r="B36" s="20" t="s">
        <v>983</v>
      </c>
      <c r="C36" s="66">
        <v>34.4</v>
      </c>
      <c r="D36" s="66">
        <v>-25.944199999999967</v>
      </c>
      <c r="E36" s="66">
        <v>5.4527000000000552</v>
      </c>
      <c r="F36" s="66">
        <v>37.300700000000084</v>
      </c>
      <c r="G36" s="66">
        <v>47.289799999999971</v>
      </c>
      <c r="H36" s="66">
        <v>8.4594000000000094</v>
      </c>
      <c r="I36" s="89" t="s">
        <v>129</v>
      </c>
      <c r="J36" s="114">
        <v>12.431400000000114</v>
      </c>
      <c r="K36" s="66">
        <v>27.325600000000005</v>
      </c>
      <c r="L36" s="89" t="s">
        <v>129</v>
      </c>
    </row>
    <row r="37" spans="1:12" ht="13.5" customHeight="1" x14ac:dyDescent="0.2">
      <c r="B37" s="20" t="s">
        <v>984</v>
      </c>
      <c r="C37" s="66">
        <v>28.699999999999996</v>
      </c>
      <c r="D37" s="66">
        <v>19.118000000000002</v>
      </c>
      <c r="E37" s="66">
        <v>21.852800000000002</v>
      </c>
      <c r="F37" s="66">
        <v>-13.8207</v>
      </c>
      <c r="G37" s="66">
        <v>10.064399999999999</v>
      </c>
      <c r="H37" s="66">
        <v>23.255400000000005</v>
      </c>
      <c r="I37" s="89" t="s">
        <v>129</v>
      </c>
      <c r="J37" s="114">
        <v>-12.267300000000002</v>
      </c>
      <c r="K37" s="66">
        <v>-4.9663999999999993</v>
      </c>
      <c r="L37" s="89" t="s">
        <v>129</v>
      </c>
    </row>
    <row r="38" spans="1:12" ht="12.75" customHeight="1" x14ac:dyDescent="0.2">
      <c r="B38" s="69" t="s">
        <v>75</v>
      </c>
      <c r="C38" s="66">
        <v>34.799999999999997</v>
      </c>
      <c r="D38" s="66">
        <v>36.897400000000005</v>
      </c>
      <c r="E38" s="66">
        <v>43.994399999999999</v>
      </c>
      <c r="F38" s="66">
        <v>11.7113</v>
      </c>
      <c r="G38" s="66">
        <v>33.931100000000001</v>
      </c>
      <c r="H38" s="66">
        <v>40.396800000000006</v>
      </c>
      <c r="I38" s="89" t="s">
        <v>129</v>
      </c>
      <c r="J38" s="114">
        <v>20.932700000000001</v>
      </c>
      <c r="K38" s="66">
        <v>5.4379</v>
      </c>
      <c r="L38" s="89" t="s">
        <v>129</v>
      </c>
    </row>
    <row r="39" spans="1:12" ht="12.75" customHeight="1" x14ac:dyDescent="0.2">
      <c r="B39" s="69" t="s">
        <v>76</v>
      </c>
      <c r="C39" s="66">
        <v>-6.1000000000000014</v>
      </c>
      <c r="D39" s="66">
        <v>-17.779400000000003</v>
      </c>
      <c r="E39" s="66">
        <v>-22.141599999999997</v>
      </c>
      <c r="F39" s="66">
        <v>-25.532</v>
      </c>
      <c r="G39" s="66">
        <v>-23.866700000000002</v>
      </c>
      <c r="H39" s="66">
        <v>-17.141400000000001</v>
      </c>
      <c r="I39" s="89" t="s">
        <v>129</v>
      </c>
      <c r="J39" s="114">
        <v>-33.200000000000003</v>
      </c>
      <c r="K39" s="66">
        <v>-10.404299999999999</v>
      </c>
      <c r="L39" s="89" t="s">
        <v>129</v>
      </c>
    </row>
    <row r="40" spans="1:12" ht="15" customHeight="1" x14ac:dyDescent="0.2">
      <c r="B40" s="24" t="s">
        <v>985</v>
      </c>
      <c r="C40" s="67">
        <v>0</v>
      </c>
      <c r="D40" s="67">
        <v>1.2079226507921703E-13</v>
      </c>
      <c r="E40" s="67">
        <v>6.3948846218409017E-14</v>
      </c>
      <c r="F40" s="67">
        <v>-0.35369999999999635</v>
      </c>
      <c r="G40" s="67">
        <v>2.2490283372248783</v>
      </c>
      <c r="H40" s="67">
        <v>0</v>
      </c>
      <c r="I40" s="357" t="s">
        <v>129</v>
      </c>
      <c r="J40" s="148">
        <v>3.5527136788005009E-14</v>
      </c>
      <c r="K40" s="67">
        <v>0</v>
      </c>
      <c r="L40" s="357" t="s">
        <v>129</v>
      </c>
    </row>
    <row r="41" spans="1:12" ht="24.75" customHeight="1" x14ac:dyDescent="0.2">
      <c r="B41" s="125" t="s">
        <v>1118</v>
      </c>
      <c r="C41" s="51"/>
      <c r="D41" s="51"/>
      <c r="E41" s="51"/>
      <c r="F41" s="51"/>
      <c r="G41" s="51"/>
      <c r="H41" s="51"/>
      <c r="I41" s="51"/>
      <c r="J41" s="51"/>
      <c r="K41" s="51"/>
      <c r="L41" s="51"/>
    </row>
    <row r="42" spans="1:12" ht="55.5" customHeight="1" x14ac:dyDescent="0.2">
      <c r="B42" s="571" t="s">
        <v>1119</v>
      </c>
      <c r="C42" s="571"/>
      <c r="D42" s="571"/>
      <c r="E42" s="571"/>
      <c r="F42" s="571"/>
      <c r="G42" s="571"/>
      <c r="H42" s="571"/>
      <c r="I42" s="571"/>
      <c r="J42" s="571"/>
      <c r="K42" s="571"/>
      <c r="L42" s="571"/>
    </row>
  </sheetData>
  <mergeCells count="7">
    <mergeCell ref="B42:L42"/>
    <mergeCell ref="C9:C10"/>
    <mergeCell ref="G9:I9"/>
    <mergeCell ref="J9:L9"/>
    <mergeCell ref="D9:D10"/>
    <mergeCell ref="E9:E10"/>
    <mergeCell ref="F9:F10"/>
  </mergeCells>
  <conditionalFormatting sqref="J11:J27 J32:J35 J38:J40 G11:H40 C11:C40">
    <cfRule type="cellIs" dxfId="195" priority="35" operator="notBetween">
      <formula>9999</formula>
      <formula>-9999</formula>
    </cfRule>
  </conditionalFormatting>
  <conditionalFormatting sqref="J28">
    <cfRule type="cellIs" dxfId="194" priority="29" operator="notBetween">
      <formula>9999</formula>
      <formula>-9999</formula>
    </cfRule>
  </conditionalFormatting>
  <conditionalFormatting sqref="J29">
    <cfRule type="cellIs" dxfId="193" priority="28" operator="notBetween">
      <formula>9999</formula>
      <formula>-9999</formula>
    </cfRule>
  </conditionalFormatting>
  <conditionalFormatting sqref="J36">
    <cfRule type="cellIs" dxfId="192" priority="19" operator="notBetween">
      <formula>9999</formula>
      <formula>-9999</formula>
    </cfRule>
  </conditionalFormatting>
  <conditionalFormatting sqref="J37">
    <cfRule type="cellIs" dxfId="191" priority="17" operator="notBetween">
      <formula>9999</formula>
      <formula>-9999</formula>
    </cfRule>
  </conditionalFormatting>
  <conditionalFormatting sqref="J30:J31">
    <cfRule type="cellIs" dxfId="190" priority="14" operator="notBetween">
      <formula>9999</formula>
      <formula>-9999</formula>
    </cfRule>
  </conditionalFormatting>
  <conditionalFormatting sqref="K11:K40">
    <cfRule type="cellIs" dxfId="189" priority="13" operator="notBetween">
      <formula>9999</formula>
      <formula>-9999</formula>
    </cfRule>
  </conditionalFormatting>
  <conditionalFormatting sqref="D11:D40">
    <cfRule type="cellIs" dxfId="188" priority="5" operator="notBetween">
      <formula>9999</formula>
      <formula>-9999</formula>
    </cfRule>
  </conditionalFormatting>
  <conditionalFormatting sqref="E11:F40">
    <cfRule type="cellIs" dxfId="187" priority="3" operator="notBetween">
      <formula>9999</formula>
      <formula>-9999</formula>
    </cfRule>
  </conditionalFormatting>
  <conditionalFormatting sqref="I40">
    <cfRule type="cellIs" dxfId="186" priority="2" operator="between">
      <formula>9999</formula>
      <formula>-9999</formula>
    </cfRule>
  </conditionalFormatting>
  <conditionalFormatting sqref="L40">
    <cfRule type="cellIs" dxfId="185" priority="1" operator="between">
      <formula>9999</formula>
      <formula>-9999</formula>
    </cfRule>
  </conditionalFormatting>
  <hyperlinks>
    <hyperlink ref="B5" location="Índice!A49" display="Índice" xr:uid="{00000000-0004-0000-2F00-000000000000}"/>
  </hyperlinks>
  <printOptions horizontalCentered="1"/>
  <pageMargins left="0.36" right="0.25" top="0.51181102362204722" bottom="0.51181102362204722" header="0.23622047244094491" footer="0.23622047244094491"/>
  <pageSetup paperSize="9" scale="95" orientation="portrait" r:id="rId1"/>
  <headerFooter scaleWithDoc="0"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N37"/>
  <sheetViews>
    <sheetView showGridLines="0" topLeftCell="A7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27.28515625" style="3" customWidth="1"/>
    <col min="3" max="9" width="6.85546875" style="9" customWidth="1"/>
    <col min="10" max="11" width="5.140625" style="15" customWidth="1"/>
    <col min="12" max="12" width="6.85546875" style="9" customWidth="1"/>
    <col min="13" max="14" width="5.140625" style="15" customWidth="1"/>
    <col min="15" max="16384" width="8.85546875" style="2"/>
  </cols>
  <sheetData>
    <row r="1" spans="1:14" s="17" customFormat="1" ht="12.75" x14ac:dyDescent="0.2"/>
    <row r="2" spans="1:14" s="17" customFormat="1" ht="12.75" x14ac:dyDescent="0.2"/>
    <row r="3" spans="1:14" s="17" customFormat="1" ht="12.75" x14ac:dyDescent="0.2"/>
    <row r="4" spans="1:14" s="17" customFormat="1" ht="12.75" x14ac:dyDescent="0.2"/>
    <row r="5" spans="1:14" s="17" customFormat="1" ht="12.75" x14ac:dyDescent="0.2">
      <c r="B5" s="104" t="s">
        <v>144</v>
      </c>
    </row>
    <row r="6" spans="1:14" s="17" customFormat="1" ht="18.75" x14ac:dyDescent="0.3">
      <c r="B6" s="25" t="s">
        <v>1056</v>
      </c>
    </row>
    <row r="7" spans="1:14" s="17" customFormat="1" ht="12.75" x14ac:dyDescent="0.2"/>
    <row r="8" spans="1:14" s="17" customFormat="1" ht="18" customHeight="1" x14ac:dyDescent="0.2">
      <c r="B8" s="189" t="s">
        <v>575</v>
      </c>
    </row>
    <row r="9" spans="1:14" s="10" customFormat="1" ht="13.5" customHeight="1" x14ac:dyDescent="0.25">
      <c r="A9" s="17"/>
      <c r="B9" s="23"/>
      <c r="C9" s="568">
        <v>2016</v>
      </c>
      <c r="D9" s="568">
        <v>2017</v>
      </c>
      <c r="E9" s="568">
        <v>2018</v>
      </c>
      <c r="F9" s="568">
        <v>2019</v>
      </c>
      <c r="G9" s="568">
        <v>2020</v>
      </c>
      <c r="H9" s="302">
        <v>2021</v>
      </c>
      <c r="I9" s="310">
        <v>2022</v>
      </c>
      <c r="J9" s="570" t="s">
        <v>1084</v>
      </c>
      <c r="K9" s="570"/>
      <c r="L9" s="196" t="s">
        <v>1120</v>
      </c>
      <c r="M9" s="570" t="s">
        <v>1121</v>
      </c>
      <c r="N9" s="570"/>
    </row>
    <row r="10" spans="1:14" s="10" customFormat="1" ht="13.5" customHeight="1" x14ac:dyDescent="0.25">
      <c r="A10" s="2"/>
      <c r="B10" s="24"/>
      <c r="C10" s="569"/>
      <c r="D10" s="569"/>
      <c r="E10" s="569"/>
      <c r="F10" s="569"/>
      <c r="G10" s="569" t="s">
        <v>3</v>
      </c>
      <c r="H10" s="73" t="s">
        <v>3</v>
      </c>
      <c r="I10" s="73" t="s">
        <v>3</v>
      </c>
      <c r="J10" s="218" t="s">
        <v>78</v>
      </c>
      <c r="K10" s="218" t="s">
        <v>79</v>
      </c>
      <c r="L10" s="73" t="s">
        <v>1</v>
      </c>
      <c r="M10" s="218" t="s">
        <v>78</v>
      </c>
      <c r="N10" s="218" t="s">
        <v>79</v>
      </c>
    </row>
    <row r="11" spans="1:14" s="10" customFormat="1" ht="15" customHeight="1" x14ac:dyDescent="0.25">
      <c r="A11" s="2"/>
      <c r="B11" s="202" t="s">
        <v>800</v>
      </c>
      <c r="C11" s="114">
        <v>151.53597219048811</v>
      </c>
      <c r="D11" s="114">
        <v>189.19177563426848</v>
      </c>
      <c r="E11" s="114">
        <v>193.13305400285668</v>
      </c>
      <c r="F11" s="114">
        <v>251.2779995065336</v>
      </c>
      <c r="G11" s="114">
        <v>343.81910107585827</v>
      </c>
      <c r="H11" s="114">
        <v>267.53909883687191</v>
      </c>
      <c r="I11" s="114">
        <v>244.65910795325914</v>
      </c>
      <c r="J11" s="114">
        <v>-8.5520176239972763</v>
      </c>
      <c r="K11" s="114">
        <v>-3.8476560320393629</v>
      </c>
      <c r="L11" s="114">
        <v>235.45792094095981</v>
      </c>
      <c r="M11" s="114">
        <v>-3.7608193250084021</v>
      </c>
      <c r="N11" s="114">
        <v>-1.4230185802193946</v>
      </c>
    </row>
    <row r="12" spans="1:14" s="10" customFormat="1" ht="13.5" customHeight="1" x14ac:dyDescent="0.25">
      <c r="A12" s="2"/>
      <c r="B12" s="74" t="s">
        <v>346</v>
      </c>
      <c r="C12" s="125">
        <v>116.8010671714495</v>
      </c>
      <c r="D12" s="125">
        <v>172.90312035056229</v>
      </c>
      <c r="E12" s="125">
        <v>167.17193322732913</v>
      </c>
      <c r="F12" s="125">
        <v>218.226713835037</v>
      </c>
      <c r="G12" s="125">
        <v>281.34162520280995</v>
      </c>
      <c r="H12" s="125">
        <v>183.53568544559201</v>
      </c>
      <c r="I12" s="125">
        <v>163.17165577197082</v>
      </c>
      <c r="J12" s="114">
        <v>-11.095406119077577</v>
      </c>
      <c r="K12" s="114">
        <v>-3.424554756551764</v>
      </c>
      <c r="L12" s="125">
        <v>183.74276675793618</v>
      </c>
      <c r="M12" s="114">
        <v>12.607036981173426</v>
      </c>
      <c r="N12" s="114">
        <v>3.1814452971833287</v>
      </c>
    </row>
    <row r="13" spans="1:14" s="10" customFormat="1" ht="13.5" customHeight="1" x14ac:dyDescent="0.25">
      <c r="A13" s="2"/>
      <c r="B13" s="75" t="s">
        <v>567</v>
      </c>
      <c r="C13" s="125">
        <v>145.16498516014951</v>
      </c>
      <c r="D13" s="125">
        <v>196.04015942190227</v>
      </c>
      <c r="E13" s="125">
        <v>188.61433997476314</v>
      </c>
      <c r="F13" s="125">
        <v>237.451982545036</v>
      </c>
      <c r="G13" s="125">
        <v>302.58081537152998</v>
      </c>
      <c r="H13" s="125">
        <v>219.48239543535101</v>
      </c>
      <c r="I13" s="125">
        <v>182.61159806784801</v>
      </c>
      <c r="J13" s="114">
        <v>-16.798977109015279</v>
      </c>
      <c r="K13" s="114">
        <v>-6.2004459100891545</v>
      </c>
      <c r="L13" s="125">
        <v>202.13879449901603</v>
      </c>
      <c r="M13" s="114">
        <v>10.693294751143267</v>
      </c>
      <c r="N13" s="114">
        <v>3.0199976703007998</v>
      </c>
    </row>
    <row r="14" spans="1:14" s="10" customFormat="1" ht="13.5" customHeight="1" x14ac:dyDescent="0.25">
      <c r="A14" s="2"/>
      <c r="B14" s="75" t="s">
        <v>568</v>
      </c>
      <c r="C14" s="125">
        <v>-28.363917988700006</v>
      </c>
      <c r="D14" s="125">
        <v>-23.137039071339998</v>
      </c>
      <c r="E14" s="125">
        <v>-21.442406747433996</v>
      </c>
      <c r="F14" s="125">
        <v>-19.225268709999</v>
      </c>
      <c r="G14" s="125">
        <v>-21.23919016872</v>
      </c>
      <c r="H14" s="125">
        <v>-35.946709989758993</v>
      </c>
      <c r="I14" s="125">
        <v>-19.439942295877177</v>
      </c>
      <c r="J14" s="114">
        <v>-45.920107010028168</v>
      </c>
      <c r="K14" s="114">
        <v>2.77589115353739</v>
      </c>
      <c r="L14" s="125">
        <v>-18.396027741079848</v>
      </c>
      <c r="M14" s="114">
        <v>-5.36994677715027</v>
      </c>
      <c r="N14" s="114">
        <v>0.16144762688252712</v>
      </c>
    </row>
    <row r="15" spans="1:14" s="10" customFormat="1" ht="12.75" customHeight="1" x14ac:dyDescent="0.25">
      <c r="A15" s="2"/>
      <c r="B15" s="74" t="s">
        <v>81</v>
      </c>
      <c r="C15" s="125">
        <v>34.734905019038607</v>
      </c>
      <c r="D15" s="125">
        <v>16.288655283706191</v>
      </c>
      <c r="E15" s="125">
        <v>25.961120775527544</v>
      </c>
      <c r="F15" s="125">
        <v>33.051285671496615</v>
      </c>
      <c r="G15" s="125">
        <v>62.477475873048306</v>
      </c>
      <c r="H15" s="125">
        <v>84.003413391279892</v>
      </c>
      <c r="I15" s="125">
        <v>81.487452181288333</v>
      </c>
      <c r="J15" s="114">
        <v>-2.995070210150208</v>
      </c>
      <c r="K15" s="114">
        <v>-0.42310127548759346</v>
      </c>
      <c r="L15" s="125">
        <v>51.715154183023621</v>
      </c>
      <c r="M15" s="114">
        <v>-36.536052117605919</v>
      </c>
      <c r="N15" s="114">
        <v>-4.6044638774027264</v>
      </c>
    </row>
    <row r="16" spans="1:14" s="10" customFormat="1" ht="15" customHeight="1" x14ac:dyDescent="0.25">
      <c r="A16" s="2"/>
      <c r="B16" s="202" t="s">
        <v>742</v>
      </c>
      <c r="C16" s="114">
        <v>215.63044945891065</v>
      </c>
      <c r="D16" s="114">
        <v>196.65425381422057</v>
      </c>
      <c r="E16" s="114">
        <v>224.43861276194869</v>
      </c>
      <c r="F16" s="114">
        <v>222.18936091342525</v>
      </c>
      <c r="G16" s="114">
        <v>239.86022009768274</v>
      </c>
      <c r="H16" s="114">
        <v>327.10841365103011</v>
      </c>
      <c r="I16" s="114">
        <v>401.93729916327544</v>
      </c>
      <c r="J16" s="114">
        <v>22.875866957086345</v>
      </c>
      <c r="K16" s="114">
        <v>12.583738086984386</v>
      </c>
      <c r="L16" s="125">
        <v>412.36428843544815</v>
      </c>
      <c r="M16" s="114">
        <v>2.5941830464300875</v>
      </c>
      <c r="N16" s="114">
        <v>1.6125962280971149</v>
      </c>
    </row>
    <row r="17" spans="1:14" s="10" customFormat="1" ht="13.5" customHeight="1" x14ac:dyDescent="0.25">
      <c r="A17" s="2"/>
      <c r="B17" s="74" t="s">
        <v>569</v>
      </c>
      <c r="C17" s="125">
        <v>302.55754565676176</v>
      </c>
      <c r="D17" s="125">
        <v>257.97404844876985</v>
      </c>
      <c r="E17" s="125">
        <v>274.11704011702284</v>
      </c>
      <c r="F17" s="125">
        <v>267.7723411882244</v>
      </c>
      <c r="G17" s="125">
        <v>319.70355995533384</v>
      </c>
      <c r="H17" s="125">
        <v>374.96837242477318</v>
      </c>
      <c r="I17" s="125">
        <v>421.08613035458814</v>
      </c>
      <c r="J17" s="114">
        <v>12.299106090358913</v>
      </c>
      <c r="K17" s="114">
        <v>7.755478154926819</v>
      </c>
      <c r="L17" s="125">
        <v>433.58129233183331</v>
      </c>
      <c r="M17" s="114">
        <v>2.9673648872555525</v>
      </c>
      <c r="N17" s="114">
        <v>1.9324515013881292</v>
      </c>
    </row>
    <row r="18" spans="1:14" s="10" customFormat="1" ht="13.5" customHeight="1" x14ac:dyDescent="0.25">
      <c r="A18" s="2"/>
      <c r="B18" s="75" t="s">
        <v>84</v>
      </c>
      <c r="C18" s="125">
        <v>41.472847151438032</v>
      </c>
      <c r="D18" s="125">
        <v>32.287586869060533</v>
      </c>
      <c r="E18" s="125">
        <v>54.134894963399518</v>
      </c>
      <c r="F18" s="125">
        <v>38.55234289128353</v>
      </c>
      <c r="G18" s="125">
        <v>60.248448422681747</v>
      </c>
      <c r="H18" s="125">
        <v>102.31942969599214</v>
      </c>
      <c r="I18" s="125">
        <v>137.55850069812942</v>
      </c>
      <c r="J18" s="114">
        <v>34.440253534288011</v>
      </c>
      <c r="K18" s="114">
        <v>5.9260436245168382</v>
      </c>
      <c r="L18" s="125">
        <v>136.23211773711492</v>
      </c>
      <c r="M18" s="114">
        <v>-0.96423191171968181</v>
      </c>
      <c r="N18" s="114">
        <v>-0.20513305462513207</v>
      </c>
    </row>
    <row r="19" spans="1:14" s="10" customFormat="1" ht="13.5" customHeight="1" x14ac:dyDescent="0.25">
      <c r="A19" s="2"/>
      <c r="B19" s="76" t="s">
        <v>570</v>
      </c>
      <c r="C19" s="125">
        <v>127.94759830481803</v>
      </c>
      <c r="D19" s="125">
        <v>215.39841617094635</v>
      </c>
      <c r="E19" s="125">
        <v>250.63957331471477</v>
      </c>
      <c r="F19" s="125">
        <v>280.50000576067782</v>
      </c>
      <c r="G19" s="125">
        <v>339.90487536149067</v>
      </c>
      <c r="H19" s="125">
        <v>362.99625340744745</v>
      </c>
      <c r="I19" s="125">
        <v>428.13142611754415</v>
      </c>
      <c r="J19" s="114">
        <v>17.943758950312173</v>
      </c>
      <c r="K19" s="114">
        <v>10.953576924518266</v>
      </c>
      <c r="L19" s="125">
        <v>294.6225906649168</v>
      </c>
      <c r="M19" s="114">
        <v>-31.184077436999992</v>
      </c>
      <c r="N19" s="114">
        <v>-20.647939577642184</v>
      </c>
    </row>
    <row r="20" spans="1:14" s="10" customFormat="1" ht="13.5" customHeight="1" x14ac:dyDescent="0.25">
      <c r="A20" s="2"/>
      <c r="B20" s="76" t="s">
        <v>347</v>
      </c>
      <c r="C20" s="125">
        <v>-86.474751153379998</v>
      </c>
      <c r="D20" s="125">
        <v>-183.11082930188581</v>
      </c>
      <c r="E20" s="125">
        <v>-196.50467835131525</v>
      </c>
      <c r="F20" s="125">
        <v>-241.94766286939429</v>
      </c>
      <c r="G20" s="125">
        <v>-279.65642693880892</v>
      </c>
      <c r="H20" s="125">
        <v>-260.67682371145531</v>
      </c>
      <c r="I20" s="125">
        <v>-290.57292541941473</v>
      </c>
      <c r="J20" s="114">
        <v>11.468645843656432</v>
      </c>
      <c r="K20" s="114">
        <v>-5.0275333000014282</v>
      </c>
      <c r="L20" s="125">
        <v>-158.39047292780188</v>
      </c>
      <c r="M20" s="114">
        <v>-45.490285201492838</v>
      </c>
      <c r="N20" s="114">
        <v>20.442806523017051</v>
      </c>
    </row>
    <row r="21" spans="1:14" s="10" customFormat="1" ht="13.5" customHeight="1" x14ac:dyDescent="0.25">
      <c r="A21" s="2"/>
      <c r="B21" s="159" t="s">
        <v>571</v>
      </c>
      <c r="C21" s="125">
        <v>-86.393541163379993</v>
      </c>
      <c r="D21" s="125">
        <v>-183.03530123088581</v>
      </c>
      <c r="E21" s="125">
        <v>-196.42678667231525</v>
      </c>
      <c r="F21" s="125">
        <v>-241.9473124903943</v>
      </c>
      <c r="G21" s="125">
        <v>-279.65618725880893</v>
      </c>
      <c r="H21" s="125">
        <v>-260.67682371145531</v>
      </c>
      <c r="I21" s="125">
        <v>-290.57292541941473</v>
      </c>
      <c r="J21" s="114">
        <v>11.468645843656432</v>
      </c>
      <c r="K21" s="114">
        <v>-5.0275333000014282</v>
      </c>
      <c r="L21" s="125">
        <v>-158.39047292780188</v>
      </c>
      <c r="M21" s="114">
        <v>-45.490285201492838</v>
      </c>
      <c r="N21" s="114">
        <v>20.442806523017051</v>
      </c>
    </row>
    <row r="22" spans="1:14" s="10" customFormat="1" ht="13.5" customHeight="1" x14ac:dyDescent="0.25">
      <c r="A22" s="2"/>
      <c r="B22" s="159" t="s">
        <v>572</v>
      </c>
      <c r="C22" s="125">
        <v>-8.120999000000001E-2</v>
      </c>
      <c r="D22" s="125">
        <v>-7.5528071000000002E-2</v>
      </c>
      <c r="E22" s="125">
        <v>-7.7891679000000005E-2</v>
      </c>
      <c r="F22" s="125">
        <v>-3.50379E-4</v>
      </c>
      <c r="G22" s="125">
        <v>-2.3968000000000001E-4</v>
      </c>
      <c r="H22" s="125">
        <v>0</v>
      </c>
      <c r="I22" s="125">
        <v>0</v>
      </c>
      <c r="J22" s="89" t="s">
        <v>129</v>
      </c>
      <c r="K22" s="89" t="s">
        <v>129</v>
      </c>
      <c r="L22" s="89">
        <v>0</v>
      </c>
      <c r="M22" s="89" t="s">
        <v>129</v>
      </c>
      <c r="N22" s="89" t="s">
        <v>129</v>
      </c>
    </row>
    <row r="23" spans="1:14" s="10" customFormat="1" ht="13.5" customHeight="1" x14ac:dyDescent="0.25">
      <c r="A23" s="2"/>
      <c r="B23" s="76" t="s">
        <v>573</v>
      </c>
      <c r="C23" s="125">
        <v>-0.47586675000000001</v>
      </c>
      <c r="D23" s="125">
        <v>-0.545679637</v>
      </c>
      <c r="E23" s="125">
        <v>-2.9724827329999997</v>
      </c>
      <c r="F23" s="125">
        <v>-0.79510941499999999</v>
      </c>
      <c r="G23" s="125">
        <v>-1.6993107199999999</v>
      </c>
      <c r="H23" s="125">
        <v>-2.6232261589999997</v>
      </c>
      <c r="I23" s="125">
        <v>-1.3676310149999999</v>
      </c>
      <c r="J23" s="114">
        <v>-47.864540374919308</v>
      </c>
      <c r="K23" s="114">
        <v>0.21114948227846914</v>
      </c>
      <c r="L23" s="89">
        <v>-2.366368499</v>
      </c>
      <c r="M23" s="114">
        <v>73.026823247350833</v>
      </c>
      <c r="N23" s="114">
        <v>-0.15446072279520101</v>
      </c>
    </row>
    <row r="24" spans="1:14" s="10" customFormat="1" ht="13.5" customHeight="1" x14ac:dyDescent="0.25">
      <c r="A24" s="2"/>
      <c r="B24" s="75" t="s">
        <v>85</v>
      </c>
      <c r="C24" s="114">
        <v>261.08469850532373</v>
      </c>
      <c r="D24" s="114">
        <v>225.68646157970929</v>
      </c>
      <c r="E24" s="114">
        <v>219.98214515362332</v>
      </c>
      <c r="F24" s="114">
        <v>229.21999829694087</v>
      </c>
      <c r="G24" s="114">
        <v>259.4551115326521</v>
      </c>
      <c r="H24" s="114">
        <v>272.64894272878104</v>
      </c>
      <c r="I24" s="114">
        <v>283.52762965645871</v>
      </c>
      <c r="J24" s="114">
        <v>3.9899978407395897</v>
      </c>
      <c r="K24" s="114">
        <v>1.8294345304099804</v>
      </c>
      <c r="L24" s="89">
        <v>297.34917459471842</v>
      </c>
      <c r="M24" s="114">
        <v>4.8748493947509797</v>
      </c>
      <c r="N24" s="114">
        <v>2.1375845560132656</v>
      </c>
    </row>
    <row r="25" spans="1:14" s="10" customFormat="1" ht="13.5" customHeight="1" x14ac:dyDescent="0.25">
      <c r="A25" s="2"/>
      <c r="B25" s="76" t="s">
        <v>571</v>
      </c>
      <c r="C25" s="114">
        <v>200.60980885398874</v>
      </c>
      <c r="D25" s="114">
        <v>175.8602677133438</v>
      </c>
      <c r="E25" s="114">
        <v>175.36759838632653</v>
      </c>
      <c r="F25" s="114">
        <v>194.07160750064014</v>
      </c>
      <c r="G25" s="114">
        <v>214.26976269008648</v>
      </c>
      <c r="H25" s="114">
        <v>231.4944277649987</v>
      </c>
      <c r="I25" s="114">
        <v>238.0546851897434</v>
      </c>
      <c r="J25" s="114">
        <v>2.8338727148129683</v>
      </c>
      <c r="K25" s="114">
        <v>1.1032178369497778</v>
      </c>
      <c r="L25" s="89">
        <v>247.65296084570605</v>
      </c>
      <c r="M25" s="114">
        <v>4.031962508241449</v>
      </c>
      <c r="N25" s="114">
        <v>1.4844307129335435</v>
      </c>
    </row>
    <row r="26" spans="1:14" s="10" customFormat="1" ht="13.5" customHeight="1" x14ac:dyDescent="0.25">
      <c r="A26" s="2"/>
      <c r="B26" s="76" t="s">
        <v>572</v>
      </c>
      <c r="C26" s="114">
        <v>60.474889651334998</v>
      </c>
      <c r="D26" s="114">
        <v>49.826193866365486</v>
      </c>
      <c r="E26" s="114">
        <v>44.614546767296787</v>
      </c>
      <c r="F26" s="114">
        <v>35.148390796300731</v>
      </c>
      <c r="G26" s="114">
        <v>45.185348842565624</v>
      </c>
      <c r="H26" s="114">
        <v>41.154514963782319</v>
      </c>
      <c r="I26" s="114">
        <v>45.472944466715326</v>
      </c>
      <c r="J26" s="114">
        <v>10.493209570647121</v>
      </c>
      <c r="K26" s="114">
        <v>0.72621669346020623</v>
      </c>
      <c r="L26" s="89">
        <v>49.696213749012387</v>
      </c>
      <c r="M26" s="114">
        <v>9.2874330699837415</v>
      </c>
      <c r="N26" s="114">
        <v>0.65315384307972335</v>
      </c>
    </row>
    <row r="27" spans="1:14" ht="12.75" customHeight="1" x14ac:dyDescent="0.2">
      <c r="B27" s="74" t="s">
        <v>574</v>
      </c>
      <c r="C27" s="114">
        <v>-86.927096197851114</v>
      </c>
      <c r="D27" s="114">
        <v>-61.319794634549268</v>
      </c>
      <c r="E27" s="114">
        <v>-49.678427355074149</v>
      </c>
      <c r="F27" s="114">
        <v>-45.582980274799162</v>
      </c>
      <c r="G27" s="114">
        <v>-79.843339857651102</v>
      </c>
      <c r="H27" s="114">
        <v>-47.859958773743067</v>
      </c>
      <c r="I27" s="114">
        <v>-19.148831191312695</v>
      </c>
      <c r="J27" s="114">
        <v>-59.98987111159375</v>
      </c>
      <c r="K27" s="114">
        <v>4.8282599320575654</v>
      </c>
      <c r="L27" s="89">
        <v>-21.21700389638514</v>
      </c>
      <c r="M27" s="114">
        <v>-10.800516670754924</v>
      </c>
      <c r="N27" s="114">
        <v>0.31985527329101027</v>
      </c>
    </row>
    <row r="28" spans="1:14" ht="15" customHeight="1" x14ac:dyDescent="0.2">
      <c r="B28" s="32" t="s">
        <v>803</v>
      </c>
      <c r="C28" s="114">
        <v>367.16642164939879</v>
      </c>
      <c r="D28" s="114">
        <v>385.84602944848905</v>
      </c>
      <c r="E28" s="114">
        <v>417.5716667648054</v>
      </c>
      <c r="F28" s="114">
        <v>473.46736041995882</v>
      </c>
      <c r="G28" s="114">
        <v>583.67932117354098</v>
      </c>
      <c r="H28" s="114">
        <v>594.64751248790208</v>
      </c>
      <c r="I28" s="114">
        <v>646.59640711653458</v>
      </c>
      <c r="J28" s="114">
        <v>8.7360820549450047</v>
      </c>
      <c r="K28" s="89" t="s">
        <v>129</v>
      </c>
      <c r="L28" s="114">
        <v>647.82220937640795</v>
      </c>
      <c r="M28" s="114">
        <v>0.18957764787772557</v>
      </c>
      <c r="N28" s="89" t="s">
        <v>129</v>
      </c>
    </row>
    <row r="29" spans="1:14" ht="15" customHeight="1" x14ac:dyDescent="0.2">
      <c r="B29" s="202" t="s">
        <v>817</v>
      </c>
      <c r="C29" s="114">
        <v>367.16642164939879</v>
      </c>
      <c r="D29" s="114">
        <v>385.84602944848905</v>
      </c>
      <c r="E29" s="114">
        <v>417.5716667648054</v>
      </c>
      <c r="F29" s="114">
        <v>473.46736041995882</v>
      </c>
      <c r="G29" s="114">
        <v>583.6793211735411</v>
      </c>
      <c r="H29" s="114">
        <v>594.64751248790185</v>
      </c>
      <c r="I29" s="114">
        <v>646.59640711653469</v>
      </c>
      <c r="J29" s="114">
        <v>8.7360820549450722</v>
      </c>
      <c r="K29" s="89" t="s">
        <v>129</v>
      </c>
      <c r="L29" s="125">
        <v>647.82220937640807</v>
      </c>
      <c r="M29" s="114">
        <v>0.18957764787772557</v>
      </c>
      <c r="N29" s="89" t="s">
        <v>129</v>
      </c>
    </row>
    <row r="30" spans="1:14" ht="15" customHeight="1" x14ac:dyDescent="0.2">
      <c r="B30" s="77" t="s">
        <v>90</v>
      </c>
      <c r="C30" s="191">
        <v>99.907330961</v>
      </c>
      <c r="D30" s="191">
        <v>104.564342521</v>
      </c>
      <c r="E30" s="191">
        <v>128.21340151845999</v>
      </c>
      <c r="F30" s="191">
        <v>152.57240355665999</v>
      </c>
      <c r="G30" s="191">
        <v>166.30549411111002</v>
      </c>
      <c r="H30" s="191">
        <v>142.49488689582998</v>
      </c>
      <c r="I30" s="191">
        <v>143.39589593155</v>
      </c>
      <c r="J30" s="191">
        <v>0.63230973078964858</v>
      </c>
      <c r="K30" s="191">
        <v>0.15151985282009461</v>
      </c>
      <c r="L30" s="191">
        <v>314.46994840294002</v>
      </c>
      <c r="M30" s="191">
        <v>119.30191680872943</v>
      </c>
      <c r="N30" s="191">
        <v>26.457624971083039</v>
      </c>
    </row>
    <row r="31" spans="1:14" ht="12.75" customHeight="1" x14ac:dyDescent="0.2">
      <c r="B31" s="74" t="s">
        <v>91</v>
      </c>
      <c r="C31" s="125">
        <v>36.271626421690002</v>
      </c>
      <c r="D31" s="125">
        <v>36.312879478809997</v>
      </c>
      <c r="E31" s="125">
        <v>36.703764317640008</v>
      </c>
      <c r="F31" s="125">
        <v>45.391008147160001</v>
      </c>
      <c r="G31" s="125">
        <v>52.707467385245998</v>
      </c>
      <c r="H31" s="125">
        <v>56.381209828039992</v>
      </c>
      <c r="I31" s="125">
        <v>63.347230326882588</v>
      </c>
      <c r="J31" s="114">
        <v>12.35521642775781</v>
      </c>
      <c r="K31" s="114">
        <v>1.1714537356253247</v>
      </c>
      <c r="L31" s="125">
        <v>60.721505834209992</v>
      </c>
      <c r="M31" s="114">
        <v>-4.1449712625530877</v>
      </c>
      <c r="N31" s="114">
        <v>-0.40608399053466554</v>
      </c>
    </row>
    <row r="32" spans="1:14" ht="12.75" customHeight="1" x14ac:dyDescent="0.2">
      <c r="B32" s="74" t="s">
        <v>460</v>
      </c>
      <c r="C32" s="125">
        <v>207.24057723014826</v>
      </c>
      <c r="D32" s="125">
        <v>210.7727043069527</v>
      </c>
      <c r="E32" s="125">
        <v>235.12484576473358</v>
      </c>
      <c r="F32" s="125">
        <v>264.99939687673202</v>
      </c>
      <c r="G32" s="125">
        <v>331.39408716479272</v>
      </c>
      <c r="H32" s="125">
        <v>327.87281743904839</v>
      </c>
      <c r="I32" s="125">
        <v>342.88436779316135</v>
      </c>
      <c r="J32" s="114">
        <v>4.5784674897313193</v>
      </c>
      <c r="K32" s="114">
        <v>2.5244451610176988</v>
      </c>
      <c r="L32" s="125">
        <v>336.64988791108232</v>
      </c>
      <c r="M32" s="114">
        <v>-1.8182455858821389</v>
      </c>
      <c r="N32" s="114">
        <v>-0.96419958624289137</v>
      </c>
    </row>
    <row r="33" spans="2:14" ht="12.75" customHeight="1" x14ac:dyDescent="0.2">
      <c r="B33" s="74" t="s">
        <v>82</v>
      </c>
      <c r="C33" s="125">
        <v>123.65421799756049</v>
      </c>
      <c r="D33" s="125">
        <v>138.76044566272631</v>
      </c>
      <c r="E33" s="125">
        <v>145.74305668243179</v>
      </c>
      <c r="F33" s="125">
        <v>163.07695539606684</v>
      </c>
      <c r="G33" s="125">
        <v>199.57776662350236</v>
      </c>
      <c r="H33" s="125">
        <v>210.39348522081355</v>
      </c>
      <c r="I33" s="125">
        <v>240.36480899649072</v>
      </c>
      <c r="J33" s="114">
        <v>14.245366839292316</v>
      </c>
      <c r="K33" s="114">
        <v>5.0401831583020282</v>
      </c>
      <c r="L33" s="125">
        <v>250.45081563111574</v>
      </c>
      <c r="M33" s="114">
        <v>4.1961244978969692</v>
      </c>
      <c r="N33" s="114">
        <v>1.5598612246552805</v>
      </c>
    </row>
    <row r="34" spans="2:14" ht="15" customHeight="1" x14ac:dyDescent="0.2">
      <c r="B34" s="70" t="s">
        <v>805</v>
      </c>
      <c r="C34" s="148">
        <v>367.16642164939879</v>
      </c>
      <c r="D34" s="148">
        <v>385.84602944848905</v>
      </c>
      <c r="E34" s="148">
        <v>417.5716667648054</v>
      </c>
      <c r="F34" s="148">
        <v>473.46736041995882</v>
      </c>
      <c r="G34" s="148">
        <v>583.6793211735411</v>
      </c>
      <c r="H34" s="148">
        <v>594.64751248790185</v>
      </c>
      <c r="I34" s="148">
        <v>646.59640711653469</v>
      </c>
      <c r="J34" s="148">
        <v>8.7360820549450722</v>
      </c>
      <c r="K34" s="357" t="s">
        <v>129</v>
      </c>
      <c r="L34" s="148">
        <v>647.82220937640807</v>
      </c>
      <c r="M34" s="148">
        <v>0.18957764787772557</v>
      </c>
      <c r="N34" s="357" t="s">
        <v>129</v>
      </c>
    </row>
    <row r="35" spans="2:14" ht="19.5" customHeight="1" x14ac:dyDescent="0.2">
      <c r="B35" s="114" t="s">
        <v>1122</v>
      </c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</row>
    <row r="36" spans="2:14" ht="15.75" customHeight="1" x14ac:dyDescent="0.2">
      <c r="B36" s="21" t="s">
        <v>1123</v>
      </c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2"/>
      <c r="N36" s="2"/>
    </row>
    <row r="37" spans="2:14" ht="13.5" customHeight="1" x14ac:dyDescent="0.2">
      <c r="B37" s="146"/>
      <c r="C37" s="79"/>
      <c r="D37" s="79"/>
      <c r="E37" s="79"/>
      <c r="F37" s="79"/>
      <c r="G37" s="125"/>
      <c r="H37" s="125"/>
      <c r="I37" s="125"/>
      <c r="J37" s="79"/>
      <c r="K37" s="79"/>
      <c r="L37" s="79"/>
      <c r="M37" s="79"/>
      <c r="N37" s="79"/>
    </row>
  </sheetData>
  <mergeCells count="7">
    <mergeCell ref="M9:N9"/>
    <mergeCell ref="C9:C10"/>
    <mergeCell ref="J9:K9"/>
    <mergeCell ref="D9:D10"/>
    <mergeCell ref="E9:E10"/>
    <mergeCell ref="F9:F10"/>
    <mergeCell ref="G9:G10"/>
  </mergeCells>
  <conditionalFormatting sqref="G11:G34 C11:E34">
    <cfRule type="cellIs" dxfId="184" priority="26" operator="notBetween">
      <formula>9999</formula>
      <formula>-9999</formula>
    </cfRule>
  </conditionalFormatting>
  <conditionalFormatting sqref="L11 L34">
    <cfRule type="cellIs" dxfId="183" priority="14" operator="notBetween">
      <formula>9999</formula>
      <formula>-9999</formula>
    </cfRule>
  </conditionalFormatting>
  <conditionalFormatting sqref="L12">
    <cfRule type="cellIs" dxfId="182" priority="13" operator="notBetween">
      <formula>9999</formula>
      <formula>-9999</formula>
    </cfRule>
  </conditionalFormatting>
  <conditionalFormatting sqref="N34">
    <cfRule type="cellIs" dxfId="181" priority="11" operator="between">
      <formula>9999</formula>
      <formula>-9999</formula>
    </cfRule>
  </conditionalFormatting>
  <conditionalFormatting sqref="L13:L27 L29:L33">
    <cfRule type="cellIs" dxfId="180" priority="7" operator="notBetween">
      <formula>9999</formula>
      <formula>-9999</formula>
    </cfRule>
  </conditionalFormatting>
  <conditionalFormatting sqref="F11:F34">
    <cfRule type="cellIs" dxfId="179" priority="6" operator="notBetween">
      <formula>9999</formula>
      <formula>-9999</formula>
    </cfRule>
  </conditionalFormatting>
  <conditionalFormatting sqref="G37">
    <cfRule type="cellIs" dxfId="178" priority="5" operator="notBetween">
      <formula>9999</formula>
      <formula>-9999</formula>
    </cfRule>
  </conditionalFormatting>
  <conditionalFormatting sqref="H11:I34">
    <cfRule type="cellIs" dxfId="177" priority="4" operator="notBetween">
      <formula>9999</formula>
      <formula>-9999</formula>
    </cfRule>
  </conditionalFormatting>
  <conditionalFormatting sqref="H37:I37">
    <cfRule type="cellIs" dxfId="176" priority="3" operator="notBetween">
      <formula>9999</formula>
      <formula>-9999</formula>
    </cfRule>
  </conditionalFormatting>
  <conditionalFormatting sqref="L28">
    <cfRule type="cellIs" dxfId="175" priority="2" operator="notBetween">
      <formula>9999</formula>
      <formula>-9999</formula>
    </cfRule>
  </conditionalFormatting>
  <conditionalFormatting sqref="K34">
    <cfRule type="cellIs" dxfId="174" priority="1" operator="between">
      <formula>9999</formula>
      <formula>-9999</formula>
    </cfRule>
  </conditionalFormatting>
  <hyperlinks>
    <hyperlink ref="B5" location="Índice!A49" display="Índice" xr:uid="{00000000-0004-0000-30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5:J32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2.75" x14ac:dyDescent="0.2"/>
  <cols>
    <col min="1" max="1" width="1.42578125" style="17" bestFit="1" customWidth="1"/>
    <col min="2" max="2" width="52.42578125" style="17" customWidth="1"/>
    <col min="3" max="10" width="8" style="17" customWidth="1"/>
    <col min="11" max="16384" width="8.85546875" style="17"/>
  </cols>
  <sheetData>
    <row r="5" spans="2:10" x14ac:dyDescent="0.2">
      <c r="B5" s="104" t="s">
        <v>144</v>
      </c>
    </row>
    <row r="6" spans="2:10" ht="18.75" x14ac:dyDescent="0.3">
      <c r="B6" s="25" t="s">
        <v>1056</v>
      </c>
      <c r="C6" s="447"/>
      <c r="D6" s="447"/>
      <c r="E6" s="447"/>
      <c r="F6" s="447"/>
      <c r="G6" s="447"/>
      <c r="H6" s="447"/>
      <c r="I6" s="447"/>
      <c r="J6" s="447"/>
    </row>
    <row r="7" spans="2:10" x14ac:dyDescent="0.2">
      <c r="B7" s="447"/>
      <c r="C7" s="447"/>
      <c r="D7" s="447"/>
      <c r="E7" s="447"/>
      <c r="F7" s="447"/>
      <c r="G7" s="447"/>
      <c r="H7" s="447"/>
      <c r="I7" s="447"/>
      <c r="J7" s="447"/>
    </row>
    <row r="8" spans="2:10" ht="18" customHeight="1" x14ac:dyDescent="0.2">
      <c r="B8" s="448" t="s">
        <v>1025</v>
      </c>
      <c r="C8" s="453"/>
      <c r="D8" s="453"/>
      <c r="E8" s="453"/>
      <c r="F8" s="453"/>
      <c r="G8" s="453"/>
      <c r="H8" s="453"/>
      <c r="I8" s="453"/>
      <c r="J8" s="453"/>
    </row>
    <row r="9" spans="2:10" ht="13.5" customHeight="1" x14ac:dyDescent="0.2">
      <c r="B9" s="449"/>
      <c r="C9" s="550">
        <v>2016</v>
      </c>
      <c r="D9" s="550">
        <v>2017</v>
      </c>
      <c r="E9" s="550">
        <v>2018</v>
      </c>
      <c r="F9" s="560">
        <v>2019</v>
      </c>
      <c r="G9" s="560">
        <v>2020</v>
      </c>
      <c r="H9" s="172">
        <v>2021</v>
      </c>
      <c r="I9" s="172">
        <v>2022</v>
      </c>
      <c r="J9" s="445">
        <v>2023</v>
      </c>
    </row>
    <row r="10" spans="2:10" ht="13.5" customHeight="1" x14ac:dyDescent="0.2">
      <c r="B10" s="450"/>
      <c r="C10" s="551"/>
      <c r="D10" s="551"/>
      <c r="E10" s="551"/>
      <c r="F10" s="561"/>
      <c r="G10" s="561"/>
      <c r="H10" s="171" t="s">
        <v>1</v>
      </c>
      <c r="I10" s="446" t="s">
        <v>1</v>
      </c>
      <c r="J10" s="446" t="s">
        <v>1131</v>
      </c>
    </row>
    <row r="11" spans="2:10" ht="23.25" customHeight="1" x14ac:dyDescent="0.2">
      <c r="B11" s="452" t="s">
        <v>1036</v>
      </c>
      <c r="C11" s="437"/>
      <c r="D11" s="437"/>
      <c r="E11" s="437"/>
      <c r="F11" s="439"/>
      <c r="G11" s="439"/>
      <c r="H11" s="454"/>
      <c r="I11" s="455"/>
      <c r="J11" s="455"/>
    </row>
    <row r="12" spans="2:10" ht="12" customHeight="1" x14ac:dyDescent="0.2">
      <c r="B12" s="451" t="s">
        <v>1026</v>
      </c>
      <c r="C12" s="50">
        <v>71705</v>
      </c>
      <c r="D12" s="50">
        <v>72714</v>
      </c>
      <c r="E12" s="50">
        <v>72520</v>
      </c>
      <c r="F12" s="50">
        <v>76777</v>
      </c>
      <c r="G12" s="50">
        <v>80983</v>
      </c>
      <c r="H12" s="50">
        <v>85156</v>
      </c>
      <c r="I12" s="50">
        <v>88385</v>
      </c>
      <c r="J12" s="50">
        <v>46593</v>
      </c>
    </row>
    <row r="13" spans="2:10" ht="12" customHeight="1" x14ac:dyDescent="0.2">
      <c r="B13" s="451" t="s">
        <v>390</v>
      </c>
      <c r="C13" s="50">
        <v>43852</v>
      </c>
      <c r="D13" s="50">
        <v>43374</v>
      </c>
      <c r="E13" s="50">
        <v>41743</v>
      </c>
      <c r="F13" s="50">
        <v>35570</v>
      </c>
      <c r="G13" s="50">
        <v>33408</v>
      </c>
      <c r="H13" s="50">
        <v>48916</v>
      </c>
      <c r="I13" s="50">
        <v>50969</v>
      </c>
      <c r="J13" s="50">
        <v>24328</v>
      </c>
    </row>
    <row r="14" spans="2:10" ht="12" customHeight="1" x14ac:dyDescent="0.2">
      <c r="B14" s="451" t="s">
        <v>1028</v>
      </c>
      <c r="C14" s="50">
        <v>601240</v>
      </c>
      <c r="D14" s="50">
        <v>569203</v>
      </c>
      <c r="E14" s="50">
        <v>516483</v>
      </c>
      <c r="F14" s="50">
        <v>482908</v>
      </c>
      <c r="G14" s="50">
        <v>450401</v>
      </c>
      <c r="H14" s="50">
        <v>398800</v>
      </c>
      <c r="I14" s="50">
        <v>400864</v>
      </c>
      <c r="J14" s="50">
        <v>191079</v>
      </c>
    </row>
    <row r="15" spans="2:10" ht="12" customHeight="1" x14ac:dyDescent="0.2">
      <c r="B15" s="451" t="s">
        <v>1029</v>
      </c>
      <c r="C15" s="50">
        <v>29691</v>
      </c>
      <c r="D15" s="50">
        <v>29460</v>
      </c>
      <c r="E15" s="50">
        <v>28550</v>
      </c>
      <c r="F15" s="50">
        <v>29856</v>
      </c>
      <c r="G15" s="50">
        <v>26569</v>
      </c>
      <c r="H15" s="50">
        <v>29342</v>
      </c>
      <c r="I15" s="50">
        <v>29492</v>
      </c>
      <c r="J15" s="50">
        <v>13479</v>
      </c>
    </row>
    <row r="16" spans="2:10" ht="12" customHeight="1" x14ac:dyDescent="0.2">
      <c r="B16" s="451" t="s">
        <v>393</v>
      </c>
      <c r="C16" s="50">
        <v>62047</v>
      </c>
      <c r="D16" s="50">
        <v>62779</v>
      </c>
      <c r="E16" s="50">
        <v>63138</v>
      </c>
      <c r="F16" s="50">
        <v>59944</v>
      </c>
      <c r="G16" s="50">
        <v>61583</v>
      </c>
      <c r="H16" s="50">
        <v>62087</v>
      </c>
      <c r="I16" s="50">
        <v>63619</v>
      </c>
      <c r="J16" s="50">
        <v>28917</v>
      </c>
    </row>
    <row r="17" spans="2:10" ht="12" customHeight="1" x14ac:dyDescent="0.2">
      <c r="B17" s="451" t="s">
        <v>508</v>
      </c>
      <c r="C17" s="50">
        <v>11659</v>
      </c>
      <c r="D17" s="50">
        <v>11463</v>
      </c>
      <c r="E17" s="50">
        <v>11817</v>
      </c>
      <c r="F17" s="50">
        <v>12349</v>
      </c>
      <c r="G17" s="50">
        <v>12710</v>
      </c>
      <c r="H17" s="50">
        <v>12937</v>
      </c>
      <c r="I17" s="50">
        <v>13541</v>
      </c>
      <c r="J17" s="50">
        <v>7245</v>
      </c>
    </row>
    <row r="18" spans="2:10" ht="12" customHeight="1" x14ac:dyDescent="0.2">
      <c r="B18" s="451" t="s">
        <v>240</v>
      </c>
      <c r="C18" s="50">
        <v>162889</v>
      </c>
      <c r="D18" s="50">
        <v>166970</v>
      </c>
      <c r="E18" s="50">
        <v>166961</v>
      </c>
      <c r="F18" s="50">
        <v>174463</v>
      </c>
      <c r="G18" s="50">
        <v>129496</v>
      </c>
      <c r="H18" s="50">
        <v>120835</v>
      </c>
      <c r="I18" s="50">
        <v>127508</v>
      </c>
      <c r="J18" s="50">
        <v>52304</v>
      </c>
    </row>
    <row r="19" spans="2:10" ht="12" customHeight="1" x14ac:dyDescent="0.2">
      <c r="B19" s="451" t="s">
        <v>395</v>
      </c>
      <c r="C19" s="50">
        <v>200787</v>
      </c>
      <c r="D19" s="50">
        <v>203861</v>
      </c>
      <c r="E19" s="50">
        <v>203303</v>
      </c>
      <c r="F19" s="50">
        <v>207120</v>
      </c>
      <c r="G19" s="50">
        <v>214319</v>
      </c>
      <c r="H19" s="50">
        <v>244293</v>
      </c>
      <c r="I19" s="50">
        <v>246786</v>
      </c>
      <c r="J19" s="50">
        <v>124418</v>
      </c>
    </row>
    <row r="20" spans="2:10" ht="12" customHeight="1" x14ac:dyDescent="0.2">
      <c r="B20" s="451" t="s">
        <v>514</v>
      </c>
      <c r="C20" s="50">
        <v>38000</v>
      </c>
      <c r="D20" s="50">
        <v>38984</v>
      </c>
      <c r="E20" s="50">
        <v>38926</v>
      </c>
      <c r="F20" s="50">
        <v>41649</v>
      </c>
      <c r="G20" s="50">
        <v>25523</v>
      </c>
      <c r="H20" s="50">
        <v>32896</v>
      </c>
      <c r="I20" s="50">
        <v>43695</v>
      </c>
      <c r="J20" s="50">
        <v>19785</v>
      </c>
    </row>
    <row r="21" spans="2:10" ht="12" customHeight="1" x14ac:dyDescent="0.2">
      <c r="B21" s="451" t="s">
        <v>1030</v>
      </c>
      <c r="C21" s="50">
        <v>28365</v>
      </c>
      <c r="D21" s="50">
        <v>28611</v>
      </c>
      <c r="E21" s="50">
        <v>28606</v>
      </c>
      <c r="F21" s="50">
        <v>28116</v>
      </c>
      <c r="G21" s="50">
        <v>25366</v>
      </c>
      <c r="H21" s="50">
        <v>25709</v>
      </c>
      <c r="I21" s="50">
        <v>24489</v>
      </c>
      <c r="J21" s="50">
        <v>8742</v>
      </c>
    </row>
    <row r="22" spans="2:10" ht="12" customHeight="1" x14ac:dyDescent="0.2">
      <c r="B22" s="451" t="s">
        <v>1031</v>
      </c>
      <c r="C22" s="50">
        <v>24171</v>
      </c>
      <c r="D22" s="50">
        <v>21588</v>
      </c>
      <c r="E22" s="50">
        <v>26702</v>
      </c>
      <c r="F22" s="50">
        <v>24746</v>
      </c>
      <c r="G22" s="50">
        <v>23511</v>
      </c>
      <c r="H22" s="50">
        <v>19081</v>
      </c>
      <c r="I22" s="50">
        <v>17689</v>
      </c>
      <c r="J22" s="50">
        <v>9256</v>
      </c>
    </row>
    <row r="23" spans="2:10" ht="12" customHeight="1" x14ac:dyDescent="0.2">
      <c r="B23" s="451" t="s">
        <v>1032</v>
      </c>
      <c r="C23" s="50">
        <v>118087</v>
      </c>
      <c r="D23" s="50">
        <v>118411</v>
      </c>
      <c r="E23" s="50">
        <v>122061</v>
      </c>
      <c r="F23" s="50">
        <v>125007</v>
      </c>
      <c r="G23" s="50">
        <v>118675</v>
      </c>
      <c r="H23" s="50">
        <v>121751</v>
      </c>
      <c r="I23" s="50">
        <v>130842</v>
      </c>
      <c r="J23" s="50">
        <v>59124</v>
      </c>
    </row>
    <row r="24" spans="2:10" ht="12" customHeight="1" x14ac:dyDescent="0.2">
      <c r="B24" s="451" t="s">
        <v>1033</v>
      </c>
      <c r="C24" s="50">
        <v>78837</v>
      </c>
      <c r="D24" s="50">
        <v>81206</v>
      </c>
      <c r="E24" s="50">
        <v>81483</v>
      </c>
      <c r="F24" s="50">
        <v>83519</v>
      </c>
      <c r="G24" s="50">
        <v>79601</v>
      </c>
      <c r="H24" s="50">
        <v>81987</v>
      </c>
      <c r="I24" s="50">
        <v>84444</v>
      </c>
      <c r="J24" s="50">
        <v>42049</v>
      </c>
    </row>
    <row r="25" spans="2:10" ht="12" customHeight="1" x14ac:dyDescent="0.2">
      <c r="B25" s="451" t="s">
        <v>280</v>
      </c>
      <c r="C25" s="50">
        <v>93294</v>
      </c>
      <c r="D25" s="50">
        <v>97773</v>
      </c>
      <c r="E25" s="50">
        <v>97607</v>
      </c>
      <c r="F25" s="50">
        <v>100743</v>
      </c>
      <c r="G25" s="50">
        <v>99924</v>
      </c>
      <c r="H25" s="50">
        <v>95803</v>
      </c>
      <c r="I25" s="50">
        <v>99602</v>
      </c>
      <c r="J25" s="50">
        <v>54992</v>
      </c>
    </row>
    <row r="26" spans="2:10" ht="6" customHeight="1" x14ac:dyDescent="0.2">
      <c r="B26" s="451"/>
      <c r="C26" s="50"/>
      <c r="D26" s="50"/>
      <c r="E26" s="50"/>
      <c r="F26" s="50"/>
      <c r="G26" s="50"/>
      <c r="H26" s="50"/>
      <c r="I26" s="50"/>
      <c r="J26" s="50"/>
    </row>
    <row r="27" spans="2:10" ht="12" customHeight="1" x14ac:dyDescent="0.2">
      <c r="B27" s="451" t="s">
        <v>1034</v>
      </c>
      <c r="C27" s="50">
        <v>-11781</v>
      </c>
      <c r="D27" s="50">
        <v>-8555</v>
      </c>
      <c r="E27" s="50">
        <v>-7940</v>
      </c>
      <c r="F27" s="50">
        <v>-6591</v>
      </c>
      <c r="G27" s="50">
        <v>-6308</v>
      </c>
      <c r="H27" s="50">
        <v>-4961</v>
      </c>
      <c r="I27" s="50">
        <v>-5021</v>
      </c>
      <c r="J27" s="50">
        <v>-2451</v>
      </c>
    </row>
    <row r="28" spans="2:10" ht="12" customHeight="1" x14ac:dyDescent="0.2">
      <c r="B28" s="451" t="s">
        <v>1035</v>
      </c>
      <c r="C28" s="50">
        <v>39440</v>
      </c>
      <c r="D28" s="50">
        <v>29676</v>
      </c>
      <c r="E28" s="50">
        <v>29079</v>
      </c>
      <c r="F28" s="50">
        <v>28809</v>
      </c>
      <c r="G28" s="50">
        <v>27242</v>
      </c>
      <c r="H28" s="50">
        <v>33212</v>
      </c>
      <c r="I28" s="50">
        <v>31066</v>
      </c>
      <c r="J28" s="50">
        <v>20688</v>
      </c>
    </row>
    <row r="29" spans="2:10" ht="12" customHeight="1" x14ac:dyDescent="0.2">
      <c r="B29" s="451" t="s">
        <v>179</v>
      </c>
      <c r="C29" s="50">
        <v>-43684</v>
      </c>
      <c r="D29" s="50">
        <v>-43202</v>
      </c>
      <c r="E29" s="50">
        <v>-42643</v>
      </c>
      <c r="F29" s="50">
        <v>-42345</v>
      </c>
      <c r="G29" s="50">
        <v>-39956</v>
      </c>
      <c r="H29" s="50">
        <v>-118336</v>
      </c>
      <c r="I29" s="50">
        <v>-42292</v>
      </c>
      <c r="J29" s="50">
        <v>-20372</v>
      </c>
    </row>
    <row r="30" spans="2:10" ht="6" customHeight="1" x14ac:dyDescent="0.2">
      <c r="B30" s="444"/>
      <c r="C30" s="444"/>
      <c r="D30" s="444"/>
      <c r="E30" s="444"/>
      <c r="F30" s="444"/>
      <c r="G30" s="444"/>
      <c r="H30" s="444"/>
      <c r="I30" s="444"/>
      <c r="J30" s="444"/>
    </row>
    <row r="31" spans="2:10" ht="19.5" customHeight="1" x14ac:dyDescent="0.2">
      <c r="B31" s="508" t="s">
        <v>1027</v>
      </c>
      <c r="C31" s="509">
        <v>1582062</v>
      </c>
      <c r="D31" s="509">
        <v>1579733</v>
      </c>
      <c r="E31" s="509">
        <v>1558938</v>
      </c>
      <c r="F31" s="509">
        <v>1547990</v>
      </c>
      <c r="G31" s="509">
        <v>1460711</v>
      </c>
      <c r="H31" s="509">
        <v>1478228</v>
      </c>
      <c r="I31" s="509">
        <v>1523249</v>
      </c>
      <c r="J31" s="509">
        <v>748030</v>
      </c>
    </row>
    <row r="32" spans="2:10" ht="18.75" customHeight="1" x14ac:dyDescent="0.2">
      <c r="B32" s="23" t="s">
        <v>1132</v>
      </c>
    </row>
  </sheetData>
  <mergeCells count="5">
    <mergeCell ref="C9:C10"/>
    <mergeCell ref="D9:D10"/>
    <mergeCell ref="E9:E10"/>
    <mergeCell ref="F9:F10"/>
    <mergeCell ref="G9:G10"/>
  </mergeCells>
  <conditionalFormatting sqref="B12:J31">
    <cfRule type="cellIs" dxfId="476" priority="19" operator="between">
      <formula>9999</formula>
      <formula>-9999</formula>
    </cfRule>
  </conditionalFormatting>
  <hyperlinks>
    <hyperlink ref="B5" location="Índice!A10" display="Índic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M26"/>
  <sheetViews>
    <sheetView showGridLines="0" topLeftCell="A5" zoomScale="120" zoomScaleNormal="120" zoomScalePageLayoutView="120" workbookViewId="0">
      <selection activeCell="G25" sqref="G25"/>
    </sheetView>
  </sheetViews>
  <sheetFormatPr defaultColWidth="7.85546875" defaultRowHeight="15.75" x14ac:dyDescent="0.25"/>
  <cols>
    <col min="1" max="1" width="1.42578125" style="2" bestFit="1" customWidth="1"/>
    <col min="2" max="2" width="26.5703125" style="14" customWidth="1"/>
    <col min="3" max="11" width="5.140625" style="14" customWidth="1"/>
    <col min="12" max="16384" width="7.85546875" style="10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B5" s="104" t="s">
        <v>144</v>
      </c>
    </row>
    <row r="6" spans="1:11" s="17" customFormat="1" ht="18.75" x14ac:dyDescent="0.3">
      <c r="B6" s="25" t="s">
        <v>1056</v>
      </c>
    </row>
    <row r="7" spans="1:11" s="17" customFormat="1" ht="12.75" x14ac:dyDescent="0.2"/>
    <row r="8" spans="1:11" s="17" customFormat="1" ht="18" customHeight="1" x14ac:dyDescent="0.2">
      <c r="B8" s="271" t="s">
        <v>818</v>
      </c>
    </row>
    <row r="9" spans="1:11" s="2" customFormat="1" ht="13.5" customHeight="1" x14ac:dyDescent="0.2">
      <c r="A9" s="17"/>
      <c r="B9" s="83"/>
      <c r="C9" s="169">
        <v>2016</v>
      </c>
      <c r="D9" s="169">
        <v>2017</v>
      </c>
      <c r="E9" s="169">
        <v>2018</v>
      </c>
      <c r="F9" s="169">
        <v>2019</v>
      </c>
      <c r="G9" s="264">
        <v>2020</v>
      </c>
      <c r="H9" s="302">
        <v>2021</v>
      </c>
      <c r="I9" s="310">
        <v>2022</v>
      </c>
      <c r="J9" s="582">
        <v>2023</v>
      </c>
      <c r="K9" s="583"/>
    </row>
    <row r="10" spans="1:11" s="2" customFormat="1" ht="13.5" customHeight="1" x14ac:dyDescent="0.2">
      <c r="B10" s="170"/>
      <c r="C10" s="36" t="s">
        <v>744</v>
      </c>
      <c r="D10" s="36" t="s">
        <v>744</v>
      </c>
      <c r="E10" s="36" t="s">
        <v>744</v>
      </c>
      <c r="F10" s="36" t="s">
        <v>744</v>
      </c>
      <c r="G10" s="36" t="s">
        <v>744</v>
      </c>
      <c r="H10" s="36" t="s">
        <v>744</v>
      </c>
      <c r="I10" s="36" t="s">
        <v>744</v>
      </c>
      <c r="J10" s="36" t="s">
        <v>132</v>
      </c>
      <c r="K10" s="36" t="s">
        <v>133</v>
      </c>
    </row>
    <row r="11" spans="1:11" s="2" customFormat="1" ht="15" customHeight="1" x14ac:dyDescent="0.2">
      <c r="B11" s="80" t="s">
        <v>559</v>
      </c>
      <c r="C11" s="85"/>
      <c r="D11" s="85"/>
      <c r="E11" s="85"/>
      <c r="F11" s="85"/>
      <c r="G11" s="85"/>
      <c r="H11" s="85"/>
      <c r="I11" s="85"/>
      <c r="J11" s="85"/>
      <c r="K11" s="85"/>
    </row>
    <row r="12" spans="1:11" s="2" customFormat="1" ht="12" customHeight="1" x14ac:dyDescent="0.2">
      <c r="B12" s="87" t="s">
        <v>468</v>
      </c>
      <c r="C12" s="89">
        <v>12.018070923917554</v>
      </c>
      <c r="D12" s="89">
        <v>18.14</v>
      </c>
      <c r="E12" s="89">
        <v>10.971319626306457</v>
      </c>
      <c r="F12" s="89">
        <v>7.7673039385425007</v>
      </c>
      <c r="G12" s="89">
        <v>5.7192487993419636</v>
      </c>
      <c r="H12" s="89">
        <v>7.0513897689802212</v>
      </c>
      <c r="I12" s="89">
        <v>8.54439893752137</v>
      </c>
      <c r="J12" s="89">
        <v>9.130320816685046</v>
      </c>
      <c r="K12" s="89">
        <v>8.6752702297020399</v>
      </c>
    </row>
    <row r="13" spans="1:11" s="2" customFormat="1" ht="12" customHeight="1" x14ac:dyDescent="0.2">
      <c r="B13" s="87" t="s">
        <v>466</v>
      </c>
      <c r="C13" s="89">
        <v>12.65369305481704</v>
      </c>
      <c r="D13" s="89">
        <v>18.04</v>
      </c>
      <c r="E13" s="89">
        <v>11.178208999863168</v>
      </c>
      <c r="F13" s="89">
        <v>8.7145524315690359</v>
      </c>
      <c r="G13" s="89">
        <v>6.6381829351243491</v>
      </c>
      <c r="H13" s="89">
        <v>7.9824049441905771</v>
      </c>
      <c r="I13" s="89">
        <v>9.1951900621404317</v>
      </c>
      <c r="J13" s="89">
        <v>10.433485290443825</v>
      </c>
      <c r="K13" s="89">
        <v>9.6747291807198721</v>
      </c>
    </row>
    <row r="14" spans="1:11" s="2" customFormat="1" ht="12" customHeight="1" x14ac:dyDescent="0.2">
      <c r="B14" s="87" t="s">
        <v>560</v>
      </c>
      <c r="C14" s="89">
        <v>8.7665523668680763</v>
      </c>
      <c r="D14" s="89">
        <v>14.04</v>
      </c>
      <c r="E14" s="89">
        <v>12.055097797536588</v>
      </c>
      <c r="F14" s="89">
        <v>10.143071701618267</v>
      </c>
      <c r="G14" s="89">
        <v>8.8401245808918016</v>
      </c>
      <c r="H14" s="89">
        <v>9.3315734738250882</v>
      </c>
      <c r="I14" s="89">
        <v>9.486373811466299</v>
      </c>
      <c r="J14" s="89">
        <v>9.7956024232900116</v>
      </c>
      <c r="K14" s="89">
        <v>10.354836456627247</v>
      </c>
    </row>
    <row r="15" spans="1:11" s="2" customFormat="1" ht="15" customHeight="1" x14ac:dyDescent="0.2">
      <c r="B15" s="81" t="s">
        <v>561</v>
      </c>
      <c r="C15" s="89"/>
      <c r="D15" s="89"/>
      <c r="E15" s="89"/>
      <c r="F15" s="89"/>
      <c r="G15" s="89"/>
      <c r="H15" s="89"/>
      <c r="I15" s="89"/>
      <c r="J15" s="89"/>
      <c r="K15" s="89"/>
    </row>
    <row r="16" spans="1:11" s="2" customFormat="1" ht="12" customHeight="1" x14ac:dyDescent="0.2">
      <c r="B16" s="87" t="s">
        <v>468</v>
      </c>
      <c r="C16" s="89">
        <v>28.501249546620944</v>
      </c>
      <c r="D16" s="89">
        <v>28.9</v>
      </c>
      <c r="E16" s="89">
        <v>23.082230939797793</v>
      </c>
      <c r="F16" s="89">
        <v>21.100134095899701</v>
      </c>
      <c r="G16" s="89">
        <v>18.213279069265678</v>
      </c>
      <c r="H16" s="89">
        <v>19.589002698987404</v>
      </c>
      <c r="I16" s="89">
        <v>23.063831332817003</v>
      </c>
      <c r="J16" s="89">
        <v>22.189656464812746</v>
      </c>
      <c r="K16" s="89">
        <v>24.97226059980056</v>
      </c>
    </row>
    <row r="17" spans="2:13" s="2" customFormat="1" ht="12" customHeight="1" x14ac:dyDescent="0.2">
      <c r="B17" s="87" t="s">
        <v>466</v>
      </c>
      <c r="C17" s="91">
        <v>27.973650129007453</v>
      </c>
      <c r="D17" s="91">
        <v>28</v>
      </c>
      <c r="E17" s="91">
        <v>20.700019119000746</v>
      </c>
      <c r="F17" s="91">
        <v>21.026294276082798</v>
      </c>
      <c r="G17" s="91">
        <v>18.794736942572762</v>
      </c>
      <c r="H17" s="91">
        <v>20.319822511557156</v>
      </c>
      <c r="I17" s="91">
        <v>23.512811323803373</v>
      </c>
      <c r="J17" s="91">
        <v>24.440042904866065</v>
      </c>
      <c r="K17" s="91">
        <v>24.294604845459304</v>
      </c>
    </row>
    <row r="18" spans="2:13" s="2" customFormat="1" ht="12" customHeight="1" x14ac:dyDescent="0.2">
      <c r="B18" s="87" t="s">
        <v>560</v>
      </c>
      <c r="C18" s="91">
        <v>27.660853998344898</v>
      </c>
      <c r="D18" s="91">
        <v>28.54</v>
      </c>
      <c r="E18" s="91">
        <v>23.354142065085568</v>
      </c>
      <c r="F18" s="91">
        <v>20.126027962916723</v>
      </c>
      <c r="G18" s="91">
        <v>18.335424690020997</v>
      </c>
      <c r="H18" s="91">
        <v>20.775614818645927</v>
      </c>
      <c r="I18" s="91">
        <v>22.754498468176617</v>
      </c>
      <c r="J18" s="91">
        <v>23.470709842603643</v>
      </c>
      <c r="K18" s="91">
        <v>25.94178329935367</v>
      </c>
    </row>
    <row r="19" spans="2:13" s="2" customFormat="1" ht="15" customHeight="1" x14ac:dyDescent="0.2">
      <c r="B19" s="80" t="s">
        <v>562</v>
      </c>
      <c r="C19" s="89"/>
      <c r="D19" s="89"/>
      <c r="E19" s="89"/>
      <c r="F19" s="89"/>
      <c r="G19" s="89"/>
      <c r="H19" s="89"/>
      <c r="I19" s="89"/>
      <c r="J19" s="89"/>
      <c r="K19" s="89"/>
    </row>
    <row r="20" spans="2:13" s="2" customFormat="1" ht="12" customHeight="1" x14ac:dyDescent="0.2">
      <c r="B20" s="87" t="s">
        <v>563</v>
      </c>
      <c r="C20" s="89">
        <v>27.041667260712909</v>
      </c>
      <c r="D20" s="89">
        <v>27.25</v>
      </c>
      <c r="E20" s="89">
        <v>20.2</v>
      </c>
      <c r="F20" s="89">
        <v>18</v>
      </c>
      <c r="G20" s="89">
        <v>15.9</v>
      </c>
      <c r="H20" s="89">
        <v>18.600000000000001</v>
      </c>
      <c r="I20" s="89">
        <v>22.6</v>
      </c>
      <c r="J20" s="89">
        <v>23.5</v>
      </c>
      <c r="K20" s="89">
        <v>23.5</v>
      </c>
    </row>
    <row r="21" spans="2:13" s="2" customFormat="1" ht="12" customHeight="1" x14ac:dyDescent="0.2">
      <c r="B21" s="87" t="s">
        <v>485</v>
      </c>
      <c r="C21" s="322" t="s">
        <v>129</v>
      </c>
      <c r="D21" s="322">
        <v>19.5</v>
      </c>
      <c r="E21" s="89">
        <v>14.55</v>
      </c>
      <c r="F21" s="89">
        <v>12.75</v>
      </c>
      <c r="G21" s="89">
        <v>10.25</v>
      </c>
      <c r="H21" s="89">
        <v>13.25</v>
      </c>
      <c r="I21" s="89">
        <v>17.25</v>
      </c>
      <c r="J21" s="89">
        <v>17.25</v>
      </c>
      <c r="K21" s="89">
        <v>17.25</v>
      </c>
    </row>
    <row r="22" spans="2:13" s="2" customFormat="1" ht="12" customHeight="1" x14ac:dyDescent="0.2">
      <c r="B22" s="87" t="s">
        <v>564</v>
      </c>
      <c r="C22" s="89">
        <v>23.25</v>
      </c>
      <c r="D22" s="89">
        <v>20.5</v>
      </c>
      <c r="E22" s="89">
        <v>17.25</v>
      </c>
      <c r="F22" s="89">
        <v>15.75</v>
      </c>
      <c r="G22" s="89">
        <v>13.25</v>
      </c>
      <c r="H22" s="89">
        <v>16.25</v>
      </c>
      <c r="I22" s="89">
        <v>20.25</v>
      </c>
      <c r="J22" s="89">
        <v>20.25</v>
      </c>
      <c r="K22" s="89">
        <v>20.25</v>
      </c>
    </row>
    <row r="23" spans="2:13" s="2" customFormat="1" ht="12" customHeight="1" x14ac:dyDescent="0.2">
      <c r="B23" s="87" t="s">
        <v>565</v>
      </c>
      <c r="C23" s="89">
        <v>24.148933333333332</v>
      </c>
      <c r="D23" s="89">
        <v>23.75</v>
      </c>
      <c r="E23" s="89">
        <v>13.853001902466792</v>
      </c>
      <c r="F23" s="89">
        <v>11.223066666666666</v>
      </c>
      <c r="G23" s="89">
        <v>7.6793006134969328</v>
      </c>
      <c r="H23" s="89">
        <v>13.36</v>
      </c>
      <c r="I23" s="89">
        <v>17.66</v>
      </c>
      <c r="J23" s="89">
        <v>17.75</v>
      </c>
      <c r="K23" s="89">
        <v>17.82</v>
      </c>
    </row>
    <row r="24" spans="2:13" s="2" customFormat="1" ht="13.5" customHeight="1" x14ac:dyDescent="0.2">
      <c r="B24" s="190" t="s">
        <v>922</v>
      </c>
      <c r="C24" s="93">
        <v>23.16</v>
      </c>
      <c r="D24" s="93">
        <v>21.03</v>
      </c>
      <c r="E24" s="93">
        <v>14.757686243594797</v>
      </c>
      <c r="F24" s="93">
        <v>12.75</v>
      </c>
      <c r="G24" s="93" t="s">
        <v>129</v>
      </c>
      <c r="H24" s="93">
        <v>13.270000000000001</v>
      </c>
      <c r="I24" s="93">
        <v>17.63</v>
      </c>
      <c r="J24" s="93">
        <v>17.3</v>
      </c>
      <c r="K24" s="93">
        <v>17.3</v>
      </c>
    </row>
    <row r="25" spans="2:13" s="2" customFormat="1" ht="21.75" customHeight="1" x14ac:dyDescent="0.2">
      <c r="B25" s="51" t="s">
        <v>566</v>
      </c>
      <c r="C25" s="23"/>
      <c r="D25" s="23"/>
      <c r="E25" s="23"/>
      <c r="F25" s="23"/>
      <c r="G25" s="23"/>
      <c r="H25" s="23"/>
      <c r="I25" s="23"/>
      <c r="J25" s="23"/>
      <c r="K25" s="23"/>
    </row>
    <row r="26" spans="2:13" x14ac:dyDescent="0.25">
      <c r="B26" s="571" t="s">
        <v>986</v>
      </c>
      <c r="C26" s="571"/>
      <c r="D26" s="571"/>
      <c r="E26" s="571"/>
      <c r="F26" s="571"/>
      <c r="G26" s="571"/>
      <c r="H26" s="571"/>
      <c r="I26" s="571"/>
      <c r="J26" s="571"/>
      <c r="K26" s="571"/>
      <c r="L26" s="571"/>
      <c r="M26" s="571"/>
    </row>
  </sheetData>
  <mergeCells count="2">
    <mergeCell ref="B26:M26"/>
    <mergeCell ref="J9:K9"/>
  </mergeCells>
  <conditionalFormatting sqref="C21:D21">
    <cfRule type="cellIs" dxfId="173" priority="2" operator="between">
      <formula>9999</formula>
      <formula>-9999</formula>
    </cfRule>
  </conditionalFormatting>
  <hyperlinks>
    <hyperlink ref="B5" location="Índice!A49" display="Índice" xr:uid="{00000000-0004-0000-3100-000000000000}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J28"/>
  <sheetViews>
    <sheetView showGridLines="0" topLeftCell="A4" zoomScale="120" zoomScaleNormal="120" zoomScalePageLayoutView="120" workbookViewId="0">
      <selection activeCell="B28" sqref="B28:J28"/>
    </sheetView>
  </sheetViews>
  <sheetFormatPr defaultColWidth="7.85546875" defaultRowHeight="15.75" x14ac:dyDescent="0.25"/>
  <cols>
    <col min="1" max="1" width="1.42578125" style="2" bestFit="1" customWidth="1"/>
    <col min="2" max="2" width="39.5703125" style="14" customWidth="1"/>
    <col min="3" max="5" width="5.85546875" style="14" customWidth="1"/>
    <col min="6" max="10" width="5.85546875" style="10" customWidth="1"/>
    <col min="11" max="16384" width="7.85546875" style="10"/>
  </cols>
  <sheetData>
    <row r="1" spans="1:10" s="17" customFormat="1" ht="12.75" x14ac:dyDescent="0.2"/>
    <row r="2" spans="1:10" s="17" customFormat="1" ht="12.75" x14ac:dyDescent="0.2"/>
    <row r="3" spans="1:10" s="17" customFormat="1" ht="12.75" x14ac:dyDescent="0.2"/>
    <row r="4" spans="1:10" s="17" customFormat="1" ht="12.75" x14ac:dyDescent="0.2"/>
    <row r="5" spans="1:10" s="17" customFormat="1" ht="12.75" x14ac:dyDescent="0.2">
      <c r="B5" s="104" t="s">
        <v>144</v>
      </c>
    </row>
    <row r="6" spans="1:10" s="17" customFormat="1" ht="18.75" x14ac:dyDescent="0.3">
      <c r="B6" s="25" t="s">
        <v>1056</v>
      </c>
    </row>
    <row r="7" spans="1:10" s="17" customFormat="1" ht="12.75" x14ac:dyDescent="0.2"/>
    <row r="8" spans="1:10" s="17" customFormat="1" ht="18" customHeight="1" x14ac:dyDescent="0.2">
      <c r="B8" s="271" t="s">
        <v>819</v>
      </c>
    </row>
    <row r="9" spans="1:10" s="2" customFormat="1" ht="13.5" customHeight="1" x14ac:dyDescent="0.2">
      <c r="A9" s="17"/>
      <c r="B9" s="170"/>
      <c r="C9" s="167">
        <v>2016</v>
      </c>
      <c r="D9" s="167">
        <v>2017</v>
      </c>
      <c r="E9" s="167">
        <v>2018</v>
      </c>
      <c r="F9" s="167">
        <v>2019</v>
      </c>
      <c r="G9" s="263">
        <v>2020</v>
      </c>
      <c r="H9" s="300">
        <v>2021</v>
      </c>
      <c r="I9" s="479">
        <v>2022</v>
      </c>
      <c r="J9" s="198" t="s">
        <v>1091</v>
      </c>
    </row>
    <row r="10" spans="1:10" s="2" customFormat="1" ht="15" customHeight="1" x14ac:dyDescent="0.2">
      <c r="B10" s="80" t="s">
        <v>124</v>
      </c>
      <c r="C10" s="85"/>
      <c r="D10" s="85"/>
      <c r="E10" s="85"/>
      <c r="F10" s="85"/>
      <c r="G10" s="85"/>
      <c r="H10" s="85"/>
      <c r="I10" s="85"/>
      <c r="J10" s="85"/>
    </row>
    <row r="11" spans="1:10" s="2" customFormat="1" ht="12" customHeight="1" x14ac:dyDescent="0.2">
      <c r="B11" s="20" t="s">
        <v>203</v>
      </c>
      <c r="C11" s="89">
        <v>8.8023123869523321</v>
      </c>
      <c r="D11" s="89">
        <v>21.502622345877235</v>
      </c>
      <c r="E11" s="89">
        <v>23.794065530278559</v>
      </c>
      <c r="F11" s="89">
        <v>28.777594654342337</v>
      </c>
      <c r="G11" s="89">
        <v>25.888756194597708</v>
      </c>
      <c r="H11" s="89">
        <v>26.191257472968331</v>
      </c>
      <c r="I11" s="89">
        <v>26.9</v>
      </c>
      <c r="J11" s="89">
        <v>25.1</v>
      </c>
    </row>
    <row r="12" spans="1:10" s="2" customFormat="1" ht="12" customHeight="1" x14ac:dyDescent="0.2">
      <c r="B12" s="20" t="s">
        <v>579</v>
      </c>
      <c r="C12" s="89">
        <v>14.223523649745509</v>
      </c>
      <c r="D12" s="89">
        <v>20.798487236329343</v>
      </c>
      <c r="E12" s="89">
        <v>22.608724160924336</v>
      </c>
      <c r="F12" s="89">
        <v>28.708796662046783</v>
      </c>
      <c r="G12" s="89">
        <v>26.994208317240865</v>
      </c>
      <c r="H12" s="89">
        <v>26.713592602563114</v>
      </c>
      <c r="I12" s="89">
        <v>27.52</v>
      </c>
      <c r="J12" s="89">
        <v>25.6</v>
      </c>
    </row>
    <row r="13" spans="1:10" s="2" customFormat="1" ht="15" customHeight="1" x14ac:dyDescent="0.2">
      <c r="B13" s="80" t="s">
        <v>576</v>
      </c>
      <c r="C13" s="89"/>
      <c r="D13" s="89"/>
      <c r="E13" s="89"/>
      <c r="F13" s="89"/>
      <c r="G13" s="89"/>
      <c r="H13" s="89"/>
      <c r="I13" s="89"/>
      <c r="J13" s="89"/>
    </row>
    <row r="14" spans="1:10" s="2" customFormat="1" ht="12" customHeight="1" x14ac:dyDescent="0.2">
      <c r="B14" s="20" t="s">
        <v>820</v>
      </c>
      <c r="C14" s="89">
        <v>5.7261126057554153</v>
      </c>
      <c r="D14" s="89">
        <v>12.635046112250512</v>
      </c>
      <c r="E14" s="89">
        <v>11.118336170744891</v>
      </c>
      <c r="F14" s="89">
        <v>10.158228049363089</v>
      </c>
      <c r="G14" s="89">
        <v>9.8250598005978453</v>
      </c>
      <c r="H14" s="89">
        <v>10.199999999999999</v>
      </c>
      <c r="I14" s="89">
        <v>8.9700000000000006</v>
      </c>
      <c r="J14" s="89">
        <v>10.4</v>
      </c>
    </row>
    <row r="15" spans="1:10" s="2" customFormat="1" ht="12" customHeight="1" x14ac:dyDescent="0.2">
      <c r="B15" s="20" t="s">
        <v>578</v>
      </c>
      <c r="C15" s="91">
        <v>29.358432411465699</v>
      </c>
      <c r="D15" s="91">
        <v>26.076173002587801</v>
      </c>
      <c r="E15" s="91">
        <v>25.5461927332824</v>
      </c>
      <c r="F15" s="91">
        <v>19.9055308776299</v>
      </c>
      <c r="G15" s="91">
        <v>16.896925322584099</v>
      </c>
      <c r="H15" s="91">
        <v>15.631298084961113</v>
      </c>
      <c r="I15" s="91">
        <v>14.5</v>
      </c>
      <c r="J15" s="91">
        <v>16.3</v>
      </c>
    </row>
    <row r="16" spans="1:10" s="2" customFormat="1" ht="15" customHeight="1" x14ac:dyDescent="0.2">
      <c r="B16" s="80" t="s">
        <v>125</v>
      </c>
      <c r="C16" s="89"/>
      <c r="D16" s="89"/>
      <c r="E16" s="89"/>
      <c r="F16" s="89"/>
      <c r="G16" s="89"/>
      <c r="H16" s="89"/>
      <c r="I16" s="89"/>
      <c r="J16" s="89"/>
    </row>
    <row r="17" spans="2:10" s="2" customFormat="1" ht="12" customHeight="1" x14ac:dyDescent="0.2">
      <c r="B17" s="20" t="s">
        <v>385</v>
      </c>
      <c r="C17" s="89">
        <v>9.9096468052746332</v>
      </c>
      <c r="D17" s="89">
        <v>32.035566327138923</v>
      </c>
      <c r="E17" s="89">
        <v>29.818023802530224</v>
      </c>
      <c r="F17" s="89">
        <v>24.928642221571394</v>
      </c>
      <c r="G17" s="89">
        <v>18.745385357259444</v>
      </c>
      <c r="H17" s="89">
        <v>17.5</v>
      </c>
      <c r="I17" s="89">
        <v>19.100000000000001</v>
      </c>
      <c r="J17" s="89">
        <v>22.1</v>
      </c>
    </row>
    <row r="18" spans="2:10" s="2" customFormat="1" ht="12" customHeight="1" x14ac:dyDescent="0.2">
      <c r="B18" s="20" t="s">
        <v>127</v>
      </c>
      <c r="C18" s="89">
        <v>0.70753104768124631</v>
      </c>
      <c r="D18" s="89">
        <v>2.5721293164479184</v>
      </c>
      <c r="E18" s="89">
        <v>3.0977598607381007</v>
      </c>
      <c r="F18" s="89">
        <v>2.9559753979392189</v>
      </c>
      <c r="G18" s="89">
        <v>2.2043780489731533</v>
      </c>
      <c r="H18" s="89">
        <v>3.9</v>
      </c>
      <c r="I18" s="89">
        <v>4.7</v>
      </c>
      <c r="J18" s="89">
        <v>5.5</v>
      </c>
    </row>
    <row r="19" spans="2:10" s="2" customFormat="1" ht="12" customHeight="1" x14ac:dyDescent="0.2">
      <c r="B19" s="20" t="s">
        <v>497</v>
      </c>
      <c r="C19" s="89">
        <v>65.045632061010963</v>
      </c>
      <c r="D19" s="89">
        <v>71.249104852875959</v>
      </c>
      <c r="E19" s="89">
        <v>71.635025310828951</v>
      </c>
      <c r="F19" s="89">
        <v>67.554376558624767</v>
      </c>
      <c r="G19" s="89">
        <v>65.894536731836013</v>
      </c>
      <c r="H19" s="89">
        <v>64.084712260977582</v>
      </c>
      <c r="I19" s="89">
        <v>68.489999999999995</v>
      </c>
      <c r="J19" s="89">
        <v>70.5</v>
      </c>
    </row>
    <row r="20" spans="2:10" s="2" customFormat="1" ht="12" customHeight="1" x14ac:dyDescent="0.2">
      <c r="B20" s="20" t="s">
        <v>498</v>
      </c>
      <c r="C20" s="89">
        <v>67.803756562942297</v>
      </c>
      <c r="D20" s="89">
        <v>56.418710868159273</v>
      </c>
      <c r="E20" s="89">
        <v>57.968852469645363</v>
      </c>
      <c r="F20" s="89">
        <v>59.24922892118618</v>
      </c>
      <c r="G20" s="89">
        <v>62.053139059430642</v>
      </c>
      <c r="H20" s="89">
        <v>53.747020996073168</v>
      </c>
      <c r="I20" s="89">
        <v>53.9</v>
      </c>
      <c r="J20" s="89">
        <v>50.9</v>
      </c>
    </row>
    <row r="21" spans="2:10" s="2" customFormat="1" ht="12" customHeight="1" x14ac:dyDescent="0.2">
      <c r="B21" s="80" t="s">
        <v>577</v>
      </c>
      <c r="C21" s="89"/>
      <c r="D21" s="89"/>
      <c r="E21" s="89"/>
      <c r="F21" s="89"/>
      <c r="G21" s="89"/>
      <c r="H21" s="89"/>
      <c r="I21" s="89"/>
      <c r="J21" s="89"/>
    </row>
    <row r="22" spans="2:10" s="2" customFormat="1" ht="12" customHeight="1" x14ac:dyDescent="0.2">
      <c r="B22" s="20" t="s">
        <v>923</v>
      </c>
      <c r="C22" s="89" t="s">
        <v>129</v>
      </c>
      <c r="D22" s="89">
        <v>17.793119418532516</v>
      </c>
      <c r="E22" s="89">
        <v>19.893110699402982</v>
      </c>
      <c r="F22" s="89">
        <v>20.399344373041597</v>
      </c>
      <c r="G22" s="89">
        <v>19</v>
      </c>
      <c r="H22" s="89">
        <v>25.7</v>
      </c>
      <c r="I22" s="89">
        <v>21.3</v>
      </c>
      <c r="J22" s="89">
        <v>14.8</v>
      </c>
    </row>
    <row r="23" spans="2:10" s="2" customFormat="1" ht="15" customHeight="1" x14ac:dyDescent="0.2">
      <c r="B23" s="80" t="s">
        <v>128</v>
      </c>
      <c r="C23" s="91"/>
      <c r="D23" s="91"/>
      <c r="E23" s="91"/>
      <c r="F23" s="91"/>
      <c r="G23" s="91"/>
      <c r="H23" s="91"/>
      <c r="I23" s="91"/>
      <c r="J23" s="91"/>
    </row>
    <row r="24" spans="2:10" s="2" customFormat="1" ht="12" customHeight="1" x14ac:dyDescent="0.2">
      <c r="B24" s="20" t="s">
        <v>503</v>
      </c>
      <c r="C24" s="89">
        <v>80.495714060571487</v>
      </c>
      <c r="D24" s="89">
        <v>64.695456171926253</v>
      </c>
      <c r="E24" s="89">
        <v>59.304568923354893</v>
      </c>
      <c r="F24" s="89">
        <v>54.734537493158186</v>
      </c>
      <c r="G24" s="89">
        <v>48.947626040137052</v>
      </c>
      <c r="H24" s="89">
        <v>50.220972278023304</v>
      </c>
      <c r="I24" s="89">
        <v>47.1</v>
      </c>
      <c r="J24" s="89">
        <v>47.76</v>
      </c>
    </row>
    <row r="25" spans="2:10" s="2" customFormat="1" ht="12" customHeight="1" x14ac:dyDescent="0.2">
      <c r="B25" s="20" t="s">
        <v>504</v>
      </c>
      <c r="C25" s="89">
        <v>43.438185562131871</v>
      </c>
      <c r="D25" s="89">
        <v>45.891637283605583</v>
      </c>
      <c r="E25" s="89">
        <v>46.37564513832659</v>
      </c>
      <c r="F25" s="89">
        <v>45.196757950553547</v>
      </c>
      <c r="G25" s="89">
        <v>45.886938269584093</v>
      </c>
      <c r="H25" s="89">
        <v>44.474569243271155</v>
      </c>
      <c r="I25" s="89">
        <v>43.7</v>
      </c>
      <c r="J25" s="89">
        <v>43</v>
      </c>
    </row>
    <row r="26" spans="2:10" s="2" customFormat="1" ht="14.25" customHeight="1" x14ac:dyDescent="0.2">
      <c r="B26" s="92" t="s">
        <v>1265</v>
      </c>
      <c r="C26" s="93">
        <v>18.894301631476822</v>
      </c>
      <c r="D26" s="93">
        <v>14.5</v>
      </c>
      <c r="E26" s="93">
        <v>11.299044267548981</v>
      </c>
      <c r="F26" s="93">
        <v>9.9829562612984564</v>
      </c>
      <c r="G26" s="93">
        <v>9.4953001091291949</v>
      </c>
      <c r="H26" s="93">
        <v>11.444041344820839</v>
      </c>
      <c r="I26" s="93">
        <v>13.268124656710318</v>
      </c>
      <c r="J26" s="93">
        <v>13.675107419313631</v>
      </c>
    </row>
    <row r="27" spans="2:10" s="2" customFormat="1" ht="15.75" customHeight="1" x14ac:dyDescent="0.2">
      <c r="B27" s="114" t="s">
        <v>1124</v>
      </c>
      <c r="C27" s="23"/>
      <c r="D27" s="23"/>
      <c r="E27" s="23"/>
    </row>
    <row r="28" spans="2:10" ht="30.75" customHeight="1" x14ac:dyDescent="0.25">
      <c r="B28" s="588" t="s">
        <v>1125</v>
      </c>
      <c r="C28" s="588"/>
      <c r="D28" s="588"/>
      <c r="E28" s="588"/>
      <c r="F28" s="588"/>
      <c r="G28" s="588"/>
      <c r="H28" s="588"/>
      <c r="I28" s="588"/>
      <c r="J28" s="588"/>
    </row>
  </sheetData>
  <mergeCells count="1">
    <mergeCell ref="B28:J28"/>
  </mergeCells>
  <hyperlinks>
    <hyperlink ref="B5" location="Índice!A49" display="Índice" xr:uid="{00000000-0004-0000-3200-000000000000}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I50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7.140625" style="14" customWidth="1"/>
    <col min="3" max="3" width="7.42578125" style="14" customWidth="1"/>
    <col min="4" max="8" width="8.85546875" style="14" customWidth="1"/>
    <col min="9" max="16384" width="8.85546875" style="10"/>
  </cols>
  <sheetData>
    <row r="1" spans="1:8" s="17" customFormat="1" ht="12.75" x14ac:dyDescent="0.2"/>
    <row r="2" spans="1:8" s="17" customFormat="1" ht="12.75" x14ac:dyDescent="0.2"/>
    <row r="3" spans="1:8" s="17" customFormat="1" ht="12.75" x14ac:dyDescent="0.2"/>
    <row r="4" spans="1:8" s="17" customFormat="1" ht="12.75" x14ac:dyDescent="0.2"/>
    <row r="5" spans="1:8" s="17" customFormat="1" ht="12.75" x14ac:dyDescent="0.2">
      <c r="B5" s="104" t="s">
        <v>144</v>
      </c>
      <c r="C5" s="104"/>
    </row>
    <row r="6" spans="1:8" s="17" customFormat="1" ht="18.75" x14ac:dyDescent="0.3">
      <c r="B6" s="25" t="s">
        <v>1056</v>
      </c>
      <c r="C6" s="25"/>
    </row>
    <row r="7" spans="1:8" s="17" customFormat="1" ht="12.75" x14ac:dyDescent="0.2"/>
    <row r="8" spans="1:8" s="17" customFormat="1" ht="18" customHeight="1" x14ac:dyDescent="0.2">
      <c r="B8" s="189" t="s">
        <v>580</v>
      </c>
      <c r="C8" s="189"/>
    </row>
    <row r="9" spans="1:8" s="2" customFormat="1" ht="12.75" customHeight="1" x14ac:dyDescent="0.2">
      <c r="A9" s="17"/>
      <c r="B9" s="23"/>
      <c r="C9" s="23"/>
      <c r="G9" s="572" t="s">
        <v>787</v>
      </c>
      <c r="H9" s="572"/>
    </row>
    <row r="10" spans="1:8" s="2" customFormat="1" ht="12" customHeight="1" x14ac:dyDescent="0.2">
      <c r="B10" s="23"/>
      <c r="C10" s="23"/>
      <c r="D10" s="193"/>
      <c r="E10" s="193"/>
      <c r="F10" s="272"/>
      <c r="G10" s="561" t="s">
        <v>1022</v>
      </c>
      <c r="H10" s="561"/>
    </row>
    <row r="11" spans="1:8" s="2" customFormat="1" ht="13.5" customHeight="1" x14ac:dyDescent="0.2">
      <c r="B11" s="24"/>
      <c r="C11" s="24"/>
      <c r="D11" s="258" t="s">
        <v>581</v>
      </c>
      <c r="E11" s="260" t="s">
        <v>582</v>
      </c>
      <c r="F11" s="260" t="s">
        <v>821</v>
      </c>
      <c r="G11" s="168" t="s">
        <v>114</v>
      </c>
      <c r="H11" s="168" t="s">
        <v>115</v>
      </c>
    </row>
    <row r="12" spans="1:8" s="2" customFormat="1" ht="12.75" customHeight="1" x14ac:dyDescent="0.2">
      <c r="B12" s="21">
        <v>2016</v>
      </c>
      <c r="C12" s="21"/>
      <c r="D12" s="344">
        <v>69.155833333333334</v>
      </c>
      <c r="E12" s="344">
        <v>62.57166666666668</v>
      </c>
      <c r="F12" s="344">
        <v>4.3116666666666665</v>
      </c>
      <c r="G12" s="344">
        <v>79.933083097156072</v>
      </c>
      <c r="H12" s="344">
        <v>94.237731327297169</v>
      </c>
    </row>
    <row r="13" spans="1:8" s="2" customFormat="1" ht="12.75" customHeight="1" x14ac:dyDescent="0.2">
      <c r="B13" s="21">
        <v>2017</v>
      </c>
      <c r="C13" s="21"/>
      <c r="D13" s="344">
        <v>71.653333333333322</v>
      </c>
      <c r="E13" s="344">
        <v>63.612500000000004</v>
      </c>
      <c r="F13" s="344">
        <v>4.7833333333333341</v>
      </c>
      <c r="G13" s="344">
        <v>72.935069644756481</v>
      </c>
      <c r="H13" s="344">
        <v>96.564136632731405</v>
      </c>
    </row>
    <row r="14" spans="1:8" s="2" customFormat="1" ht="12.75" customHeight="1" x14ac:dyDescent="0.2">
      <c r="B14" s="21">
        <v>2018</v>
      </c>
      <c r="C14" s="21"/>
      <c r="D14" s="344">
        <v>71.237499999999997</v>
      </c>
      <c r="E14" s="344">
        <v>60.295833333333341</v>
      </c>
      <c r="F14" s="344">
        <v>4.5883333333333338</v>
      </c>
      <c r="G14" s="344">
        <v>76.039765904479324</v>
      </c>
      <c r="H14" s="344">
        <v>101.4538675884166</v>
      </c>
    </row>
    <row r="15" spans="1:8" s="2" customFormat="1" ht="12.75" customHeight="1" x14ac:dyDescent="0.2">
      <c r="B15" s="21">
        <v>2019</v>
      </c>
      <c r="C15" s="21"/>
      <c r="D15" s="344">
        <v>70.009166666666658</v>
      </c>
      <c r="E15" s="344">
        <v>62.548333333333339</v>
      </c>
      <c r="F15" s="344">
        <v>4.3341666666666665</v>
      </c>
      <c r="G15" s="344">
        <v>77.483767783427439</v>
      </c>
      <c r="H15" s="344">
        <v>103.14787378738141</v>
      </c>
    </row>
    <row r="16" spans="1:8" s="2" customFormat="1" ht="12.75" customHeight="1" x14ac:dyDescent="0.2">
      <c r="B16" s="21">
        <v>2020</v>
      </c>
      <c r="C16" s="21"/>
      <c r="D16" s="344">
        <v>79.329166666666666</v>
      </c>
      <c r="E16" s="344">
        <v>69.30416666666666</v>
      </c>
      <c r="F16" s="344">
        <v>4.2449999999999992</v>
      </c>
      <c r="G16" s="344">
        <v>73.755240172613284</v>
      </c>
      <c r="H16" s="344">
        <v>98.785137436977621</v>
      </c>
    </row>
    <row r="17" spans="2:8" s="2" customFormat="1" ht="12.75" x14ac:dyDescent="0.2">
      <c r="B17" s="21">
        <v>2021</v>
      </c>
      <c r="C17" s="21"/>
      <c r="D17" s="344">
        <v>77.504166666666649</v>
      </c>
      <c r="E17" s="344">
        <v>65.465000000000003</v>
      </c>
      <c r="F17" s="344">
        <v>4.4316666666666675</v>
      </c>
      <c r="G17" s="344">
        <v>73.994604596270406</v>
      </c>
      <c r="H17" s="344">
        <v>101.81959563246257</v>
      </c>
    </row>
    <row r="18" spans="2:8" s="2" customFormat="1" ht="12.75" x14ac:dyDescent="0.2">
      <c r="B18" s="358">
        <v>2022</v>
      </c>
      <c r="C18" s="358"/>
      <c r="D18" s="360">
        <v>67.302499999999995</v>
      </c>
      <c r="E18" s="360">
        <v>63.850833333333334</v>
      </c>
      <c r="F18" s="360">
        <v>3.9174999999999991</v>
      </c>
      <c r="G18" s="360">
        <v>81.620577255954856</v>
      </c>
      <c r="H18" s="360">
        <v>116.16567349285413</v>
      </c>
    </row>
    <row r="19" spans="2:8" s="2" customFormat="1" ht="12.75" customHeight="1" x14ac:dyDescent="0.2">
      <c r="B19" s="359">
        <v>2021</v>
      </c>
      <c r="C19" s="359" t="s">
        <v>31</v>
      </c>
      <c r="D19" s="344">
        <v>91.31</v>
      </c>
      <c r="E19" s="344">
        <v>75.05</v>
      </c>
      <c r="F19" s="344">
        <v>4.96</v>
      </c>
      <c r="G19" s="344">
        <v>64.229548532680184</v>
      </c>
      <c r="H19" s="344">
        <v>88.658977366885125</v>
      </c>
    </row>
    <row r="20" spans="2:8" s="2" customFormat="1" ht="12.75" customHeight="1" x14ac:dyDescent="0.2">
      <c r="B20" s="21"/>
      <c r="C20" s="21" t="s">
        <v>32</v>
      </c>
      <c r="D20" s="344">
        <v>90.92</v>
      </c>
      <c r="E20" s="344">
        <v>75.13</v>
      </c>
      <c r="F20" s="344">
        <v>5.09</v>
      </c>
      <c r="G20" s="344">
        <v>63.549982426842689</v>
      </c>
      <c r="H20" s="344">
        <v>88.693462285016707</v>
      </c>
    </row>
    <row r="21" spans="2:8" s="2" customFormat="1" ht="12.75" customHeight="1" x14ac:dyDescent="0.2">
      <c r="B21" s="21"/>
      <c r="C21" s="359" t="s">
        <v>33</v>
      </c>
      <c r="D21" s="344">
        <v>86.37</v>
      </c>
      <c r="E21" s="344">
        <v>72.59</v>
      </c>
      <c r="F21" s="344">
        <v>4.8499999999999996</v>
      </c>
      <c r="G21" s="344">
        <v>66.46672507029497</v>
      </c>
      <c r="H21" s="344">
        <v>93.228459937490129</v>
      </c>
    </row>
    <row r="22" spans="2:8" s="2" customFormat="1" ht="12.75" customHeight="1" x14ac:dyDescent="0.2">
      <c r="B22" s="21"/>
      <c r="C22" s="21" t="s">
        <v>34</v>
      </c>
      <c r="D22" s="344">
        <v>70.02</v>
      </c>
      <c r="E22" s="344">
        <v>58.5</v>
      </c>
      <c r="F22" s="344">
        <v>4.0599999999999996</v>
      </c>
      <c r="G22" s="344">
        <v>81.546470343511288</v>
      </c>
      <c r="H22" s="344">
        <v>113.5809471314616</v>
      </c>
    </row>
    <row r="23" spans="2:8" s="2" customFormat="1" ht="12.75" customHeight="1" x14ac:dyDescent="0.2">
      <c r="B23" s="21"/>
      <c r="C23" s="359" t="s">
        <v>35</v>
      </c>
      <c r="D23" s="344">
        <v>71.94</v>
      </c>
      <c r="E23" s="344">
        <v>59.22</v>
      </c>
      <c r="F23" s="344">
        <v>4.22</v>
      </c>
      <c r="G23" s="344">
        <v>79.196185099832505</v>
      </c>
      <c r="H23" s="344">
        <v>109.05808980489918</v>
      </c>
    </row>
    <row r="24" spans="2:8" s="2" customFormat="1" ht="12.75" customHeight="1" x14ac:dyDescent="0.2">
      <c r="B24" s="21"/>
      <c r="C24" s="21" t="s">
        <v>36</v>
      </c>
      <c r="D24" s="344">
        <v>75.36</v>
      </c>
      <c r="E24" s="344">
        <v>62.53</v>
      </c>
      <c r="F24" s="344">
        <v>4.5</v>
      </c>
      <c r="G24" s="344">
        <v>74.900739251687725</v>
      </c>
      <c r="H24" s="344">
        <v>102.3430468182368</v>
      </c>
    </row>
    <row r="25" spans="2:8" s="2" customFormat="1" ht="12.75" customHeight="1" x14ac:dyDescent="0.2">
      <c r="B25" s="21"/>
      <c r="C25" s="359" t="s">
        <v>37</v>
      </c>
      <c r="D25" s="344">
        <v>75.17</v>
      </c>
      <c r="E25" s="344">
        <v>63.58</v>
      </c>
      <c r="F25" s="344">
        <v>4.38</v>
      </c>
      <c r="G25" s="344">
        <v>75.462099590680808</v>
      </c>
      <c r="H25" s="344">
        <v>102.1243836047815</v>
      </c>
    </row>
    <row r="26" spans="2:8" s="2" customFormat="1" ht="12.75" customHeight="1" x14ac:dyDescent="0.2">
      <c r="B26" s="21"/>
      <c r="C26" s="21" t="s">
        <v>38</v>
      </c>
      <c r="D26" s="344">
        <v>74.94</v>
      </c>
      <c r="E26" s="344">
        <v>63.68</v>
      </c>
      <c r="F26" s="344">
        <v>4.3099999999999996</v>
      </c>
      <c r="G26" s="344">
        <v>75.818182229568862</v>
      </c>
      <c r="H26" s="344">
        <v>102.64600428357791</v>
      </c>
    </row>
    <row r="27" spans="2:8" s="2" customFormat="1" ht="12.75" customHeight="1" x14ac:dyDescent="0.2">
      <c r="B27" s="21"/>
      <c r="C27" s="359" t="s">
        <v>39</v>
      </c>
      <c r="D27" s="344">
        <v>75.069999999999993</v>
      </c>
      <c r="E27" s="344">
        <v>63.81</v>
      </c>
      <c r="F27" s="344">
        <v>4.38</v>
      </c>
      <c r="G27" s="344">
        <v>75.032667316254376</v>
      </c>
      <c r="H27" s="344">
        <v>102.25671922337823</v>
      </c>
    </row>
    <row r="28" spans="2:8" s="2" customFormat="1" ht="12.75" customHeight="1" x14ac:dyDescent="0.2">
      <c r="B28" s="21"/>
      <c r="C28" s="21" t="s">
        <v>40</v>
      </c>
      <c r="D28" s="344">
        <v>74.03</v>
      </c>
      <c r="E28" s="344">
        <v>63.83</v>
      </c>
      <c r="F28" s="344">
        <v>4.3</v>
      </c>
      <c r="G28" s="344">
        <v>76.004909199055916</v>
      </c>
      <c r="H28" s="344">
        <v>103.84783794647784</v>
      </c>
    </row>
    <row r="29" spans="2:8" s="2" customFormat="1" ht="12.75" customHeight="1" x14ac:dyDescent="0.2">
      <c r="B29" s="21"/>
      <c r="C29" s="359" t="s">
        <v>41</v>
      </c>
      <c r="D29" s="344">
        <v>72.790000000000006</v>
      </c>
      <c r="E29" s="344">
        <v>63.83</v>
      </c>
      <c r="F29" s="344">
        <v>4.1100000000000003</v>
      </c>
      <c r="G29" s="344">
        <v>77.378016981753731</v>
      </c>
      <c r="H29" s="344">
        <v>106.27492761528198</v>
      </c>
    </row>
    <row r="30" spans="2:8" s="2" customFormat="1" ht="17.25" customHeight="1" x14ac:dyDescent="0.2">
      <c r="B30" s="21"/>
      <c r="C30" s="146" t="s">
        <v>30</v>
      </c>
      <c r="D30" s="395">
        <v>72.13</v>
      </c>
      <c r="E30" s="395">
        <v>63.83</v>
      </c>
      <c r="F30" s="395">
        <v>4.0199999999999996</v>
      </c>
      <c r="G30" s="395">
        <v>78.34972911308185</v>
      </c>
      <c r="H30" s="395">
        <v>109.12229157206392</v>
      </c>
    </row>
    <row r="31" spans="2:8" s="2" customFormat="1" ht="12.75" customHeight="1" x14ac:dyDescent="0.2">
      <c r="B31" s="359">
        <v>2022</v>
      </c>
      <c r="C31" s="359" t="s">
        <v>31</v>
      </c>
      <c r="D31" s="344">
        <v>72.2</v>
      </c>
      <c r="E31" s="344">
        <v>63.83</v>
      </c>
      <c r="F31" s="344">
        <v>4.12</v>
      </c>
      <c r="G31" s="344">
        <v>77.35024769248264</v>
      </c>
      <c r="H31" s="344">
        <v>109.62989047618368</v>
      </c>
    </row>
    <row r="32" spans="2:8" s="2" customFormat="1" ht="12.75" customHeight="1" x14ac:dyDescent="0.2">
      <c r="B32" s="21"/>
      <c r="C32" s="21" t="s">
        <v>32</v>
      </c>
      <c r="D32" s="344">
        <v>72.42</v>
      </c>
      <c r="E32" s="344">
        <v>63.83</v>
      </c>
      <c r="F32" s="344">
        <v>4.2</v>
      </c>
      <c r="G32" s="344">
        <v>76.884985634656729</v>
      </c>
      <c r="H32" s="344">
        <v>108.88549632799962</v>
      </c>
    </row>
    <row r="33" spans="1:9" s="2" customFormat="1" ht="12.75" customHeight="1" x14ac:dyDescent="0.2">
      <c r="B33" s="21"/>
      <c r="C33" s="359" t="s">
        <v>33</v>
      </c>
      <c r="D33" s="344">
        <v>70.36</v>
      </c>
      <c r="E33" s="344">
        <v>63.83</v>
      </c>
      <c r="F33" s="344">
        <v>4.26</v>
      </c>
      <c r="G33" s="344">
        <v>77.219635542085328</v>
      </c>
      <c r="H33" s="344">
        <v>108.95836855380963</v>
      </c>
    </row>
    <row r="34" spans="1:9" s="2" customFormat="1" ht="12.75" customHeight="1" x14ac:dyDescent="0.2">
      <c r="B34" s="21"/>
      <c r="C34" s="21" t="s">
        <v>34</v>
      </c>
      <c r="D34" s="344">
        <v>69.02</v>
      </c>
      <c r="E34" s="344">
        <v>63.83</v>
      </c>
      <c r="F34" s="344">
        <v>4.25</v>
      </c>
      <c r="G34" s="344">
        <v>77.640305344191162</v>
      </c>
      <c r="H34" s="344">
        <v>110.22925364548807</v>
      </c>
    </row>
    <row r="35" spans="1:9" s="2" customFormat="1" ht="12.75" customHeight="1" x14ac:dyDescent="0.2">
      <c r="B35" s="21"/>
      <c r="C35" s="359" t="s">
        <v>35</v>
      </c>
      <c r="D35" s="344">
        <v>67.52</v>
      </c>
      <c r="E35" s="344">
        <v>63.83</v>
      </c>
      <c r="F35" s="344">
        <v>4.0199999999999996</v>
      </c>
      <c r="G35" s="344">
        <v>80.579622277862583</v>
      </c>
      <c r="H35" s="344">
        <v>114.80221290390922</v>
      </c>
    </row>
    <row r="36" spans="1:9" s="2" customFormat="1" ht="12.75" customHeight="1" x14ac:dyDescent="0.2">
      <c r="B36" s="21"/>
      <c r="C36" s="21" t="s">
        <v>36</v>
      </c>
      <c r="D36" s="344">
        <v>67.48</v>
      </c>
      <c r="E36" s="344">
        <v>63.85</v>
      </c>
      <c r="F36" s="344">
        <v>4.04</v>
      </c>
      <c r="G36" s="344">
        <v>80.488526238280144</v>
      </c>
      <c r="H36" s="344">
        <v>114.72467905879725</v>
      </c>
    </row>
    <row r="37" spans="1:9" s="2" customFormat="1" ht="12.75" customHeight="1" x14ac:dyDescent="0.2">
      <c r="B37" s="21"/>
      <c r="C37" s="359" t="s">
        <v>37</v>
      </c>
      <c r="D37" s="344">
        <v>65.03</v>
      </c>
      <c r="E37" s="344">
        <v>63.86</v>
      </c>
      <c r="F37" s="344">
        <v>3.79</v>
      </c>
      <c r="G37" s="344">
        <v>83.446771170413854</v>
      </c>
      <c r="H37" s="344">
        <v>118.62704479783062</v>
      </c>
    </row>
    <row r="38" spans="1:9" s="2" customFormat="1" ht="12.75" customHeight="1" x14ac:dyDescent="0.2">
      <c r="B38" s="21"/>
      <c r="C38" s="21" t="s">
        <v>38</v>
      </c>
      <c r="D38" s="344">
        <v>64.709999999999994</v>
      </c>
      <c r="E38" s="344">
        <v>63.87</v>
      </c>
      <c r="F38" s="344">
        <v>3.82</v>
      </c>
      <c r="G38" s="344">
        <v>83.280848177186215</v>
      </c>
      <c r="H38" s="344">
        <v>118.51595675527197</v>
      </c>
    </row>
    <row r="39" spans="1:9" s="2" customFormat="1" ht="12.75" customHeight="1" x14ac:dyDescent="0.2">
      <c r="B39" s="21"/>
      <c r="C39" s="359" t="s">
        <v>39</v>
      </c>
      <c r="D39" s="344">
        <v>63.28</v>
      </c>
      <c r="E39" s="344">
        <v>63.87</v>
      </c>
      <c r="F39" s="344">
        <v>3.64</v>
      </c>
      <c r="G39" s="344">
        <v>85.995861799297316</v>
      </c>
      <c r="H39" s="344">
        <v>122.50358213673549</v>
      </c>
    </row>
    <row r="40" spans="1:9" s="2" customFormat="1" ht="12.75" customHeight="1" x14ac:dyDescent="0.2">
      <c r="B40" s="21"/>
      <c r="C40" s="21" t="s">
        <v>40</v>
      </c>
      <c r="D40" s="344">
        <v>62.75</v>
      </c>
      <c r="E40" s="344">
        <v>63.87</v>
      </c>
      <c r="F40" s="344">
        <v>3.52</v>
      </c>
      <c r="G40" s="344">
        <v>87.912367942736026</v>
      </c>
      <c r="H40" s="344">
        <v>124.70934049202535</v>
      </c>
    </row>
    <row r="41" spans="1:9" s="2" customFormat="1" ht="12.75" customHeight="1" x14ac:dyDescent="0.2">
      <c r="B41" s="21"/>
      <c r="C41" s="359" t="s">
        <v>41</v>
      </c>
      <c r="D41" s="344">
        <v>65.23</v>
      </c>
      <c r="E41" s="344">
        <v>63.87</v>
      </c>
      <c r="F41" s="344">
        <v>3.66</v>
      </c>
      <c r="G41" s="344">
        <v>85.750411210332402</v>
      </c>
      <c r="H41" s="344">
        <v>122.50372114730014</v>
      </c>
    </row>
    <row r="42" spans="1:9" s="2" customFormat="1" ht="17.25" customHeight="1" x14ac:dyDescent="0.2">
      <c r="B42" s="21"/>
      <c r="C42" s="146" t="s">
        <v>30</v>
      </c>
      <c r="D42" s="395">
        <v>67.63</v>
      </c>
      <c r="E42" s="395">
        <v>63.87</v>
      </c>
      <c r="F42" s="395">
        <v>3.69</v>
      </c>
      <c r="G42" s="395">
        <v>82.897344041933593</v>
      </c>
      <c r="H42" s="395">
        <v>119.89853561889834</v>
      </c>
    </row>
    <row r="43" spans="1:9" s="2" customFormat="1" ht="12.75" customHeight="1" x14ac:dyDescent="0.2">
      <c r="B43" s="359">
        <v>2023</v>
      </c>
      <c r="C43" s="359" t="s">
        <v>31</v>
      </c>
      <c r="D43" s="344">
        <v>68.81</v>
      </c>
      <c r="E43" s="344">
        <v>63.88</v>
      </c>
      <c r="F43" s="344">
        <v>3.73</v>
      </c>
      <c r="G43" s="344">
        <v>83.723943232749292</v>
      </c>
      <c r="H43" s="344">
        <v>122.26560541118828</v>
      </c>
    </row>
    <row r="44" spans="1:9" s="2" customFormat="1" ht="12.75" customHeight="1" x14ac:dyDescent="0.2">
      <c r="B44" s="21"/>
      <c r="C44" s="21" t="s">
        <v>32</v>
      </c>
      <c r="D44" s="344">
        <v>68.37</v>
      </c>
      <c r="E44" s="344">
        <v>63.88</v>
      </c>
      <c r="F44" s="344">
        <v>3.56</v>
      </c>
      <c r="G44" s="344">
        <v>84.993990392974908</v>
      </c>
      <c r="H44" s="344">
        <v>124.77025876158137</v>
      </c>
    </row>
    <row r="45" spans="1:9" s="2" customFormat="1" ht="12.75" customHeight="1" x14ac:dyDescent="0.2">
      <c r="B45" s="21"/>
      <c r="C45" s="359" t="s">
        <v>33</v>
      </c>
      <c r="D45" s="344">
        <v>68.39</v>
      </c>
      <c r="E45" s="344">
        <v>63.88</v>
      </c>
      <c r="F45" s="344">
        <v>3.5</v>
      </c>
      <c r="G45" s="344">
        <v>83.620911200952662</v>
      </c>
      <c r="H45" s="344">
        <v>123.7654314276658</v>
      </c>
    </row>
    <row r="46" spans="1:9" s="2" customFormat="1" ht="12.75" customHeight="1" x14ac:dyDescent="0.2">
      <c r="B46" s="21"/>
      <c r="C46" s="21" t="s">
        <v>34</v>
      </c>
      <c r="D46" s="344">
        <v>70.06</v>
      </c>
      <c r="E46" s="344">
        <v>63.88</v>
      </c>
      <c r="F46" s="344">
        <v>3.51</v>
      </c>
      <c r="G46" s="344">
        <v>85.770737954593315</v>
      </c>
      <c r="H46" s="344">
        <v>126.69070667029202</v>
      </c>
    </row>
    <row r="47" spans="1:9" s="16" customFormat="1" ht="16.5" customHeight="1" x14ac:dyDescent="0.2">
      <c r="A47" s="2"/>
      <c r="B47" s="358"/>
      <c r="C47" s="396" t="s">
        <v>36</v>
      </c>
      <c r="D47" s="397">
        <v>69.39</v>
      </c>
      <c r="E47" s="397">
        <v>63.88</v>
      </c>
      <c r="F47" s="397">
        <v>3.35</v>
      </c>
      <c r="G47" s="397">
        <v>86.999960036438935</v>
      </c>
      <c r="H47" s="397">
        <v>127.72037220793966</v>
      </c>
      <c r="I47" s="2"/>
    </row>
    <row r="48" spans="1:9" s="2" customFormat="1" ht="12.75" x14ac:dyDescent="0.2">
      <c r="B48" s="575" t="s">
        <v>1127</v>
      </c>
      <c r="C48" s="575"/>
      <c r="D48" s="575"/>
      <c r="E48" s="575"/>
      <c r="F48" s="575"/>
      <c r="G48" s="575"/>
      <c r="H48" s="575"/>
    </row>
    <row r="49" spans="2:8" s="2" customFormat="1" ht="39" customHeight="1" x14ac:dyDescent="0.2">
      <c r="B49" s="575" t="s">
        <v>1126</v>
      </c>
      <c r="C49" s="575"/>
      <c r="D49" s="575"/>
      <c r="E49" s="575"/>
      <c r="F49" s="575"/>
      <c r="G49" s="575"/>
      <c r="H49" s="575"/>
    </row>
    <row r="50" spans="2:8" s="2" customFormat="1" ht="15.75" customHeight="1" x14ac:dyDescent="0.2">
      <c r="B50" s="573"/>
      <c r="C50" s="573"/>
      <c r="D50" s="573"/>
      <c r="E50" s="573"/>
      <c r="F50" s="573"/>
      <c r="G50" s="573"/>
      <c r="H50" s="573"/>
    </row>
  </sheetData>
  <mergeCells count="5">
    <mergeCell ref="G9:H9"/>
    <mergeCell ref="G10:H10"/>
    <mergeCell ref="B48:H48"/>
    <mergeCell ref="B50:H50"/>
    <mergeCell ref="B49:H49"/>
  </mergeCells>
  <hyperlinks>
    <hyperlink ref="B5" location="Índice!A49" display="Índice" xr:uid="{00000000-0004-0000-3300-000000000000}"/>
  </hyperlinks>
  <printOptions horizontalCentered="1"/>
  <pageMargins left="0.59055118110236227" right="0.43307086614173229" top="0.51181102362204722" bottom="0.51181102362204722" header="0" footer="0.23622047244094491"/>
  <pageSetup paperSize="9" scale="99" orientation="portrait" r:id="rId1"/>
  <headerFooter scaleWithDoc="0"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L60"/>
  <sheetViews>
    <sheetView showGridLines="0" zoomScale="120" zoomScaleNormal="120" zoomScalePageLayoutView="120" workbookViewId="0">
      <selection activeCell="D41" sqref="D41"/>
    </sheetView>
  </sheetViews>
  <sheetFormatPr defaultColWidth="11.42578125" defaultRowHeight="13.5" x14ac:dyDescent="0.25"/>
  <cols>
    <col min="1" max="1" width="1.42578125" style="2" bestFit="1" customWidth="1"/>
    <col min="2" max="2" width="32" style="3" customWidth="1"/>
    <col min="3" max="3" width="17.85546875" style="3" customWidth="1"/>
    <col min="4" max="8" width="5.42578125" style="4" customWidth="1"/>
    <col min="9" max="9" width="6" style="4" customWidth="1"/>
    <col min="10" max="10" width="6.140625" style="4" bestFit="1" customWidth="1"/>
    <col min="11" max="16384" width="11.42578125" style="2"/>
  </cols>
  <sheetData>
    <row r="1" spans="1:12" s="17" customFormat="1" ht="12.75" x14ac:dyDescent="0.2"/>
    <row r="2" spans="1:12" s="17" customFormat="1" ht="12.75" x14ac:dyDescent="0.2"/>
    <row r="3" spans="1:12" s="17" customFormat="1" ht="12.75" x14ac:dyDescent="0.2"/>
    <row r="4" spans="1:12" s="17" customFormat="1" ht="12.75" x14ac:dyDescent="0.2"/>
    <row r="5" spans="1:12" s="17" customFormat="1" ht="12.75" x14ac:dyDescent="0.2">
      <c r="B5" s="104" t="s">
        <v>144</v>
      </c>
    </row>
    <row r="6" spans="1:12" s="17" customFormat="1" ht="18.75" x14ac:dyDescent="0.3">
      <c r="B6" s="25" t="s">
        <v>1056</v>
      </c>
    </row>
    <row r="7" spans="1:12" s="17" customFormat="1" ht="12.75" x14ac:dyDescent="0.2"/>
    <row r="8" spans="1:12" s="17" customFormat="1" ht="18" customHeight="1" x14ac:dyDescent="0.2">
      <c r="B8" s="194" t="s">
        <v>583</v>
      </c>
      <c r="C8" s="18"/>
      <c r="D8" s="18"/>
      <c r="E8" s="18"/>
      <c r="F8" s="18"/>
    </row>
    <row r="9" spans="1:12" ht="13.5" customHeight="1" x14ac:dyDescent="0.2">
      <c r="A9" s="17"/>
      <c r="B9" s="23"/>
      <c r="C9" s="548"/>
      <c r="D9" s="560">
        <v>2020</v>
      </c>
      <c r="E9" s="294">
        <v>2021</v>
      </c>
      <c r="F9" s="552">
        <v>2022</v>
      </c>
      <c r="G9" s="553"/>
      <c r="H9" s="552">
        <v>2023</v>
      </c>
      <c r="I9" s="552"/>
      <c r="J9" s="552"/>
    </row>
    <row r="10" spans="1:12" ht="13.5" customHeight="1" x14ac:dyDescent="0.2">
      <c r="B10" s="24"/>
      <c r="C10" s="549"/>
      <c r="D10" s="561"/>
      <c r="E10" s="295" t="s">
        <v>3</v>
      </c>
      <c r="F10" s="181" t="s">
        <v>0</v>
      </c>
      <c r="G10" s="181" t="s">
        <v>3</v>
      </c>
      <c r="H10" s="181" t="s">
        <v>822</v>
      </c>
      <c r="I10" s="554" t="s">
        <v>1</v>
      </c>
      <c r="J10" s="554"/>
    </row>
    <row r="11" spans="1:12" ht="18" customHeight="1" x14ac:dyDescent="0.2">
      <c r="B11" s="35" t="s">
        <v>728</v>
      </c>
      <c r="C11" s="23"/>
      <c r="D11" s="97"/>
      <c r="E11" s="97"/>
      <c r="F11" s="97"/>
      <c r="G11" s="97"/>
      <c r="H11" s="97"/>
      <c r="I11" s="97"/>
      <c r="J11" s="97"/>
    </row>
    <row r="12" spans="1:12" ht="13.5" customHeight="1" x14ac:dyDescent="0.2">
      <c r="B12" s="20" t="s">
        <v>371</v>
      </c>
      <c r="C12" s="19" t="s">
        <v>137</v>
      </c>
      <c r="D12" s="515">
        <v>417</v>
      </c>
      <c r="E12" s="515">
        <v>447</v>
      </c>
      <c r="F12" s="515">
        <v>470</v>
      </c>
      <c r="G12" s="515">
        <v>520</v>
      </c>
      <c r="H12" s="515">
        <v>574</v>
      </c>
      <c r="I12" s="516" t="s">
        <v>129</v>
      </c>
      <c r="J12" s="517"/>
      <c r="K12" s="1"/>
      <c r="L12" s="1"/>
    </row>
    <row r="13" spans="1:12" ht="13.5" customHeight="1" x14ac:dyDescent="0.2">
      <c r="B13" s="20" t="s">
        <v>372</v>
      </c>
      <c r="C13" s="19" t="s">
        <v>221</v>
      </c>
      <c r="D13" s="518">
        <v>3</v>
      </c>
      <c r="E13" s="518">
        <v>1.9</v>
      </c>
      <c r="F13" s="518">
        <v>1.4</v>
      </c>
      <c r="G13" s="518">
        <v>0.1</v>
      </c>
      <c r="H13" s="518">
        <v>2</v>
      </c>
      <c r="I13" s="516" t="s">
        <v>129</v>
      </c>
      <c r="J13" s="517"/>
    </row>
    <row r="14" spans="1:12" ht="13.5" customHeight="1" x14ac:dyDescent="0.2">
      <c r="B14" s="20" t="s">
        <v>807</v>
      </c>
      <c r="C14" s="19" t="s">
        <v>1148</v>
      </c>
      <c r="D14" s="519">
        <v>4262</v>
      </c>
      <c r="E14" s="519">
        <v>4435</v>
      </c>
      <c r="F14" s="516" t="s">
        <v>129</v>
      </c>
      <c r="G14" s="519">
        <v>4704</v>
      </c>
      <c r="H14" s="516" t="s">
        <v>129</v>
      </c>
      <c r="I14" s="516" t="s">
        <v>129</v>
      </c>
      <c r="J14" s="517"/>
    </row>
    <row r="15" spans="1:12" ht="13.5" customHeight="1" x14ac:dyDescent="0.2">
      <c r="B15" s="20" t="s">
        <v>213</v>
      </c>
      <c r="C15" s="19" t="s">
        <v>222</v>
      </c>
      <c r="D15" s="518">
        <v>9.36</v>
      </c>
      <c r="E15" s="518">
        <v>9.5</v>
      </c>
      <c r="F15" s="518">
        <v>16.7</v>
      </c>
      <c r="G15" s="518">
        <v>25.2</v>
      </c>
      <c r="H15" s="518">
        <v>10.4</v>
      </c>
      <c r="I15" s="518">
        <v>23.2</v>
      </c>
      <c r="J15" s="520" t="s">
        <v>131</v>
      </c>
    </row>
    <row r="16" spans="1:12" ht="13.5" customHeight="1" x14ac:dyDescent="0.2">
      <c r="B16" s="20" t="s">
        <v>213</v>
      </c>
      <c r="C16" s="19" t="s">
        <v>223</v>
      </c>
      <c r="D16" s="518">
        <v>9.8699999999999992</v>
      </c>
      <c r="E16" s="518">
        <v>8.1999999999999993</v>
      </c>
      <c r="F16" s="518">
        <v>15</v>
      </c>
      <c r="G16" s="518">
        <v>18</v>
      </c>
      <c r="H16" s="518">
        <v>17</v>
      </c>
      <c r="I16" s="518">
        <v>22.3</v>
      </c>
      <c r="J16" s="520" t="s">
        <v>131</v>
      </c>
    </row>
    <row r="17" spans="2:10" ht="18" customHeight="1" x14ac:dyDescent="0.2">
      <c r="B17" s="35" t="s">
        <v>729</v>
      </c>
      <c r="C17" s="23"/>
      <c r="D17" s="521"/>
      <c r="E17" s="521"/>
      <c r="F17" s="521"/>
      <c r="G17" s="521"/>
      <c r="H17" s="521"/>
      <c r="I17" s="522"/>
      <c r="J17" s="518"/>
    </row>
    <row r="18" spans="2:10" ht="13.5" customHeight="1" x14ac:dyDescent="0.2">
      <c r="B18" s="20" t="s">
        <v>214</v>
      </c>
      <c r="C18" s="19" t="s">
        <v>116</v>
      </c>
      <c r="D18" s="522">
        <v>26.124719430077096</v>
      </c>
      <c r="E18" s="522">
        <v>19.7</v>
      </c>
      <c r="F18" s="522">
        <v>29.669852302345785</v>
      </c>
      <c r="G18" s="522">
        <v>25.4</v>
      </c>
      <c r="H18" s="522">
        <v>25.1</v>
      </c>
      <c r="I18" s="523" t="s">
        <v>129</v>
      </c>
      <c r="J18" s="518"/>
    </row>
    <row r="19" spans="2:10" ht="13.5" customHeight="1" x14ac:dyDescent="0.2">
      <c r="B19" s="69" t="s">
        <v>584</v>
      </c>
      <c r="C19" s="19" t="s">
        <v>116</v>
      </c>
      <c r="D19" s="522">
        <v>15.324278196980782</v>
      </c>
      <c r="E19" s="522">
        <v>14.586187717233297</v>
      </c>
      <c r="F19" s="522">
        <v>15.377932232841008</v>
      </c>
      <c r="G19" s="522">
        <v>12.828333786957488</v>
      </c>
      <c r="H19" s="522">
        <v>14.699934842239909</v>
      </c>
      <c r="I19" s="523" t="s">
        <v>129</v>
      </c>
      <c r="J19" s="518"/>
    </row>
    <row r="20" spans="2:10" ht="13.5" customHeight="1" x14ac:dyDescent="0.2">
      <c r="B20" s="69" t="s">
        <v>215</v>
      </c>
      <c r="C20" s="19" t="s">
        <v>116</v>
      </c>
      <c r="D20" s="522">
        <v>10.451839562798867</v>
      </c>
      <c r="E20" s="522">
        <v>5.0999999999999996</v>
      </c>
      <c r="F20" s="522">
        <v>14.2745438748914</v>
      </c>
      <c r="G20" s="522">
        <v>11.7</v>
      </c>
      <c r="H20" s="522">
        <v>10.4</v>
      </c>
      <c r="I20" s="523" t="s">
        <v>129</v>
      </c>
      <c r="J20" s="518"/>
    </row>
    <row r="21" spans="2:10" ht="13.5" customHeight="1" x14ac:dyDescent="0.2">
      <c r="B21" s="20" t="s">
        <v>216</v>
      </c>
      <c r="C21" s="19" t="s">
        <v>116</v>
      </c>
      <c r="D21" s="522">
        <v>27.364106567775938</v>
      </c>
      <c r="E21" s="522">
        <v>22.8</v>
      </c>
      <c r="F21" s="522">
        <v>31.207645525629886</v>
      </c>
      <c r="G21" s="522">
        <v>29.9</v>
      </c>
      <c r="H21" s="522">
        <v>24.4</v>
      </c>
      <c r="I21" s="523" t="s">
        <v>129</v>
      </c>
      <c r="J21" s="518"/>
    </row>
    <row r="22" spans="2:10" ht="13.5" customHeight="1" x14ac:dyDescent="0.2">
      <c r="B22" s="69" t="s">
        <v>377</v>
      </c>
      <c r="C22" s="19" t="s">
        <v>116</v>
      </c>
      <c r="D22" s="522">
        <v>20.870506664986081</v>
      </c>
      <c r="E22" s="522">
        <v>19.20313678530453</v>
      </c>
      <c r="F22" s="522">
        <v>18.314509122502173</v>
      </c>
      <c r="G22" s="522">
        <v>18.967316260877908</v>
      </c>
      <c r="H22" s="522">
        <v>17.005400795906766</v>
      </c>
      <c r="I22" s="523" t="s">
        <v>129</v>
      </c>
      <c r="J22" s="518"/>
    </row>
    <row r="23" spans="2:10" ht="13.5" customHeight="1" x14ac:dyDescent="0.2">
      <c r="B23" s="69" t="s">
        <v>378</v>
      </c>
      <c r="C23" s="19" t="s">
        <v>116</v>
      </c>
      <c r="D23" s="522">
        <v>8.935897892415559</v>
      </c>
      <c r="E23" s="522">
        <v>5.2355872768237051</v>
      </c>
      <c r="F23" s="522">
        <v>12.571676802780191</v>
      </c>
      <c r="G23" s="522">
        <v>10.954184727267096</v>
      </c>
      <c r="H23" s="522">
        <v>7.909323479249573</v>
      </c>
      <c r="I23" s="523" t="s">
        <v>129</v>
      </c>
      <c r="J23" s="518"/>
    </row>
    <row r="24" spans="2:10" ht="13.5" customHeight="1" x14ac:dyDescent="0.2">
      <c r="B24" s="20" t="s">
        <v>823</v>
      </c>
      <c r="C24" s="19" t="s">
        <v>116</v>
      </c>
      <c r="D24" s="522">
        <v>-3.8</v>
      </c>
      <c r="E24" s="522">
        <v>-5.0999999999999996</v>
      </c>
      <c r="F24" s="522">
        <v>-2.9</v>
      </c>
      <c r="G24" s="524">
        <v>-5.5386528500043459</v>
      </c>
      <c r="H24" s="522">
        <v>-1.8</v>
      </c>
      <c r="I24" s="523" t="s">
        <v>129</v>
      </c>
      <c r="J24" s="518"/>
    </row>
    <row r="25" spans="2:10" ht="13.5" customHeight="1" x14ac:dyDescent="0.2">
      <c r="B25" s="20" t="s">
        <v>987</v>
      </c>
      <c r="C25" s="19" t="s">
        <v>116</v>
      </c>
      <c r="D25" s="522">
        <v>-1.3</v>
      </c>
      <c r="E25" s="522">
        <v>-3.1</v>
      </c>
      <c r="F25" s="522">
        <v>-1.5</v>
      </c>
      <c r="G25" s="524">
        <v>-2.1</v>
      </c>
      <c r="H25" s="522">
        <v>0.7</v>
      </c>
      <c r="I25" s="523" t="s">
        <v>129</v>
      </c>
      <c r="J25" s="518"/>
    </row>
    <row r="26" spans="2:10" ht="13.5" customHeight="1" x14ac:dyDescent="0.2">
      <c r="B26" s="20" t="s">
        <v>585</v>
      </c>
      <c r="C26" s="19" t="s">
        <v>116</v>
      </c>
      <c r="D26" s="522">
        <v>83.1</v>
      </c>
      <c r="E26" s="522">
        <v>73.900000000000006</v>
      </c>
      <c r="F26" s="522">
        <v>82.062650602409647</v>
      </c>
      <c r="G26" s="522">
        <v>69.599999999999994</v>
      </c>
      <c r="H26" s="523" t="s">
        <v>129</v>
      </c>
      <c r="I26" s="523" t="s">
        <v>129</v>
      </c>
      <c r="J26" s="518"/>
    </row>
    <row r="27" spans="2:10" ht="13.5" customHeight="1" x14ac:dyDescent="0.2">
      <c r="B27" s="69" t="s">
        <v>380</v>
      </c>
      <c r="C27" s="19" t="s">
        <v>116</v>
      </c>
      <c r="D27" s="522">
        <v>61.4</v>
      </c>
      <c r="E27" s="522">
        <v>56.6</v>
      </c>
      <c r="F27" s="522">
        <v>63.826506024096396</v>
      </c>
      <c r="G27" s="522">
        <v>51.4</v>
      </c>
      <c r="H27" s="523" t="s">
        <v>129</v>
      </c>
      <c r="I27" s="523" t="s">
        <v>129</v>
      </c>
      <c r="J27" s="518"/>
    </row>
    <row r="28" spans="2:10" ht="18" customHeight="1" x14ac:dyDescent="0.2">
      <c r="B28" s="35" t="s">
        <v>730</v>
      </c>
      <c r="C28" s="23"/>
      <c r="D28" s="521"/>
      <c r="E28" s="521"/>
      <c r="F28" s="521"/>
      <c r="G28" s="521"/>
      <c r="H28" s="521"/>
      <c r="I28" s="522"/>
      <c r="J28" s="518"/>
    </row>
    <row r="29" spans="2:10" ht="13.5" customHeight="1" x14ac:dyDescent="0.2">
      <c r="B29" s="20" t="s">
        <v>886</v>
      </c>
      <c r="C29" s="19" t="s">
        <v>221</v>
      </c>
      <c r="D29" s="522">
        <v>216.7</v>
      </c>
      <c r="E29" s="522">
        <v>-213.9</v>
      </c>
      <c r="F29" s="522">
        <v>-30.1</v>
      </c>
      <c r="G29" s="522">
        <v>239.4</v>
      </c>
      <c r="H29" s="523" t="s">
        <v>129</v>
      </c>
      <c r="I29" s="522">
        <v>4.0999999999999996</v>
      </c>
      <c r="J29" s="520" t="s">
        <v>1149</v>
      </c>
    </row>
    <row r="30" spans="2:10" ht="13.5" customHeight="1" x14ac:dyDescent="0.2">
      <c r="B30" s="20" t="s">
        <v>85</v>
      </c>
      <c r="C30" s="19" t="s">
        <v>221</v>
      </c>
      <c r="D30" s="522">
        <v>-1.6</v>
      </c>
      <c r="E30" s="522">
        <v>-5</v>
      </c>
      <c r="F30" s="522">
        <v>2.7</v>
      </c>
      <c r="G30" s="522">
        <v>-16</v>
      </c>
      <c r="H30" s="522">
        <v>2.1</v>
      </c>
      <c r="I30" s="522">
        <v>-0.5</v>
      </c>
      <c r="J30" s="520" t="s">
        <v>1149</v>
      </c>
    </row>
    <row r="31" spans="2:10" ht="13.5" customHeight="1" x14ac:dyDescent="0.2">
      <c r="B31" s="20" t="s">
        <v>382</v>
      </c>
      <c r="C31" s="19" t="s">
        <v>221</v>
      </c>
      <c r="D31" s="518">
        <v>10.604837736636963</v>
      </c>
      <c r="E31" s="518">
        <v>-2.7</v>
      </c>
      <c r="F31" s="518">
        <v>6.1</v>
      </c>
      <c r="G31" s="518">
        <v>9.9</v>
      </c>
      <c r="H31" s="518">
        <v>2.9</v>
      </c>
      <c r="I31" s="518">
        <v>-1.6</v>
      </c>
      <c r="J31" s="520" t="s">
        <v>1149</v>
      </c>
    </row>
    <row r="32" spans="2:10" ht="13.5" customHeight="1" x14ac:dyDescent="0.2">
      <c r="B32" s="20" t="s">
        <v>586</v>
      </c>
      <c r="C32" s="19" t="s">
        <v>5</v>
      </c>
      <c r="D32" s="518">
        <v>9</v>
      </c>
      <c r="E32" s="518">
        <v>9</v>
      </c>
      <c r="F32" s="516" t="s">
        <v>129</v>
      </c>
      <c r="G32" s="518">
        <v>10</v>
      </c>
      <c r="H32" s="516" t="s">
        <v>129</v>
      </c>
      <c r="I32" s="518">
        <v>10</v>
      </c>
      <c r="J32" s="520" t="s">
        <v>133</v>
      </c>
    </row>
    <row r="33" spans="2:12" ht="15.75" customHeight="1" x14ac:dyDescent="0.2">
      <c r="B33" s="35" t="s">
        <v>731</v>
      </c>
      <c r="C33" s="29"/>
      <c r="D33" s="525"/>
      <c r="E33" s="525"/>
      <c r="F33" s="526"/>
      <c r="G33" s="525"/>
      <c r="H33" s="526"/>
      <c r="I33" s="525"/>
      <c r="J33" s="520"/>
      <c r="K33" s="1"/>
      <c r="L33" s="1"/>
    </row>
    <row r="34" spans="2:12" ht="13.5" customHeight="1" x14ac:dyDescent="0.2">
      <c r="B34" s="20" t="s">
        <v>1150</v>
      </c>
      <c r="C34" s="19" t="s">
        <v>487</v>
      </c>
      <c r="D34" s="518">
        <v>29.2</v>
      </c>
      <c r="E34" s="518">
        <v>31.7</v>
      </c>
      <c r="F34" s="516" t="s">
        <v>129</v>
      </c>
      <c r="G34" s="518">
        <v>50</v>
      </c>
      <c r="H34" s="516" t="s">
        <v>129</v>
      </c>
      <c r="I34" s="518">
        <v>37.9</v>
      </c>
      <c r="J34" s="520" t="s">
        <v>132</v>
      </c>
      <c r="K34" s="1"/>
      <c r="L34" s="1"/>
    </row>
    <row r="35" spans="2:12" ht="13.5" customHeight="1" x14ac:dyDescent="0.2">
      <c r="B35" s="20" t="s">
        <v>491</v>
      </c>
      <c r="C35" s="19" t="s">
        <v>487</v>
      </c>
      <c r="D35" s="518">
        <v>32.299999999999997</v>
      </c>
      <c r="E35" s="518">
        <v>30.1</v>
      </c>
      <c r="F35" s="516" t="s">
        <v>129</v>
      </c>
      <c r="G35" s="518">
        <v>9.4</v>
      </c>
      <c r="H35" s="516" t="s">
        <v>129</v>
      </c>
      <c r="I35" s="518">
        <v>11.4</v>
      </c>
      <c r="J35" s="520" t="s">
        <v>132</v>
      </c>
      <c r="K35" s="1"/>
      <c r="L35" s="1"/>
    </row>
    <row r="36" spans="2:12" ht="13.5" customHeight="1" x14ac:dyDescent="0.2">
      <c r="B36" s="20" t="s">
        <v>385</v>
      </c>
      <c r="C36" s="19" t="s">
        <v>487</v>
      </c>
      <c r="D36" s="518">
        <v>4.82</v>
      </c>
      <c r="E36" s="518">
        <v>9.8000000000000007</v>
      </c>
      <c r="F36" s="516" t="s">
        <v>129</v>
      </c>
      <c r="G36" s="518">
        <v>14.2</v>
      </c>
      <c r="H36" s="516" t="s">
        <v>129</v>
      </c>
      <c r="I36" s="518">
        <v>13.6</v>
      </c>
      <c r="J36" s="520" t="s">
        <v>132</v>
      </c>
      <c r="K36" s="1"/>
      <c r="L36" s="1"/>
    </row>
    <row r="37" spans="2:12" ht="18" customHeight="1" x14ac:dyDescent="0.2">
      <c r="B37" s="35" t="s">
        <v>732</v>
      </c>
      <c r="C37" s="23"/>
      <c r="D37" s="517"/>
      <c r="E37" s="517"/>
      <c r="F37" s="517"/>
      <c r="G37" s="517"/>
      <c r="H37" s="517"/>
      <c r="I37" s="518"/>
      <c r="J37" s="520"/>
    </row>
    <row r="38" spans="2:12" ht="13.5" customHeight="1" x14ac:dyDescent="0.2">
      <c r="B38" s="20" t="s">
        <v>587</v>
      </c>
      <c r="C38" s="19" t="s">
        <v>116</v>
      </c>
      <c r="D38" s="518">
        <v>-21.4</v>
      </c>
      <c r="E38" s="518">
        <v>-26.1</v>
      </c>
      <c r="F38" s="518">
        <v>-36.200000000000003</v>
      </c>
      <c r="G38" s="518">
        <v>-26.3</v>
      </c>
      <c r="H38" s="516" t="s">
        <v>129</v>
      </c>
      <c r="I38" s="516" t="s">
        <v>129</v>
      </c>
      <c r="J38" s="520"/>
    </row>
    <row r="39" spans="2:12" ht="13.5" customHeight="1" x14ac:dyDescent="0.2">
      <c r="B39" s="20" t="s">
        <v>588</v>
      </c>
      <c r="C39" s="19" t="s">
        <v>116</v>
      </c>
      <c r="D39" s="522">
        <v>-1.5</v>
      </c>
      <c r="E39" s="522">
        <v>1.6</v>
      </c>
      <c r="F39" s="522">
        <v>3.9</v>
      </c>
      <c r="G39" s="522">
        <v>3.8</v>
      </c>
      <c r="H39" s="516" t="s">
        <v>129</v>
      </c>
      <c r="I39" s="516" t="s">
        <v>129</v>
      </c>
      <c r="J39" s="520"/>
    </row>
    <row r="40" spans="2:12" ht="13.5" customHeight="1" x14ac:dyDescent="0.2">
      <c r="B40" s="20" t="s">
        <v>251</v>
      </c>
      <c r="C40" s="19" t="s">
        <v>116</v>
      </c>
      <c r="D40" s="518">
        <v>-11.7</v>
      </c>
      <c r="E40" s="518">
        <v>-20.2</v>
      </c>
      <c r="F40" s="518">
        <v>-26.6</v>
      </c>
      <c r="G40" s="518">
        <v>-15.5</v>
      </c>
      <c r="H40" s="518">
        <v>-18.399999999999999</v>
      </c>
      <c r="I40" s="516" t="s">
        <v>129</v>
      </c>
      <c r="J40" s="520"/>
    </row>
    <row r="41" spans="2:12" ht="13.5" customHeight="1" x14ac:dyDescent="0.2">
      <c r="B41" s="20" t="s">
        <v>589</v>
      </c>
      <c r="C41" s="19" t="s">
        <v>753</v>
      </c>
      <c r="D41" s="518">
        <v>4.2</v>
      </c>
      <c r="E41" s="518">
        <v>3.5</v>
      </c>
      <c r="F41" s="518">
        <v>4</v>
      </c>
      <c r="G41" s="518">
        <v>2.4</v>
      </c>
      <c r="H41" s="516" t="s">
        <v>129</v>
      </c>
      <c r="I41" s="518">
        <v>2.5</v>
      </c>
      <c r="J41" s="520" t="s">
        <v>131</v>
      </c>
    </row>
    <row r="42" spans="2:12" ht="18" customHeight="1" x14ac:dyDescent="0.2">
      <c r="B42" s="35" t="s">
        <v>733</v>
      </c>
      <c r="C42" s="23"/>
      <c r="D42" s="517"/>
      <c r="E42" s="517"/>
      <c r="F42" s="517"/>
      <c r="G42" s="517"/>
      <c r="H42" s="517"/>
      <c r="I42" s="518"/>
      <c r="J42" s="520"/>
    </row>
    <row r="43" spans="2:12" ht="13.5" customHeight="1" x14ac:dyDescent="0.2">
      <c r="B43" s="20" t="s">
        <v>591</v>
      </c>
      <c r="C43" s="19" t="s">
        <v>220</v>
      </c>
      <c r="D43" s="518">
        <v>24.5</v>
      </c>
      <c r="E43" s="518">
        <v>24.5</v>
      </c>
      <c r="F43" s="518">
        <v>24.5</v>
      </c>
      <c r="G43" s="518">
        <v>24.5</v>
      </c>
      <c r="H43" s="518">
        <v>24.5</v>
      </c>
      <c r="I43" s="518">
        <v>24.5</v>
      </c>
      <c r="J43" s="520" t="s">
        <v>133</v>
      </c>
    </row>
    <row r="44" spans="2:12" ht="13.5" customHeight="1" x14ac:dyDescent="0.2">
      <c r="B44" s="20" t="s">
        <v>590</v>
      </c>
      <c r="C44" s="19" t="s">
        <v>220</v>
      </c>
      <c r="D44" s="518">
        <v>21.668499999999998</v>
      </c>
      <c r="E44" s="518">
        <v>20.9</v>
      </c>
      <c r="F44" s="518">
        <v>22.7</v>
      </c>
      <c r="G44" s="518">
        <v>23.5</v>
      </c>
      <c r="H44" s="516" t="s">
        <v>129</v>
      </c>
      <c r="I44" s="518">
        <v>22.7</v>
      </c>
      <c r="J44" s="520" t="s">
        <v>133</v>
      </c>
    </row>
    <row r="45" spans="2:12" ht="13.5" customHeight="1" x14ac:dyDescent="0.2">
      <c r="B45" s="20" t="s">
        <v>824</v>
      </c>
      <c r="C45" s="19" t="s">
        <v>221</v>
      </c>
      <c r="D45" s="522">
        <v>10.1</v>
      </c>
      <c r="E45" s="518">
        <v>-5.9</v>
      </c>
      <c r="F45" s="516" t="s">
        <v>129</v>
      </c>
      <c r="G45" s="518">
        <v>-4</v>
      </c>
      <c r="H45" s="516" t="s">
        <v>129</v>
      </c>
      <c r="I45" s="518">
        <v>7.1</v>
      </c>
      <c r="J45" s="527" t="s">
        <v>131</v>
      </c>
    </row>
    <row r="46" spans="2:12" ht="13.5" customHeight="1" x14ac:dyDescent="0.2">
      <c r="B46" s="46" t="s">
        <v>825</v>
      </c>
      <c r="C46" s="31" t="s">
        <v>221</v>
      </c>
      <c r="D46" s="528">
        <v>14.2</v>
      </c>
      <c r="E46" s="529">
        <v>-4.3</v>
      </c>
      <c r="F46" s="516" t="s">
        <v>129</v>
      </c>
      <c r="G46" s="529">
        <v>9.1999999999999993</v>
      </c>
      <c r="H46" s="516" t="s">
        <v>129</v>
      </c>
      <c r="I46" s="529">
        <v>25.3</v>
      </c>
      <c r="J46" s="530" t="s">
        <v>131</v>
      </c>
    </row>
    <row r="47" spans="2:12" ht="29.25" customHeight="1" x14ac:dyDescent="0.2">
      <c r="B47" s="555" t="s">
        <v>1152</v>
      </c>
      <c r="C47" s="555"/>
      <c r="D47" s="555"/>
      <c r="E47" s="555"/>
      <c r="F47" s="555"/>
      <c r="G47" s="555"/>
      <c r="H47" s="555"/>
      <c r="I47" s="555"/>
      <c r="J47" s="555"/>
      <c r="K47" s="1"/>
      <c r="L47" s="1"/>
    </row>
    <row r="48" spans="2:12" ht="92.25" customHeight="1" x14ac:dyDescent="0.2">
      <c r="B48" s="589" t="s">
        <v>1151</v>
      </c>
      <c r="C48" s="589"/>
      <c r="D48" s="589"/>
      <c r="E48" s="589"/>
      <c r="F48" s="589"/>
      <c r="G48" s="589"/>
      <c r="H48" s="589"/>
      <c r="I48" s="589"/>
      <c r="J48" s="589"/>
      <c r="K48" s="1"/>
      <c r="L48" s="1"/>
    </row>
    <row r="49" spans="1:12" s="3" customFormat="1" ht="13.5" customHeight="1" x14ac:dyDescent="0.25">
      <c r="A49" s="2"/>
      <c r="D49" s="4"/>
      <c r="E49" s="4"/>
      <c r="F49" s="4"/>
      <c r="G49" s="4"/>
      <c r="H49" s="4"/>
      <c r="I49" s="4"/>
      <c r="J49" s="4"/>
      <c r="K49" s="2"/>
      <c r="L49" s="2"/>
    </row>
    <row r="50" spans="1:12" s="3" customFormat="1" ht="13.5" customHeight="1" x14ac:dyDescent="0.25">
      <c r="A50" s="2"/>
      <c r="D50" s="4"/>
      <c r="E50" s="4"/>
      <c r="F50" s="4"/>
      <c r="G50" s="4"/>
      <c r="H50" s="4"/>
      <c r="I50" s="4"/>
      <c r="J50" s="4"/>
      <c r="K50" s="2"/>
      <c r="L50" s="2"/>
    </row>
    <row r="51" spans="1:12" s="3" customFormat="1" ht="13.5" customHeight="1" x14ac:dyDescent="0.25">
      <c r="A51" s="2"/>
      <c r="D51" s="4"/>
      <c r="E51" s="4"/>
      <c r="F51" s="4"/>
      <c r="G51" s="4"/>
      <c r="H51" s="4"/>
      <c r="I51" s="4"/>
      <c r="J51" s="4"/>
      <c r="K51" s="2"/>
      <c r="L51" s="2"/>
    </row>
    <row r="52" spans="1:12" s="3" customFormat="1" ht="13.5" customHeight="1" x14ac:dyDescent="0.25">
      <c r="A52" s="2"/>
      <c r="D52" s="4"/>
      <c r="E52" s="4"/>
      <c r="F52" s="4"/>
      <c r="G52" s="4"/>
      <c r="H52" s="4"/>
      <c r="I52" s="4"/>
      <c r="J52" s="4"/>
      <c r="K52" s="2"/>
      <c r="L52" s="2"/>
    </row>
    <row r="53" spans="1:12" s="3" customFormat="1" ht="13.5" customHeight="1" x14ac:dyDescent="0.25">
      <c r="A53" s="2"/>
      <c r="D53" s="4"/>
      <c r="E53" s="4"/>
      <c r="F53" s="4"/>
      <c r="G53" s="4"/>
      <c r="H53" s="4"/>
      <c r="I53" s="4"/>
      <c r="J53" s="4"/>
      <c r="K53" s="2"/>
      <c r="L53" s="2"/>
    </row>
    <row r="54" spans="1:12" s="3" customFormat="1" ht="13.5" customHeight="1" x14ac:dyDescent="0.25">
      <c r="A54" s="2"/>
      <c r="D54" s="4"/>
      <c r="E54" s="4"/>
      <c r="F54" s="4"/>
      <c r="G54" s="4"/>
      <c r="H54" s="4"/>
      <c r="I54" s="4"/>
      <c r="J54" s="4"/>
      <c r="K54" s="2"/>
      <c r="L54" s="2"/>
    </row>
    <row r="55" spans="1:12" s="3" customFormat="1" ht="12.75" customHeight="1" x14ac:dyDescent="0.25">
      <c r="A55" s="2"/>
      <c r="D55" s="4"/>
      <c r="E55" s="4"/>
      <c r="F55" s="4"/>
      <c r="G55" s="4"/>
      <c r="H55" s="4"/>
      <c r="I55" s="4"/>
      <c r="J55" s="4"/>
      <c r="K55" s="2"/>
      <c r="L55" s="2"/>
    </row>
    <row r="56" spans="1:12" s="3" customFormat="1" ht="15" customHeight="1" x14ac:dyDescent="0.25">
      <c r="A56" s="2"/>
      <c r="D56" s="4"/>
      <c r="E56" s="4"/>
      <c r="F56" s="4"/>
      <c r="G56" s="4"/>
      <c r="H56" s="4"/>
      <c r="I56" s="4"/>
      <c r="J56" s="4"/>
      <c r="K56" s="2"/>
      <c r="L56" s="2"/>
    </row>
    <row r="57" spans="1:12" s="3" customFormat="1" ht="12.75" customHeight="1" x14ac:dyDescent="0.25">
      <c r="A57" s="2"/>
      <c r="D57" s="4"/>
      <c r="E57" s="4"/>
      <c r="F57" s="4"/>
      <c r="G57" s="4"/>
      <c r="H57" s="4"/>
      <c r="I57" s="4"/>
      <c r="J57" s="4"/>
      <c r="K57" s="2"/>
      <c r="L57" s="2"/>
    </row>
    <row r="58" spans="1:12" s="3" customFormat="1" ht="12" customHeight="1" x14ac:dyDescent="0.25">
      <c r="A58" s="2"/>
      <c r="D58" s="4"/>
      <c r="E58" s="4"/>
      <c r="F58" s="4"/>
      <c r="G58" s="4"/>
      <c r="H58" s="4"/>
      <c r="I58" s="4"/>
      <c r="J58" s="4"/>
      <c r="K58" s="2"/>
      <c r="L58" s="2"/>
    </row>
    <row r="59" spans="1:12" s="3" customFormat="1" ht="12.75" customHeight="1" x14ac:dyDescent="0.25">
      <c r="A59" s="2"/>
      <c r="D59" s="4"/>
      <c r="E59" s="4"/>
      <c r="F59" s="4"/>
      <c r="G59" s="4"/>
      <c r="H59" s="4"/>
      <c r="I59" s="4"/>
      <c r="J59" s="4"/>
      <c r="K59" s="2"/>
      <c r="L59" s="2"/>
    </row>
    <row r="60" spans="1:12" s="3" customFormat="1" ht="12" customHeight="1" x14ac:dyDescent="0.25">
      <c r="A60" s="2"/>
      <c r="D60" s="4"/>
      <c r="E60" s="4"/>
      <c r="F60" s="4"/>
      <c r="G60" s="4"/>
      <c r="H60" s="4"/>
      <c r="I60" s="4"/>
      <c r="J60" s="4"/>
      <c r="K60" s="2"/>
      <c r="L60" s="2"/>
    </row>
  </sheetData>
  <mergeCells count="7">
    <mergeCell ref="B48:J48"/>
    <mergeCell ref="B47:J47"/>
    <mergeCell ref="C9:C10"/>
    <mergeCell ref="F9:G9"/>
    <mergeCell ref="H9:J9"/>
    <mergeCell ref="I10:J10"/>
    <mergeCell ref="D9:D10"/>
  </mergeCells>
  <conditionalFormatting sqref="I24">
    <cfRule type="cellIs" dxfId="172" priority="19" operator="between">
      <formula>9999</formula>
      <formula>-9999</formula>
    </cfRule>
  </conditionalFormatting>
  <conditionalFormatting sqref="I12:I14">
    <cfRule type="cellIs" dxfId="171" priority="18" operator="between">
      <formula>9999</formula>
      <formula>-9999</formula>
    </cfRule>
  </conditionalFormatting>
  <conditionalFormatting sqref="I39:I40">
    <cfRule type="cellIs" dxfId="170" priority="17" operator="between">
      <formula>9999</formula>
      <formula>-9999</formula>
    </cfRule>
  </conditionalFormatting>
  <conditionalFormatting sqref="I25">
    <cfRule type="cellIs" dxfId="169" priority="16" operator="between">
      <formula>9999</formula>
      <formula>-9999</formula>
    </cfRule>
  </conditionalFormatting>
  <conditionalFormatting sqref="H38:I38">
    <cfRule type="cellIs" dxfId="168" priority="15" operator="between">
      <formula>9999</formula>
      <formula>-9999</formula>
    </cfRule>
  </conditionalFormatting>
  <conditionalFormatting sqref="I18:I23">
    <cfRule type="cellIs" dxfId="167" priority="14" operator="between">
      <formula>9999</formula>
      <formula>-9999</formula>
    </cfRule>
  </conditionalFormatting>
  <conditionalFormatting sqref="I26:I27">
    <cfRule type="cellIs" dxfId="166" priority="13" operator="between">
      <formula>9999</formula>
      <formula>-9999</formula>
    </cfRule>
  </conditionalFormatting>
  <conditionalFormatting sqref="F34:F36">
    <cfRule type="cellIs" dxfId="165" priority="12" operator="between">
      <formula>9999</formula>
      <formula>-9999</formula>
    </cfRule>
  </conditionalFormatting>
  <conditionalFormatting sqref="F32">
    <cfRule type="cellIs" dxfId="164" priority="11" operator="between">
      <formula>9999</formula>
      <formula>-9999</formula>
    </cfRule>
  </conditionalFormatting>
  <conditionalFormatting sqref="H32">
    <cfRule type="cellIs" dxfId="163" priority="10" operator="between">
      <formula>9999</formula>
      <formula>-9999</formula>
    </cfRule>
  </conditionalFormatting>
  <conditionalFormatting sqref="H34:H36">
    <cfRule type="cellIs" dxfId="162" priority="9" operator="between">
      <formula>9999</formula>
      <formula>-9999</formula>
    </cfRule>
  </conditionalFormatting>
  <conditionalFormatting sqref="F45:F46">
    <cfRule type="cellIs" dxfId="161" priority="8" operator="between">
      <formula>9999</formula>
      <formula>-9999</formula>
    </cfRule>
  </conditionalFormatting>
  <conditionalFormatting sqref="H44:H46">
    <cfRule type="cellIs" dxfId="160" priority="7" operator="between">
      <formula>9999</formula>
      <formula>-9999</formula>
    </cfRule>
  </conditionalFormatting>
  <conditionalFormatting sqref="F14">
    <cfRule type="cellIs" dxfId="159" priority="6" operator="between">
      <formula>9999</formula>
      <formula>-9999</formula>
    </cfRule>
  </conditionalFormatting>
  <conditionalFormatting sqref="H14">
    <cfRule type="cellIs" dxfId="158" priority="5" operator="between">
      <formula>9999</formula>
      <formula>-9999</formula>
    </cfRule>
  </conditionalFormatting>
  <conditionalFormatting sqref="H26:H27">
    <cfRule type="cellIs" dxfId="157" priority="4" operator="between">
      <formula>9999</formula>
      <formula>-9999</formula>
    </cfRule>
  </conditionalFormatting>
  <conditionalFormatting sqref="H29">
    <cfRule type="cellIs" dxfId="156" priority="3" operator="between">
      <formula>9999</formula>
      <formula>-9999</formula>
    </cfRule>
  </conditionalFormatting>
  <conditionalFormatting sqref="H41">
    <cfRule type="cellIs" dxfId="155" priority="2" operator="between">
      <formula>9999</formula>
      <formula>-9999</formula>
    </cfRule>
  </conditionalFormatting>
  <conditionalFormatting sqref="H39">
    <cfRule type="cellIs" dxfId="154" priority="1" operator="between">
      <formula>9999</formula>
      <formula>-9999</formula>
    </cfRule>
  </conditionalFormatting>
  <hyperlinks>
    <hyperlink ref="B5" location="Índice!A62" display="Índice" xr:uid="{00000000-0004-0000-3400-000000000000}"/>
  </hyperlinks>
  <printOptions horizontalCentered="1"/>
  <pageMargins left="0.59055118110236227" right="0.43307086614173229" top="0.51181102362204722" bottom="0.51181102362204722" header="0" footer="0.19685039370078741"/>
  <pageSetup paperSize="9" orientation="portrait" r:id="rId1"/>
  <headerFooter scaleWithDoc="0"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H39"/>
  <sheetViews>
    <sheetView showGridLines="0" topLeftCell="A3" zoomScale="120" zoomScaleNormal="120" zoomScalePageLayoutView="120" workbookViewId="0">
      <selection activeCell="B31" sqref="B31"/>
    </sheetView>
  </sheetViews>
  <sheetFormatPr defaultColWidth="8.85546875" defaultRowHeight="12.75" x14ac:dyDescent="0.2"/>
  <cols>
    <col min="1" max="1" width="1.42578125" style="2" bestFit="1" customWidth="1"/>
    <col min="2" max="2" width="45.85546875" style="17" customWidth="1"/>
    <col min="3" max="8" width="5.85546875" style="17" customWidth="1"/>
    <col min="9" max="16384" width="8.85546875" style="17"/>
  </cols>
  <sheetData>
    <row r="1" spans="1:8" x14ac:dyDescent="0.2">
      <c r="A1" s="17"/>
    </row>
    <row r="2" spans="1:8" x14ac:dyDescent="0.2">
      <c r="A2" s="17"/>
    </row>
    <row r="3" spans="1:8" x14ac:dyDescent="0.2">
      <c r="A3" s="17"/>
    </row>
    <row r="4" spans="1:8" x14ac:dyDescent="0.2">
      <c r="A4" s="17"/>
    </row>
    <row r="5" spans="1:8" x14ac:dyDescent="0.2">
      <c r="A5" s="17"/>
      <c r="B5" s="104" t="s">
        <v>144</v>
      </c>
    </row>
    <row r="6" spans="1:8" ht="18.75" x14ac:dyDescent="0.3">
      <c r="A6" s="17"/>
      <c r="B6" s="25" t="s">
        <v>1056</v>
      </c>
    </row>
    <row r="7" spans="1:8" x14ac:dyDescent="0.2">
      <c r="A7" s="17"/>
    </row>
    <row r="8" spans="1:8" ht="18" customHeight="1" x14ac:dyDescent="0.2">
      <c r="A8" s="17"/>
      <c r="B8" s="542" t="s">
        <v>1266</v>
      </c>
      <c r="C8" s="18"/>
      <c r="D8" s="18"/>
      <c r="E8" s="18"/>
      <c r="F8" s="18"/>
      <c r="G8" s="18"/>
      <c r="H8" s="18"/>
    </row>
    <row r="9" spans="1:8" ht="13.5" customHeight="1" x14ac:dyDescent="0.2">
      <c r="A9" s="17"/>
      <c r="B9" s="23"/>
      <c r="C9" s="560">
        <v>2017</v>
      </c>
      <c r="D9" s="182">
        <v>2018</v>
      </c>
      <c r="E9" s="172">
        <v>2019</v>
      </c>
      <c r="F9" s="172">
        <v>2020</v>
      </c>
      <c r="G9" s="172">
        <v>2021</v>
      </c>
      <c r="H9" s="296">
        <v>2022</v>
      </c>
    </row>
    <row r="10" spans="1:8" ht="13.5" customHeight="1" x14ac:dyDescent="0.2">
      <c r="B10" s="24"/>
      <c r="C10" s="561"/>
      <c r="D10" s="171" t="s">
        <v>3</v>
      </c>
      <c r="E10" s="171" t="s">
        <v>3</v>
      </c>
      <c r="F10" s="171" t="s">
        <v>3</v>
      </c>
      <c r="G10" s="171" t="s">
        <v>3</v>
      </c>
      <c r="H10" s="171" t="s">
        <v>3</v>
      </c>
    </row>
    <row r="11" spans="1:8" ht="12" customHeight="1" x14ac:dyDescent="0.2">
      <c r="B11" s="19" t="s">
        <v>13</v>
      </c>
      <c r="C11" s="66">
        <v>11.176661398075851</v>
      </c>
      <c r="D11" s="66">
        <v>11.396694972380754</v>
      </c>
      <c r="E11" s="66">
        <v>12.526029798515435</v>
      </c>
      <c r="F11" s="66">
        <v>14.225893650034644</v>
      </c>
      <c r="G11" s="66">
        <v>13.947915333888922</v>
      </c>
      <c r="H11" s="164" t="s">
        <v>129</v>
      </c>
    </row>
    <row r="12" spans="1:8" ht="12" customHeight="1" x14ac:dyDescent="0.2">
      <c r="B12" s="20" t="s">
        <v>592</v>
      </c>
      <c r="C12" s="66">
        <v>4.3498433394037539</v>
      </c>
      <c r="D12" s="66">
        <v>4.5765769675018184</v>
      </c>
      <c r="E12" s="66">
        <v>4.5988585883612512</v>
      </c>
      <c r="F12" s="66">
        <v>4.9287812399363737</v>
      </c>
      <c r="G12" s="66">
        <v>4.94495654454464</v>
      </c>
      <c r="H12" s="164" t="s">
        <v>129</v>
      </c>
    </row>
    <row r="13" spans="1:8" ht="12" customHeight="1" x14ac:dyDescent="0.2">
      <c r="B13" s="20" t="s">
        <v>390</v>
      </c>
      <c r="C13" s="66">
        <v>6.5289624682760765</v>
      </c>
      <c r="D13" s="66">
        <v>6.5387011703227413</v>
      </c>
      <c r="E13" s="66">
        <v>7.6909201165710535</v>
      </c>
      <c r="F13" s="66">
        <v>9.0630214788285706</v>
      </c>
      <c r="G13" s="66">
        <v>8.7855677619544128</v>
      </c>
      <c r="H13" s="164" t="s">
        <v>129</v>
      </c>
    </row>
    <row r="14" spans="1:8" ht="12" customHeight="1" x14ac:dyDescent="0.2">
      <c r="B14" s="20" t="s">
        <v>507</v>
      </c>
      <c r="C14" s="66">
        <v>0.29777054780790585</v>
      </c>
      <c r="D14" s="66">
        <v>0.28135547204486838</v>
      </c>
      <c r="E14" s="66">
        <v>0.23625109358312743</v>
      </c>
      <c r="F14" s="66">
        <v>0.2319537829477033</v>
      </c>
      <c r="G14" s="66">
        <v>0.21740012743706091</v>
      </c>
      <c r="H14" s="164" t="s">
        <v>129</v>
      </c>
    </row>
    <row r="15" spans="1:8" ht="12" customHeight="1" x14ac:dyDescent="0.2">
      <c r="B15" s="19" t="s">
        <v>14</v>
      </c>
      <c r="C15" s="66">
        <v>15.829232053280396</v>
      </c>
      <c r="D15" s="66">
        <v>13.965908998618168</v>
      </c>
      <c r="E15" s="66">
        <v>13.205910893069456</v>
      </c>
      <c r="F15" s="66">
        <v>13.006216271603252</v>
      </c>
      <c r="G15" s="66">
        <v>11.6416630736647</v>
      </c>
      <c r="H15" s="164" t="s">
        <v>129</v>
      </c>
    </row>
    <row r="16" spans="1:8" ht="12" customHeight="1" x14ac:dyDescent="0.2">
      <c r="B16" s="20" t="s">
        <v>393</v>
      </c>
      <c r="C16" s="66">
        <v>7.4960424824174439</v>
      </c>
      <c r="D16" s="66">
        <v>6.5512548454053201</v>
      </c>
      <c r="E16" s="66">
        <v>5.9139065574666336</v>
      </c>
      <c r="F16" s="66">
        <v>5.5675641388463299</v>
      </c>
      <c r="G16" s="66">
        <v>5.5088500688964581</v>
      </c>
      <c r="H16" s="164" t="s">
        <v>129</v>
      </c>
    </row>
    <row r="17" spans="2:8" ht="12" customHeight="1" x14ac:dyDescent="0.2">
      <c r="B17" s="20" t="s">
        <v>508</v>
      </c>
      <c r="C17" s="66">
        <v>2.1841973862767992</v>
      </c>
      <c r="D17" s="66">
        <v>2.2498575819208515</v>
      </c>
      <c r="E17" s="66">
        <v>2.062583991693808</v>
      </c>
      <c r="F17" s="66">
        <v>1.9710850663101502</v>
      </c>
      <c r="G17" s="66">
        <v>1.7542251974118734</v>
      </c>
      <c r="H17" s="164" t="s">
        <v>129</v>
      </c>
    </row>
    <row r="18" spans="2:8" ht="12" customHeight="1" x14ac:dyDescent="0.2">
      <c r="B18" s="20" t="s">
        <v>240</v>
      </c>
      <c r="C18" s="66">
        <v>6.1489921845861524</v>
      </c>
      <c r="D18" s="66">
        <v>5.1647930906057438</v>
      </c>
      <c r="E18" s="66">
        <v>5.2294203439090134</v>
      </c>
      <c r="F18" s="66">
        <v>5.4675670664467724</v>
      </c>
      <c r="G18" s="66">
        <v>4.3785878073563689</v>
      </c>
      <c r="H18" s="164" t="s">
        <v>129</v>
      </c>
    </row>
    <row r="19" spans="2:8" ht="12" customHeight="1" x14ac:dyDescent="0.2">
      <c r="B19" s="19" t="s">
        <v>15</v>
      </c>
      <c r="C19" s="66">
        <v>71.125174185443868</v>
      </c>
      <c r="D19" s="66">
        <v>72.390941398006035</v>
      </c>
      <c r="E19" s="66">
        <v>72.665785610488641</v>
      </c>
      <c r="F19" s="66">
        <v>70.831350697256852</v>
      </c>
      <c r="G19" s="66">
        <v>72.24584796696756</v>
      </c>
      <c r="H19" s="164" t="s">
        <v>129</v>
      </c>
    </row>
    <row r="20" spans="2:8" ht="12" customHeight="1" x14ac:dyDescent="0.2">
      <c r="B20" s="20" t="s">
        <v>395</v>
      </c>
      <c r="C20" s="66">
        <v>24.933138302331262</v>
      </c>
      <c r="D20" s="66">
        <v>24.157424477810046</v>
      </c>
      <c r="E20" s="66">
        <v>24.495604180471855</v>
      </c>
      <c r="F20" s="66">
        <v>24.403550203468232</v>
      </c>
      <c r="G20" s="66">
        <v>24.034771644325748</v>
      </c>
      <c r="H20" s="164" t="s">
        <v>129</v>
      </c>
    </row>
    <row r="21" spans="2:8" ht="12" customHeight="1" x14ac:dyDescent="0.2">
      <c r="B21" s="20" t="s">
        <v>593</v>
      </c>
      <c r="C21" s="66">
        <v>6.1169918735732587</v>
      </c>
      <c r="D21" s="66">
        <v>6.2932895849745734</v>
      </c>
      <c r="E21" s="66">
        <v>6.0985039199218614</v>
      </c>
      <c r="F21" s="66">
        <v>4.6058766699520852</v>
      </c>
      <c r="G21" s="66">
        <v>4.9282306578041917</v>
      </c>
      <c r="H21" s="164" t="s">
        <v>129</v>
      </c>
    </row>
    <row r="22" spans="2:8" ht="12" customHeight="1" x14ac:dyDescent="0.2">
      <c r="B22" s="20" t="s">
        <v>594</v>
      </c>
      <c r="C22" s="66">
        <v>10.709947674510428</v>
      </c>
      <c r="D22" s="66">
        <v>11.542965010981565</v>
      </c>
      <c r="E22" s="66">
        <v>10.963260381811054</v>
      </c>
      <c r="F22" s="66">
        <v>10.979682452938825</v>
      </c>
      <c r="G22" s="66">
        <v>12.057680831132791</v>
      </c>
      <c r="H22" s="164" t="s">
        <v>129</v>
      </c>
    </row>
    <row r="23" spans="2:8" ht="12" customHeight="1" x14ac:dyDescent="0.2">
      <c r="B23" s="20" t="s">
        <v>595</v>
      </c>
      <c r="C23" s="66">
        <v>2.2663849732176593</v>
      </c>
      <c r="D23" s="66">
        <v>2.4173482043719741</v>
      </c>
      <c r="E23" s="66">
        <v>2.3578209298414365</v>
      </c>
      <c r="F23" s="66">
        <v>2.2868267738819008</v>
      </c>
      <c r="G23" s="66">
        <v>2.3308951880224456</v>
      </c>
      <c r="H23" s="164" t="s">
        <v>129</v>
      </c>
    </row>
    <row r="24" spans="2:8" ht="12" customHeight="1" x14ac:dyDescent="0.2">
      <c r="B24" s="20" t="s">
        <v>597</v>
      </c>
      <c r="C24" s="66">
        <v>6.1827054963024697</v>
      </c>
      <c r="D24" s="66">
        <v>5.8697016703813327</v>
      </c>
      <c r="E24" s="66">
        <v>5.7147192442511621</v>
      </c>
      <c r="F24" s="66">
        <v>5.4148409825027084</v>
      </c>
      <c r="G24" s="66">
        <v>4.9119142731874215</v>
      </c>
      <c r="H24" s="164" t="s">
        <v>129</v>
      </c>
    </row>
    <row r="25" spans="2:8" ht="12" customHeight="1" x14ac:dyDescent="0.2">
      <c r="B25" s="20" t="s">
        <v>598</v>
      </c>
      <c r="C25" s="66">
        <v>8.2137047345638585</v>
      </c>
      <c r="D25" s="66">
        <v>8.6931067329234644</v>
      </c>
      <c r="E25" s="66">
        <v>8.9932350377402237</v>
      </c>
      <c r="F25" s="66">
        <v>9.54480692475091</v>
      </c>
      <c r="G25" s="66">
        <v>10.361868836651787</v>
      </c>
      <c r="H25" s="164" t="s">
        <v>129</v>
      </c>
    </row>
    <row r="26" spans="2:8" ht="12" customHeight="1" x14ac:dyDescent="0.2">
      <c r="B26" s="20" t="s">
        <v>510</v>
      </c>
      <c r="C26" s="66">
        <v>6.5107876523021631</v>
      </c>
      <c r="D26" s="66">
        <v>6.6093010898028659</v>
      </c>
      <c r="E26" s="66">
        <v>7.0377253683166749</v>
      </c>
      <c r="F26" s="66">
        <v>6.8356445112371071</v>
      </c>
      <c r="G26" s="66">
        <v>6.4855945342932539</v>
      </c>
      <c r="H26" s="164" t="s">
        <v>129</v>
      </c>
    </row>
    <row r="27" spans="2:8" ht="12" customHeight="1" x14ac:dyDescent="0.2">
      <c r="B27" s="20" t="s">
        <v>511</v>
      </c>
      <c r="C27" s="66">
        <v>1.2765864391088995</v>
      </c>
      <c r="D27" s="66">
        <v>1.2650902251887983</v>
      </c>
      <c r="E27" s="66">
        <v>1.437794551210462</v>
      </c>
      <c r="F27" s="66">
        <v>1.1204122061421058</v>
      </c>
      <c r="G27" s="66">
        <v>1.410862216731456</v>
      </c>
      <c r="H27" s="164" t="s">
        <v>129</v>
      </c>
    </row>
    <row r="28" spans="2:8" ht="12" customHeight="1" x14ac:dyDescent="0.2">
      <c r="B28" s="20" t="s">
        <v>596</v>
      </c>
      <c r="C28" s="66">
        <v>4.9149270395338691</v>
      </c>
      <c r="D28" s="66">
        <v>5.5427144015714145</v>
      </c>
      <c r="E28" s="66">
        <v>5.5671219969239081</v>
      </c>
      <c r="F28" s="66">
        <v>5.6397099723829696</v>
      </c>
      <c r="G28" s="66">
        <v>5.7240388848656565</v>
      </c>
      <c r="H28" s="164" t="s">
        <v>129</v>
      </c>
    </row>
    <row r="29" spans="2:8" ht="15" customHeight="1" x14ac:dyDescent="0.2">
      <c r="B29" s="21" t="s">
        <v>826</v>
      </c>
      <c r="C29" s="125">
        <v>-3.0410743551645756</v>
      </c>
      <c r="D29" s="125">
        <v>-2.9759519386842315</v>
      </c>
      <c r="E29" s="125">
        <v>-2.9744187761524867</v>
      </c>
      <c r="F29" s="125">
        <v>-2.9617557795712046</v>
      </c>
      <c r="G29" s="125">
        <v>-2.9172476288462033</v>
      </c>
      <c r="H29" s="164" t="s">
        <v>129</v>
      </c>
    </row>
    <row r="30" spans="2:8" ht="12" customHeight="1" x14ac:dyDescent="0.2">
      <c r="B30" s="19" t="s">
        <v>827</v>
      </c>
      <c r="C30" s="66">
        <v>4.9099581225998241</v>
      </c>
      <c r="D30" s="66">
        <v>5.2223636412155026</v>
      </c>
      <c r="E30" s="66">
        <v>4.5766606414591227</v>
      </c>
      <c r="F30" s="66">
        <v>4.9001785836269063</v>
      </c>
      <c r="G30" s="66">
        <v>5.0818212543250247</v>
      </c>
      <c r="H30" s="164" t="s">
        <v>129</v>
      </c>
    </row>
    <row r="31" spans="2:8" ht="23.25" customHeight="1" x14ac:dyDescent="0.2">
      <c r="B31" s="531" t="s">
        <v>1153</v>
      </c>
      <c r="C31" s="34">
        <v>7056.3305142651852</v>
      </c>
      <c r="D31" s="34">
        <v>8022.2221380000001</v>
      </c>
      <c r="E31" s="34">
        <v>9105.671241</v>
      </c>
      <c r="F31" s="34">
        <v>10210.772868</v>
      </c>
      <c r="G31" s="312">
        <v>10942.038434</v>
      </c>
      <c r="H31" s="312">
        <v>12734.294</v>
      </c>
    </row>
    <row r="32" spans="2:8" ht="12" customHeight="1" x14ac:dyDescent="0.2">
      <c r="B32" s="23" t="s">
        <v>22</v>
      </c>
      <c r="C32" s="66">
        <v>27.105610919419576</v>
      </c>
      <c r="D32" s="66">
        <v>21.033787259606797</v>
      </c>
      <c r="E32" s="66">
        <v>16.719560817713031</v>
      </c>
      <c r="F32" s="66">
        <v>10.610047662456729</v>
      </c>
      <c r="G32" s="125">
        <v>15.10227224997883</v>
      </c>
      <c r="H32" s="125">
        <v>19.604078561402773</v>
      </c>
    </row>
    <row r="33" spans="2:8" ht="12" customHeight="1" x14ac:dyDescent="0.2">
      <c r="B33" s="23" t="s">
        <v>24</v>
      </c>
      <c r="C33" s="66">
        <v>65.791749660474679</v>
      </c>
      <c r="D33" s="66">
        <v>58.16650142317463</v>
      </c>
      <c r="E33" s="66">
        <v>50.855225679786876</v>
      </c>
      <c r="F33" s="66">
        <v>38.05395966153813</v>
      </c>
      <c r="G33" s="125">
        <v>42.838081925439511</v>
      </c>
      <c r="H33" s="125">
        <v>45.162590089407388</v>
      </c>
    </row>
    <row r="34" spans="2:8" ht="19.5" customHeight="1" x14ac:dyDescent="0.2">
      <c r="B34" s="19" t="s">
        <v>25</v>
      </c>
      <c r="C34" s="32"/>
      <c r="D34" s="32"/>
      <c r="E34" s="32"/>
      <c r="F34" s="32"/>
      <c r="G34" s="32"/>
      <c r="H34" s="32"/>
    </row>
    <row r="35" spans="2:8" ht="12" customHeight="1" x14ac:dyDescent="0.2">
      <c r="B35" s="20" t="s">
        <v>988</v>
      </c>
      <c r="C35" s="66">
        <v>3.8</v>
      </c>
      <c r="D35" s="66">
        <v>3</v>
      </c>
      <c r="E35" s="66">
        <v>2.2000000000000002</v>
      </c>
      <c r="F35" s="66">
        <v>3.0897264750824149</v>
      </c>
      <c r="G35" s="66">
        <v>1.8657568238584998</v>
      </c>
      <c r="H35" s="66">
        <v>6.5276374626921374E-2</v>
      </c>
    </row>
    <row r="36" spans="2:8" ht="12" customHeight="1" x14ac:dyDescent="0.2">
      <c r="B36" s="20" t="s">
        <v>989</v>
      </c>
      <c r="C36" s="66">
        <v>6.9290000000000003</v>
      </c>
      <c r="D36" s="66">
        <v>4.7116023602962853</v>
      </c>
      <c r="E36" s="66">
        <v>9.3433801408285611</v>
      </c>
      <c r="F36" s="66">
        <v>9.2682871464526251</v>
      </c>
      <c r="G36" s="66">
        <v>5.1643312712854383</v>
      </c>
      <c r="H36" s="66">
        <v>16.303621248018459</v>
      </c>
    </row>
    <row r="37" spans="2:8" ht="12" customHeight="1" x14ac:dyDescent="0.2">
      <c r="B37" s="20" t="s">
        <v>990</v>
      </c>
      <c r="C37" s="32">
        <v>335.9661224489796</v>
      </c>
      <c r="D37" s="32">
        <v>351.79551020408161</v>
      </c>
      <c r="E37" s="32">
        <v>384.66510204081635</v>
      </c>
      <c r="F37" s="32">
        <v>417</v>
      </c>
      <c r="G37" s="32">
        <v>446.61381363265309</v>
      </c>
      <c r="H37" s="32">
        <v>519.76710204081633</v>
      </c>
    </row>
    <row r="38" spans="2:8" ht="12" customHeight="1" x14ac:dyDescent="0.2">
      <c r="B38" s="46" t="s">
        <v>991</v>
      </c>
      <c r="C38" s="70">
        <v>375.8</v>
      </c>
      <c r="D38" s="70">
        <v>415.6</v>
      </c>
      <c r="E38" s="70">
        <v>430.7</v>
      </c>
      <c r="F38" s="70">
        <v>471.22946667261488</v>
      </c>
      <c r="G38" s="70">
        <v>524.4023495985158</v>
      </c>
      <c r="H38" s="70">
        <v>542.69115927161533</v>
      </c>
    </row>
    <row r="39" spans="2:8" ht="30.75" customHeight="1" x14ac:dyDescent="0.2">
      <c r="B39" s="590" t="s">
        <v>1152</v>
      </c>
      <c r="C39" s="590"/>
      <c r="D39" s="590"/>
      <c r="E39" s="590"/>
      <c r="F39" s="590"/>
      <c r="G39" s="590"/>
    </row>
  </sheetData>
  <mergeCells count="2">
    <mergeCell ref="C9:C10"/>
    <mergeCell ref="B39:G39"/>
  </mergeCells>
  <conditionalFormatting sqref="C32:F33 C11:C30 C31:H31 C34:H36">
    <cfRule type="cellIs" dxfId="153" priority="13" operator="greaterThan">
      <formula>9999</formula>
    </cfRule>
  </conditionalFormatting>
  <conditionalFormatting sqref="H11:H13 H15:H30">
    <cfRule type="cellIs" dxfId="152" priority="11" operator="between">
      <formula>9999</formula>
      <formula>-9999</formula>
    </cfRule>
  </conditionalFormatting>
  <conditionalFormatting sqref="H14">
    <cfRule type="cellIs" dxfId="151" priority="7" operator="between">
      <formula>9999</formula>
      <formula>-9999</formula>
    </cfRule>
  </conditionalFormatting>
  <conditionalFormatting sqref="G32:H33">
    <cfRule type="cellIs" dxfId="150" priority="6" operator="greaterThan">
      <formula>9999</formula>
    </cfRule>
  </conditionalFormatting>
  <conditionalFormatting sqref="D11:D30">
    <cfRule type="cellIs" dxfId="149" priority="4" operator="greaterThan">
      <formula>9999</formula>
    </cfRule>
  </conditionalFormatting>
  <conditionalFormatting sqref="E11:E30">
    <cfRule type="cellIs" dxfId="148" priority="3" operator="greaterThan">
      <formula>9999</formula>
    </cfRule>
  </conditionalFormatting>
  <conditionalFormatting sqref="F11:F30">
    <cfRule type="cellIs" dxfId="147" priority="2" operator="greaterThan">
      <formula>9999</formula>
    </cfRule>
  </conditionalFormatting>
  <conditionalFormatting sqref="G11:G30">
    <cfRule type="cellIs" dxfId="146" priority="1" operator="greaterThan">
      <formula>9999</formula>
    </cfRule>
  </conditionalFormatting>
  <hyperlinks>
    <hyperlink ref="B5" location="Índice!A62" display="Índice" xr:uid="{00000000-0004-0000-3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K51"/>
  <sheetViews>
    <sheetView showGridLines="0" topLeftCell="A23" zoomScale="120" zoomScaleNormal="120" zoomScalePageLayoutView="120" workbookViewId="0">
      <selection activeCell="R52" sqref="R52"/>
    </sheetView>
  </sheetViews>
  <sheetFormatPr defaultColWidth="8.85546875" defaultRowHeight="12.75" x14ac:dyDescent="0.2"/>
  <cols>
    <col min="1" max="1" width="1.42578125" style="2" bestFit="1" customWidth="1"/>
    <col min="2" max="2" width="6.140625" style="3" customWidth="1"/>
    <col min="3" max="3" width="12.85546875" style="3" customWidth="1"/>
    <col min="4" max="7" width="14.85546875" style="3" customWidth="1"/>
    <col min="8" max="16384" width="8.85546875" style="2"/>
  </cols>
  <sheetData>
    <row r="1" spans="1:11" s="17" customFormat="1" x14ac:dyDescent="0.2"/>
    <row r="2" spans="1:11" s="17" customFormat="1" x14ac:dyDescent="0.2"/>
    <row r="3" spans="1:11" s="17" customFormat="1" x14ac:dyDescent="0.2"/>
    <row r="4" spans="1:11" s="17" customFormat="1" x14ac:dyDescent="0.2"/>
    <row r="5" spans="1:11" s="17" customFormat="1" x14ac:dyDescent="0.2">
      <c r="B5" s="104" t="s">
        <v>144</v>
      </c>
      <c r="C5" s="104"/>
    </row>
    <row r="6" spans="1:11" s="17" customFormat="1" ht="18.75" x14ac:dyDescent="0.3">
      <c r="B6" s="25" t="s">
        <v>1056</v>
      </c>
    </row>
    <row r="7" spans="1:11" s="17" customFormat="1" x14ac:dyDescent="0.2"/>
    <row r="8" spans="1:11" s="17" customFormat="1" ht="18" customHeight="1" x14ac:dyDescent="0.2">
      <c r="B8" s="271" t="s">
        <v>828</v>
      </c>
      <c r="C8" s="18"/>
      <c r="D8" s="18"/>
      <c r="E8" s="18"/>
      <c r="F8" s="18"/>
      <c r="G8" s="18"/>
      <c r="H8" s="18"/>
      <c r="I8" s="18"/>
      <c r="J8" s="18"/>
      <c r="K8" s="18"/>
    </row>
    <row r="9" spans="1:11" s="17" customFormat="1" ht="13.5" customHeight="1" x14ac:dyDescent="0.2">
      <c r="B9" s="23"/>
      <c r="C9" s="23"/>
      <c r="D9" s="180" t="s">
        <v>287</v>
      </c>
      <c r="E9" s="262" t="s">
        <v>288</v>
      </c>
      <c r="F9" s="262" t="s">
        <v>289</v>
      </c>
      <c r="G9" s="180" t="s">
        <v>290</v>
      </c>
    </row>
    <row r="10" spans="1:11" s="17" customFormat="1" ht="13.5" customHeight="1" x14ac:dyDescent="0.2">
      <c r="A10" s="2"/>
      <c r="B10" s="24"/>
      <c r="C10" s="24"/>
      <c r="D10" s="219" t="s">
        <v>27</v>
      </c>
      <c r="E10" s="219" t="s">
        <v>28</v>
      </c>
      <c r="F10" s="219" t="s">
        <v>28</v>
      </c>
      <c r="G10" s="219" t="s">
        <v>29</v>
      </c>
    </row>
    <row r="11" spans="1:11" s="17" customFormat="1" ht="12" customHeight="1" x14ac:dyDescent="0.2">
      <c r="A11" s="2"/>
      <c r="B11" s="29">
        <v>2016</v>
      </c>
      <c r="C11" s="19" t="s">
        <v>30</v>
      </c>
      <c r="D11" s="57" t="s">
        <v>129</v>
      </c>
      <c r="E11" s="37">
        <v>5.12</v>
      </c>
      <c r="F11" s="37">
        <v>5.12</v>
      </c>
      <c r="G11" s="37">
        <v>5.43</v>
      </c>
    </row>
    <row r="12" spans="1:11" s="17" customFormat="1" ht="12" customHeight="1" x14ac:dyDescent="0.2">
      <c r="A12" s="2"/>
      <c r="B12" s="29">
        <v>2017</v>
      </c>
      <c r="C12" s="19" t="s">
        <v>30</v>
      </c>
      <c r="D12" s="57" t="s">
        <v>129</v>
      </c>
      <c r="E12" s="37">
        <v>7.69</v>
      </c>
      <c r="F12" s="37">
        <v>7.69</v>
      </c>
      <c r="G12" s="37">
        <v>5.69</v>
      </c>
    </row>
    <row r="13" spans="1:11" s="17" customFormat="1" ht="12" customHeight="1" x14ac:dyDescent="0.2">
      <c r="A13" s="2"/>
      <c r="B13" s="29">
        <v>2018</v>
      </c>
      <c r="C13" s="19" t="s">
        <v>30</v>
      </c>
      <c r="D13" s="57" t="s">
        <v>129</v>
      </c>
      <c r="E13" s="37">
        <v>9.0399999999999991</v>
      </c>
      <c r="F13" s="37">
        <v>9.0399999999999991</v>
      </c>
      <c r="G13" s="37">
        <v>7.86</v>
      </c>
    </row>
    <row r="14" spans="1:11" s="17" customFormat="1" ht="12" customHeight="1" x14ac:dyDescent="0.2">
      <c r="A14" s="2"/>
      <c r="B14" s="29">
        <v>2019</v>
      </c>
      <c r="C14" s="19" t="s">
        <v>30</v>
      </c>
      <c r="D14" s="57" t="s">
        <v>129</v>
      </c>
      <c r="E14" s="37">
        <v>7.7277328477207252</v>
      </c>
      <c r="F14" s="37">
        <v>7.7277328477207252</v>
      </c>
      <c r="G14" s="37">
        <v>7.7226780896261449</v>
      </c>
    </row>
    <row r="15" spans="1:11" s="17" customFormat="1" ht="12" customHeight="1" x14ac:dyDescent="0.2">
      <c r="A15" s="2"/>
      <c r="B15" s="29">
        <v>2020</v>
      </c>
      <c r="C15" s="19" t="s">
        <v>30</v>
      </c>
      <c r="D15" s="57" t="s">
        <v>129</v>
      </c>
      <c r="E15" s="37">
        <v>9.3640639378517854</v>
      </c>
      <c r="F15" s="37">
        <v>9.3640639378517854</v>
      </c>
      <c r="G15" s="37">
        <v>9.8717704073782784</v>
      </c>
    </row>
    <row r="16" spans="1:11" s="17" customFormat="1" ht="12" customHeight="1" x14ac:dyDescent="0.2">
      <c r="A16" s="2"/>
      <c r="B16" s="29">
        <v>2021</v>
      </c>
      <c r="C16" s="19" t="s">
        <v>30</v>
      </c>
      <c r="D16" s="57" t="s">
        <v>129</v>
      </c>
      <c r="E16" s="37">
        <v>9.5136045758497101</v>
      </c>
      <c r="F16" s="37">
        <v>9.5136045758497101</v>
      </c>
      <c r="G16" s="37">
        <v>8.156927682977555</v>
      </c>
    </row>
    <row r="17" spans="1:7" s="17" customFormat="1" ht="12" customHeight="1" x14ac:dyDescent="0.2">
      <c r="A17" s="2"/>
      <c r="B17" s="30">
        <v>2022</v>
      </c>
      <c r="C17" s="31" t="s">
        <v>30</v>
      </c>
      <c r="D17" s="58" t="s">
        <v>129</v>
      </c>
      <c r="E17" s="38">
        <v>25.211081126860858</v>
      </c>
      <c r="F17" s="38">
        <v>25.211081126860858</v>
      </c>
      <c r="G17" s="38">
        <v>18.033556194423284</v>
      </c>
    </row>
    <row r="18" spans="1:7" s="17" customFormat="1" ht="19.5" customHeight="1" x14ac:dyDescent="0.2">
      <c r="A18" s="2"/>
      <c r="B18" s="29">
        <v>2021</v>
      </c>
      <c r="C18" s="19" t="s">
        <v>31</v>
      </c>
      <c r="D18" s="37">
        <v>-0.23</v>
      </c>
      <c r="E18" s="37">
        <v>-0.23</v>
      </c>
      <c r="F18" s="37">
        <v>8.15</v>
      </c>
      <c r="G18" s="37">
        <v>9.7899999999999991</v>
      </c>
    </row>
    <row r="19" spans="1:7" s="17" customFormat="1" ht="12" customHeight="1" x14ac:dyDescent="0.2">
      <c r="A19" s="2"/>
      <c r="B19" s="29"/>
      <c r="C19" s="19" t="s">
        <v>32</v>
      </c>
      <c r="D19" s="37">
        <v>0.46</v>
      </c>
      <c r="E19" s="37">
        <v>0.23</v>
      </c>
      <c r="F19" s="37">
        <v>8.2799999999999994</v>
      </c>
      <c r="G19" s="37">
        <v>9.8000000000000007</v>
      </c>
    </row>
    <row r="20" spans="1:7" s="17" customFormat="1" ht="12" customHeight="1" x14ac:dyDescent="0.2">
      <c r="A20" s="2"/>
      <c r="B20" s="29"/>
      <c r="C20" s="19" t="s">
        <v>33</v>
      </c>
      <c r="D20" s="37">
        <v>1.07</v>
      </c>
      <c r="E20" s="37">
        <v>1.3</v>
      </c>
      <c r="F20" s="37">
        <v>9.11</v>
      </c>
      <c r="G20" s="37">
        <v>9.8699999999999992</v>
      </c>
    </row>
    <row r="21" spans="1:7" s="17" customFormat="1" ht="12" customHeight="1" x14ac:dyDescent="0.2">
      <c r="A21" s="2"/>
      <c r="B21" s="29"/>
      <c r="C21" s="19" t="s">
        <v>34</v>
      </c>
      <c r="D21" s="37">
        <v>0.16</v>
      </c>
      <c r="E21" s="37">
        <v>1.46</v>
      </c>
      <c r="F21" s="37">
        <v>7.37</v>
      </c>
      <c r="G21" s="37">
        <v>9.67</v>
      </c>
    </row>
    <row r="22" spans="1:7" s="17" customFormat="1" ht="12" customHeight="1" x14ac:dyDescent="0.2">
      <c r="A22" s="2"/>
      <c r="B22" s="29"/>
      <c r="C22" s="19" t="s">
        <v>35</v>
      </c>
      <c r="D22" s="37">
        <v>0.27</v>
      </c>
      <c r="E22" s="37">
        <v>1.73</v>
      </c>
      <c r="F22" s="37">
        <v>6.84</v>
      </c>
      <c r="G22" s="37">
        <v>9.39</v>
      </c>
    </row>
    <row r="23" spans="1:7" s="17" customFormat="1" ht="12" customHeight="1" x14ac:dyDescent="0.2">
      <c r="A23" s="2"/>
      <c r="B23" s="29"/>
      <c r="C23" s="19" t="s">
        <v>36</v>
      </c>
      <c r="D23" s="37">
        <v>0.28999999999999998</v>
      </c>
      <c r="E23" s="37">
        <v>2.02</v>
      </c>
      <c r="F23" s="37">
        <v>6.43</v>
      </c>
      <c r="G23" s="37">
        <v>9.07</v>
      </c>
    </row>
    <row r="24" spans="1:7" s="17" customFormat="1" ht="12" customHeight="1" x14ac:dyDescent="0.2">
      <c r="A24" s="2"/>
      <c r="B24" s="29"/>
      <c r="C24" s="19" t="s">
        <v>37</v>
      </c>
      <c r="D24" s="37">
        <v>0.7</v>
      </c>
      <c r="E24" s="37">
        <v>2.73</v>
      </c>
      <c r="F24" s="37">
        <v>6.93</v>
      </c>
      <c r="G24" s="37">
        <v>8.7899999999999991</v>
      </c>
    </row>
    <row r="25" spans="1:7" s="17" customFormat="1" ht="12" customHeight="1" x14ac:dyDescent="0.2">
      <c r="A25" s="2"/>
      <c r="B25" s="29"/>
      <c r="C25" s="19" t="s">
        <v>38</v>
      </c>
      <c r="D25" s="37">
        <v>1.98</v>
      </c>
      <c r="E25" s="37">
        <v>4.7699999999999996</v>
      </c>
      <c r="F25" s="37">
        <v>8.82</v>
      </c>
      <c r="G25" s="37">
        <v>8.69</v>
      </c>
    </row>
    <row r="26" spans="1:7" s="17" customFormat="1" ht="12.75" customHeight="1" x14ac:dyDescent="0.2">
      <c r="A26" s="2"/>
      <c r="B26" s="29"/>
      <c r="C26" s="19" t="s">
        <v>39</v>
      </c>
      <c r="D26" s="37">
        <v>1.23</v>
      </c>
      <c r="E26" s="37">
        <v>6.06</v>
      </c>
      <c r="F26" s="37">
        <v>9.08</v>
      </c>
      <c r="G26" s="37">
        <v>8.56</v>
      </c>
    </row>
    <row r="27" spans="1:7" s="17" customFormat="1" ht="12.75" customHeight="1" x14ac:dyDescent="0.2">
      <c r="A27" s="2"/>
      <c r="B27" s="29"/>
      <c r="C27" s="19" t="s">
        <v>40</v>
      </c>
      <c r="D27" s="37">
        <v>1.1499999999999999</v>
      </c>
      <c r="E27" s="37">
        <v>7.27</v>
      </c>
      <c r="F27" s="37">
        <v>8.4</v>
      </c>
      <c r="G27" s="37">
        <v>8.2899999999999991</v>
      </c>
    </row>
    <row r="28" spans="1:7" s="17" customFormat="1" ht="12.75" customHeight="1" x14ac:dyDescent="0.2">
      <c r="A28" s="2"/>
      <c r="B28" s="29"/>
      <c r="C28" s="19" t="s">
        <v>41</v>
      </c>
      <c r="D28" s="37">
        <v>0.94</v>
      </c>
      <c r="E28" s="37">
        <v>8.2799999999999994</v>
      </c>
      <c r="F28" s="37">
        <v>8.85</v>
      </c>
      <c r="G28" s="37">
        <v>8.1300000000000008</v>
      </c>
    </row>
    <row r="29" spans="1:7" s="17" customFormat="1" ht="12.75" customHeight="1" x14ac:dyDescent="0.2">
      <c r="A29" s="2"/>
      <c r="B29" s="29"/>
      <c r="C29" s="19" t="s">
        <v>30</v>
      </c>
      <c r="D29" s="37">
        <v>1.1399999999999999</v>
      </c>
      <c r="E29" s="37">
        <v>9.51</v>
      </c>
      <c r="F29" s="37">
        <v>9.51</v>
      </c>
      <c r="G29" s="37">
        <v>8.16</v>
      </c>
    </row>
    <row r="30" spans="1:7" s="17" customFormat="1" ht="12.75" customHeight="1" x14ac:dyDescent="0.2">
      <c r="A30" s="2"/>
      <c r="B30" s="29"/>
      <c r="C30" s="19" t="s">
        <v>963</v>
      </c>
      <c r="D30" s="362" t="s">
        <v>129</v>
      </c>
      <c r="E30" s="362" t="s">
        <v>129</v>
      </c>
      <c r="F30" s="37">
        <v>10.1</v>
      </c>
      <c r="G30" s="37">
        <v>10.6</v>
      </c>
    </row>
    <row r="31" spans="1:7" s="17" customFormat="1" ht="17.25" customHeight="1" x14ac:dyDescent="0.2">
      <c r="A31" s="2"/>
      <c r="B31" s="29">
        <v>2022</v>
      </c>
      <c r="C31" s="19" t="s">
        <v>31</v>
      </c>
      <c r="D31" s="37">
        <v>0.64920637251442148</v>
      </c>
      <c r="E31" s="37">
        <v>0.64920637251442148</v>
      </c>
      <c r="F31" s="37">
        <v>10.478035455962154</v>
      </c>
      <c r="G31" s="37">
        <v>8.3570830801290121</v>
      </c>
    </row>
    <row r="32" spans="1:7" s="17" customFormat="1" ht="12" customHeight="1" x14ac:dyDescent="0.2">
      <c r="A32" s="2"/>
      <c r="B32" s="29"/>
      <c r="C32" s="19" t="s">
        <v>32</v>
      </c>
      <c r="D32" s="37">
        <v>1.9323480980296237</v>
      </c>
      <c r="E32" s="37">
        <v>2.5940993975356319</v>
      </c>
      <c r="F32" s="37">
        <v>12.101703881397906</v>
      </c>
      <c r="G32" s="37">
        <v>8.6846010003396543</v>
      </c>
    </row>
    <row r="33" spans="1:7" s="17" customFormat="1" ht="12" customHeight="1" x14ac:dyDescent="0.2">
      <c r="A33" s="2"/>
      <c r="B33" s="29"/>
      <c r="C33" s="19" t="s">
        <v>33</v>
      </c>
      <c r="D33" s="37">
        <v>1.6731829683840571</v>
      </c>
      <c r="E33" s="37">
        <v>4.3106863952222074</v>
      </c>
      <c r="F33" s="37">
        <v>12.770213329225054</v>
      </c>
      <c r="G33" s="37">
        <v>9.0029938116196195</v>
      </c>
    </row>
    <row r="34" spans="1:7" s="17" customFormat="1" ht="12" customHeight="1" x14ac:dyDescent="0.2">
      <c r="A34" s="2"/>
      <c r="B34" s="29"/>
      <c r="C34" s="19" t="s">
        <v>34</v>
      </c>
      <c r="D34" s="37">
        <v>1.5670350407712474</v>
      </c>
      <c r="E34" s="37">
        <v>5.9452714023043418</v>
      </c>
      <c r="F34" s="37">
        <v>14.359781708910724</v>
      </c>
      <c r="G34" s="37">
        <v>9.5936046816957656</v>
      </c>
    </row>
    <row r="35" spans="1:7" s="17" customFormat="1" ht="12" customHeight="1" x14ac:dyDescent="0.2">
      <c r="A35" s="2"/>
      <c r="B35" s="29"/>
      <c r="C35" s="19" t="s">
        <v>35</v>
      </c>
      <c r="D35" s="37">
        <v>0.77899513034962453</v>
      </c>
      <c r="E35" s="37">
        <v>6.7705799073639827</v>
      </c>
      <c r="F35" s="37">
        <v>14.941365690864794</v>
      </c>
      <c r="G35" s="37">
        <v>10.271714732736426</v>
      </c>
    </row>
    <row r="36" spans="1:7" s="17" customFormat="1" ht="12" customHeight="1" x14ac:dyDescent="0.2">
      <c r="A36" s="2"/>
      <c r="B36" s="29"/>
      <c r="C36" s="19" t="s">
        <v>36</v>
      </c>
      <c r="D36" s="37">
        <v>1.8250881474374703</v>
      </c>
      <c r="E36" s="37">
        <v>8.719237106203547</v>
      </c>
      <c r="F36" s="37">
        <v>16.702490078079425</v>
      </c>
      <c r="G36" s="37">
        <v>11.128919641742208</v>
      </c>
    </row>
    <row r="37" spans="1:7" s="17" customFormat="1" ht="12" customHeight="1" x14ac:dyDescent="0.2">
      <c r="A37" s="2"/>
      <c r="B37" s="29"/>
      <c r="C37" s="19" t="s">
        <v>37</v>
      </c>
      <c r="D37" s="37">
        <v>2.2688779973898177</v>
      </c>
      <c r="E37" s="37">
        <v>11.185943955836253</v>
      </c>
      <c r="F37" s="37">
        <v>18.525745119306048</v>
      </c>
      <c r="G37" s="37">
        <v>12.096990181704603</v>
      </c>
    </row>
    <row r="38" spans="1:7" s="17" customFormat="1" ht="12" customHeight="1" x14ac:dyDescent="0.2">
      <c r="A38" s="2"/>
      <c r="B38" s="29"/>
      <c r="C38" s="19" t="s">
        <v>38</v>
      </c>
      <c r="D38" s="37">
        <v>2.7955004423130481</v>
      </c>
      <c r="E38" s="37">
        <v>14.294147510911603</v>
      </c>
      <c r="F38" s="37">
        <v>19.473940900692476</v>
      </c>
      <c r="G38" s="37">
        <v>12.996282732302555</v>
      </c>
    </row>
    <row r="39" spans="1:7" s="17" customFormat="1" ht="12.75" customHeight="1" x14ac:dyDescent="0.2">
      <c r="A39" s="2"/>
      <c r="B39" s="29"/>
      <c r="C39" s="19" t="s">
        <v>39</v>
      </c>
      <c r="D39" s="37">
        <v>3.3109141058948577</v>
      </c>
      <c r="E39" s="37">
        <v>18.078328563062662</v>
      </c>
      <c r="F39" s="37">
        <v>21.928449403158766</v>
      </c>
      <c r="G39" s="37">
        <v>14.086292919892674</v>
      </c>
    </row>
    <row r="40" spans="1:7" s="17" customFormat="1" ht="12.75" customHeight="1" x14ac:dyDescent="0.2">
      <c r="A40" s="2"/>
      <c r="B40" s="29"/>
      <c r="C40" s="19" t="s">
        <v>40</v>
      </c>
      <c r="D40" s="37">
        <v>2.4755006698047755</v>
      </c>
      <c r="E40" s="37">
        <v>21.00135837753556</v>
      </c>
      <c r="F40" s="37">
        <v>23.528111281445383</v>
      </c>
      <c r="G40" s="37">
        <v>15.370921813277771</v>
      </c>
    </row>
    <row r="41" spans="1:7" s="17" customFormat="1" ht="12.75" customHeight="1" x14ac:dyDescent="0.2">
      <c r="A41" s="2"/>
      <c r="B41" s="29"/>
      <c r="C41" s="19" t="s">
        <v>41</v>
      </c>
      <c r="D41" s="37">
        <v>1.8415206978524612</v>
      </c>
      <c r="E41" s="37">
        <v>23.229623436740511</v>
      </c>
      <c r="F41" s="37">
        <v>24.633082860256849</v>
      </c>
      <c r="G41" s="37">
        <v>16.707867161835232</v>
      </c>
    </row>
    <row r="42" spans="1:7" s="17" customFormat="1" ht="12.75" customHeight="1" x14ac:dyDescent="0.2">
      <c r="A42" s="2"/>
      <c r="B42" s="29"/>
      <c r="C42" s="19" t="s">
        <v>30</v>
      </c>
      <c r="D42" s="37">
        <v>1.6079394181850448</v>
      </c>
      <c r="E42" s="37">
        <v>25.211081126860858</v>
      </c>
      <c r="F42" s="37">
        <v>25.211081126860858</v>
      </c>
      <c r="G42" s="37">
        <v>18.033556194423284</v>
      </c>
    </row>
    <row r="43" spans="1:7" s="17" customFormat="1" ht="12.75" customHeight="1" x14ac:dyDescent="0.2">
      <c r="A43" s="2"/>
      <c r="B43" s="29"/>
      <c r="C43" s="19" t="s">
        <v>963</v>
      </c>
      <c r="D43" s="362" t="s">
        <v>129</v>
      </c>
      <c r="E43" s="362">
        <v>16.7</v>
      </c>
      <c r="F43" s="37">
        <v>16.7</v>
      </c>
      <c r="G43" s="37">
        <v>15</v>
      </c>
    </row>
    <row r="44" spans="1:7" s="17" customFormat="1" ht="17.25" customHeight="1" x14ac:dyDescent="0.2">
      <c r="A44" s="2"/>
      <c r="B44" s="29">
        <v>2023</v>
      </c>
      <c r="C44" s="19" t="s">
        <v>31</v>
      </c>
      <c r="D44" s="37">
        <v>0.89433823812921087</v>
      </c>
      <c r="E44" s="37">
        <v>0.89433823812921087</v>
      </c>
      <c r="F44" s="37">
        <v>25.516033614997458</v>
      </c>
      <c r="G44" s="37">
        <v>19.290805639235199</v>
      </c>
    </row>
    <row r="45" spans="1:7" s="17" customFormat="1" ht="12" customHeight="1" x14ac:dyDescent="0.2">
      <c r="A45" s="2"/>
      <c r="B45" s="29"/>
      <c r="C45" s="19" t="s">
        <v>32</v>
      </c>
      <c r="D45" s="37">
        <v>0.26197721519114481</v>
      </c>
      <c r="E45" s="37">
        <v>1.1586584157310176</v>
      </c>
      <c r="F45" s="37">
        <v>23.459195606338646</v>
      </c>
      <c r="G45" s="37">
        <v>20.228617830963259</v>
      </c>
    </row>
    <row r="46" spans="1:7" s="17" customFormat="1" ht="12" customHeight="1" x14ac:dyDescent="0.2">
      <c r="A46" s="2"/>
      <c r="B46" s="29"/>
      <c r="C46" s="19" t="s">
        <v>33</v>
      </c>
      <c r="D46" s="37">
        <v>1.1032675807236103</v>
      </c>
      <c r="E46" s="37">
        <v>2.2747090991267038</v>
      </c>
      <c r="F46" s="37">
        <v>22.767161647432175</v>
      </c>
      <c r="G46" s="37">
        <v>21.045016564605024</v>
      </c>
    </row>
    <row r="47" spans="1:7" s="17" customFormat="1" ht="12" customHeight="1" x14ac:dyDescent="0.2">
      <c r="A47" s="2"/>
      <c r="B47" s="29"/>
      <c r="C47" s="19" t="s">
        <v>34</v>
      </c>
      <c r="D47" s="37">
        <v>0.69538083923041949</v>
      </c>
      <c r="E47" s="37">
        <v>2.9859078295807029</v>
      </c>
      <c r="F47" s="37">
        <v>21.713566726419977</v>
      </c>
      <c r="G47" s="37">
        <v>21.628569504244854</v>
      </c>
    </row>
    <row r="48" spans="1:7" s="17" customFormat="1" ht="12" customHeight="1" x14ac:dyDescent="0.2">
      <c r="A48" s="2"/>
      <c r="B48" s="29"/>
      <c r="C48" s="19" t="s">
        <v>35</v>
      </c>
      <c r="D48" s="37">
        <v>2.0031038689571901</v>
      </c>
      <c r="E48" s="37">
        <v>5.0488225337957049</v>
      </c>
      <c r="F48" s="37">
        <v>23.191956548070756</v>
      </c>
      <c r="G48" s="37">
        <v>22.287207019461164</v>
      </c>
    </row>
    <row r="49" spans="1:7" s="17" customFormat="1" ht="12.75" customHeight="1" x14ac:dyDescent="0.2">
      <c r="A49" s="2"/>
      <c r="B49" s="30"/>
      <c r="C49" s="31" t="s">
        <v>963</v>
      </c>
      <c r="D49" s="363" t="s">
        <v>129</v>
      </c>
      <c r="E49" s="363" t="s">
        <v>129</v>
      </c>
      <c r="F49" s="38">
        <v>14.2</v>
      </c>
      <c r="G49" s="38">
        <v>19.5</v>
      </c>
    </row>
    <row r="50" spans="1:7" s="17" customFormat="1" ht="21.75" customHeight="1" x14ac:dyDescent="0.2">
      <c r="A50" s="2"/>
      <c r="B50" s="165" t="s">
        <v>11</v>
      </c>
      <c r="C50" s="590" t="s">
        <v>599</v>
      </c>
      <c r="D50" s="590"/>
      <c r="E50" s="590"/>
      <c r="F50" s="590"/>
      <c r="G50" s="590"/>
    </row>
    <row r="51" spans="1:7" s="17" customFormat="1" ht="15" customHeight="1" x14ac:dyDescent="0.2">
      <c r="A51" s="2"/>
      <c r="B51" s="493" t="s">
        <v>145</v>
      </c>
      <c r="C51" s="165" t="s">
        <v>600</v>
      </c>
      <c r="D51" s="45"/>
      <c r="E51" s="45"/>
      <c r="F51" s="45"/>
      <c r="G51" s="45"/>
    </row>
  </sheetData>
  <mergeCells count="1">
    <mergeCell ref="C50:G50"/>
  </mergeCells>
  <conditionalFormatting sqref="D11:D15">
    <cfRule type="cellIs" dxfId="145" priority="6" operator="between">
      <formula>9999</formula>
      <formula>-9999</formula>
    </cfRule>
  </conditionalFormatting>
  <conditionalFormatting sqref="D16:D17">
    <cfRule type="cellIs" dxfId="144" priority="5" operator="between">
      <formula>9999</formula>
      <formula>-9999</formula>
    </cfRule>
  </conditionalFormatting>
  <conditionalFormatting sqref="D30:E30">
    <cfRule type="cellIs" dxfId="143" priority="4" operator="between">
      <formula>9999</formula>
      <formula>-9999</formula>
    </cfRule>
  </conditionalFormatting>
  <conditionalFormatting sqref="D49:E49">
    <cfRule type="cellIs" dxfId="142" priority="2" operator="between">
      <formula>9999</formula>
      <formula>-9999</formula>
    </cfRule>
  </conditionalFormatting>
  <conditionalFormatting sqref="D43:E43">
    <cfRule type="cellIs" dxfId="141" priority="1" operator="between">
      <formula>9999</formula>
      <formula>-9999</formula>
    </cfRule>
  </conditionalFormatting>
  <hyperlinks>
    <hyperlink ref="B5" location="Índice!A62" display="Índice" xr:uid="{00000000-0004-0000-3600-000000000000}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EE177"/>
  <sheetViews>
    <sheetView showGridLines="0" topLeftCell="A39" zoomScale="120" zoomScaleNormal="120" zoomScalePageLayoutView="120" workbookViewId="0">
      <selection activeCell="F60" sqref="F60"/>
    </sheetView>
  </sheetViews>
  <sheetFormatPr defaultColWidth="7.85546875" defaultRowHeight="12.75" x14ac:dyDescent="0.2"/>
  <cols>
    <col min="1" max="1" width="1.42578125" style="2" bestFit="1" customWidth="1"/>
    <col min="2" max="2" width="34.7109375" style="3" customWidth="1"/>
    <col min="3" max="3" width="6.140625" style="3" customWidth="1"/>
    <col min="4" max="10" width="5.85546875" style="9" customWidth="1"/>
    <col min="11" max="16384" width="7.85546875" style="2"/>
  </cols>
  <sheetData>
    <row r="1" spans="1:135" s="17" customFormat="1" x14ac:dyDescent="0.2"/>
    <row r="2" spans="1:135" s="17" customFormat="1" x14ac:dyDescent="0.2"/>
    <row r="3" spans="1:135" s="17" customFormat="1" x14ac:dyDescent="0.2"/>
    <row r="4" spans="1:135" s="17" customFormat="1" x14ac:dyDescent="0.2"/>
    <row r="5" spans="1:135" s="17" customFormat="1" x14ac:dyDescent="0.2">
      <c r="B5" s="104" t="s">
        <v>144</v>
      </c>
      <c r="C5" s="104"/>
    </row>
    <row r="6" spans="1:135" s="17" customFormat="1" ht="18.75" x14ac:dyDescent="0.3">
      <c r="B6" s="25" t="s">
        <v>1056</v>
      </c>
      <c r="C6" s="25"/>
    </row>
    <row r="7" spans="1:135" s="17" customFormat="1" x14ac:dyDescent="0.2"/>
    <row r="8" spans="1:135" s="17" customFormat="1" ht="18" customHeight="1" x14ac:dyDescent="0.2">
      <c r="B8" s="194" t="s">
        <v>601</v>
      </c>
      <c r="C8" s="194"/>
      <c r="D8" s="18"/>
      <c r="E8" s="18"/>
      <c r="F8" s="18"/>
      <c r="G8" s="18"/>
      <c r="J8" s="18"/>
    </row>
    <row r="9" spans="1:135" s="10" customFormat="1" ht="13.5" customHeight="1" x14ac:dyDescent="0.25">
      <c r="A9" s="17"/>
      <c r="B9" s="23"/>
      <c r="C9" s="560">
        <v>2017</v>
      </c>
      <c r="D9" s="560">
        <v>2018</v>
      </c>
      <c r="E9" s="560">
        <v>2019</v>
      </c>
      <c r="F9" s="297">
        <v>2020</v>
      </c>
      <c r="G9" s="488">
        <v>2021</v>
      </c>
      <c r="H9" s="564">
        <v>2022</v>
      </c>
      <c r="I9" s="565"/>
      <c r="J9" s="259">
        <v>2023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</row>
    <row r="10" spans="1:135" s="10" customFormat="1" ht="13.5" customHeight="1" x14ac:dyDescent="0.25">
      <c r="A10" s="2"/>
      <c r="B10" s="24"/>
      <c r="C10" s="561"/>
      <c r="D10" s="561"/>
      <c r="E10" s="561" t="s">
        <v>3</v>
      </c>
      <c r="F10" s="173" t="s">
        <v>3</v>
      </c>
      <c r="G10" s="173" t="s">
        <v>3</v>
      </c>
      <c r="H10" s="173" t="s">
        <v>12</v>
      </c>
      <c r="I10" s="173" t="s">
        <v>3</v>
      </c>
      <c r="J10" s="173" t="s">
        <v>0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</row>
    <row r="11" spans="1:135" s="10" customFormat="1" ht="15" customHeight="1" x14ac:dyDescent="0.25">
      <c r="A11" s="2"/>
      <c r="B11" s="35" t="s">
        <v>684</v>
      </c>
      <c r="C11" s="348">
        <v>-78.59</v>
      </c>
      <c r="D11" s="348">
        <v>-82.029559486518252</v>
      </c>
      <c r="E11" s="348">
        <v>-95.961639614219138</v>
      </c>
      <c r="F11" s="348">
        <v>-55.082587399288599</v>
      </c>
      <c r="G11" s="348">
        <v>-105.77045416973388</v>
      </c>
      <c r="H11" s="348">
        <v>-137.49999999999997</v>
      </c>
      <c r="I11" s="348">
        <v>-83.981829491483211</v>
      </c>
      <c r="J11" s="348">
        <v>-108.3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</row>
    <row r="12" spans="1:135" s="10" customFormat="1" ht="15" customHeight="1" x14ac:dyDescent="0.25">
      <c r="A12" s="2"/>
      <c r="B12" s="128" t="s">
        <v>928</v>
      </c>
      <c r="C12" s="350">
        <v>-93.01</v>
      </c>
      <c r="D12" s="350">
        <v>-101.32720965517802</v>
      </c>
      <c r="E12" s="350">
        <v>-105.613303331612</v>
      </c>
      <c r="F12" s="350">
        <v>-93.538525875722968</v>
      </c>
      <c r="G12" s="350">
        <v>-119.52196108879586</v>
      </c>
      <c r="H12" s="350" t="s">
        <v>129</v>
      </c>
      <c r="I12" s="350">
        <v>-102.89607030191513</v>
      </c>
      <c r="J12" s="350" t="s">
        <v>129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</row>
    <row r="13" spans="1:135" s="10" customFormat="1" ht="13.5" customHeight="1" x14ac:dyDescent="0.25">
      <c r="A13" s="2"/>
      <c r="B13" s="53" t="s">
        <v>43</v>
      </c>
      <c r="C13" s="91">
        <v>-112.5</v>
      </c>
      <c r="D13" s="91">
        <v>-115.850164842071</v>
      </c>
      <c r="E13" s="91">
        <v>-113.48575859622201</v>
      </c>
      <c r="F13" s="91">
        <v>-100.74630805059005</v>
      </c>
      <c r="G13" s="91">
        <v>-136.91379175398055</v>
      </c>
      <c r="H13" s="91">
        <v>-183.6</v>
      </c>
      <c r="I13" s="91">
        <v>-142.87712537457816</v>
      </c>
      <c r="J13" s="91" t="s">
        <v>129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</row>
    <row r="14" spans="1:135" s="10" customFormat="1" ht="12" customHeight="1" x14ac:dyDescent="0.25">
      <c r="A14" s="2"/>
      <c r="B14" s="54" t="s">
        <v>295</v>
      </c>
      <c r="C14" s="91">
        <v>15.17</v>
      </c>
      <c r="D14" s="91">
        <v>16.027934296556854</v>
      </c>
      <c r="E14" s="91">
        <v>13.148547534305809</v>
      </c>
      <c r="F14" s="91">
        <v>14.240828538698501</v>
      </c>
      <c r="G14" s="91">
        <v>20.790920830910832</v>
      </c>
      <c r="H14" s="91">
        <v>21.1</v>
      </c>
      <c r="I14" s="91">
        <v>21.861603278791254</v>
      </c>
      <c r="J14" s="91" t="s">
        <v>129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</row>
    <row r="15" spans="1:135" s="10" customFormat="1" ht="12" customHeight="1" x14ac:dyDescent="0.25">
      <c r="A15" s="2"/>
      <c r="B15" s="55" t="s">
        <v>602</v>
      </c>
      <c r="C15" s="91">
        <v>8.6199999999999992</v>
      </c>
      <c r="D15" s="91">
        <v>8.2031737279492596</v>
      </c>
      <c r="E15" s="91">
        <v>6.898511675988555</v>
      </c>
      <c r="F15" s="91">
        <v>6.7038644555675013</v>
      </c>
      <c r="G15" s="91">
        <v>10.278151472029002</v>
      </c>
      <c r="H15" s="91">
        <v>7.5</v>
      </c>
      <c r="I15" s="91">
        <v>7.768586617467566</v>
      </c>
      <c r="J15" s="91" t="s">
        <v>129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</row>
    <row r="16" spans="1:135" s="10" customFormat="1" ht="12" customHeight="1" x14ac:dyDescent="0.25">
      <c r="A16" s="2"/>
      <c r="B16" s="55" t="s">
        <v>603</v>
      </c>
      <c r="C16" s="91">
        <v>6.29</v>
      </c>
      <c r="D16" s="91">
        <v>3.7245003143566118</v>
      </c>
      <c r="E16" s="91">
        <v>3.4382890174286969</v>
      </c>
      <c r="F16" s="91">
        <v>2.2152947933056439</v>
      </c>
      <c r="G16" s="91">
        <v>1.9497958704360576</v>
      </c>
      <c r="H16" s="91">
        <v>4.0999999999999996</v>
      </c>
      <c r="I16" s="91">
        <v>5.1183502127681759</v>
      </c>
      <c r="J16" s="91" t="s">
        <v>129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</row>
    <row r="17" spans="1:135" s="10" customFormat="1" ht="12" customHeight="1" x14ac:dyDescent="0.25">
      <c r="A17" s="2"/>
      <c r="B17" s="54" t="s">
        <v>154</v>
      </c>
      <c r="C17" s="91">
        <v>-127.67</v>
      </c>
      <c r="D17" s="91">
        <v>-131.87809913862785</v>
      </c>
      <c r="E17" s="91">
        <v>-126.63430613052782</v>
      </c>
      <c r="F17" s="91">
        <v>-114.98713658928855</v>
      </c>
      <c r="G17" s="91">
        <v>-157.70471258489138</v>
      </c>
      <c r="H17" s="91">
        <v>-204.7</v>
      </c>
      <c r="I17" s="91">
        <v>-164.73872865336941</v>
      </c>
      <c r="J17" s="91" t="s">
        <v>129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</row>
    <row r="18" spans="1:135" s="10" customFormat="1" ht="12" customHeight="1" x14ac:dyDescent="0.25">
      <c r="A18" s="2"/>
      <c r="B18" s="55" t="s">
        <v>604</v>
      </c>
      <c r="C18" s="91">
        <v>-31.58</v>
      </c>
      <c r="D18" s="91">
        <v>-29.736320887811871</v>
      </c>
      <c r="E18" s="91">
        <v>-30.031789793272505</v>
      </c>
      <c r="F18" s="91">
        <v>-30.479877098274137</v>
      </c>
      <c r="G18" s="91">
        <v>-36.818183137666331</v>
      </c>
      <c r="H18" s="91">
        <v>-41</v>
      </c>
      <c r="I18" s="91">
        <v>-35.061980242717475</v>
      </c>
      <c r="J18" s="91" t="s">
        <v>129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</row>
    <row r="19" spans="1:135" s="10" customFormat="1" ht="12" customHeight="1" x14ac:dyDescent="0.25">
      <c r="A19" s="2"/>
      <c r="B19" s="55" t="s">
        <v>605</v>
      </c>
      <c r="C19" s="91">
        <v>-33.51</v>
      </c>
      <c r="D19" s="91">
        <v>-31.222526515264249</v>
      </c>
      <c r="E19" s="91">
        <v>-23.460189405423868</v>
      </c>
      <c r="F19" s="91">
        <v>-27.265499499486008</v>
      </c>
      <c r="G19" s="91">
        <v>-29.79962612201793</v>
      </c>
      <c r="H19" s="91">
        <v>-79.7</v>
      </c>
      <c r="I19" s="91">
        <v>-36.072033833860921</v>
      </c>
      <c r="J19" s="91" t="s">
        <v>129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</row>
    <row r="20" spans="1:135" s="10" customFormat="1" ht="12" customHeight="1" x14ac:dyDescent="0.25">
      <c r="A20" s="2"/>
      <c r="B20" s="55" t="s">
        <v>606</v>
      </c>
      <c r="C20" s="91">
        <v>-27.8</v>
      </c>
      <c r="D20" s="91">
        <v>-33.468593378493374</v>
      </c>
      <c r="E20" s="91">
        <v>-34.456942440529737</v>
      </c>
      <c r="F20" s="91">
        <v>-22.784971004578427</v>
      </c>
      <c r="G20" s="91">
        <v>-45.264330036479564</v>
      </c>
      <c r="H20" s="91">
        <v>-44</v>
      </c>
      <c r="I20" s="91">
        <v>-51.433511091700666</v>
      </c>
      <c r="J20" s="91" t="s">
        <v>129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</row>
    <row r="21" spans="1:135" s="10" customFormat="1" ht="13.5" customHeight="1" x14ac:dyDescent="0.25">
      <c r="A21" s="2"/>
      <c r="B21" s="53" t="s">
        <v>588</v>
      </c>
      <c r="C21" s="91">
        <v>4.9899999999999949</v>
      </c>
      <c r="D21" s="91">
        <v>-2.6051584456563717</v>
      </c>
      <c r="E21" s="91">
        <v>-0.78799621964564892</v>
      </c>
      <c r="F21" s="91">
        <v>-6.9959899529343232</v>
      </c>
      <c r="G21" s="91">
        <v>8.2004014014474933</v>
      </c>
      <c r="H21" s="91">
        <v>16.700000000000003</v>
      </c>
      <c r="I21" s="91">
        <v>20.659362158601382</v>
      </c>
      <c r="J21" s="91" t="s">
        <v>129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</row>
    <row r="22" spans="1:135" s="10" customFormat="1" ht="12" customHeight="1" x14ac:dyDescent="0.25">
      <c r="A22" s="2"/>
      <c r="B22" s="54" t="s">
        <v>44</v>
      </c>
      <c r="C22" s="91">
        <v>70.5</v>
      </c>
      <c r="D22" s="91">
        <v>68.155365466840209</v>
      </c>
      <c r="E22" s="91">
        <v>65.125011658554072</v>
      </c>
      <c r="F22" s="91">
        <v>37.808730473453167</v>
      </c>
      <c r="G22" s="91">
        <v>61.047813180457013</v>
      </c>
      <c r="H22" s="91">
        <v>76.5</v>
      </c>
      <c r="I22" s="91">
        <v>75.11060670617502</v>
      </c>
      <c r="J22" s="91" t="s">
        <v>129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</row>
    <row r="23" spans="1:135" s="10" customFormat="1" ht="12" customHeight="1" x14ac:dyDescent="0.25">
      <c r="A23" s="2"/>
      <c r="B23" s="55" t="s">
        <v>253</v>
      </c>
      <c r="C23" s="91">
        <v>59.88</v>
      </c>
      <c r="D23" s="91">
        <v>24.539347194709553</v>
      </c>
      <c r="E23" s="91">
        <v>32.552429257599997</v>
      </c>
      <c r="F23" s="91">
        <v>11.67461459128929</v>
      </c>
      <c r="G23" s="91">
        <v>21.20481967330123</v>
      </c>
      <c r="H23" s="91">
        <v>51.5</v>
      </c>
      <c r="I23" s="91">
        <v>33.246278308718075</v>
      </c>
      <c r="J23" s="91" t="s">
        <v>129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</row>
    <row r="24" spans="1:135" s="10" customFormat="1" ht="12" customHeight="1" x14ac:dyDescent="0.25">
      <c r="A24" s="2"/>
      <c r="B24" s="54" t="s">
        <v>45</v>
      </c>
      <c r="C24" s="91">
        <v>-65.510000000000005</v>
      </c>
      <c r="D24" s="91">
        <v>-70.760523912496581</v>
      </c>
      <c r="E24" s="91">
        <v>-65.913007878199721</v>
      </c>
      <c r="F24" s="91">
        <v>-44.80472042638749</v>
      </c>
      <c r="G24" s="91">
        <v>-52.847411779009519</v>
      </c>
      <c r="H24" s="91">
        <v>-59.8</v>
      </c>
      <c r="I24" s="91">
        <v>-54.451244547573637</v>
      </c>
      <c r="J24" s="91" t="s">
        <v>129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</row>
    <row r="25" spans="1:135" s="10" customFormat="1" ht="12" customHeight="1" x14ac:dyDescent="0.25">
      <c r="A25" s="2"/>
      <c r="B25" s="55" t="s">
        <v>607</v>
      </c>
      <c r="C25" s="91">
        <v>-24.35</v>
      </c>
      <c r="D25" s="91">
        <v>-22.188419174557581</v>
      </c>
      <c r="E25" s="91">
        <v>-20.830295776816424</v>
      </c>
      <c r="F25" s="91">
        <v>-19.737728697569732</v>
      </c>
      <c r="G25" s="91">
        <v>-24.48655318716057</v>
      </c>
      <c r="H25" s="350" t="s">
        <v>129</v>
      </c>
      <c r="I25" s="364">
        <v>-23.739739252031967</v>
      </c>
      <c r="J25" s="364" t="s">
        <v>129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</row>
    <row r="26" spans="1:135" s="10" customFormat="1" ht="12" customHeight="1" x14ac:dyDescent="0.25">
      <c r="A26" s="2"/>
      <c r="B26" s="53" t="s">
        <v>254</v>
      </c>
      <c r="C26" s="91">
        <v>-0.39</v>
      </c>
      <c r="D26" s="91">
        <v>1.8111575559897104</v>
      </c>
      <c r="E26" s="91">
        <v>-0.45673402077496594</v>
      </c>
      <c r="F26" s="91">
        <v>4.7778803563627497</v>
      </c>
      <c r="G26" s="91">
        <v>2.7300856149767623</v>
      </c>
      <c r="H26" s="91">
        <v>2.8</v>
      </c>
      <c r="I26" s="364">
        <v>10.516735229846319</v>
      </c>
      <c r="J26" s="364" t="s">
        <v>129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</row>
    <row r="27" spans="1:135" s="10" customFormat="1" ht="12" customHeight="1" x14ac:dyDescent="0.25">
      <c r="A27" s="2"/>
      <c r="B27" s="54" t="s">
        <v>608</v>
      </c>
      <c r="C27" s="91">
        <v>-3.99</v>
      </c>
      <c r="D27" s="91">
        <v>-2.7355581977993673</v>
      </c>
      <c r="E27" s="91">
        <v>-3.595850400400654</v>
      </c>
      <c r="F27" s="91">
        <v>-2.7813189449113365</v>
      </c>
      <c r="G27" s="91">
        <v>-2.7659893637815101</v>
      </c>
      <c r="H27" s="350" t="s">
        <v>129</v>
      </c>
      <c r="I27" s="91">
        <v>-3.0003273950251312</v>
      </c>
      <c r="J27" s="364" t="s">
        <v>129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</row>
    <row r="28" spans="1:135" s="10" customFormat="1" ht="12" customHeight="1" x14ac:dyDescent="0.25">
      <c r="A28" s="2"/>
      <c r="B28" s="53" t="s">
        <v>255</v>
      </c>
      <c r="C28" s="91">
        <v>29.31</v>
      </c>
      <c r="D28" s="91">
        <v>34.614606245219413</v>
      </c>
      <c r="E28" s="91">
        <v>18.768849222423491</v>
      </c>
      <c r="F28" s="91">
        <v>47.881830247873026</v>
      </c>
      <c r="G28" s="91">
        <v>20.212850567822414</v>
      </c>
      <c r="H28" s="364">
        <v>26.599999999999998</v>
      </c>
      <c r="I28" s="91">
        <v>27.719198494647245</v>
      </c>
      <c r="J28" s="364" t="s">
        <v>129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</row>
    <row r="29" spans="1:135" s="10" customFormat="1" ht="12" customHeight="1" x14ac:dyDescent="0.25">
      <c r="A29" s="2"/>
      <c r="B29" s="54" t="s">
        <v>1023</v>
      </c>
      <c r="C29" s="91">
        <v>14.42</v>
      </c>
      <c r="D29" s="91">
        <v>19.297650168659764</v>
      </c>
      <c r="E29" s="91">
        <v>9.6516637173928714</v>
      </c>
      <c r="F29" s="91">
        <v>38.455938476434362</v>
      </c>
      <c r="G29" s="91">
        <v>13.751506919061979</v>
      </c>
      <c r="H29" s="364">
        <v>19.399999999999999</v>
      </c>
      <c r="I29" s="91">
        <v>18.914240810431913</v>
      </c>
      <c r="J29" s="364" t="s">
        <v>129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</row>
    <row r="30" spans="1:135" s="10" customFormat="1" ht="12" customHeight="1" x14ac:dyDescent="0.25">
      <c r="A30" s="2"/>
      <c r="B30" s="55" t="s">
        <v>610</v>
      </c>
      <c r="C30" s="91">
        <v>2.1</v>
      </c>
      <c r="D30" s="91">
        <v>0.54433773537306518</v>
      </c>
      <c r="E30" s="91">
        <v>1.3943810441381903</v>
      </c>
      <c r="F30" s="91">
        <v>0</v>
      </c>
      <c r="G30" s="91">
        <v>1.8006617594469774</v>
      </c>
      <c r="H30" s="350" t="s">
        <v>129</v>
      </c>
      <c r="I30" s="91">
        <v>0.92156280321983342</v>
      </c>
      <c r="J30" s="364" t="s">
        <v>129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</row>
    <row r="31" spans="1:135" s="10" customFormat="1" ht="12" customHeight="1" x14ac:dyDescent="0.25">
      <c r="A31" s="2"/>
      <c r="B31" s="54" t="s">
        <v>609</v>
      </c>
      <c r="C31" s="91">
        <v>14.889999999999999</v>
      </c>
      <c r="D31" s="91">
        <v>15.316956076559649</v>
      </c>
      <c r="E31" s="91">
        <v>9.1171855050306192</v>
      </c>
      <c r="F31" s="91">
        <v>9.4258917714386641</v>
      </c>
      <c r="G31" s="91">
        <v>6.461343648760435</v>
      </c>
      <c r="H31" s="91">
        <v>7.1999999999999993</v>
      </c>
      <c r="I31" s="91">
        <v>8.8049576842153314</v>
      </c>
      <c r="J31" s="91" t="s">
        <v>129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</row>
    <row r="32" spans="1:135" s="10" customFormat="1" ht="15" customHeight="1" x14ac:dyDescent="0.25">
      <c r="A32" s="2"/>
      <c r="B32" s="35" t="s">
        <v>1273</v>
      </c>
      <c r="C32" s="348">
        <v>67.16</v>
      </c>
      <c r="D32" s="348">
        <v>81.838446496638497</v>
      </c>
      <c r="E32" s="348">
        <v>38.079183928426573</v>
      </c>
      <c r="F32" s="348">
        <v>71.89304344989435</v>
      </c>
      <c r="G32" s="348">
        <v>57.905159833431384</v>
      </c>
      <c r="H32" s="348" t="s">
        <v>129</v>
      </c>
      <c r="I32" s="348">
        <v>141.41275502038036</v>
      </c>
      <c r="J32" s="348" t="s">
        <v>129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</row>
    <row r="33" spans="1:135" customFormat="1" ht="12" customHeight="1" x14ac:dyDescent="0.2">
      <c r="A33" s="2"/>
      <c r="B33" s="53" t="s">
        <v>258</v>
      </c>
      <c r="C33" s="91">
        <v>29.71</v>
      </c>
      <c r="D33" s="91">
        <v>30.957825500593206</v>
      </c>
      <c r="E33" s="91">
        <v>16.115438943595436</v>
      </c>
      <c r="F33" s="91">
        <v>20.81360583960824</v>
      </c>
      <c r="G33" s="91">
        <v>29.75935990362624</v>
      </c>
      <c r="H33" s="91">
        <v>67.3</v>
      </c>
      <c r="I33" s="91">
        <v>44.8</v>
      </c>
      <c r="J33" s="91" t="s">
        <v>129</v>
      </c>
    </row>
    <row r="34" spans="1:135" customFormat="1" ht="12" customHeight="1" x14ac:dyDescent="0.2">
      <c r="A34" s="2"/>
      <c r="B34" s="54" t="s">
        <v>1267</v>
      </c>
      <c r="C34" s="91">
        <v>26.76</v>
      </c>
      <c r="D34" s="91">
        <v>26.949452425118366</v>
      </c>
      <c r="E34" s="91">
        <v>13.867309703595438</v>
      </c>
      <c r="F34" s="91">
        <v>15.115073449504248</v>
      </c>
      <c r="G34" s="91">
        <v>10.463953147758305</v>
      </c>
      <c r="H34" s="91" t="s">
        <v>129</v>
      </c>
      <c r="I34" s="91">
        <v>28.020489919414544</v>
      </c>
      <c r="J34" s="91" t="s">
        <v>129</v>
      </c>
    </row>
    <row r="35" spans="1:135" customFormat="1" ht="12" customHeight="1" x14ac:dyDescent="0.2">
      <c r="A35" s="2"/>
      <c r="B35" s="53" t="s">
        <v>992</v>
      </c>
      <c r="C35" s="91">
        <v>37.450000000000003</v>
      </c>
      <c r="D35" s="91">
        <v>50.880620996045295</v>
      </c>
      <c r="E35" s="91">
        <v>21.963744984831138</v>
      </c>
      <c r="F35" s="91">
        <v>51.079437610286107</v>
      </c>
      <c r="G35" s="91">
        <v>28.14579992980514</v>
      </c>
      <c r="H35" s="91" t="s">
        <v>129</v>
      </c>
      <c r="I35" s="91">
        <v>96.612755020380348</v>
      </c>
      <c r="J35" s="91" t="s">
        <v>129</v>
      </c>
    </row>
    <row r="36" spans="1:135" customFormat="1" ht="12" customHeight="1" x14ac:dyDescent="0.2">
      <c r="A36" s="2"/>
      <c r="B36" s="54" t="s">
        <v>924</v>
      </c>
      <c r="C36" s="91">
        <v>28.86</v>
      </c>
      <c r="D36" s="91">
        <v>20.809647493077598</v>
      </c>
      <c r="E36" s="91">
        <v>23.252893064860402</v>
      </c>
      <c r="F36" s="91">
        <v>31.101411017542802</v>
      </c>
      <c r="G36" s="91">
        <v>13.9902172725242</v>
      </c>
      <c r="H36" s="91" t="s">
        <v>129</v>
      </c>
      <c r="I36" s="91">
        <v>124.985353243343</v>
      </c>
      <c r="J36" s="91" t="s">
        <v>129</v>
      </c>
    </row>
    <row r="37" spans="1:135" customFormat="1" ht="12" customHeight="1" x14ac:dyDescent="0.2">
      <c r="A37" s="2"/>
      <c r="B37" s="54" t="s">
        <v>925</v>
      </c>
      <c r="C37" s="91">
        <v>-0.59</v>
      </c>
      <c r="D37" s="91">
        <v>-7.3319536608973196E-2</v>
      </c>
      <c r="E37" s="91">
        <v>-0.35034274182616298</v>
      </c>
      <c r="F37" s="91">
        <v>-0.451060648096481</v>
      </c>
      <c r="G37" s="91">
        <v>2.00164250602894</v>
      </c>
      <c r="H37" s="91" t="s">
        <v>129</v>
      </c>
      <c r="I37" s="91">
        <v>-6.8748975012929501</v>
      </c>
      <c r="J37" s="91" t="s">
        <v>129</v>
      </c>
    </row>
    <row r="38" spans="1:135" customFormat="1" ht="12" customHeight="1" x14ac:dyDescent="0.2">
      <c r="A38" s="2"/>
      <c r="B38" s="54" t="s">
        <v>926</v>
      </c>
      <c r="C38" s="91">
        <v>9.18</v>
      </c>
      <c r="D38" s="91">
        <v>30.14429303957667</v>
      </c>
      <c r="E38" s="91">
        <v>-0.93880533820309964</v>
      </c>
      <c r="F38" s="91">
        <v>20.429087240839781</v>
      </c>
      <c r="G38" s="91">
        <v>12.153940151252</v>
      </c>
      <c r="H38" s="91" t="s">
        <v>129</v>
      </c>
      <c r="I38" s="91">
        <v>-21.497700721669698</v>
      </c>
      <c r="J38" s="91" t="s">
        <v>129</v>
      </c>
    </row>
    <row r="39" spans="1:135" customFormat="1" ht="12" customHeight="1" x14ac:dyDescent="0.2">
      <c r="A39" s="2"/>
      <c r="B39" s="55" t="s">
        <v>611</v>
      </c>
      <c r="C39" s="91">
        <v>-3.3</v>
      </c>
      <c r="D39" s="91">
        <v>35.175238804913</v>
      </c>
      <c r="E39" s="91">
        <v>-7.60696765902075</v>
      </c>
      <c r="F39" s="91">
        <v>1.22006232460048</v>
      </c>
      <c r="G39" s="91">
        <v>-15.6662359990101</v>
      </c>
      <c r="H39" s="91" t="s">
        <v>129</v>
      </c>
      <c r="I39" s="91">
        <v>-25.0977007216697</v>
      </c>
      <c r="J39" s="91" t="s">
        <v>129</v>
      </c>
    </row>
    <row r="40" spans="1:135" customFormat="1" ht="12" customHeight="1" x14ac:dyDescent="0.2">
      <c r="A40" s="2"/>
      <c r="B40" s="71" t="s">
        <v>1269</v>
      </c>
      <c r="C40" s="89">
        <v>12.48</v>
      </c>
      <c r="D40" s="89">
        <v>-5.0309457653363303</v>
      </c>
      <c r="E40" s="91">
        <v>6.6681623208176504</v>
      </c>
      <c r="F40" s="91">
        <v>19.209024916239301</v>
      </c>
      <c r="G40" s="91">
        <v>27.8201761502621</v>
      </c>
      <c r="H40" s="91" t="s">
        <v>129</v>
      </c>
      <c r="I40" s="91">
        <v>3.6</v>
      </c>
      <c r="J40" s="91" t="s">
        <v>129</v>
      </c>
    </row>
    <row r="41" spans="1:135" s="10" customFormat="1" ht="12" customHeight="1" x14ac:dyDescent="0.25">
      <c r="A41" s="2"/>
      <c r="B41" s="72" t="s">
        <v>1268</v>
      </c>
      <c r="C41" s="89">
        <v>6.53</v>
      </c>
      <c r="D41" s="89">
        <v>-2.5317472846636702</v>
      </c>
      <c r="E41" s="91">
        <v>-2.5268961639879701</v>
      </c>
      <c r="F41" s="91">
        <v>-4.2095107352582399</v>
      </c>
      <c r="G41" s="91">
        <v>-0.779828213692078</v>
      </c>
      <c r="H41" s="91" t="s">
        <v>129</v>
      </c>
      <c r="I41" s="91">
        <v>1.5221210152649001</v>
      </c>
      <c r="J41" s="91" t="s">
        <v>129</v>
      </c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</row>
    <row r="42" spans="1:135" s="10" customFormat="1" ht="12" customHeight="1" x14ac:dyDescent="0.25">
      <c r="A42" s="2"/>
      <c r="B42" s="544" t="s">
        <v>1270</v>
      </c>
      <c r="C42" s="89">
        <v>9.06</v>
      </c>
      <c r="D42" s="89">
        <v>5.9419664412969997</v>
      </c>
      <c r="E42" s="91">
        <v>6.7840311936819999</v>
      </c>
      <c r="F42" s="91">
        <v>5.8473022491769999</v>
      </c>
      <c r="G42" s="91">
        <v>2.3147957786559998</v>
      </c>
      <c r="H42" s="91" t="s">
        <v>129</v>
      </c>
      <c r="I42" s="91">
        <v>3.2962063856307799</v>
      </c>
      <c r="J42" s="91" t="s">
        <v>129</v>
      </c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</row>
    <row r="43" spans="1:135" customFormat="1" ht="12" customHeight="1" x14ac:dyDescent="0.2">
      <c r="A43" s="2"/>
      <c r="B43" s="544" t="s">
        <v>1271</v>
      </c>
      <c r="C43" s="89">
        <v>-4.6100000000000003</v>
      </c>
      <c r="D43" s="89">
        <v>-4.4470928599136199</v>
      </c>
      <c r="E43" s="91">
        <v>-5.1842623514976003</v>
      </c>
      <c r="F43" s="91">
        <v>-3.19187194831688</v>
      </c>
      <c r="G43" s="91">
        <v>-3.5374378743642501</v>
      </c>
      <c r="H43" s="91" t="s">
        <v>129</v>
      </c>
      <c r="I43" s="91">
        <v>-5.2853301118012697</v>
      </c>
      <c r="J43" s="91" t="s">
        <v>129</v>
      </c>
    </row>
    <row r="44" spans="1:135" customFormat="1" ht="15" customHeight="1" x14ac:dyDescent="0.2">
      <c r="A44" s="2"/>
      <c r="B44" s="22" t="s">
        <v>1274</v>
      </c>
      <c r="C44" s="91">
        <v>-1.35</v>
      </c>
      <c r="D44" s="91">
        <v>-6.7467204733204227</v>
      </c>
      <c r="E44" s="91">
        <v>60.64703817334928</v>
      </c>
      <c r="F44" s="91">
        <v>8.9138967736815431</v>
      </c>
      <c r="G44" s="91">
        <v>44.650704827637668</v>
      </c>
      <c r="H44" s="91" t="s">
        <v>129</v>
      </c>
      <c r="I44" s="91">
        <v>-65.827765339846167</v>
      </c>
      <c r="J44" s="91" t="s">
        <v>129</v>
      </c>
    </row>
    <row r="45" spans="1:135" customFormat="1" ht="15" customHeight="1" x14ac:dyDescent="0.2">
      <c r="A45" s="2"/>
      <c r="B45" s="39" t="s">
        <v>1277</v>
      </c>
      <c r="C45" s="348">
        <v>-12.780000000000006</v>
      </c>
      <c r="D45" s="348">
        <v>-6.9378334632001781</v>
      </c>
      <c r="E45" s="348">
        <v>2.7645824875567158</v>
      </c>
      <c r="F45" s="348">
        <v>25.724352824287294</v>
      </c>
      <c r="G45" s="348">
        <v>-3.2145895086648295</v>
      </c>
      <c r="H45" s="348" t="s">
        <v>129</v>
      </c>
      <c r="I45" s="348">
        <v>-8.3968398109490181</v>
      </c>
      <c r="J45" s="351" t="s">
        <v>129</v>
      </c>
    </row>
    <row r="46" spans="1:135" customFormat="1" ht="15" customHeight="1" x14ac:dyDescent="0.2">
      <c r="A46" s="2"/>
      <c r="B46" s="40" t="s">
        <v>1275</v>
      </c>
      <c r="C46" s="89">
        <v>12.752212434055465</v>
      </c>
      <c r="D46" s="89">
        <v>6.9378334632002492</v>
      </c>
      <c r="E46" s="89">
        <v>-2.7645824875567513</v>
      </c>
      <c r="F46" s="89">
        <v>-25.724352824287308</v>
      </c>
      <c r="G46" s="89">
        <v>3.214589508664929</v>
      </c>
      <c r="H46" s="89" t="s">
        <v>129</v>
      </c>
      <c r="I46" s="89">
        <v>8.4051664004913391</v>
      </c>
      <c r="J46" s="89" t="s">
        <v>129</v>
      </c>
    </row>
    <row r="47" spans="1:135" customFormat="1" ht="12" customHeight="1" x14ac:dyDescent="0.2">
      <c r="A47" s="2"/>
      <c r="B47" s="545" t="s">
        <v>927</v>
      </c>
      <c r="C47" s="89">
        <v>12.752212434055465</v>
      </c>
      <c r="D47" s="89">
        <v>6.9378334632002492</v>
      </c>
      <c r="E47" s="89">
        <v>-2.7645824875567513</v>
      </c>
      <c r="F47" s="89">
        <v>-25.724352824287308</v>
      </c>
      <c r="G47" s="89">
        <v>3.214589508664929</v>
      </c>
      <c r="H47" s="89" t="s">
        <v>129</v>
      </c>
      <c r="I47" s="89">
        <v>8.4051664004913391</v>
      </c>
      <c r="J47" s="89" t="s">
        <v>129</v>
      </c>
    </row>
    <row r="48" spans="1:135" customFormat="1" ht="12" customHeight="1" x14ac:dyDescent="0.2">
      <c r="A48" s="2"/>
      <c r="B48" s="546" t="s">
        <v>1272</v>
      </c>
      <c r="C48" s="89">
        <v>-1.0406435799997062</v>
      </c>
      <c r="D48" s="89">
        <v>-8.2780878297954708</v>
      </c>
      <c r="E48" s="89">
        <v>0.7484442301835621</v>
      </c>
      <c r="F48" s="89">
        <v>2.3270431693904996</v>
      </c>
      <c r="G48" s="89">
        <v>2.9299792803059663</v>
      </c>
      <c r="H48" s="89" t="s">
        <v>129</v>
      </c>
      <c r="I48" s="89">
        <v>-2.1363679698156925</v>
      </c>
      <c r="J48" s="89" t="s">
        <v>129</v>
      </c>
    </row>
    <row r="49" spans="1:135" customFormat="1" ht="15" customHeight="1" x14ac:dyDescent="0.2">
      <c r="A49" s="2"/>
      <c r="B49" s="40" t="s">
        <v>1276</v>
      </c>
      <c r="C49" s="89">
        <v>-2.7787565944541015E-2</v>
      </c>
      <c r="D49" s="89">
        <v>7.1054273576010019E-14</v>
      </c>
      <c r="E49" s="89">
        <v>-3.5527136788005009E-14</v>
      </c>
      <c r="F49" s="89">
        <v>0</v>
      </c>
      <c r="G49" s="89">
        <v>9.9475983006414026E-14</v>
      </c>
      <c r="H49" s="89" t="s">
        <v>129</v>
      </c>
      <c r="I49" s="89">
        <v>8.3265895423210168E-3</v>
      </c>
      <c r="J49" s="89" t="s">
        <v>129</v>
      </c>
    </row>
    <row r="50" spans="1:135" customFormat="1" ht="18" customHeight="1" x14ac:dyDescent="0.2">
      <c r="A50" s="2"/>
      <c r="B50" s="19" t="s">
        <v>25</v>
      </c>
      <c r="C50" s="89"/>
      <c r="D50" s="91"/>
      <c r="E50" s="91"/>
      <c r="F50" s="91"/>
      <c r="G50" s="91"/>
      <c r="H50" s="91"/>
      <c r="I50" s="91"/>
      <c r="J50" s="91"/>
    </row>
    <row r="51" spans="1:135" customFormat="1" ht="12" customHeight="1" x14ac:dyDescent="0.2">
      <c r="A51" s="2"/>
      <c r="B51" s="138" t="s">
        <v>523</v>
      </c>
      <c r="C51" s="316">
        <v>-20.912458374690349</v>
      </c>
      <c r="D51" s="316">
        <v>-19.890503228495042</v>
      </c>
      <c r="E51" s="316">
        <v>-23.122098980641688</v>
      </c>
      <c r="F51" s="316">
        <v>-11.68886201857309</v>
      </c>
      <c r="G51" s="316">
        <v>-20.169784855389686</v>
      </c>
      <c r="H51" s="316">
        <v>-26.579778830963662</v>
      </c>
      <c r="I51" s="316">
        <v>-15.475425942001465</v>
      </c>
      <c r="J51" s="316">
        <v>-18.399999999999999</v>
      </c>
    </row>
    <row r="52" spans="1:135" customFormat="1" ht="18.75" customHeight="1" x14ac:dyDescent="0.2">
      <c r="A52" s="2"/>
      <c r="B52" s="114" t="s">
        <v>1154</v>
      </c>
      <c r="C52" s="51"/>
      <c r="D52" s="52"/>
      <c r="E52" s="52"/>
      <c r="F52" s="52"/>
      <c r="G52" s="52"/>
      <c r="H52" s="32"/>
      <c r="I52" s="32"/>
      <c r="J52" s="52"/>
    </row>
    <row r="53" spans="1:135" s="1" customFormat="1" x14ac:dyDescent="0.2">
      <c r="A53" s="2"/>
      <c r="B53" s="3"/>
      <c r="C53" s="3"/>
      <c r="D53" s="9"/>
      <c r="E53" s="9"/>
      <c r="F53" s="9"/>
      <c r="G53" s="9"/>
      <c r="H53" s="9"/>
      <c r="I53" s="9"/>
      <c r="J53" s="9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</row>
    <row r="54" spans="1:135" s="1" customFormat="1" x14ac:dyDescent="0.2">
      <c r="A54" s="2"/>
      <c r="B54" s="3"/>
      <c r="C54" s="3"/>
      <c r="D54" s="9"/>
      <c r="E54" s="9"/>
      <c r="F54" s="9"/>
      <c r="G54" s="9"/>
      <c r="H54" s="9"/>
      <c r="I54" s="9"/>
      <c r="J54" s="9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</row>
    <row r="55" spans="1:135" s="1" customFormat="1" x14ac:dyDescent="0.2">
      <c r="A55" s="2"/>
      <c r="B55" s="3"/>
      <c r="C55" s="3"/>
      <c r="D55" s="314"/>
      <c r="E55" s="314"/>
      <c r="F55" s="9"/>
      <c r="G55" s="9"/>
      <c r="H55" s="9"/>
      <c r="I55" s="9"/>
      <c r="J55" s="9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</row>
    <row r="56" spans="1:135" s="1" customFormat="1" x14ac:dyDescent="0.2">
      <c r="A56" s="2"/>
      <c r="B56" s="3"/>
      <c r="C56" s="3"/>
      <c r="D56" s="9"/>
      <c r="E56" s="9"/>
      <c r="F56" s="9"/>
      <c r="G56" s="9"/>
      <c r="H56" s="9"/>
      <c r="I56" s="9"/>
      <c r="J56" s="9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</row>
    <row r="57" spans="1:135" s="1" customFormat="1" x14ac:dyDescent="0.2">
      <c r="A57" s="2"/>
      <c r="B57" s="3"/>
      <c r="C57" s="3"/>
      <c r="D57" s="9"/>
      <c r="E57" s="9"/>
      <c r="F57" s="9"/>
      <c r="G57" s="9"/>
      <c r="H57" s="9"/>
      <c r="I57" s="9"/>
      <c r="J57" s="9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</row>
    <row r="58" spans="1:135" s="1" customFormat="1" x14ac:dyDescent="0.2">
      <c r="A58" s="2"/>
      <c r="B58" s="3"/>
      <c r="C58" s="3"/>
      <c r="D58" s="9"/>
      <c r="E58" s="9"/>
      <c r="F58" s="9"/>
      <c r="G58" s="9"/>
      <c r="H58" s="9"/>
      <c r="I58" s="9"/>
      <c r="J58" s="9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</row>
    <row r="59" spans="1:135" s="3" customFormat="1" x14ac:dyDescent="0.2">
      <c r="A59" s="2"/>
      <c r="D59" s="9"/>
      <c r="E59" s="9"/>
      <c r="F59" s="9"/>
      <c r="G59" s="9"/>
      <c r="H59" s="9"/>
      <c r="I59" s="9"/>
      <c r="J59" s="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</row>
    <row r="60" spans="1:135" s="3" customFormat="1" x14ac:dyDescent="0.2">
      <c r="A60" s="2"/>
      <c r="D60" s="9"/>
      <c r="E60" s="9"/>
      <c r="F60" s="9"/>
      <c r="G60" s="9"/>
      <c r="H60" s="9"/>
      <c r="I60" s="9"/>
      <c r="J60" s="9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</row>
    <row r="61" spans="1:135" s="3" customFormat="1" x14ac:dyDescent="0.2">
      <c r="A61" s="2"/>
      <c r="D61" s="9"/>
      <c r="E61" s="9"/>
      <c r="F61" s="9"/>
      <c r="G61" s="9"/>
      <c r="H61" s="9"/>
      <c r="I61" s="9"/>
      <c r="J61" s="9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</row>
    <row r="62" spans="1:135" s="3" customFormat="1" x14ac:dyDescent="0.2">
      <c r="A62" s="2"/>
      <c r="D62" s="9"/>
      <c r="E62" s="9"/>
      <c r="F62" s="9"/>
      <c r="G62" s="9"/>
      <c r="H62" s="9"/>
      <c r="I62" s="9"/>
      <c r="J62" s="9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</row>
    <row r="63" spans="1:135" s="3" customFormat="1" x14ac:dyDescent="0.2">
      <c r="A63" s="2"/>
      <c r="D63" s="9"/>
      <c r="E63" s="9"/>
      <c r="F63" s="9"/>
      <c r="G63" s="9"/>
      <c r="H63" s="9"/>
      <c r="I63" s="9"/>
      <c r="J63" s="9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</row>
    <row r="64" spans="1:135" s="3" customFormat="1" x14ac:dyDescent="0.2">
      <c r="A64" s="2"/>
      <c r="D64" s="9"/>
      <c r="E64" s="9"/>
      <c r="F64" s="9"/>
      <c r="G64" s="9"/>
      <c r="H64" s="9"/>
      <c r="I64" s="9"/>
      <c r="J64" s="9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</row>
    <row r="65" spans="1:135" s="3" customFormat="1" x14ac:dyDescent="0.2">
      <c r="A65" s="2"/>
      <c r="D65" s="9"/>
      <c r="E65" s="9"/>
      <c r="F65" s="9"/>
      <c r="G65" s="9"/>
      <c r="H65" s="9"/>
      <c r="I65" s="9"/>
      <c r="J65" s="9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</row>
    <row r="66" spans="1:135" s="3" customFormat="1" x14ac:dyDescent="0.2">
      <c r="A66" s="2"/>
      <c r="D66" s="9"/>
      <c r="E66" s="9"/>
      <c r="F66" s="9"/>
      <c r="G66" s="9"/>
      <c r="H66" s="9"/>
      <c r="I66" s="9"/>
      <c r="J66" s="9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</row>
    <row r="67" spans="1:135" s="3" customFormat="1" x14ac:dyDescent="0.2">
      <c r="A67" s="2"/>
      <c r="D67" s="9"/>
      <c r="E67" s="9"/>
      <c r="F67" s="9"/>
      <c r="G67" s="9"/>
      <c r="H67" s="9"/>
      <c r="I67" s="9"/>
      <c r="J67" s="9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</row>
    <row r="68" spans="1:135" s="3" customFormat="1" x14ac:dyDescent="0.2">
      <c r="A68" s="2"/>
      <c r="D68" s="9"/>
      <c r="E68" s="9"/>
      <c r="F68" s="9"/>
      <c r="G68" s="9"/>
      <c r="H68" s="9"/>
      <c r="I68" s="9"/>
      <c r="J68" s="9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</row>
    <row r="69" spans="1:135" s="3" customFormat="1" x14ac:dyDescent="0.2">
      <c r="A69" s="2"/>
      <c r="D69" s="9"/>
      <c r="E69" s="9"/>
      <c r="F69" s="9"/>
      <c r="G69" s="9"/>
      <c r="H69" s="9"/>
      <c r="I69" s="9"/>
      <c r="J69" s="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</row>
    <row r="70" spans="1:135" s="3" customFormat="1" x14ac:dyDescent="0.2">
      <c r="A70" s="2"/>
      <c r="D70" s="9"/>
      <c r="E70" s="9"/>
      <c r="F70" s="9"/>
      <c r="G70" s="9"/>
      <c r="H70" s="9"/>
      <c r="I70" s="9"/>
      <c r="J70" s="9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</row>
    <row r="71" spans="1:135" s="3" customFormat="1" x14ac:dyDescent="0.2">
      <c r="A71" s="2"/>
      <c r="D71" s="9"/>
      <c r="E71" s="9"/>
      <c r="F71" s="9"/>
      <c r="G71" s="9"/>
      <c r="H71" s="9"/>
      <c r="I71" s="9"/>
      <c r="J71" s="9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</row>
    <row r="72" spans="1:135" s="3" customFormat="1" x14ac:dyDescent="0.2">
      <c r="A72" s="2"/>
      <c r="D72" s="9"/>
      <c r="E72" s="9"/>
      <c r="F72" s="9"/>
      <c r="G72" s="9"/>
      <c r="H72" s="9"/>
      <c r="I72" s="9"/>
      <c r="J72" s="9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</row>
    <row r="73" spans="1:135" s="3" customFormat="1" x14ac:dyDescent="0.2">
      <c r="A73" s="2"/>
      <c r="D73" s="9"/>
      <c r="E73" s="9"/>
      <c r="F73" s="9"/>
      <c r="G73" s="9"/>
      <c r="H73" s="9"/>
      <c r="I73" s="9"/>
      <c r="J73" s="9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</row>
    <row r="74" spans="1:135" s="3" customFormat="1" x14ac:dyDescent="0.2">
      <c r="A74" s="2"/>
      <c r="D74" s="9"/>
      <c r="E74" s="9"/>
      <c r="F74" s="9"/>
      <c r="G74" s="9"/>
      <c r="H74" s="9"/>
      <c r="I74" s="9"/>
      <c r="J74" s="9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</row>
    <row r="88" spans="1:135" s="10" customFormat="1" ht="15.75" x14ac:dyDescent="0.25">
      <c r="A88" s="2"/>
      <c r="B88" s="14"/>
      <c r="C88" s="14"/>
      <c r="D88" s="8"/>
      <c r="E88" s="8"/>
      <c r="F88" s="8"/>
      <c r="G88" s="8"/>
      <c r="H88" s="8"/>
      <c r="I88" s="8"/>
      <c r="J88" s="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</row>
    <row r="89" spans="1:135" s="10" customFormat="1" ht="15.75" x14ac:dyDescent="0.25">
      <c r="A89" s="2"/>
      <c r="B89" s="14"/>
      <c r="C89" s="14"/>
      <c r="D89" s="8"/>
      <c r="E89" s="8"/>
      <c r="F89" s="8"/>
      <c r="G89" s="8"/>
      <c r="H89" s="8"/>
      <c r="I89" s="8"/>
      <c r="J89" s="8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</row>
    <row r="90" spans="1:135" s="10" customFormat="1" ht="15.75" x14ac:dyDescent="0.25">
      <c r="A90" s="2"/>
      <c r="B90" s="14"/>
      <c r="C90" s="14"/>
      <c r="D90" s="8"/>
      <c r="E90" s="8"/>
      <c r="F90" s="8"/>
      <c r="G90" s="8"/>
      <c r="H90" s="8"/>
      <c r="I90" s="8"/>
      <c r="J90" s="8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</row>
    <row r="91" spans="1:135" s="10" customFormat="1" ht="15.75" x14ac:dyDescent="0.25">
      <c r="A91" s="2"/>
      <c r="B91" s="14"/>
      <c r="C91" s="14"/>
      <c r="D91" s="8"/>
      <c r="E91" s="8"/>
      <c r="F91" s="8"/>
      <c r="G91" s="8"/>
      <c r="H91" s="8"/>
      <c r="I91" s="8"/>
      <c r="J91" s="8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</row>
    <row r="92" spans="1:135" s="10" customFormat="1" ht="15.75" x14ac:dyDescent="0.25">
      <c r="A92" s="2"/>
      <c r="B92" s="14"/>
      <c r="C92" s="14"/>
      <c r="D92" s="8"/>
      <c r="E92" s="8"/>
      <c r="F92" s="8"/>
      <c r="G92" s="8"/>
      <c r="H92" s="8"/>
      <c r="I92" s="8"/>
      <c r="J92" s="8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</row>
    <row r="93" spans="1:135" s="10" customFormat="1" ht="15.75" x14ac:dyDescent="0.25">
      <c r="A93" s="2"/>
      <c r="B93" s="14"/>
      <c r="C93" s="14"/>
      <c r="D93" s="8"/>
      <c r="E93" s="8"/>
      <c r="F93" s="8"/>
      <c r="G93" s="8"/>
      <c r="H93" s="8"/>
      <c r="I93" s="8"/>
      <c r="J93" s="8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</row>
    <row r="94" spans="1:135" s="10" customFormat="1" ht="15.75" x14ac:dyDescent="0.25">
      <c r="A94" s="2"/>
      <c r="B94" s="14"/>
      <c r="C94" s="14"/>
      <c r="D94" s="8"/>
      <c r="E94" s="8"/>
      <c r="F94" s="8"/>
      <c r="G94" s="8"/>
      <c r="H94" s="8"/>
      <c r="I94" s="8"/>
      <c r="J94" s="8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</row>
    <row r="95" spans="1:135" s="10" customFormat="1" ht="15.75" x14ac:dyDescent="0.25">
      <c r="A95" s="2"/>
      <c r="B95" s="14"/>
      <c r="C95" s="14"/>
      <c r="D95" s="8"/>
      <c r="E95" s="8"/>
      <c r="F95" s="8"/>
      <c r="G95" s="8"/>
      <c r="H95" s="8"/>
      <c r="I95" s="8"/>
      <c r="J95" s="8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</row>
    <row r="96" spans="1:135" s="10" customFormat="1" ht="15.75" x14ac:dyDescent="0.25">
      <c r="A96" s="2"/>
      <c r="B96" s="14"/>
      <c r="C96" s="14"/>
      <c r="D96" s="8"/>
      <c r="E96" s="8"/>
      <c r="F96" s="8"/>
      <c r="G96" s="8"/>
      <c r="H96" s="8"/>
      <c r="I96" s="8"/>
      <c r="J96" s="8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</row>
    <row r="97" spans="1:135" s="10" customFormat="1" ht="15.75" x14ac:dyDescent="0.25">
      <c r="A97" s="2"/>
      <c r="B97" s="14"/>
      <c r="C97" s="14"/>
      <c r="D97" s="8"/>
      <c r="E97" s="8"/>
      <c r="F97" s="8"/>
      <c r="G97" s="8"/>
      <c r="H97" s="8"/>
      <c r="I97" s="8"/>
      <c r="J97" s="8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</row>
    <row r="98" spans="1:135" s="10" customFormat="1" ht="15.75" x14ac:dyDescent="0.25">
      <c r="A98" s="2"/>
      <c r="B98" s="14"/>
      <c r="C98" s="14"/>
      <c r="D98" s="8"/>
      <c r="E98" s="8"/>
      <c r="F98" s="8"/>
      <c r="G98" s="8"/>
      <c r="H98" s="8"/>
      <c r="I98" s="8"/>
      <c r="J98" s="8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</row>
    <row r="99" spans="1:135" s="10" customFormat="1" ht="15.75" x14ac:dyDescent="0.25">
      <c r="A99" s="2"/>
      <c r="B99" s="14"/>
      <c r="C99" s="14"/>
      <c r="D99" s="8"/>
      <c r="E99" s="8"/>
      <c r="F99" s="8"/>
      <c r="G99" s="8"/>
      <c r="H99" s="8"/>
      <c r="I99" s="8"/>
      <c r="J99" s="8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</row>
    <row r="100" spans="1:135" s="10" customFormat="1" ht="15.75" x14ac:dyDescent="0.25">
      <c r="A100" s="2"/>
      <c r="B100" s="14"/>
      <c r="C100" s="14"/>
      <c r="D100" s="8"/>
      <c r="E100" s="8"/>
      <c r="F100" s="8"/>
      <c r="G100" s="8"/>
      <c r="H100" s="8"/>
      <c r="I100" s="8"/>
      <c r="J100" s="8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</row>
    <row r="101" spans="1:135" s="10" customFormat="1" ht="15.75" x14ac:dyDescent="0.25">
      <c r="A101" s="2"/>
      <c r="B101" s="14"/>
      <c r="C101" s="14"/>
      <c r="D101" s="8"/>
      <c r="E101" s="8"/>
      <c r="F101" s="8"/>
      <c r="G101" s="8"/>
      <c r="H101" s="8"/>
      <c r="I101" s="8"/>
      <c r="J101" s="8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</row>
    <row r="102" spans="1:135" s="10" customFormat="1" ht="15.75" x14ac:dyDescent="0.25">
      <c r="A102" s="2"/>
      <c r="B102" s="14"/>
      <c r="C102" s="14"/>
      <c r="D102" s="8"/>
      <c r="E102" s="8"/>
      <c r="F102" s="8"/>
      <c r="G102" s="8"/>
      <c r="H102" s="8"/>
      <c r="I102" s="8"/>
      <c r="J102" s="8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</row>
    <row r="103" spans="1:135" s="10" customFormat="1" ht="15.75" x14ac:dyDescent="0.25">
      <c r="A103" s="2"/>
      <c r="B103" s="14"/>
      <c r="C103" s="14"/>
      <c r="D103" s="8"/>
      <c r="E103" s="8"/>
      <c r="F103" s="8"/>
      <c r="G103" s="8"/>
      <c r="H103" s="8"/>
      <c r="I103" s="8"/>
      <c r="J103" s="8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</row>
    <row r="104" spans="1:135" s="10" customFormat="1" ht="15.75" x14ac:dyDescent="0.25">
      <c r="A104" s="2"/>
      <c r="B104" s="14"/>
      <c r="C104" s="14"/>
      <c r="D104" s="8"/>
      <c r="E104" s="8"/>
      <c r="F104" s="8"/>
      <c r="G104" s="8"/>
      <c r="H104" s="8"/>
      <c r="I104" s="8"/>
      <c r="J104" s="8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</row>
    <row r="105" spans="1:135" s="10" customFormat="1" ht="15.75" x14ac:dyDescent="0.25">
      <c r="A105" s="2"/>
      <c r="B105" s="14"/>
      <c r="C105" s="14"/>
      <c r="D105" s="8"/>
      <c r="E105" s="8"/>
      <c r="F105" s="8"/>
      <c r="G105" s="8"/>
      <c r="H105" s="8"/>
      <c r="I105" s="8"/>
      <c r="J105" s="8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</row>
    <row r="106" spans="1:135" s="10" customFormat="1" ht="15.75" x14ac:dyDescent="0.25">
      <c r="A106" s="2"/>
      <c r="B106" s="14"/>
      <c r="C106" s="14"/>
      <c r="D106" s="8"/>
      <c r="E106" s="8"/>
      <c r="F106" s="8"/>
      <c r="G106" s="8"/>
      <c r="H106" s="8"/>
      <c r="I106" s="8"/>
      <c r="J106" s="8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</row>
    <row r="107" spans="1:135" s="10" customFormat="1" ht="15.75" x14ac:dyDescent="0.25">
      <c r="A107" s="2"/>
      <c r="B107" s="14"/>
      <c r="C107" s="14"/>
      <c r="D107" s="8"/>
      <c r="E107" s="8"/>
      <c r="F107" s="8"/>
      <c r="G107" s="8"/>
      <c r="H107" s="8"/>
      <c r="I107" s="8"/>
      <c r="J107" s="8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</row>
    <row r="108" spans="1:135" s="10" customFormat="1" ht="15.75" x14ac:dyDescent="0.25">
      <c r="A108" s="2"/>
      <c r="B108" s="14"/>
      <c r="C108" s="14"/>
      <c r="D108" s="8"/>
      <c r="E108" s="8"/>
      <c r="F108" s="8"/>
      <c r="G108" s="8"/>
      <c r="H108" s="8"/>
      <c r="I108" s="8"/>
      <c r="J108" s="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</row>
    <row r="109" spans="1:135" s="10" customFormat="1" ht="15.75" x14ac:dyDescent="0.25">
      <c r="A109" s="2"/>
      <c r="B109" s="14"/>
      <c r="C109" s="14"/>
      <c r="D109" s="8"/>
      <c r="E109" s="8"/>
      <c r="F109" s="8"/>
      <c r="G109" s="8"/>
      <c r="H109" s="8"/>
      <c r="I109" s="8"/>
      <c r="J109" s="8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</row>
    <row r="110" spans="1:135" s="10" customFormat="1" ht="15.75" x14ac:dyDescent="0.25">
      <c r="A110" s="2"/>
      <c r="B110" s="14"/>
      <c r="C110" s="14"/>
      <c r="D110" s="8"/>
      <c r="E110" s="8"/>
      <c r="F110" s="8"/>
      <c r="G110" s="8"/>
      <c r="H110" s="8"/>
      <c r="I110" s="8"/>
      <c r="J110" s="8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</row>
    <row r="111" spans="1:135" s="10" customFormat="1" ht="15.75" x14ac:dyDescent="0.25">
      <c r="A111" s="2"/>
      <c r="B111" s="14"/>
      <c r="C111" s="14"/>
      <c r="D111" s="8"/>
      <c r="E111" s="8"/>
      <c r="F111" s="8"/>
      <c r="G111" s="8"/>
      <c r="H111" s="8"/>
      <c r="I111" s="8"/>
      <c r="J111" s="8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</row>
    <row r="112" spans="1:135" s="10" customFormat="1" ht="15.75" x14ac:dyDescent="0.25">
      <c r="A112" s="2"/>
      <c r="B112" s="14"/>
      <c r="C112" s="14"/>
      <c r="D112" s="8"/>
      <c r="E112" s="8"/>
      <c r="F112" s="8"/>
      <c r="G112" s="8"/>
      <c r="H112" s="8"/>
      <c r="I112" s="8"/>
      <c r="J112" s="8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</row>
    <row r="113" spans="1:135" s="10" customFormat="1" ht="15.75" x14ac:dyDescent="0.25">
      <c r="A113" s="2"/>
      <c r="B113" s="14"/>
      <c r="C113" s="14"/>
      <c r="D113" s="8"/>
      <c r="E113" s="8"/>
      <c r="F113" s="8"/>
      <c r="G113" s="8"/>
      <c r="H113" s="8"/>
      <c r="I113" s="8"/>
      <c r="J113" s="8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</row>
    <row r="114" spans="1:135" s="10" customFormat="1" ht="15.75" x14ac:dyDescent="0.25">
      <c r="A114" s="2"/>
      <c r="B114" s="14"/>
      <c r="C114" s="14"/>
      <c r="D114" s="8"/>
      <c r="E114" s="8"/>
      <c r="F114" s="8"/>
      <c r="G114" s="8"/>
      <c r="H114" s="8"/>
      <c r="I114" s="8"/>
      <c r="J114" s="8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</row>
    <row r="115" spans="1:135" s="10" customFormat="1" ht="15.75" x14ac:dyDescent="0.25">
      <c r="A115" s="2"/>
      <c r="B115" s="14"/>
      <c r="C115" s="14"/>
      <c r="D115" s="8"/>
      <c r="E115" s="8"/>
      <c r="F115" s="8"/>
      <c r="G115" s="8"/>
      <c r="H115" s="8"/>
      <c r="I115" s="8"/>
      <c r="J115" s="8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</row>
    <row r="116" spans="1:135" s="10" customFormat="1" ht="15.75" x14ac:dyDescent="0.25">
      <c r="A116" s="2"/>
      <c r="B116" s="14"/>
      <c r="C116" s="14"/>
      <c r="D116" s="8"/>
      <c r="E116" s="8"/>
      <c r="F116" s="8"/>
      <c r="G116" s="8"/>
      <c r="H116" s="8"/>
      <c r="I116" s="8"/>
      <c r="J116" s="8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</row>
    <row r="117" spans="1:135" s="10" customFormat="1" ht="15.75" x14ac:dyDescent="0.25">
      <c r="A117" s="2"/>
      <c r="B117" s="14"/>
      <c r="C117" s="14"/>
      <c r="D117" s="8"/>
      <c r="E117" s="8"/>
      <c r="F117" s="8"/>
      <c r="G117" s="8"/>
      <c r="H117" s="8"/>
      <c r="I117" s="8"/>
      <c r="J117" s="8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</row>
    <row r="118" spans="1:135" s="10" customFormat="1" ht="15.75" x14ac:dyDescent="0.25">
      <c r="A118" s="2"/>
      <c r="B118" s="14"/>
      <c r="C118" s="14"/>
      <c r="D118" s="8"/>
      <c r="E118" s="8"/>
      <c r="F118" s="8"/>
      <c r="G118" s="8"/>
      <c r="H118" s="8"/>
      <c r="I118" s="8"/>
      <c r="J118" s="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</row>
    <row r="119" spans="1:135" s="10" customFormat="1" ht="15.75" x14ac:dyDescent="0.25">
      <c r="A119" s="2"/>
      <c r="B119" s="14"/>
      <c r="C119" s="14"/>
      <c r="D119" s="8"/>
      <c r="E119" s="8"/>
      <c r="F119" s="8"/>
      <c r="G119" s="8"/>
      <c r="H119" s="8"/>
      <c r="I119" s="8"/>
      <c r="J119" s="8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</row>
    <row r="120" spans="1:135" s="10" customFormat="1" ht="15.75" x14ac:dyDescent="0.25">
      <c r="A120" s="2"/>
      <c r="B120" s="14"/>
      <c r="C120" s="14"/>
      <c r="D120" s="8"/>
      <c r="E120" s="8"/>
      <c r="F120" s="8"/>
      <c r="G120" s="8"/>
      <c r="H120" s="8"/>
      <c r="I120" s="8"/>
      <c r="J120" s="8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</row>
    <row r="121" spans="1:135" s="10" customFormat="1" ht="15.75" x14ac:dyDescent="0.25">
      <c r="A121" s="2"/>
      <c r="B121" s="14"/>
      <c r="C121" s="14"/>
      <c r="D121" s="8"/>
      <c r="E121" s="8"/>
      <c r="F121" s="8"/>
      <c r="G121" s="8"/>
      <c r="H121" s="8"/>
      <c r="I121" s="8"/>
      <c r="J121" s="8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</row>
    <row r="122" spans="1:135" s="10" customFormat="1" ht="15.75" x14ac:dyDescent="0.25">
      <c r="A122" s="2"/>
      <c r="B122" s="14"/>
      <c r="C122" s="14"/>
      <c r="D122" s="8"/>
      <c r="E122" s="8"/>
      <c r="F122" s="8"/>
      <c r="G122" s="8"/>
      <c r="H122" s="8"/>
      <c r="I122" s="8"/>
      <c r="J122" s="8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</row>
    <row r="123" spans="1:135" s="10" customFormat="1" ht="15.75" x14ac:dyDescent="0.25">
      <c r="A123" s="2"/>
      <c r="B123" s="14"/>
      <c r="C123" s="14"/>
      <c r="D123" s="8"/>
      <c r="E123" s="8"/>
      <c r="F123" s="8"/>
      <c r="G123" s="8"/>
      <c r="H123" s="8"/>
      <c r="I123" s="8"/>
      <c r="J123" s="8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</row>
    <row r="124" spans="1:135" s="10" customFormat="1" ht="15.75" x14ac:dyDescent="0.25">
      <c r="A124" s="2"/>
      <c r="B124" s="14"/>
      <c r="C124" s="14"/>
      <c r="D124" s="8"/>
      <c r="E124" s="8"/>
      <c r="F124" s="8"/>
      <c r="G124" s="8"/>
      <c r="H124" s="8"/>
      <c r="I124" s="8"/>
      <c r="J124" s="8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</row>
    <row r="125" spans="1:135" s="10" customFormat="1" ht="15.75" x14ac:dyDescent="0.25">
      <c r="A125" s="2"/>
      <c r="B125" s="14"/>
      <c r="C125" s="14"/>
      <c r="D125" s="8"/>
      <c r="E125" s="8"/>
      <c r="F125" s="8"/>
      <c r="G125" s="8"/>
      <c r="H125" s="8"/>
      <c r="I125" s="8"/>
      <c r="J125" s="8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</row>
    <row r="126" spans="1:135" s="10" customFormat="1" ht="15.75" x14ac:dyDescent="0.25">
      <c r="A126" s="2"/>
      <c r="B126" s="14"/>
      <c r="C126" s="14"/>
      <c r="D126" s="8"/>
      <c r="E126" s="8"/>
      <c r="F126" s="8"/>
      <c r="G126" s="8"/>
      <c r="H126" s="8"/>
      <c r="I126" s="8"/>
      <c r="J126" s="8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</row>
    <row r="127" spans="1:135" s="10" customFormat="1" ht="15.75" x14ac:dyDescent="0.25">
      <c r="A127" s="2"/>
      <c r="B127" s="14"/>
      <c r="C127" s="14"/>
      <c r="D127" s="8"/>
      <c r="E127" s="8"/>
      <c r="F127" s="8"/>
      <c r="G127" s="8"/>
      <c r="H127" s="8"/>
      <c r="I127" s="8"/>
      <c r="J127" s="8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</row>
    <row r="128" spans="1:135" s="10" customFormat="1" ht="15.75" x14ac:dyDescent="0.25">
      <c r="A128" s="2"/>
      <c r="B128" s="14"/>
      <c r="C128" s="14"/>
      <c r="D128" s="8"/>
      <c r="E128" s="8"/>
      <c r="F128" s="8"/>
      <c r="G128" s="8"/>
      <c r="H128" s="8"/>
      <c r="I128" s="8"/>
      <c r="J128" s="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</row>
    <row r="129" spans="1:135" s="10" customFormat="1" ht="15.75" x14ac:dyDescent="0.25">
      <c r="A129" s="2"/>
      <c r="B129" s="14"/>
      <c r="C129" s="14"/>
      <c r="D129" s="8"/>
      <c r="E129" s="8"/>
      <c r="F129" s="8"/>
      <c r="G129" s="8"/>
      <c r="H129" s="8"/>
      <c r="I129" s="8"/>
      <c r="J129" s="8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</row>
    <row r="130" spans="1:135" s="10" customFormat="1" ht="15.75" x14ac:dyDescent="0.25">
      <c r="A130" s="2"/>
      <c r="B130" s="14"/>
      <c r="C130" s="14"/>
      <c r="D130" s="8"/>
      <c r="E130" s="8"/>
      <c r="F130" s="8"/>
      <c r="G130" s="8"/>
      <c r="H130" s="8"/>
      <c r="I130" s="8"/>
      <c r="J130" s="8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</row>
    <row r="131" spans="1:135" s="10" customFormat="1" ht="15.75" x14ac:dyDescent="0.25">
      <c r="A131" s="2"/>
      <c r="B131" s="14"/>
      <c r="C131" s="14"/>
      <c r="D131" s="8"/>
      <c r="E131" s="8"/>
      <c r="F131" s="8"/>
      <c r="G131" s="8"/>
      <c r="H131" s="8"/>
      <c r="I131" s="8"/>
      <c r="J131" s="8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</row>
    <row r="132" spans="1:135" s="10" customFormat="1" ht="15.75" x14ac:dyDescent="0.25">
      <c r="A132" s="2"/>
      <c r="B132" s="14"/>
      <c r="C132" s="14"/>
      <c r="D132" s="8"/>
      <c r="E132" s="8"/>
      <c r="F132" s="8"/>
      <c r="G132" s="8"/>
      <c r="H132" s="8"/>
      <c r="I132" s="8"/>
      <c r="J132" s="8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</row>
    <row r="139" spans="1:135" s="3" customFormat="1" x14ac:dyDescent="0.2">
      <c r="A139" s="2"/>
      <c r="D139" s="9"/>
      <c r="E139" s="9"/>
      <c r="F139" s="9"/>
      <c r="G139" s="9"/>
      <c r="H139" s="9"/>
      <c r="I139" s="9"/>
      <c r="J139" s="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</row>
    <row r="140" spans="1:135" s="3" customFormat="1" x14ac:dyDescent="0.2">
      <c r="A140" s="2"/>
      <c r="D140" s="9"/>
      <c r="E140" s="9"/>
      <c r="F140" s="9"/>
      <c r="G140" s="9"/>
      <c r="H140" s="9"/>
      <c r="I140" s="9"/>
      <c r="J140" s="9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</row>
    <row r="141" spans="1:135" s="3" customFormat="1" x14ac:dyDescent="0.2">
      <c r="A141" s="2"/>
      <c r="D141" s="9"/>
      <c r="E141" s="9"/>
      <c r="F141" s="9"/>
      <c r="G141" s="9"/>
      <c r="H141" s="9"/>
      <c r="I141" s="9"/>
      <c r="J141" s="9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</row>
    <row r="142" spans="1:135" s="3" customFormat="1" x14ac:dyDescent="0.2">
      <c r="A142" s="2"/>
      <c r="D142" s="9"/>
      <c r="E142" s="9"/>
      <c r="F142" s="9"/>
      <c r="G142" s="9"/>
      <c r="H142" s="9"/>
      <c r="I142" s="9"/>
      <c r="J142" s="9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</row>
    <row r="143" spans="1:135" s="3" customFormat="1" x14ac:dyDescent="0.2">
      <c r="A143" s="2"/>
      <c r="D143" s="9"/>
      <c r="E143" s="9"/>
      <c r="F143" s="9"/>
      <c r="G143" s="9"/>
      <c r="H143" s="9"/>
      <c r="I143" s="9"/>
      <c r="J143" s="9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</row>
    <row r="144" spans="1:135" s="3" customFormat="1" x14ac:dyDescent="0.2">
      <c r="A144" s="2"/>
      <c r="D144" s="9"/>
      <c r="E144" s="9"/>
      <c r="F144" s="9"/>
      <c r="G144" s="9"/>
      <c r="H144" s="9"/>
      <c r="I144" s="9"/>
      <c r="J144" s="9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</row>
    <row r="145" spans="1:135" s="3" customFormat="1" x14ac:dyDescent="0.2">
      <c r="A145" s="2"/>
      <c r="D145" s="9"/>
      <c r="E145" s="9"/>
      <c r="F145" s="9"/>
      <c r="G145" s="9"/>
      <c r="H145" s="9"/>
      <c r="I145" s="9"/>
      <c r="J145" s="9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</row>
    <row r="146" spans="1:135" s="3" customFormat="1" x14ac:dyDescent="0.2">
      <c r="A146" s="2"/>
      <c r="D146" s="9"/>
      <c r="E146" s="9"/>
      <c r="F146" s="9"/>
      <c r="G146" s="9"/>
      <c r="H146" s="9"/>
      <c r="I146" s="9"/>
      <c r="J146" s="9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</row>
    <row r="147" spans="1:135" s="3" customFormat="1" x14ac:dyDescent="0.2">
      <c r="A147" s="2"/>
      <c r="D147" s="9"/>
      <c r="E147" s="9"/>
      <c r="F147" s="9"/>
      <c r="G147" s="9"/>
      <c r="H147" s="9"/>
      <c r="I147" s="9"/>
      <c r="J147" s="9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</row>
    <row r="148" spans="1:135" s="3" customFormat="1" x14ac:dyDescent="0.2">
      <c r="A148" s="2"/>
      <c r="D148" s="9"/>
      <c r="E148" s="9"/>
      <c r="F148" s="9"/>
      <c r="G148" s="9"/>
      <c r="H148" s="9"/>
      <c r="I148" s="9"/>
      <c r="J148" s="9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</row>
    <row r="149" spans="1:135" s="3" customFormat="1" x14ac:dyDescent="0.2">
      <c r="A149" s="2"/>
      <c r="D149" s="9"/>
      <c r="E149" s="9"/>
      <c r="F149" s="9"/>
      <c r="G149" s="9"/>
      <c r="H149" s="9"/>
      <c r="I149" s="9"/>
      <c r="J149" s="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</row>
    <row r="150" spans="1:135" s="3" customFormat="1" x14ac:dyDescent="0.2">
      <c r="A150" s="2"/>
      <c r="D150" s="9"/>
      <c r="E150" s="9"/>
      <c r="F150" s="9"/>
      <c r="G150" s="9"/>
      <c r="H150" s="9"/>
      <c r="I150" s="9"/>
      <c r="J150" s="9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</row>
    <row r="151" spans="1:135" s="3" customFormat="1" x14ac:dyDescent="0.2">
      <c r="A151" s="2"/>
      <c r="D151" s="9"/>
      <c r="E151" s="9"/>
      <c r="F151" s="9"/>
      <c r="G151" s="9"/>
      <c r="H151" s="9"/>
      <c r="I151" s="9"/>
      <c r="J151" s="9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</row>
    <row r="152" spans="1:135" s="3" customFormat="1" x14ac:dyDescent="0.2">
      <c r="A152" s="2"/>
      <c r="D152" s="9"/>
      <c r="E152" s="9"/>
      <c r="F152" s="9"/>
      <c r="G152" s="9"/>
      <c r="H152" s="9"/>
      <c r="I152" s="9"/>
      <c r="J152" s="9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</row>
    <row r="153" spans="1:135" s="3" customFormat="1" x14ac:dyDescent="0.2">
      <c r="A153" s="2"/>
      <c r="D153" s="9"/>
      <c r="E153" s="9"/>
      <c r="F153" s="9"/>
      <c r="G153" s="9"/>
      <c r="H153" s="9"/>
      <c r="I153" s="9"/>
      <c r="J153" s="9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</row>
    <row r="154" spans="1:135" s="3" customFormat="1" x14ac:dyDescent="0.2">
      <c r="A154" s="2"/>
      <c r="D154" s="9"/>
      <c r="E154" s="9"/>
      <c r="F154" s="9"/>
      <c r="G154" s="9"/>
      <c r="H154" s="9"/>
      <c r="I154" s="9"/>
      <c r="J154" s="9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</row>
    <row r="155" spans="1:135" s="3" customFormat="1" x14ac:dyDescent="0.2">
      <c r="A155" s="2"/>
      <c r="D155" s="9"/>
      <c r="E155" s="9"/>
      <c r="F155" s="9"/>
      <c r="G155" s="9"/>
      <c r="H155" s="9"/>
      <c r="I155" s="9"/>
      <c r="J155" s="9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</row>
    <row r="156" spans="1:135" s="3" customFormat="1" x14ac:dyDescent="0.2">
      <c r="A156" s="2"/>
      <c r="D156" s="9"/>
      <c r="E156" s="9"/>
      <c r="F156" s="9"/>
      <c r="G156" s="9"/>
      <c r="H156" s="9"/>
      <c r="I156" s="9"/>
      <c r="J156" s="9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</row>
    <row r="157" spans="1:135" s="3" customFormat="1" x14ac:dyDescent="0.2">
      <c r="A157" s="2"/>
      <c r="D157" s="9"/>
      <c r="E157" s="9"/>
      <c r="F157" s="9"/>
      <c r="G157" s="9"/>
      <c r="H157" s="9"/>
      <c r="I157" s="9"/>
      <c r="J157" s="9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</row>
    <row r="158" spans="1:135" s="3" customFormat="1" x14ac:dyDescent="0.2">
      <c r="A158" s="2"/>
      <c r="D158" s="9"/>
      <c r="E158" s="9"/>
      <c r="F158" s="9"/>
      <c r="G158" s="9"/>
      <c r="H158" s="9"/>
      <c r="I158" s="9"/>
      <c r="J158" s="9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</row>
    <row r="159" spans="1:135" s="3" customFormat="1" x14ac:dyDescent="0.2">
      <c r="A159" s="2"/>
      <c r="D159" s="9"/>
      <c r="E159" s="9"/>
      <c r="F159" s="9"/>
      <c r="G159" s="9"/>
      <c r="H159" s="9"/>
      <c r="I159" s="9"/>
      <c r="J159" s="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</row>
    <row r="160" spans="1:135" s="3" customFormat="1" x14ac:dyDescent="0.2">
      <c r="A160" s="2"/>
      <c r="D160" s="9"/>
      <c r="E160" s="9"/>
      <c r="F160" s="9"/>
      <c r="G160" s="9"/>
      <c r="H160" s="9"/>
      <c r="I160" s="9"/>
      <c r="J160" s="9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</row>
    <row r="161" spans="1:135" s="3" customFormat="1" x14ac:dyDescent="0.2">
      <c r="A161" s="2"/>
      <c r="D161" s="9"/>
      <c r="E161" s="9"/>
      <c r="F161" s="9"/>
      <c r="G161" s="9"/>
      <c r="H161" s="9"/>
      <c r="I161" s="9"/>
      <c r="J161" s="9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</row>
    <row r="162" spans="1:135" s="3" customFormat="1" x14ac:dyDescent="0.2">
      <c r="A162" s="2"/>
      <c r="D162" s="9"/>
      <c r="E162" s="9"/>
      <c r="F162" s="9"/>
      <c r="G162" s="9"/>
      <c r="H162" s="9"/>
      <c r="I162" s="9"/>
      <c r="J162" s="9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</row>
    <row r="163" spans="1:135" s="3" customFormat="1" x14ac:dyDescent="0.2">
      <c r="A163" s="2"/>
      <c r="D163" s="9"/>
      <c r="E163" s="9"/>
      <c r="F163" s="9"/>
      <c r="G163" s="9"/>
      <c r="H163" s="9"/>
      <c r="I163" s="9"/>
      <c r="J163" s="9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</row>
    <row r="164" spans="1:135" s="3" customFormat="1" x14ac:dyDescent="0.2">
      <c r="A164" s="2"/>
      <c r="D164" s="9"/>
      <c r="E164" s="9"/>
      <c r="F164" s="9"/>
      <c r="G164" s="9"/>
      <c r="H164" s="9"/>
      <c r="I164" s="9"/>
      <c r="J164" s="9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</row>
    <row r="165" spans="1:135" s="3" customFormat="1" x14ac:dyDescent="0.2">
      <c r="A165" s="2"/>
      <c r="D165" s="9"/>
      <c r="E165" s="9"/>
      <c r="F165" s="9"/>
      <c r="G165" s="9"/>
      <c r="H165" s="9"/>
      <c r="I165" s="9"/>
      <c r="J165" s="9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</row>
    <row r="166" spans="1:135" s="3" customFormat="1" x14ac:dyDescent="0.2">
      <c r="A166" s="2"/>
      <c r="D166" s="9"/>
      <c r="E166" s="9"/>
      <c r="F166" s="9"/>
      <c r="G166" s="9"/>
      <c r="H166" s="9"/>
      <c r="I166" s="9"/>
      <c r="J166" s="9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</row>
    <row r="167" spans="1:135" s="3" customFormat="1" x14ac:dyDescent="0.2">
      <c r="A167" s="2"/>
      <c r="D167" s="9"/>
      <c r="E167" s="9"/>
      <c r="F167" s="9"/>
      <c r="G167" s="9"/>
      <c r="H167" s="9"/>
      <c r="I167" s="9"/>
      <c r="J167" s="9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</row>
    <row r="168" spans="1:135" s="3" customFormat="1" x14ac:dyDescent="0.2">
      <c r="A168" s="2"/>
      <c r="D168" s="9"/>
      <c r="E168" s="9"/>
      <c r="F168" s="9"/>
      <c r="G168" s="9"/>
      <c r="H168" s="9"/>
      <c r="I168" s="9"/>
      <c r="J168" s="9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</row>
    <row r="169" spans="1:135" s="3" customFormat="1" x14ac:dyDescent="0.2">
      <c r="A169" s="2"/>
      <c r="D169" s="9"/>
      <c r="E169" s="9"/>
      <c r="F169" s="9"/>
      <c r="G169" s="9"/>
      <c r="H169" s="9"/>
      <c r="I169" s="9"/>
      <c r="J169" s="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</row>
    <row r="170" spans="1:135" s="3" customFormat="1" x14ac:dyDescent="0.2">
      <c r="A170" s="2"/>
      <c r="D170" s="9"/>
      <c r="E170" s="9"/>
      <c r="F170" s="9"/>
      <c r="G170" s="9"/>
      <c r="H170" s="9"/>
      <c r="I170" s="9"/>
      <c r="J170" s="9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</row>
    <row r="171" spans="1:135" s="3" customFormat="1" x14ac:dyDescent="0.2">
      <c r="A171" s="2"/>
      <c r="D171" s="9"/>
      <c r="E171" s="9"/>
      <c r="F171" s="9"/>
      <c r="G171" s="9"/>
      <c r="H171" s="9"/>
      <c r="I171" s="9"/>
      <c r="J171" s="9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</row>
    <row r="172" spans="1:135" s="3" customFormat="1" x14ac:dyDescent="0.2">
      <c r="A172" s="2"/>
      <c r="D172" s="9"/>
      <c r="E172" s="9"/>
      <c r="F172" s="9"/>
      <c r="G172" s="9"/>
      <c r="H172" s="9"/>
      <c r="I172" s="9"/>
      <c r="J172" s="9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</row>
    <row r="173" spans="1:135" s="3" customFormat="1" x14ac:dyDescent="0.2">
      <c r="A173" s="2"/>
      <c r="D173" s="9"/>
      <c r="E173" s="9"/>
      <c r="F173" s="9"/>
      <c r="G173" s="9"/>
      <c r="H173" s="9"/>
      <c r="I173" s="9"/>
      <c r="J173" s="9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</row>
    <row r="174" spans="1:135" s="3" customFormat="1" x14ac:dyDescent="0.2">
      <c r="A174" s="2"/>
      <c r="D174" s="9"/>
      <c r="E174" s="9"/>
      <c r="F174" s="9"/>
      <c r="G174" s="9"/>
      <c r="H174" s="9"/>
      <c r="I174" s="9"/>
      <c r="J174" s="9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</row>
    <row r="175" spans="1:135" s="3" customFormat="1" x14ac:dyDescent="0.2">
      <c r="A175" s="2"/>
      <c r="D175" s="9"/>
      <c r="E175" s="9"/>
      <c r="F175" s="9"/>
      <c r="G175" s="9"/>
      <c r="H175" s="9"/>
      <c r="I175" s="9"/>
      <c r="J175" s="9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</row>
    <row r="176" spans="1:135" s="3" customFormat="1" x14ac:dyDescent="0.2">
      <c r="A176" s="2"/>
      <c r="D176" s="9"/>
      <c r="E176" s="9"/>
      <c r="F176" s="9"/>
      <c r="G176" s="9"/>
      <c r="H176" s="9"/>
      <c r="I176" s="9"/>
      <c r="J176" s="9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</row>
    <row r="177" spans="1:135" s="3" customFormat="1" x14ac:dyDescent="0.2">
      <c r="A177" s="2"/>
      <c r="D177" s="9"/>
      <c r="E177" s="9"/>
      <c r="F177" s="9"/>
      <c r="G177" s="9"/>
      <c r="H177" s="9"/>
      <c r="I177" s="9"/>
      <c r="J177" s="9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</row>
  </sheetData>
  <mergeCells count="4">
    <mergeCell ref="D9:D10"/>
    <mergeCell ref="H9:I9"/>
    <mergeCell ref="C9:C10"/>
    <mergeCell ref="E9:E10"/>
  </mergeCells>
  <hyperlinks>
    <hyperlink ref="B5" location="Índice!A62" display="Índice" xr:uid="{00000000-0004-0000-3700-000000000000}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112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20.140625" style="14" customWidth="1"/>
    <col min="3" max="9" width="6" style="14" customWidth="1"/>
    <col min="10" max="45" width="8.85546875" style="2"/>
    <col min="46" max="16384" width="8.85546875" style="10"/>
  </cols>
  <sheetData>
    <row r="1" spans="1:46" s="17" customFormat="1" ht="12.75" x14ac:dyDescent="0.2"/>
    <row r="2" spans="1:46" s="17" customFormat="1" ht="12.75" x14ac:dyDescent="0.2"/>
    <row r="3" spans="1:46" s="17" customFormat="1" ht="12.75" x14ac:dyDescent="0.2"/>
    <row r="4" spans="1:46" s="17" customFormat="1" ht="12.75" x14ac:dyDescent="0.2"/>
    <row r="5" spans="1:46" s="17" customFormat="1" ht="12.75" x14ac:dyDescent="0.2">
      <c r="B5" s="104" t="s">
        <v>144</v>
      </c>
    </row>
    <row r="6" spans="1:46" s="17" customFormat="1" ht="18.75" x14ac:dyDescent="0.3">
      <c r="B6" s="25" t="s">
        <v>1056</v>
      </c>
    </row>
    <row r="7" spans="1:46" s="17" customFormat="1" ht="12.75" x14ac:dyDescent="0.2"/>
    <row r="8" spans="1:46" s="17" customFormat="1" ht="18" customHeight="1" x14ac:dyDescent="0.2">
      <c r="B8" s="271" t="s">
        <v>833</v>
      </c>
    </row>
    <row r="9" spans="1:46" ht="18" customHeight="1" x14ac:dyDescent="0.25">
      <c r="A9" s="17"/>
      <c r="B9" s="24"/>
      <c r="C9" s="185">
        <v>2016</v>
      </c>
      <c r="D9" s="185">
        <v>2017</v>
      </c>
      <c r="E9" s="185">
        <v>2018</v>
      </c>
      <c r="F9" s="185">
        <v>2019</v>
      </c>
      <c r="G9" s="185">
        <v>2020</v>
      </c>
      <c r="H9" s="261">
        <v>2021</v>
      </c>
      <c r="I9" s="299">
        <v>2022</v>
      </c>
    </row>
    <row r="10" spans="1:46" ht="12.75" customHeight="1" x14ac:dyDescent="0.25">
      <c r="B10" s="53" t="s">
        <v>424</v>
      </c>
      <c r="C10" s="136">
        <v>6.3457752162383345</v>
      </c>
      <c r="D10" s="136">
        <v>14.158846637121888</v>
      </c>
      <c r="E10" s="136">
        <v>17.98099542014706</v>
      </c>
      <c r="F10" s="136">
        <v>34.424230454035104</v>
      </c>
      <c r="G10" s="136">
        <v>16.620474319156425</v>
      </c>
      <c r="H10" s="136">
        <v>18.899999999999999</v>
      </c>
      <c r="I10" s="136">
        <v>18.100575678830186</v>
      </c>
      <c r="AT10" s="2"/>
    </row>
    <row r="11" spans="1:46" ht="12.75" customHeight="1" x14ac:dyDescent="0.25">
      <c r="B11" s="53" t="s">
        <v>323</v>
      </c>
      <c r="C11" s="136">
        <v>25.756172760086198</v>
      </c>
      <c r="D11" s="136">
        <v>15.823508950776045</v>
      </c>
      <c r="E11" s="136">
        <v>4.9087326318715059</v>
      </c>
      <c r="F11" s="136">
        <v>3.917491716858637</v>
      </c>
      <c r="G11" s="136">
        <v>1.7645527536089709</v>
      </c>
      <c r="H11" s="136">
        <v>1.1000000000000001</v>
      </c>
      <c r="I11" s="136">
        <v>1.0092691580803204</v>
      </c>
      <c r="AT11" s="2"/>
    </row>
    <row r="12" spans="1:46" ht="12.75" customHeight="1" x14ac:dyDescent="0.25">
      <c r="B12" s="53" t="s">
        <v>612</v>
      </c>
      <c r="C12" s="136">
        <v>0.11395510686748617</v>
      </c>
      <c r="D12" s="136">
        <v>0.13577766187450252</v>
      </c>
      <c r="E12" s="136">
        <v>2.627232265832824E-2</v>
      </c>
      <c r="F12" s="136">
        <v>0.27717542065283557</v>
      </c>
      <c r="G12" s="136">
        <v>0.70167677878438384</v>
      </c>
      <c r="H12" s="136">
        <v>0.4392594565211555</v>
      </c>
      <c r="I12" s="136">
        <v>0.14591283530622368</v>
      </c>
      <c r="AT12" s="2"/>
    </row>
    <row r="13" spans="1:46" ht="12.75" customHeight="1" x14ac:dyDescent="0.25">
      <c r="B13" s="53" t="s">
        <v>324</v>
      </c>
      <c r="C13" s="136">
        <v>20.72823729290182</v>
      </c>
      <c r="D13" s="136">
        <v>29.900363067636476</v>
      </c>
      <c r="E13" s="136">
        <v>38.022597249943551</v>
      </c>
      <c r="F13" s="136">
        <v>34.374812940489278</v>
      </c>
      <c r="G13" s="136">
        <v>48.490813094863064</v>
      </c>
      <c r="H13" s="136">
        <v>46.7</v>
      </c>
      <c r="I13" s="136">
        <v>50.4062637445722</v>
      </c>
      <c r="AT13" s="2"/>
    </row>
    <row r="14" spans="1:46" ht="12.75" customHeight="1" x14ac:dyDescent="0.25">
      <c r="B14" s="53" t="s">
        <v>316</v>
      </c>
      <c r="C14" s="136">
        <v>2.7675016936413095</v>
      </c>
      <c r="D14" s="136">
        <v>5.7226996330191078</v>
      </c>
      <c r="E14" s="136">
        <v>23.9286794618409</v>
      </c>
      <c r="F14" s="136">
        <v>12.178181363709044</v>
      </c>
      <c r="G14" s="136">
        <v>10.709509858736798</v>
      </c>
      <c r="H14" s="136">
        <v>12.7</v>
      </c>
      <c r="I14" s="136">
        <v>11.427597758290936</v>
      </c>
      <c r="AT14" s="2"/>
    </row>
    <row r="15" spans="1:46" ht="12.75" customHeight="1" x14ac:dyDescent="0.25">
      <c r="B15" s="53" t="s">
        <v>56</v>
      </c>
      <c r="C15" s="136">
        <v>44.288357930264851</v>
      </c>
      <c r="D15" s="136">
        <v>34.258804049571978</v>
      </c>
      <c r="E15" s="136">
        <v>15.132722913538657</v>
      </c>
      <c r="F15" s="136">
        <v>14.828108104255094</v>
      </c>
      <c r="G15" s="136">
        <v>21.712973194850363</v>
      </c>
      <c r="H15" s="136">
        <v>20.160740543478838</v>
      </c>
      <c r="I15" s="136">
        <v>18.910380824920139</v>
      </c>
      <c r="AT15" s="2"/>
    </row>
    <row r="16" spans="1:46" ht="18.75" customHeight="1" x14ac:dyDescent="0.25">
      <c r="B16" s="138" t="s">
        <v>834</v>
      </c>
      <c r="C16" s="137">
        <v>10.41752</v>
      </c>
      <c r="D16" s="137">
        <v>10.866220488010628</v>
      </c>
      <c r="E16" s="137">
        <v>12.303430000000001</v>
      </c>
      <c r="F16" s="137">
        <v>9.7102599999999981</v>
      </c>
      <c r="G16" s="137">
        <v>12.025533745392858</v>
      </c>
      <c r="H16" s="137">
        <v>18.841124960474779</v>
      </c>
      <c r="I16" s="137">
        <v>16.743253066023076</v>
      </c>
      <c r="AT16" s="2"/>
    </row>
    <row r="17" spans="1:47" ht="27.75" customHeight="1" x14ac:dyDescent="0.25">
      <c r="B17" s="590" t="s">
        <v>1155</v>
      </c>
      <c r="C17" s="590"/>
      <c r="D17" s="590"/>
      <c r="E17" s="590"/>
      <c r="F17" s="590"/>
      <c r="G17" s="590"/>
      <c r="H17" s="590"/>
      <c r="I17" s="590"/>
      <c r="AT17" s="2"/>
    </row>
    <row r="18" spans="1:47" s="1" customFormat="1" x14ac:dyDescent="0.25">
      <c r="A18" s="2"/>
      <c r="B18" s="591" t="s">
        <v>1156</v>
      </c>
      <c r="C18" s="591"/>
      <c r="D18" s="591"/>
      <c r="E18" s="591"/>
      <c r="F18" s="591"/>
      <c r="G18" s="591"/>
      <c r="H18" s="591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10"/>
      <c r="AU18" s="10"/>
    </row>
    <row r="19" spans="1:47" s="1" customFormat="1" x14ac:dyDescent="0.25">
      <c r="A19" s="2"/>
      <c r="B19" s="3"/>
      <c r="C19" s="3"/>
      <c r="D19" s="3"/>
      <c r="E19" s="3"/>
      <c r="F19" s="3"/>
      <c r="G19" s="3"/>
      <c r="H19" s="3"/>
      <c r="I19" s="3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10"/>
      <c r="AU19" s="10"/>
    </row>
    <row r="20" spans="1:47" s="1" customFormat="1" x14ac:dyDescent="0.25">
      <c r="A20" s="2"/>
      <c r="B20" s="3"/>
      <c r="C20" s="3"/>
      <c r="D20" s="3"/>
      <c r="E20" s="3"/>
      <c r="F20" s="3"/>
      <c r="G20" s="3"/>
      <c r="H20" s="3"/>
      <c r="I20" s="3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10"/>
      <c r="AU20" s="10"/>
    </row>
    <row r="21" spans="1:47" s="1" customFormat="1" x14ac:dyDescent="0.25">
      <c r="A21" s="2"/>
      <c r="B21" s="3"/>
      <c r="C21" s="3"/>
      <c r="D21" s="3"/>
      <c r="E21" s="3"/>
      <c r="F21" s="3"/>
      <c r="G21" s="3"/>
      <c r="H21" s="3"/>
      <c r="I21" s="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10"/>
      <c r="AU21" s="10"/>
    </row>
    <row r="22" spans="1:47" s="1" customFormat="1" x14ac:dyDescent="0.25">
      <c r="A22" s="2"/>
      <c r="B22" s="3"/>
      <c r="C22" s="3"/>
      <c r="D22" s="3"/>
      <c r="E22" s="3"/>
      <c r="F22" s="3"/>
      <c r="G22" s="3"/>
      <c r="H22" s="3"/>
      <c r="I22" s="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10"/>
      <c r="AU22" s="10"/>
    </row>
    <row r="23" spans="1:47" s="1" customFormat="1" x14ac:dyDescent="0.25">
      <c r="A23" s="2"/>
      <c r="B23" s="3"/>
      <c r="C23" s="3"/>
      <c r="D23" s="3"/>
      <c r="E23" s="3"/>
      <c r="F23" s="3"/>
      <c r="G23" s="3"/>
      <c r="H23" s="3"/>
      <c r="I23" s="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10"/>
      <c r="AU23" s="10"/>
    </row>
    <row r="24" spans="1:47" s="1" customFormat="1" x14ac:dyDescent="0.25">
      <c r="A24" s="2"/>
      <c r="B24" s="3"/>
      <c r="C24" s="3"/>
      <c r="D24" s="3"/>
      <c r="E24" s="3"/>
      <c r="F24" s="3"/>
      <c r="G24" s="3"/>
      <c r="H24" s="3"/>
      <c r="I24" s="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10"/>
      <c r="AU24" s="10"/>
    </row>
    <row r="25" spans="1:47" s="1" customFormat="1" x14ac:dyDescent="0.25">
      <c r="A25" s="2"/>
      <c r="B25" s="3"/>
      <c r="C25" s="3"/>
      <c r="D25" s="3"/>
      <c r="E25" s="3"/>
      <c r="F25" s="3"/>
      <c r="G25" s="3"/>
      <c r="H25" s="3"/>
      <c r="I25" s="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10"/>
      <c r="AU25" s="10"/>
    </row>
    <row r="26" spans="1:47" s="1" customFormat="1" x14ac:dyDescent="0.25">
      <c r="A26" s="2"/>
      <c r="B26" s="3"/>
      <c r="C26" s="3"/>
      <c r="D26" s="3"/>
      <c r="E26" s="3"/>
      <c r="F26" s="3"/>
      <c r="G26" s="3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10"/>
      <c r="AU26" s="10"/>
    </row>
    <row r="27" spans="1:47" s="1" customFormat="1" x14ac:dyDescent="0.25">
      <c r="A27" s="2"/>
      <c r="B27" s="3"/>
      <c r="C27" s="3"/>
      <c r="D27" s="3"/>
      <c r="E27" s="3"/>
      <c r="F27" s="3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10"/>
      <c r="AU27" s="10"/>
    </row>
    <row r="28" spans="1:47" s="1" customFormat="1" x14ac:dyDescent="0.25">
      <c r="A28" s="2"/>
      <c r="B28" s="3"/>
      <c r="C28" s="3"/>
      <c r="D28" s="3"/>
      <c r="E28" s="3"/>
      <c r="F28" s="3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10"/>
      <c r="AU28" s="10"/>
    </row>
    <row r="29" spans="1:47" s="1" customFormat="1" x14ac:dyDescent="0.25">
      <c r="A29" s="2"/>
      <c r="B29" s="3"/>
      <c r="C29" s="3"/>
      <c r="D29" s="3"/>
      <c r="E29" s="3"/>
      <c r="F29" s="3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10"/>
      <c r="AU29" s="10"/>
    </row>
    <row r="30" spans="1:47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10"/>
      <c r="AU30" s="10"/>
    </row>
    <row r="31" spans="1:47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10"/>
      <c r="AU31" s="10"/>
    </row>
    <row r="32" spans="1:47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10"/>
      <c r="AU32" s="10"/>
    </row>
    <row r="33" spans="1:47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10"/>
      <c r="AU33" s="10"/>
    </row>
    <row r="34" spans="1:47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10"/>
      <c r="AU34" s="10"/>
    </row>
    <row r="35" spans="1:47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10"/>
      <c r="AU35" s="10"/>
    </row>
    <row r="36" spans="1:47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10"/>
      <c r="AU36" s="10"/>
    </row>
    <row r="37" spans="1:47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10"/>
      <c r="AU37" s="10"/>
    </row>
    <row r="38" spans="1:47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10"/>
      <c r="AU38" s="10"/>
    </row>
    <row r="39" spans="1:47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10"/>
      <c r="AU39" s="10"/>
    </row>
    <row r="40" spans="1:47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10"/>
      <c r="AU40" s="10"/>
    </row>
    <row r="41" spans="1:47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10"/>
      <c r="AU41" s="10"/>
    </row>
    <row r="42" spans="1:47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10"/>
      <c r="AU42" s="10"/>
    </row>
    <row r="43" spans="1:47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10"/>
      <c r="AU43" s="10"/>
    </row>
    <row r="44" spans="1:47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10"/>
      <c r="AU44" s="10"/>
    </row>
    <row r="45" spans="1:47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10"/>
      <c r="AU45" s="10"/>
    </row>
    <row r="46" spans="1:47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10"/>
      <c r="AU46" s="10"/>
    </row>
    <row r="47" spans="1:47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10"/>
      <c r="AU47" s="10"/>
    </row>
    <row r="48" spans="1:47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10"/>
      <c r="AU48" s="10"/>
    </row>
    <row r="49" spans="1:47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10"/>
      <c r="AU49" s="10"/>
    </row>
    <row r="50" spans="1:47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10"/>
      <c r="AU50" s="10"/>
    </row>
    <row r="51" spans="1:47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10"/>
      <c r="AU51" s="10"/>
    </row>
    <row r="52" spans="1:47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10"/>
      <c r="AU52" s="10"/>
    </row>
    <row r="53" spans="1:47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10"/>
      <c r="AU53" s="10"/>
    </row>
    <row r="54" spans="1:47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10"/>
      <c r="AU54" s="10"/>
    </row>
    <row r="55" spans="1:47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10"/>
      <c r="AU55" s="10"/>
    </row>
    <row r="56" spans="1:47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10"/>
      <c r="AU56" s="10"/>
    </row>
    <row r="57" spans="1:47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10"/>
      <c r="AU57" s="10"/>
    </row>
    <row r="58" spans="1:47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10"/>
      <c r="AU58" s="10"/>
    </row>
    <row r="59" spans="1:47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10"/>
      <c r="AU59" s="10"/>
    </row>
    <row r="60" spans="1:47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10"/>
      <c r="AU60" s="10"/>
    </row>
    <row r="61" spans="1:47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10"/>
      <c r="AU61" s="10"/>
    </row>
    <row r="62" spans="1:47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10"/>
      <c r="AU62" s="10"/>
    </row>
    <row r="63" spans="1:47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10"/>
      <c r="AU63" s="10"/>
    </row>
    <row r="64" spans="1:47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10"/>
      <c r="AU64" s="10"/>
    </row>
    <row r="65" spans="1:47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10"/>
      <c r="AU65" s="10"/>
    </row>
    <row r="66" spans="1:47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10"/>
      <c r="AU66" s="10"/>
    </row>
    <row r="67" spans="1:47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10"/>
      <c r="AU67" s="10"/>
    </row>
    <row r="68" spans="1:47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10"/>
      <c r="AU68" s="10"/>
    </row>
    <row r="69" spans="1:47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10"/>
      <c r="AU69" s="10"/>
    </row>
    <row r="70" spans="1:47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10"/>
      <c r="AU70" s="10"/>
    </row>
    <row r="71" spans="1:47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10"/>
      <c r="AU71" s="10"/>
    </row>
    <row r="72" spans="1:47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10"/>
      <c r="AU72" s="10"/>
    </row>
    <row r="73" spans="1:47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10"/>
      <c r="AU73" s="10"/>
    </row>
    <row r="74" spans="1:47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10"/>
      <c r="AU74" s="10"/>
    </row>
    <row r="75" spans="1:47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10"/>
      <c r="AU75" s="10"/>
    </row>
    <row r="76" spans="1:47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10"/>
      <c r="AU76" s="10"/>
    </row>
    <row r="77" spans="1:47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10"/>
      <c r="AU77" s="10"/>
    </row>
    <row r="78" spans="1:47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10"/>
      <c r="AU78" s="10"/>
    </row>
    <row r="79" spans="1:47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10"/>
      <c r="AU79" s="10"/>
    </row>
    <row r="80" spans="1:47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0"/>
      <c r="AU80" s="10"/>
    </row>
    <row r="81" spans="1:47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10"/>
      <c r="AU81" s="10"/>
    </row>
    <row r="82" spans="1:47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10"/>
      <c r="AU82" s="10"/>
    </row>
    <row r="83" spans="1:47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10"/>
      <c r="AU83" s="10"/>
    </row>
    <row r="84" spans="1:47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10"/>
      <c r="AU84" s="10"/>
    </row>
    <row r="85" spans="1:47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10"/>
      <c r="AU85" s="10"/>
    </row>
    <row r="86" spans="1:47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10"/>
      <c r="AU86" s="10"/>
    </row>
    <row r="87" spans="1:47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10"/>
      <c r="AU87" s="10"/>
    </row>
    <row r="88" spans="1:47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10"/>
      <c r="AU88" s="10"/>
    </row>
    <row r="89" spans="1:47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10"/>
      <c r="AU89" s="10"/>
    </row>
    <row r="90" spans="1:47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10"/>
      <c r="AU90" s="10"/>
    </row>
    <row r="91" spans="1:47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10"/>
      <c r="AU91" s="10"/>
    </row>
    <row r="92" spans="1:47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10"/>
      <c r="AU92" s="10"/>
    </row>
    <row r="93" spans="1:47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10"/>
      <c r="AU93" s="10"/>
    </row>
    <row r="94" spans="1:47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10"/>
      <c r="AU94" s="10"/>
    </row>
    <row r="95" spans="1:47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10"/>
      <c r="AU95" s="10"/>
    </row>
    <row r="96" spans="1:47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10"/>
      <c r="AU96" s="10"/>
    </row>
    <row r="97" spans="1:47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10"/>
      <c r="AU97" s="10"/>
    </row>
    <row r="98" spans="1:47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10"/>
      <c r="AU98" s="10"/>
    </row>
    <row r="99" spans="1:47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10"/>
      <c r="AU99" s="10"/>
    </row>
    <row r="100" spans="1:47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10"/>
      <c r="AU100" s="10"/>
    </row>
    <row r="101" spans="1:47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10"/>
      <c r="AU101" s="10"/>
    </row>
    <row r="102" spans="1:47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10"/>
      <c r="AU102" s="10"/>
    </row>
    <row r="103" spans="1:47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10"/>
      <c r="AU103" s="10"/>
    </row>
    <row r="104" spans="1:47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10"/>
      <c r="AU104" s="10"/>
    </row>
    <row r="105" spans="1:47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10"/>
      <c r="AU105" s="10"/>
    </row>
    <row r="106" spans="1:47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10"/>
      <c r="AU106" s="10"/>
    </row>
    <row r="107" spans="1:47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10"/>
      <c r="AU107" s="10"/>
    </row>
    <row r="108" spans="1:47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10"/>
      <c r="AU108" s="10"/>
    </row>
    <row r="109" spans="1:47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10"/>
      <c r="AU109" s="10"/>
    </row>
    <row r="110" spans="1:47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10"/>
      <c r="AU110" s="10"/>
    </row>
    <row r="111" spans="1:47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10"/>
      <c r="AU111" s="10"/>
    </row>
    <row r="112" spans="1:47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10"/>
      <c r="AU112" s="10"/>
    </row>
  </sheetData>
  <sortState xmlns:xlrd2="http://schemas.microsoft.com/office/spreadsheetml/2017/richdata2" ref="B10:J14">
    <sortCondition ref="B10"/>
  </sortState>
  <mergeCells count="2">
    <mergeCell ref="B18:H18"/>
    <mergeCell ref="B17:I17"/>
  </mergeCells>
  <hyperlinks>
    <hyperlink ref="B5" location="Índice!A62" display="Índice" xr:uid="{00000000-0004-0000-38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113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20.140625" style="14" customWidth="1"/>
    <col min="3" max="9" width="6" style="14" customWidth="1"/>
    <col min="10" max="45" width="8.85546875" style="2"/>
    <col min="46" max="16384" width="8.85546875" style="10"/>
  </cols>
  <sheetData>
    <row r="1" spans="1:46" s="17" customFormat="1" ht="12.75" x14ac:dyDescent="0.2"/>
    <row r="2" spans="1:46" s="17" customFormat="1" ht="12.75" x14ac:dyDescent="0.2"/>
    <row r="3" spans="1:46" s="17" customFormat="1" ht="12.75" x14ac:dyDescent="0.2"/>
    <row r="4" spans="1:46" s="17" customFormat="1" ht="12.75" x14ac:dyDescent="0.2"/>
    <row r="5" spans="1:46" s="17" customFormat="1" ht="12.75" x14ac:dyDescent="0.2">
      <c r="B5" s="104" t="s">
        <v>144</v>
      </c>
    </row>
    <row r="6" spans="1:46" s="17" customFormat="1" ht="18.75" x14ac:dyDescent="0.3">
      <c r="B6" s="25" t="s">
        <v>1056</v>
      </c>
    </row>
    <row r="7" spans="1:46" s="17" customFormat="1" ht="12.75" x14ac:dyDescent="0.2"/>
    <row r="8" spans="1:46" s="17" customFormat="1" ht="18" customHeight="1" x14ac:dyDescent="0.2">
      <c r="B8" s="271" t="s">
        <v>835</v>
      </c>
    </row>
    <row r="9" spans="1:46" ht="18" customHeight="1" x14ac:dyDescent="0.25">
      <c r="A9" s="17"/>
      <c r="B9" s="24"/>
      <c r="C9" s="185">
        <v>2016</v>
      </c>
      <c r="D9" s="185">
        <v>2017</v>
      </c>
      <c r="E9" s="185">
        <v>2018</v>
      </c>
      <c r="F9" s="185">
        <v>2019</v>
      </c>
      <c r="G9" s="185">
        <v>2020</v>
      </c>
      <c r="H9" s="261">
        <v>2021</v>
      </c>
      <c r="I9" s="299">
        <v>2022</v>
      </c>
    </row>
    <row r="10" spans="1:46" ht="12.75" customHeight="1" x14ac:dyDescent="0.25">
      <c r="B10" s="53" t="s">
        <v>225</v>
      </c>
      <c r="C10" s="136">
        <v>17.331907922297749</v>
      </c>
      <c r="D10" s="136">
        <v>18.866372505586924</v>
      </c>
      <c r="E10" s="136">
        <v>25.672550157401446</v>
      </c>
      <c r="F10" s="136">
        <v>19.96225699681116</v>
      </c>
      <c r="G10" s="136">
        <v>11.188682916706258</v>
      </c>
      <c r="H10" s="136">
        <v>11.644274833725184</v>
      </c>
      <c r="I10" s="136">
        <v>15.933092697260362</v>
      </c>
      <c r="AT10" s="2"/>
    </row>
    <row r="11" spans="1:46" ht="12.75" customHeight="1" x14ac:dyDescent="0.25">
      <c r="B11" s="53" t="s">
        <v>424</v>
      </c>
      <c r="C11" s="136">
        <v>1.9451336524333209</v>
      </c>
      <c r="D11" s="136">
        <v>1.1060279913898248</v>
      </c>
      <c r="E11" s="136">
        <v>0.9089413930251361</v>
      </c>
      <c r="F11" s="136">
        <v>3.3371273754338584</v>
      </c>
      <c r="G11" s="136">
        <v>0.89415707793470012</v>
      </c>
      <c r="H11" s="136">
        <v>1.7117717448084979</v>
      </c>
      <c r="I11" s="136">
        <v>0.73826889516763972</v>
      </c>
      <c r="AT11" s="2"/>
    </row>
    <row r="12" spans="1:46" ht="12.75" customHeight="1" x14ac:dyDescent="0.25">
      <c r="B12" s="53" t="s">
        <v>314</v>
      </c>
      <c r="C12" s="136">
        <v>5.1663790154958891</v>
      </c>
      <c r="D12" s="136">
        <v>4.9487937596210889</v>
      </c>
      <c r="E12" s="136">
        <v>5.2097114026149827</v>
      </c>
      <c r="F12" s="136">
        <v>5.6016878259073639</v>
      </c>
      <c r="G12" s="136">
        <v>4.4882267271120257</v>
      </c>
      <c r="H12" s="136">
        <v>6.0262650767458492</v>
      </c>
      <c r="I12" s="136">
        <v>3.7320467265029889</v>
      </c>
      <c r="AT12" s="2"/>
    </row>
    <row r="13" spans="1:46" ht="12.75" customHeight="1" x14ac:dyDescent="0.25">
      <c r="B13" s="53" t="s">
        <v>612</v>
      </c>
      <c r="C13" s="136">
        <v>1.5666732541835073</v>
      </c>
      <c r="D13" s="136">
        <v>1.1576451520376647</v>
      </c>
      <c r="E13" s="136">
        <v>0.78200283773453871</v>
      </c>
      <c r="F13" s="136">
        <v>1.1513935240087747</v>
      </c>
      <c r="G13" s="136">
        <v>1.2595848121631268</v>
      </c>
      <c r="H13" s="136">
        <v>1.2820530069102809</v>
      </c>
      <c r="I13" s="136">
        <v>0.94308345692511819</v>
      </c>
      <c r="AT13" s="2"/>
    </row>
    <row r="14" spans="1:46" ht="12.75" customHeight="1" x14ac:dyDescent="0.25">
      <c r="B14" s="53" t="s">
        <v>541</v>
      </c>
      <c r="C14" s="136">
        <v>2.4091506149813569</v>
      </c>
      <c r="D14" s="136">
        <v>0.98395910066781456</v>
      </c>
      <c r="E14" s="136">
        <v>0.6310237162662885</v>
      </c>
      <c r="F14" s="136">
        <v>1.2426469971476946</v>
      </c>
      <c r="G14" s="136">
        <v>0.52208791186373804</v>
      </c>
      <c r="H14" s="136">
        <v>1.5596869694915336</v>
      </c>
      <c r="I14" s="136">
        <v>0.67302762721391662</v>
      </c>
      <c r="AT14" s="2"/>
    </row>
    <row r="15" spans="1:46" ht="12.75" customHeight="1" x14ac:dyDescent="0.25">
      <c r="B15" s="53" t="s">
        <v>316</v>
      </c>
      <c r="C15" s="136">
        <v>57.867115401373717</v>
      </c>
      <c r="D15" s="136">
        <v>55.808615253783209</v>
      </c>
      <c r="E15" s="136">
        <v>53.565405708131038</v>
      </c>
      <c r="F15" s="136">
        <v>47.950614786842152</v>
      </c>
      <c r="G15" s="136">
        <v>53.408564546865676</v>
      </c>
      <c r="H15" s="136">
        <v>44.036468396665114</v>
      </c>
      <c r="I15" s="136">
        <v>40.214773292637787</v>
      </c>
      <c r="AT15" s="2"/>
    </row>
    <row r="16" spans="1:46" ht="12.75" customHeight="1" x14ac:dyDescent="0.25">
      <c r="B16" s="53" t="s">
        <v>56</v>
      </c>
      <c r="C16" s="136">
        <v>13.71364013923445</v>
      </c>
      <c r="D16" s="136">
        <v>17.128586236913485</v>
      </c>
      <c r="E16" s="136">
        <v>13.230364784826577</v>
      </c>
      <c r="F16" s="136">
        <v>20.754272493849015</v>
      </c>
      <c r="G16" s="136">
        <v>28.238696007354491</v>
      </c>
      <c r="H16" s="136">
        <v>33.739479971653552</v>
      </c>
      <c r="I16" s="136">
        <v>37.765707304292192</v>
      </c>
      <c r="AT16" s="2"/>
    </row>
    <row r="17" spans="1:47" ht="18.75" customHeight="1" x14ac:dyDescent="0.25">
      <c r="B17" s="138" t="s">
        <v>993</v>
      </c>
      <c r="C17" s="137">
        <v>119.11417999999999</v>
      </c>
      <c r="D17" s="137">
        <v>127.67466</v>
      </c>
      <c r="E17" s="137">
        <v>131.87809913862787</v>
      </c>
      <c r="F17" s="137">
        <v>126.634306130528</v>
      </c>
      <c r="G17" s="137">
        <v>114.98713658928845</v>
      </c>
      <c r="H17" s="137">
        <v>157.70471258489144</v>
      </c>
      <c r="I17" s="137">
        <v>164.73872865336952</v>
      </c>
      <c r="AT17" s="2"/>
    </row>
    <row r="18" spans="1:47" ht="27.75" customHeight="1" x14ac:dyDescent="0.25">
      <c r="B18" s="590" t="s">
        <v>1155</v>
      </c>
      <c r="C18" s="590"/>
      <c r="D18" s="590"/>
      <c r="E18" s="590"/>
      <c r="F18" s="590"/>
      <c r="G18" s="590"/>
      <c r="H18" s="590"/>
      <c r="I18" s="590"/>
      <c r="AT18" s="2"/>
    </row>
    <row r="19" spans="1:47" s="1" customFormat="1" x14ac:dyDescent="0.25">
      <c r="A19" s="2"/>
      <c r="B19" s="591" t="s">
        <v>1156</v>
      </c>
      <c r="C19" s="591"/>
      <c r="D19" s="591"/>
      <c r="E19" s="591"/>
      <c r="F19" s="591"/>
      <c r="G19" s="591"/>
      <c r="H19" s="158"/>
      <c r="I19" s="158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10"/>
      <c r="AU19" s="10"/>
    </row>
    <row r="20" spans="1:47" s="1" customFormat="1" x14ac:dyDescent="0.25">
      <c r="A20" s="2"/>
      <c r="B20" s="3"/>
      <c r="C20" s="3"/>
      <c r="D20" s="3"/>
      <c r="E20" s="3"/>
      <c r="F20" s="3"/>
      <c r="G20" s="3"/>
      <c r="H20" s="3"/>
      <c r="I20" s="3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10"/>
      <c r="AU20" s="10"/>
    </row>
    <row r="21" spans="1:47" s="1" customFormat="1" x14ac:dyDescent="0.25">
      <c r="A21" s="2"/>
      <c r="B21" s="3"/>
      <c r="C21" s="3"/>
      <c r="D21" s="3"/>
      <c r="E21" s="3"/>
      <c r="F21" s="3"/>
      <c r="G21" s="3"/>
      <c r="H21" s="3"/>
      <c r="I21" s="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10"/>
      <c r="AU21" s="10"/>
    </row>
    <row r="22" spans="1:47" s="1" customFormat="1" x14ac:dyDescent="0.25">
      <c r="A22" s="2"/>
      <c r="B22" s="3"/>
      <c r="C22" s="3"/>
      <c r="D22" s="3"/>
      <c r="E22" s="3"/>
      <c r="F22" s="3"/>
      <c r="G22" s="3"/>
      <c r="H22" s="3"/>
      <c r="I22" s="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10"/>
      <c r="AU22" s="10"/>
    </row>
    <row r="23" spans="1:47" s="1" customFormat="1" x14ac:dyDescent="0.25">
      <c r="A23" s="2"/>
      <c r="B23" s="3"/>
      <c r="C23" s="3"/>
      <c r="D23" s="3"/>
      <c r="E23" s="3"/>
      <c r="F23" s="3"/>
      <c r="G23" s="3"/>
      <c r="H23" s="3"/>
      <c r="I23" s="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10"/>
      <c r="AU23" s="10"/>
    </row>
    <row r="24" spans="1:47" s="1" customFormat="1" x14ac:dyDescent="0.25">
      <c r="A24" s="2"/>
      <c r="B24" s="3"/>
      <c r="C24" s="3"/>
      <c r="D24" s="3"/>
      <c r="E24" s="3"/>
      <c r="F24" s="3"/>
      <c r="G24" s="3"/>
      <c r="H24" s="3"/>
      <c r="I24" s="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10"/>
      <c r="AU24" s="10"/>
    </row>
    <row r="25" spans="1:47" s="1" customFormat="1" x14ac:dyDescent="0.25">
      <c r="A25" s="2"/>
      <c r="B25" s="3"/>
      <c r="C25" s="3"/>
      <c r="D25" s="3"/>
      <c r="E25" s="3"/>
      <c r="F25" s="3"/>
      <c r="G25" s="3"/>
      <c r="H25" s="3"/>
      <c r="I25" s="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10"/>
      <c r="AU25" s="10"/>
    </row>
    <row r="26" spans="1:47" s="1" customFormat="1" x14ac:dyDescent="0.25">
      <c r="A26" s="2"/>
      <c r="B26" s="3"/>
      <c r="C26" s="3"/>
      <c r="D26" s="3"/>
      <c r="E26" s="3"/>
      <c r="F26" s="3"/>
      <c r="G26" s="3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10"/>
      <c r="AU26" s="10"/>
    </row>
    <row r="27" spans="1:47" s="1" customFormat="1" x14ac:dyDescent="0.25">
      <c r="A27" s="2"/>
      <c r="B27" s="3"/>
      <c r="C27" s="3"/>
      <c r="D27" s="3"/>
      <c r="E27" s="3"/>
      <c r="F27" s="3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10"/>
      <c r="AU27" s="10"/>
    </row>
    <row r="28" spans="1:47" s="1" customFormat="1" x14ac:dyDescent="0.25">
      <c r="A28" s="2"/>
      <c r="B28" s="3"/>
      <c r="C28" s="3"/>
      <c r="D28" s="3"/>
      <c r="E28" s="3"/>
      <c r="F28" s="3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10"/>
      <c r="AU28" s="10"/>
    </row>
    <row r="29" spans="1:47" s="1" customFormat="1" x14ac:dyDescent="0.25">
      <c r="A29" s="2"/>
      <c r="B29" s="3"/>
      <c r="C29" s="3"/>
      <c r="D29" s="3"/>
      <c r="E29" s="3"/>
      <c r="F29" s="3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10"/>
      <c r="AU29" s="10"/>
    </row>
    <row r="30" spans="1:47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10"/>
      <c r="AU30" s="10"/>
    </row>
    <row r="31" spans="1:47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10"/>
      <c r="AU31" s="10"/>
    </row>
    <row r="32" spans="1:47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10"/>
      <c r="AU32" s="10"/>
    </row>
    <row r="33" spans="1:47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10"/>
      <c r="AU33" s="10"/>
    </row>
    <row r="34" spans="1:47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10"/>
      <c r="AU34" s="10"/>
    </row>
    <row r="35" spans="1:47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10"/>
      <c r="AU35" s="10"/>
    </row>
    <row r="36" spans="1:47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10"/>
      <c r="AU36" s="10"/>
    </row>
    <row r="37" spans="1:47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10"/>
      <c r="AU37" s="10"/>
    </row>
    <row r="38" spans="1:47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10"/>
      <c r="AU38" s="10"/>
    </row>
    <row r="39" spans="1:47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10"/>
      <c r="AU39" s="10"/>
    </row>
    <row r="40" spans="1:47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10"/>
      <c r="AU40" s="10"/>
    </row>
    <row r="41" spans="1:47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10"/>
      <c r="AU41" s="10"/>
    </row>
    <row r="42" spans="1:47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10"/>
      <c r="AU42" s="10"/>
    </row>
    <row r="43" spans="1:47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10"/>
      <c r="AU43" s="10"/>
    </row>
    <row r="44" spans="1:47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10"/>
      <c r="AU44" s="10"/>
    </row>
    <row r="45" spans="1:47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10"/>
      <c r="AU45" s="10"/>
    </row>
    <row r="46" spans="1:47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10"/>
      <c r="AU46" s="10"/>
    </row>
    <row r="47" spans="1:47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10"/>
      <c r="AU47" s="10"/>
    </row>
    <row r="48" spans="1:47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10"/>
      <c r="AU48" s="10"/>
    </row>
    <row r="49" spans="1:47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10"/>
      <c r="AU49" s="10"/>
    </row>
    <row r="50" spans="1:47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10"/>
      <c r="AU50" s="10"/>
    </row>
    <row r="51" spans="1:47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10"/>
      <c r="AU51" s="10"/>
    </row>
    <row r="52" spans="1:47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10"/>
      <c r="AU52" s="10"/>
    </row>
    <row r="53" spans="1:47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10"/>
      <c r="AU53" s="10"/>
    </row>
    <row r="54" spans="1:47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10"/>
      <c r="AU54" s="10"/>
    </row>
    <row r="55" spans="1:47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10"/>
      <c r="AU55" s="10"/>
    </row>
    <row r="56" spans="1:47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10"/>
      <c r="AU56" s="10"/>
    </row>
    <row r="57" spans="1:47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10"/>
      <c r="AU57" s="10"/>
    </row>
    <row r="58" spans="1:47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10"/>
      <c r="AU58" s="10"/>
    </row>
    <row r="59" spans="1:47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10"/>
      <c r="AU59" s="10"/>
    </row>
    <row r="60" spans="1:47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10"/>
      <c r="AU60" s="10"/>
    </row>
    <row r="61" spans="1:47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10"/>
      <c r="AU61" s="10"/>
    </row>
    <row r="62" spans="1:47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10"/>
      <c r="AU62" s="10"/>
    </row>
    <row r="63" spans="1:47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10"/>
      <c r="AU63" s="10"/>
    </row>
    <row r="64" spans="1:47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10"/>
      <c r="AU64" s="10"/>
    </row>
    <row r="65" spans="1:47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10"/>
      <c r="AU65" s="10"/>
    </row>
    <row r="66" spans="1:47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10"/>
      <c r="AU66" s="10"/>
    </row>
    <row r="67" spans="1:47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10"/>
      <c r="AU67" s="10"/>
    </row>
    <row r="68" spans="1:47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10"/>
      <c r="AU68" s="10"/>
    </row>
    <row r="69" spans="1:47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10"/>
      <c r="AU69" s="10"/>
    </row>
    <row r="70" spans="1:47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10"/>
      <c r="AU70" s="10"/>
    </row>
    <row r="71" spans="1:47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10"/>
      <c r="AU71" s="10"/>
    </row>
    <row r="72" spans="1:47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10"/>
      <c r="AU72" s="10"/>
    </row>
    <row r="73" spans="1:47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10"/>
      <c r="AU73" s="10"/>
    </row>
    <row r="74" spans="1:47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10"/>
      <c r="AU74" s="10"/>
    </row>
    <row r="75" spans="1:47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10"/>
      <c r="AU75" s="10"/>
    </row>
    <row r="76" spans="1:47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10"/>
      <c r="AU76" s="10"/>
    </row>
    <row r="77" spans="1:47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10"/>
      <c r="AU77" s="10"/>
    </row>
    <row r="78" spans="1:47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10"/>
      <c r="AU78" s="10"/>
    </row>
    <row r="79" spans="1:47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10"/>
      <c r="AU79" s="10"/>
    </row>
    <row r="80" spans="1:47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0"/>
      <c r="AU80" s="10"/>
    </row>
    <row r="81" spans="1:47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10"/>
      <c r="AU81" s="10"/>
    </row>
    <row r="82" spans="1:47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10"/>
      <c r="AU82" s="10"/>
    </row>
    <row r="83" spans="1:47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10"/>
      <c r="AU83" s="10"/>
    </row>
    <row r="84" spans="1:47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10"/>
      <c r="AU84" s="10"/>
    </row>
    <row r="85" spans="1:47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10"/>
      <c r="AU85" s="10"/>
    </row>
    <row r="86" spans="1:47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10"/>
      <c r="AU86" s="10"/>
    </row>
    <row r="87" spans="1:47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10"/>
      <c r="AU87" s="10"/>
    </row>
    <row r="88" spans="1:47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10"/>
      <c r="AU88" s="10"/>
    </row>
    <row r="89" spans="1:47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10"/>
      <c r="AU89" s="10"/>
    </row>
    <row r="90" spans="1:47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10"/>
      <c r="AU90" s="10"/>
    </row>
    <row r="91" spans="1:47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10"/>
      <c r="AU91" s="10"/>
    </row>
    <row r="92" spans="1:47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10"/>
      <c r="AU92" s="10"/>
    </row>
    <row r="93" spans="1:47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10"/>
      <c r="AU93" s="10"/>
    </row>
    <row r="94" spans="1:47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10"/>
      <c r="AU94" s="10"/>
    </row>
    <row r="95" spans="1:47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10"/>
      <c r="AU95" s="10"/>
    </row>
    <row r="96" spans="1:47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10"/>
      <c r="AU96" s="10"/>
    </row>
    <row r="97" spans="1:47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10"/>
      <c r="AU97" s="10"/>
    </row>
    <row r="98" spans="1:47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10"/>
      <c r="AU98" s="10"/>
    </row>
    <row r="99" spans="1:47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10"/>
      <c r="AU99" s="10"/>
    </row>
    <row r="100" spans="1:47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10"/>
      <c r="AU100" s="10"/>
    </row>
    <row r="101" spans="1:47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10"/>
      <c r="AU101" s="10"/>
    </row>
    <row r="102" spans="1:47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10"/>
      <c r="AU102" s="10"/>
    </row>
    <row r="103" spans="1:47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10"/>
      <c r="AU103" s="10"/>
    </row>
    <row r="104" spans="1:47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10"/>
      <c r="AU104" s="10"/>
    </row>
    <row r="105" spans="1:47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10"/>
      <c r="AU105" s="10"/>
    </row>
    <row r="106" spans="1:47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10"/>
      <c r="AU106" s="10"/>
    </row>
    <row r="107" spans="1:47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10"/>
      <c r="AU107" s="10"/>
    </row>
    <row r="108" spans="1:47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10"/>
      <c r="AU108" s="10"/>
    </row>
    <row r="109" spans="1:47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10"/>
      <c r="AU109" s="10"/>
    </row>
    <row r="110" spans="1:47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10"/>
      <c r="AU110" s="10"/>
    </row>
    <row r="111" spans="1:47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10"/>
      <c r="AU111" s="10"/>
    </row>
    <row r="112" spans="1:47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10"/>
      <c r="AU112" s="10"/>
    </row>
    <row r="113" spans="1:47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10"/>
      <c r="AU113" s="10"/>
    </row>
  </sheetData>
  <mergeCells count="2">
    <mergeCell ref="B19:G19"/>
    <mergeCell ref="B18:I18"/>
  </mergeCells>
  <hyperlinks>
    <hyperlink ref="B5" location="Índice!A62" display="Índice" xr:uid="{00000000-0004-0000-39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CR217"/>
  <sheetViews>
    <sheetView showGridLines="0" topLeftCell="A11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36.140625" style="14" customWidth="1"/>
    <col min="3" max="8" width="6.85546875" style="14" customWidth="1"/>
    <col min="9" max="93" width="8.85546875" style="2"/>
    <col min="94" max="16384" width="8.85546875" style="10"/>
  </cols>
  <sheetData>
    <row r="1" spans="1:96" s="17" customFormat="1" ht="12.75" x14ac:dyDescent="0.2"/>
    <row r="2" spans="1:96" s="17" customFormat="1" ht="12.75" x14ac:dyDescent="0.2"/>
    <row r="3" spans="1:96" s="17" customFormat="1" ht="12.75" x14ac:dyDescent="0.2"/>
    <row r="4" spans="1:96" s="17" customFormat="1" ht="12.75" x14ac:dyDescent="0.2"/>
    <row r="5" spans="1:96" s="17" customFormat="1" ht="12.75" x14ac:dyDescent="0.2">
      <c r="B5" s="104" t="s">
        <v>144</v>
      </c>
    </row>
    <row r="6" spans="1:96" s="17" customFormat="1" ht="18.75" x14ac:dyDescent="0.3">
      <c r="B6" s="25" t="s">
        <v>1056</v>
      </c>
    </row>
    <row r="7" spans="1:96" s="17" customFormat="1" ht="12.75" x14ac:dyDescent="0.2"/>
    <row r="8" spans="1:96" s="17" customFormat="1" ht="18" customHeight="1" x14ac:dyDescent="0.2">
      <c r="B8" s="194" t="s">
        <v>613</v>
      </c>
      <c r="C8" s="18"/>
      <c r="D8" s="18"/>
    </row>
    <row r="9" spans="1:96" ht="13.5" customHeight="1" x14ac:dyDescent="0.25">
      <c r="A9" s="17"/>
      <c r="B9" s="23"/>
      <c r="C9" s="560">
        <v>2017</v>
      </c>
      <c r="D9" s="182">
        <v>2018</v>
      </c>
      <c r="E9" s="172">
        <v>2019</v>
      </c>
      <c r="F9" s="172">
        <v>2020</v>
      </c>
      <c r="G9" s="494">
        <v>2021</v>
      </c>
      <c r="H9" s="494">
        <v>2022</v>
      </c>
    </row>
    <row r="10" spans="1:96" ht="13.5" customHeight="1" x14ac:dyDescent="0.25">
      <c r="B10" s="24"/>
      <c r="C10" s="561"/>
      <c r="D10" s="171" t="s">
        <v>3</v>
      </c>
      <c r="E10" s="171" t="s">
        <v>3</v>
      </c>
      <c r="F10" s="171" t="s">
        <v>3</v>
      </c>
      <c r="G10" s="171" t="s">
        <v>3</v>
      </c>
      <c r="H10" s="171" t="s">
        <v>3</v>
      </c>
    </row>
    <row r="11" spans="1:96" ht="18" customHeight="1" x14ac:dyDescent="0.25">
      <c r="B11" s="35" t="s">
        <v>553</v>
      </c>
      <c r="C11" s="131">
        <v>261.5</v>
      </c>
      <c r="D11" s="131">
        <v>264.20000000000005</v>
      </c>
      <c r="E11" s="131">
        <v>270.3</v>
      </c>
      <c r="F11" s="131">
        <v>297.90909399096699</v>
      </c>
      <c r="G11" s="131">
        <v>298.7</v>
      </c>
      <c r="H11" s="131">
        <v>278</v>
      </c>
    </row>
    <row r="12" spans="1:96" s="2" customFormat="1" ht="12.75" customHeight="1" x14ac:dyDescent="0.25">
      <c r="B12" s="20" t="s">
        <v>930</v>
      </c>
      <c r="C12" s="365">
        <v>44.5</v>
      </c>
      <c r="D12" s="365">
        <v>49.6</v>
      </c>
      <c r="E12" s="365">
        <v>54.4</v>
      </c>
      <c r="F12" s="365">
        <v>76.900000000000006</v>
      </c>
      <c r="G12" s="131">
        <v>82.499999999999986</v>
      </c>
      <c r="H12" s="131">
        <v>86.299999999999983</v>
      </c>
      <c r="CP12" s="10"/>
      <c r="CQ12" s="10"/>
      <c r="CR12" s="10"/>
    </row>
    <row r="13" spans="1:96" s="2" customFormat="1" ht="12.75" customHeight="1" x14ac:dyDescent="0.25">
      <c r="B13" s="69" t="s">
        <v>614</v>
      </c>
      <c r="C13" s="365">
        <v>12</v>
      </c>
      <c r="D13" s="365">
        <v>12</v>
      </c>
      <c r="E13" s="365">
        <v>11.8</v>
      </c>
      <c r="F13" s="365">
        <v>12.367992539999999</v>
      </c>
      <c r="G13" s="131">
        <v>13.4</v>
      </c>
      <c r="H13" s="131">
        <v>14</v>
      </c>
      <c r="CP13" s="10"/>
      <c r="CQ13" s="10"/>
      <c r="CR13" s="10"/>
    </row>
    <row r="14" spans="1:96" s="2" customFormat="1" ht="12.75" customHeight="1" x14ac:dyDescent="0.25">
      <c r="B14" s="69" t="s">
        <v>615</v>
      </c>
      <c r="C14" s="365">
        <v>6.9</v>
      </c>
      <c r="D14" s="365">
        <v>11.8</v>
      </c>
      <c r="E14" s="365">
        <v>15.4</v>
      </c>
      <c r="F14" s="365">
        <v>18.681570820000001</v>
      </c>
      <c r="G14" s="131">
        <v>19</v>
      </c>
      <c r="H14" s="131">
        <v>19.3</v>
      </c>
      <c r="CP14" s="10"/>
      <c r="CQ14" s="10"/>
      <c r="CR14" s="10"/>
    </row>
    <row r="15" spans="1:96" s="2" customFormat="1" ht="12.75" customHeight="1" x14ac:dyDescent="0.25">
      <c r="B15" s="69" t="s">
        <v>1157</v>
      </c>
      <c r="C15" s="365" t="s">
        <v>129</v>
      </c>
      <c r="D15" s="365" t="s">
        <v>129</v>
      </c>
      <c r="E15" s="365" t="s">
        <v>129</v>
      </c>
      <c r="F15" s="365" t="s">
        <v>129</v>
      </c>
      <c r="G15" s="532" t="s">
        <v>129</v>
      </c>
      <c r="H15" s="131">
        <v>1</v>
      </c>
      <c r="CP15" s="10"/>
      <c r="CQ15" s="10"/>
      <c r="CR15" s="10"/>
    </row>
    <row r="16" spans="1:96" s="2" customFormat="1" ht="12.75" customHeight="1" x14ac:dyDescent="0.25">
      <c r="B16" s="69" t="s">
        <v>616</v>
      </c>
      <c r="C16" s="365">
        <v>5.8</v>
      </c>
      <c r="D16" s="365">
        <v>5.4</v>
      </c>
      <c r="E16" s="365">
        <v>5</v>
      </c>
      <c r="F16" s="365">
        <v>5.2091086400000002</v>
      </c>
      <c r="G16" s="131">
        <v>4.8</v>
      </c>
      <c r="H16" s="131">
        <v>4.7</v>
      </c>
      <c r="CP16" s="10"/>
      <c r="CQ16" s="10"/>
      <c r="CR16" s="10"/>
    </row>
    <row r="17" spans="2:96" s="2" customFormat="1" ht="12.75" customHeight="1" x14ac:dyDescent="0.25">
      <c r="B17" s="69" t="s">
        <v>617</v>
      </c>
      <c r="C17" s="365">
        <v>5.9</v>
      </c>
      <c r="D17" s="365">
        <v>6.9</v>
      </c>
      <c r="E17" s="365">
        <v>9</v>
      </c>
      <c r="F17" s="365">
        <v>25.506078606914489</v>
      </c>
      <c r="G17" s="131">
        <v>30.7</v>
      </c>
      <c r="H17" s="131">
        <v>33.6</v>
      </c>
      <c r="CP17" s="10"/>
      <c r="CQ17" s="10"/>
      <c r="CR17" s="10"/>
    </row>
    <row r="18" spans="2:96" s="2" customFormat="1" ht="12.75" customHeight="1" x14ac:dyDescent="0.25">
      <c r="B18" s="69" t="s">
        <v>929</v>
      </c>
      <c r="C18" s="365" t="s">
        <v>129</v>
      </c>
      <c r="D18" s="365" t="s">
        <v>129</v>
      </c>
      <c r="E18" s="365">
        <v>0.2</v>
      </c>
      <c r="F18" s="365">
        <v>0.2</v>
      </c>
      <c r="G18" s="131">
        <v>0.2</v>
      </c>
      <c r="H18" s="532" t="s">
        <v>129</v>
      </c>
      <c r="CP18" s="10"/>
      <c r="CQ18" s="10"/>
      <c r="CR18" s="10"/>
    </row>
    <row r="19" spans="2:96" s="2" customFormat="1" ht="12.75" customHeight="1" x14ac:dyDescent="0.25">
      <c r="B19" s="69" t="s">
        <v>618</v>
      </c>
      <c r="C19" s="365">
        <v>11.9</v>
      </c>
      <c r="D19" s="365">
        <v>11.8</v>
      </c>
      <c r="E19" s="365">
        <v>11.6</v>
      </c>
      <c r="F19" s="365">
        <v>11.47884427</v>
      </c>
      <c r="G19" s="131">
        <v>11.3</v>
      </c>
      <c r="H19" s="131">
        <v>11.1</v>
      </c>
      <c r="CP19" s="10"/>
      <c r="CQ19" s="10"/>
      <c r="CR19" s="10"/>
    </row>
    <row r="20" spans="2:96" s="2" customFormat="1" ht="12.75" customHeight="1" x14ac:dyDescent="0.25">
      <c r="B20" s="69" t="s">
        <v>619</v>
      </c>
      <c r="C20" s="365">
        <v>2</v>
      </c>
      <c r="D20" s="365">
        <v>1.7</v>
      </c>
      <c r="E20" s="365">
        <v>1.4</v>
      </c>
      <c r="F20" s="365">
        <v>3.4813684399999998</v>
      </c>
      <c r="G20" s="131">
        <v>3.1</v>
      </c>
      <c r="H20" s="131">
        <v>2.6</v>
      </c>
      <c r="CP20" s="10"/>
      <c r="CQ20" s="10"/>
      <c r="CR20" s="10"/>
    </row>
    <row r="21" spans="2:96" s="2" customFormat="1" ht="12.75" customHeight="1" x14ac:dyDescent="0.25">
      <c r="B21" s="20" t="s">
        <v>931</v>
      </c>
      <c r="C21" s="365">
        <v>217</v>
      </c>
      <c r="D21" s="365">
        <v>214.60000000000002</v>
      </c>
      <c r="E21" s="365">
        <v>215.90000000000003</v>
      </c>
      <c r="F21" s="365">
        <v>221.00909399096702</v>
      </c>
      <c r="G21" s="131">
        <v>216.2</v>
      </c>
      <c r="H21" s="131">
        <v>191.7</v>
      </c>
      <c r="CP21" s="10"/>
      <c r="CQ21" s="10"/>
      <c r="CR21" s="10"/>
    </row>
    <row r="22" spans="2:96" s="2" customFormat="1" ht="12.75" customHeight="1" x14ac:dyDescent="0.25">
      <c r="B22" s="69" t="s">
        <v>932</v>
      </c>
      <c r="C22" s="365">
        <v>0.8</v>
      </c>
      <c r="D22" s="365">
        <v>0.8</v>
      </c>
      <c r="E22" s="365">
        <v>0.8</v>
      </c>
      <c r="F22" s="365">
        <v>0.8</v>
      </c>
      <c r="G22" s="131">
        <v>0.8</v>
      </c>
      <c r="H22" s="131">
        <v>0.8</v>
      </c>
      <c r="CP22" s="10"/>
      <c r="CQ22" s="10"/>
      <c r="CR22" s="10"/>
    </row>
    <row r="23" spans="2:96" s="2" customFormat="1" ht="12.75" customHeight="1" x14ac:dyDescent="0.25">
      <c r="B23" s="69" t="s">
        <v>933</v>
      </c>
      <c r="C23" s="365">
        <v>216.2</v>
      </c>
      <c r="D23" s="365">
        <v>213.8</v>
      </c>
      <c r="E23" s="365">
        <v>215.10000000000002</v>
      </c>
      <c r="F23" s="365">
        <v>220.20909399096701</v>
      </c>
      <c r="G23" s="131">
        <v>215.39999999999998</v>
      </c>
      <c r="H23" s="131">
        <v>190.89999999999998</v>
      </c>
      <c r="CP23" s="10"/>
      <c r="CQ23" s="10"/>
      <c r="CR23" s="10"/>
    </row>
    <row r="24" spans="2:96" s="2" customFormat="1" ht="12.75" customHeight="1" x14ac:dyDescent="0.25">
      <c r="B24" s="71" t="s">
        <v>934</v>
      </c>
      <c r="C24" s="365">
        <v>141.1</v>
      </c>
      <c r="D24" s="365">
        <v>138.69999999999999</v>
      </c>
      <c r="E24" s="365">
        <v>144.80000000000001</v>
      </c>
      <c r="F24" s="365">
        <v>149.90909399096699</v>
      </c>
      <c r="G24" s="131">
        <v>145.1</v>
      </c>
      <c r="H24" s="131">
        <v>120.6</v>
      </c>
      <c r="CP24" s="10"/>
      <c r="CQ24" s="10"/>
      <c r="CR24" s="10"/>
    </row>
    <row r="25" spans="2:96" s="2" customFormat="1" ht="12.75" customHeight="1" x14ac:dyDescent="0.25">
      <c r="B25" s="72" t="s">
        <v>225</v>
      </c>
      <c r="C25" s="365">
        <v>81.5</v>
      </c>
      <c r="D25" s="365">
        <v>81.5</v>
      </c>
      <c r="E25" s="365">
        <v>88.9</v>
      </c>
      <c r="F25" s="365">
        <v>88.7</v>
      </c>
      <c r="G25" s="131">
        <v>88.7</v>
      </c>
      <c r="H25" s="131">
        <v>68</v>
      </c>
      <c r="CP25" s="10"/>
      <c r="CQ25" s="10"/>
      <c r="CR25" s="10"/>
    </row>
    <row r="26" spans="2:96" s="2" customFormat="1" ht="12.75" customHeight="1" x14ac:dyDescent="0.25">
      <c r="B26" s="72" t="s">
        <v>316</v>
      </c>
      <c r="C26" s="365">
        <v>59.6</v>
      </c>
      <c r="D26" s="365">
        <v>57.2</v>
      </c>
      <c r="E26" s="365">
        <v>55.9</v>
      </c>
      <c r="F26" s="365">
        <v>61.209093990967006</v>
      </c>
      <c r="G26" s="131">
        <v>56.4</v>
      </c>
      <c r="H26" s="131">
        <v>52.6</v>
      </c>
      <c r="CP26" s="10"/>
      <c r="CQ26" s="10"/>
      <c r="CR26" s="10"/>
    </row>
    <row r="27" spans="2:96" s="2" customFormat="1" ht="12.75" customHeight="1" x14ac:dyDescent="0.25">
      <c r="B27" s="72" t="s">
        <v>56</v>
      </c>
      <c r="C27" s="365">
        <v>0</v>
      </c>
      <c r="D27" s="365">
        <v>0</v>
      </c>
      <c r="E27" s="365">
        <v>0</v>
      </c>
      <c r="F27" s="365">
        <v>0</v>
      </c>
      <c r="G27" s="131">
        <v>0</v>
      </c>
      <c r="H27" s="131">
        <v>0</v>
      </c>
      <c r="CP27" s="10"/>
      <c r="CQ27" s="10"/>
      <c r="CR27" s="10"/>
    </row>
    <row r="28" spans="2:96" s="2" customFormat="1" ht="12.75" customHeight="1" x14ac:dyDescent="0.25">
      <c r="B28" s="71" t="s">
        <v>935</v>
      </c>
      <c r="C28" s="365">
        <v>40.799999999999997</v>
      </c>
      <c r="D28" s="365">
        <v>40.799999999999997</v>
      </c>
      <c r="E28" s="365">
        <v>36</v>
      </c>
      <c r="F28" s="365">
        <v>36</v>
      </c>
      <c r="G28" s="131">
        <v>36</v>
      </c>
      <c r="H28" s="131">
        <v>36</v>
      </c>
      <c r="CP28" s="10"/>
      <c r="CQ28" s="10"/>
      <c r="CR28" s="10"/>
    </row>
    <row r="29" spans="2:96" s="2" customFormat="1" ht="12.75" customHeight="1" x14ac:dyDescent="0.25">
      <c r="B29" s="72" t="s">
        <v>225</v>
      </c>
      <c r="C29" s="365">
        <v>4.8</v>
      </c>
      <c r="D29" s="365">
        <v>4.8</v>
      </c>
      <c r="E29" s="365">
        <v>0</v>
      </c>
      <c r="F29" s="365">
        <v>0</v>
      </c>
      <c r="G29" s="131">
        <v>0</v>
      </c>
      <c r="H29" s="131">
        <v>0</v>
      </c>
      <c r="CP29" s="10"/>
      <c r="CQ29" s="10"/>
      <c r="CR29" s="10"/>
    </row>
    <row r="30" spans="2:96" s="2" customFormat="1" ht="12.75" customHeight="1" x14ac:dyDescent="0.25">
      <c r="B30" s="72" t="s">
        <v>321</v>
      </c>
      <c r="C30" s="365">
        <v>4.3</v>
      </c>
      <c r="D30" s="365">
        <v>4.3</v>
      </c>
      <c r="E30" s="365">
        <v>4.3</v>
      </c>
      <c r="F30" s="365">
        <v>4.3</v>
      </c>
      <c r="G30" s="131">
        <v>4.3</v>
      </c>
      <c r="H30" s="131">
        <v>4.3</v>
      </c>
      <c r="CP30" s="10"/>
      <c r="CQ30" s="10"/>
      <c r="CR30" s="10"/>
    </row>
    <row r="31" spans="2:96" s="2" customFormat="1" ht="12.75" customHeight="1" x14ac:dyDescent="0.25">
      <c r="B31" s="72" t="s">
        <v>620</v>
      </c>
      <c r="C31" s="365">
        <v>1.7</v>
      </c>
      <c r="D31" s="365">
        <v>1.7</v>
      </c>
      <c r="E31" s="365">
        <v>1.7</v>
      </c>
      <c r="F31" s="365">
        <v>1.7</v>
      </c>
      <c r="G31" s="131">
        <v>1.7</v>
      </c>
      <c r="H31" s="131">
        <v>1.7</v>
      </c>
      <c r="CP31" s="10"/>
      <c r="CQ31" s="10"/>
      <c r="CR31" s="10"/>
    </row>
    <row r="32" spans="2:96" s="2" customFormat="1" ht="12.75" customHeight="1" x14ac:dyDescent="0.25">
      <c r="B32" s="72" t="s">
        <v>621</v>
      </c>
      <c r="C32" s="365">
        <v>30</v>
      </c>
      <c r="D32" s="365">
        <v>30</v>
      </c>
      <c r="E32" s="365">
        <v>30</v>
      </c>
      <c r="F32" s="365">
        <v>30</v>
      </c>
      <c r="G32" s="131">
        <v>30</v>
      </c>
      <c r="H32" s="131">
        <v>30</v>
      </c>
      <c r="CP32" s="10"/>
      <c r="CQ32" s="10"/>
      <c r="CR32" s="10"/>
    </row>
    <row r="33" spans="2:96" s="2" customFormat="1" ht="12.75" customHeight="1" x14ac:dyDescent="0.25">
      <c r="B33" s="20" t="s">
        <v>936</v>
      </c>
      <c r="C33" s="365">
        <v>34.299999999999997</v>
      </c>
      <c r="D33" s="365">
        <v>34.299999999999997</v>
      </c>
      <c r="E33" s="365">
        <v>34.299999999999997</v>
      </c>
      <c r="F33" s="365">
        <v>34.299999999999997</v>
      </c>
      <c r="G33" s="131">
        <v>34.299999999999997</v>
      </c>
      <c r="H33" s="131">
        <v>34.299999999999997</v>
      </c>
      <c r="CP33" s="10"/>
      <c r="CQ33" s="10"/>
      <c r="CR33" s="10"/>
    </row>
    <row r="34" spans="2:96" ht="13.5" customHeight="1" x14ac:dyDescent="0.25">
      <c r="B34" s="69" t="s">
        <v>937</v>
      </c>
      <c r="C34" s="131">
        <v>10</v>
      </c>
      <c r="D34" s="131">
        <v>10</v>
      </c>
      <c r="E34" s="131">
        <v>10</v>
      </c>
      <c r="F34" s="131">
        <v>10</v>
      </c>
      <c r="G34" s="131">
        <v>10</v>
      </c>
      <c r="H34" s="131">
        <v>10</v>
      </c>
    </row>
    <row r="35" spans="2:96" ht="12.75" customHeight="1" x14ac:dyDescent="0.25">
      <c r="B35" s="69" t="s">
        <v>938</v>
      </c>
      <c r="C35" s="131">
        <v>24.3</v>
      </c>
      <c r="D35" s="131">
        <v>24.3</v>
      </c>
      <c r="E35" s="131">
        <v>24.3</v>
      </c>
      <c r="F35" s="131">
        <v>24.3</v>
      </c>
      <c r="G35" s="131">
        <v>24.3</v>
      </c>
      <c r="H35" s="131">
        <v>24.3</v>
      </c>
    </row>
    <row r="36" spans="2:96" s="2" customFormat="1" ht="22.5" customHeight="1" x14ac:dyDescent="0.25">
      <c r="B36" s="199" t="s">
        <v>25</v>
      </c>
      <c r="C36" s="366"/>
      <c r="D36" s="366"/>
      <c r="E36" s="366"/>
      <c r="F36" s="366"/>
      <c r="G36" s="366"/>
      <c r="H36" s="366"/>
      <c r="CP36" s="10"/>
    </row>
    <row r="37" spans="2:96" s="2" customFormat="1" ht="12" customHeight="1" x14ac:dyDescent="0.25">
      <c r="B37" s="53" t="s">
        <v>622</v>
      </c>
      <c r="C37" s="130">
        <v>69.599999999999994</v>
      </c>
      <c r="D37" s="130">
        <v>68.854108001498844</v>
      </c>
      <c r="E37" s="130">
        <v>63.2</v>
      </c>
      <c r="F37" s="130">
        <v>61.446800480695018</v>
      </c>
      <c r="G37" s="130">
        <v>56.592288383571699</v>
      </c>
      <c r="H37" s="130">
        <v>51.419643680285695</v>
      </c>
      <c r="CP37" s="10"/>
    </row>
    <row r="38" spans="2:96" s="2" customFormat="1" ht="30.75" customHeight="1" x14ac:dyDescent="0.25">
      <c r="B38" s="592" t="s">
        <v>1158</v>
      </c>
      <c r="C38" s="592"/>
      <c r="D38" s="592"/>
      <c r="E38" s="592"/>
      <c r="F38" s="592"/>
      <c r="G38" s="592"/>
      <c r="H38" s="592"/>
      <c r="CP38" s="10"/>
    </row>
    <row r="39" spans="2:96" s="2" customFormat="1" x14ac:dyDescent="0.25">
      <c r="B39" s="3"/>
      <c r="C39" s="3"/>
      <c r="D39" s="3"/>
      <c r="E39" s="3"/>
      <c r="F39" s="3"/>
      <c r="G39" s="3"/>
      <c r="H39" s="3"/>
      <c r="CP39" s="10"/>
    </row>
    <row r="40" spans="2:96" s="2" customFormat="1" x14ac:dyDescent="0.25">
      <c r="B40" s="3"/>
      <c r="C40" s="3"/>
      <c r="D40" s="3"/>
      <c r="E40" s="3"/>
      <c r="F40" s="3"/>
      <c r="G40" s="3"/>
      <c r="H40" s="3"/>
      <c r="CP40" s="10"/>
    </row>
    <row r="41" spans="2:96" s="2" customFormat="1" x14ac:dyDescent="0.25">
      <c r="B41" s="3"/>
      <c r="C41" s="3"/>
      <c r="D41" s="3"/>
      <c r="E41" s="3"/>
      <c r="F41" s="3"/>
      <c r="G41" s="3"/>
      <c r="H41" s="3"/>
      <c r="CP41" s="10"/>
    </row>
    <row r="42" spans="2:96" x14ac:dyDescent="0.25">
      <c r="B42" s="3"/>
      <c r="C42" s="3"/>
      <c r="D42" s="3"/>
      <c r="E42" s="3"/>
      <c r="F42" s="3"/>
      <c r="G42" s="3"/>
      <c r="H42" s="3"/>
    </row>
    <row r="43" spans="2:96" x14ac:dyDescent="0.25">
      <c r="B43" s="3"/>
      <c r="C43" s="3"/>
      <c r="D43" s="3"/>
      <c r="E43" s="3"/>
      <c r="F43" s="3"/>
      <c r="G43" s="3"/>
      <c r="H43" s="3"/>
    </row>
    <row r="44" spans="2:96" x14ac:dyDescent="0.25">
      <c r="B44" s="3"/>
      <c r="C44" s="3"/>
      <c r="D44" s="3"/>
      <c r="E44" s="3"/>
      <c r="F44" s="3"/>
      <c r="G44" s="3"/>
      <c r="H44" s="3"/>
    </row>
    <row r="45" spans="2:96" x14ac:dyDescent="0.25">
      <c r="B45" s="3"/>
      <c r="C45" s="3"/>
      <c r="D45" s="3"/>
      <c r="E45" s="3"/>
      <c r="F45" s="3"/>
      <c r="G45" s="3"/>
      <c r="H45" s="3"/>
    </row>
    <row r="46" spans="2:96" x14ac:dyDescent="0.25">
      <c r="B46" s="3"/>
      <c r="C46" s="3"/>
      <c r="D46" s="3"/>
      <c r="E46" s="3"/>
      <c r="F46" s="3"/>
      <c r="G46" s="3"/>
      <c r="H46" s="3"/>
      <c r="CK46" s="10"/>
      <c r="CL46" s="10"/>
      <c r="CM46" s="10"/>
      <c r="CN46" s="10"/>
      <c r="CO46" s="10"/>
    </row>
    <row r="47" spans="2:96" x14ac:dyDescent="0.25">
      <c r="B47" s="3"/>
      <c r="C47" s="3"/>
      <c r="D47" s="3"/>
      <c r="E47" s="3"/>
      <c r="F47" s="3"/>
      <c r="G47" s="3"/>
      <c r="H47" s="3"/>
      <c r="CK47" s="10"/>
      <c r="CL47" s="10"/>
      <c r="CM47" s="10"/>
      <c r="CN47" s="10"/>
      <c r="CO47" s="10"/>
    </row>
    <row r="48" spans="2:96" x14ac:dyDescent="0.25">
      <c r="B48" s="3"/>
      <c r="C48" s="3"/>
      <c r="D48" s="3"/>
      <c r="E48" s="3"/>
      <c r="F48" s="3"/>
      <c r="G48" s="3"/>
      <c r="H48" s="3"/>
      <c r="CK48" s="10"/>
      <c r="CL48" s="10"/>
      <c r="CM48" s="10"/>
      <c r="CN48" s="10"/>
      <c r="CO48" s="10"/>
    </row>
    <row r="49" spans="1:94" x14ac:dyDescent="0.25">
      <c r="B49" s="3"/>
      <c r="C49" s="3"/>
      <c r="D49" s="3"/>
      <c r="E49" s="3"/>
      <c r="F49" s="3"/>
      <c r="G49" s="3"/>
      <c r="H49" s="3"/>
      <c r="CK49" s="10"/>
      <c r="CL49" s="10"/>
      <c r="CM49" s="10"/>
      <c r="CN49" s="10"/>
      <c r="CO49" s="10"/>
    </row>
    <row r="50" spans="1:94" x14ac:dyDescent="0.25">
      <c r="B50" s="3"/>
      <c r="C50" s="3"/>
      <c r="D50" s="3"/>
      <c r="E50" s="3"/>
      <c r="F50" s="3"/>
      <c r="G50" s="3"/>
      <c r="H50" s="3"/>
      <c r="CK50" s="10"/>
      <c r="CL50" s="10"/>
      <c r="CM50" s="10"/>
      <c r="CN50" s="10"/>
      <c r="CO50" s="10"/>
    </row>
    <row r="51" spans="1:94" x14ac:dyDescent="0.25">
      <c r="B51" s="3"/>
      <c r="C51" s="3"/>
      <c r="D51" s="3"/>
      <c r="E51" s="3"/>
      <c r="F51" s="3"/>
      <c r="G51" s="3"/>
      <c r="H51" s="3"/>
    </row>
    <row r="52" spans="1:94" x14ac:dyDescent="0.25">
      <c r="B52" s="3"/>
      <c r="C52" s="3"/>
      <c r="D52" s="3"/>
      <c r="E52" s="3"/>
      <c r="F52" s="3"/>
      <c r="G52" s="3"/>
      <c r="H52" s="3"/>
    </row>
    <row r="53" spans="1:94" x14ac:dyDescent="0.25">
      <c r="B53" s="3"/>
      <c r="C53" s="3"/>
      <c r="D53" s="3"/>
      <c r="E53" s="3"/>
      <c r="F53" s="3"/>
      <c r="G53" s="3"/>
      <c r="H53" s="3"/>
    </row>
    <row r="54" spans="1:94" x14ac:dyDescent="0.25">
      <c r="B54" s="3"/>
      <c r="C54" s="3"/>
      <c r="D54" s="3"/>
      <c r="E54" s="3"/>
      <c r="F54" s="3"/>
      <c r="G54" s="3"/>
      <c r="H54" s="3"/>
    </row>
    <row r="55" spans="1:94" x14ac:dyDescent="0.25">
      <c r="B55" s="3"/>
      <c r="C55" s="3"/>
      <c r="D55" s="3"/>
      <c r="E55" s="3"/>
      <c r="F55" s="3"/>
      <c r="G55" s="3"/>
      <c r="H55" s="3"/>
    </row>
    <row r="56" spans="1:94" x14ac:dyDescent="0.25">
      <c r="B56" s="3"/>
      <c r="C56" s="3"/>
      <c r="D56" s="3"/>
      <c r="E56" s="3"/>
      <c r="F56" s="3"/>
      <c r="G56" s="3"/>
      <c r="H56" s="3"/>
    </row>
    <row r="57" spans="1:94" x14ac:dyDescent="0.25">
      <c r="B57" s="3"/>
      <c r="C57" s="3"/>
      <c r="D57" s="3"/>
      <c r="E57" s="3"/>
      <c r="F57" s="3"/>
      <c r="G57" s="3"/>
      <c r="H57" s="3"/>
    </row>
    <row r="58" spans="1:94" s="1" customFormat="1" x14ac:dyDescent="0.25">
      <c r="A58" s="2"/>
      <c r="B58" s="3"/>
      <c r="C58" s="3"/>
      <c r="D58" s="3"/>
      <c r="E58" s="3"/>
      <c r="F58" s="3"/>
      <c r="G58" s="3"/>
      <c r="H58" s="3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10"/>
    </row>
    <row r="59" spans="1:94" s="1" customFormat="1" x14ac:dyDescent="0.25">
      <c r="A59" s="2"/>
      <c r="B59" s="3"/>
      <c r="C59" s="3"/>
      <c r="D59" s="3"/>
      <c r="E59" s="3"/>
      <c r="F59" s="3"/>
      <c r="G59" s="3"/>
      <c r="H59" s="3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10"/>
    </row>
    <row r="60" spans="1:94" s="1" customFormat="1" x14ac:dyDescent="0.25">
      <c r="A60" s="2"/>
      <c r="B60" s="3"/>
      <c r="C60" s="3"/>
      <c r="D60" s="3"/>
      <c r="E60" s="3"/>
      <c r="F60" s="3"/>
      <c r="G60" s="3"/>
      <c r="H60" s="3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10"/>
    </row>
    <row r="61" spans="1:94" s="1" customFormat="1" x14ac:dyDescent="0.25">
      <c r="A61" s="2"/>
      <c r="B61" s="3"/>
      <c r="C61" s="3"/>
      <c r="D61" s="3"/>
      <c r="E61" s="3"/>
      <c r="F61" s="3"/>
      <c r="G61" s="3"/>
      <c r="H61" s="3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10"/>
    </row>
    <row r="62" spans="1:94" s="1" customFormat="1" x14ac:dyDescent="0.25">
      <c r="A62" s="2"/>
      <c r="B62" s="3"/>
      <c r="C62" s="3"/>
      <c r="D62" s="3"/>
      <c r="E62" s="3"/>
      <c r="F62" s="3"/>
      <c r="G62" s="3"/>
      <c r="H62" s="3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10"/>
    </row>
    <row r="63" spans="1:94" s="1" customFormat="1" x14ac:dyDescent="0.25">
      <c r="A63" s="2"/>
      <c r="B63" s="3"/>
      <c r="C63" s="3"/>
      <c r="D63" s="3"/>
      <c r="E63" s="3"/>
      <c r="F63" s="3"/>
      <c r="G63" s="3"/>
      <c r="H63" s="3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10"/>
    </row>
    <row r="64" spans="1:94" s="1" customFormat="1" x14ac:dyDescent="0.25">
      <c r="A64" s="2"/>
      <c r="B64" s="3"/>
      <c r="C64" s="3"/>
      <c r="D64" s="3"/>
      <c r="E64" s="3"/>
      <c r="F64" s="3"/>
      <c r="G64" s="3"/>
      <c r="H64" s="3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10"/>
    </row>
    <row r="65" spans="1:94" s="1" customFormat="1" x14ac:dyDescent="0.25">
      <c r="A65" s="2"/>
      <c r="B65" s="3"/>
      <c r="C65" s="3"/>
      <c r="D65" s="3"/>
      <c r="E65" s="3"/>
      <c r="F65" s="3"/>
      <c r="G65" s="3"/>
      <c r="H65" s="3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10"/>
    </row>
    <row r="66" spans="1:94" s="1" customFormat="1" x14ac:dyDescent="0.25">
      <c r="A66" s="2"/>
      <c r="B66" s="3"/>
      <c r="C66" s="3"/>
      <c r="D66" s="3"/>
      <c r="E66" s="3"/>
      <c r="F66" s="3"/>
      <c r="G66" s="3"/>
      <c r="H66" s="3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10"/>
    </row>
    <row r="67" spans="1:94" s="1" customFormat="1" x14ac:dyDescent="0.25">
      <c r="A67" s="2"/>
      <c r="B67" s="3"/>
      <c r="C67" s="3"/>
      <c r="D67" s="3"/>
      <c r="E67" s="3"/>
      <c r="F67" s="3"/>
      <c r="G67" s="3"/>
      <c r="H67" s="3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10"/>
    </row>
    <row r="68" spans="1:94" s="1" customFormat="1" x14ac:dyDescent="0.25">
      <c r="A68" s="2"/>
      <c r="B68" s="3"/>
      <c r="C68" s="3"/>
      <c r="D68" s="3"/>
      <c r="E68" s="3"/>
      <c r="F68" s="3"/>
      <c r="G68" s="3"/>
      <c r="H68" s="3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10"/>
    </row>
    <row r="69" spans="1:94" s="1" customFormat="1" x14ac:dyDescent="0.25">
      <c r="A69" s="2"/>
      <c r="B69" s="3"/>
      <c r="C69" s="3"/>
      <c r="D69" s="3"/>
      <c r="E69" s="3"/>
      <c r="F69" s="3"/>
      <c r="G69" s="3"/>
      <c r="H69" s="3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10"/>
    </row>
    <row r="70" spans="1:94" s="1" customFormat="1" x14ac:dyDescent="0.25">
      <c r="A70" s="2"/>
      <c r="B70" s="3"/>
      <c r="C70" s="3"/>
      <c r="D70" s="3"/>
      <c r="E70" s="3"/>
      <c r="F70" s="3"/>
      <c r="G70" s="3"/>
      <c r="H70" s="3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10"/>
    </row>
    <row r="71" spans="1:94" s="1" customFormat="1" x14ac:dyDescent="0.25">
      <c r="A71" s="2"/>
      <c r="B71" s="3"/>
      <c r="C71" s="3"/>
      <c r="D71" s="3"/>
      <c r="E71" s="3"/>
      <c r="F71" s="3"/>
      <c r="G71" s="3"/>
      <c r="H71" s="3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10"/>
    </row>
    <row r="72" spans="1:94" s="1" customFormat="1" x14ac:dyDescent="0.25">
      <c r="A72" s="2"/>
      <c r="B72" s="3"/>
      <c r="C72" s="3"/>
      <c r="D72" s="3"/>
      <c r="E72" s="3"/>
      <c r="F72" s="3"/>
      <c r="G72" s="3"/>
      <c r="H72" s="3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10"/>
    </row>
    <row r="73" spans="1:94" s="1" customFormat="1" x14ac:dyDescent="0.25">
      <c r="A73" s="2"/>
      <c r="B73" s="3"/>
      <c r="C73" s="3"/>
      <c r="D73" s="3"/>
      <c r="E73" s="3"/>
      <c r="F73" s="3"/>
      <c r="G73" s="3"/>
      <c r="H73" s="3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10"/>
    </row>
    <row r="74" spans="1:94" s="1" customFormat="1" x14ac:dyDescent="0.25">
      <c r="A74" s="2"/>
      <c r="B74" s="3"/>
      <c r="C74" s="3"/>
      <c r="D74" s="3"/>
      <c r="E74" s="3"/>
      <c r="F74" s="3"/>
      <c r="G74" s="3"/>
      <c r="H74" s="3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10"/>
    </row>
    <row r="75" spans="1:94" s="1" customFormat="1" x14ac:dyDescent="0.25">
      <c r="A75" s="2"/>
      <c r="B75" s="3"/>
      <c r="C75" s="3"/>
      <c r="D75" s="3"/>
      <c r="E75" s="3"/>
      <c r="F75" s="3"/>
      <c r="G75" s="3"/>
      <c r="H75" s="3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10"/>
    </row>
    <row r="76" spans="1:94" s="1" customFormat="1" x14ac:dyDescent="0.25">
      <c r="A76" s="2"/>
      <c r="B76" s="3"/>
      <c r="C76" s="3"/>
      <c r="D76" s="3"/>
      <c r="E76" s="3"/>
      <c r="F76" s="3"/>
      <c r="G76" s="3"/>
      <c r="H76" s="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10"/>
    </row>
    <row r="77" spans="1:94" s="1" customFormat="1" x14ac:dyDescent="0.25">
      <c r="A77" s="2"/>
      <c r="B77" s="3"/>
      <c r="C77" s="3"/>
      <c r="D77" s="3"/>
      <c r="E77" s="3"/>
      <c r="F77" s="3"/>
      <c r="G77" s="3"/>
      <c r="H77" s="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10"/>
    </row>
    <row r="78" spans="1:94" s="1" customFormat="1" x14ac:dyDescent="0.25">
      <c r="A78" s="2"/>
      <c r="B78" s="3"/>
      <c r="C78" s="3"/>
      <c r="D78" s="3"/>
      <c r="E78" s="3"/>
      <c r="F78" s="3"/>
      <c r="G78" s="3"/>
      <c r="H78" s="3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10"/>
    </row>
    <row r="79" spans="1:94" s="1" customFormat="1" x14ac:dyDescent="0.25">
      <c r="A79" s="2"/>
      <c r="B79" s="3"/>
      <c r="C79" s="3"/>
      <c r="D79" s="3"/>
      <c r="E79" s="3"/>
      <c r="F79" s="3"/>
      <c r="G79" s="3"/>
      <c r="H79" s="3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10"/>
    </row>
    <row r="80" spans="1:94" s="1" customFormat="1" x14ac:dyDescent="0.25">
      <c r="A80" s="2"/>
      <c r="B80" s="3"/>
      <c r="C80" s="3"/>
      <c r="D80" s="3"/>
      <c r="E80" s="3"/>
      <c r="F80" s="3"/>
      <c r="G80" s="3"/>
      <c r="H80" s="3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10"/>
    </row>
    <row r="81" spans="1:94" s="1" customFormat="1" x14ac:dyDescent="0.25">
      <c r="A81" s="2"/>
      <c r="B81" s="3"/>
      <c r="C81" s="3"/>
      <c r="D81" s="3"/>
      <c r="E81" s="3"/>
      <c r="F81" s="3"/>
      <c r="G81" s="3"/>
      <c r="H81" s="3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10"/>
    </row>
    <row r="82" spans="1:94" s="1" customFormat="1" x14ac:dyDescent="0.25">
      <c r="A82" s="2"/>
      <c r="B82" s="3"/>
      <c r="C82" s="3"/>
      <c r="D82" s="3"/>
      <c r="E82" s="3"/>
      <c r="F82" s="3"/>
      <c r="G82" s="3"/>
      <c r="H82" s="3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10"/>
    </row>
    <row r="83" spans="1:94" s="1" customFormat="1" x14ac:dyDescent="0.25">
      <c r="A83" s="2"/>
      <c r="B83" s="3"/>
      <c r="C83" s="3"/>
      <c r="D83" s="3"/>
      <c r="E83" s="3"/>
      <c r="F83" s="3"/>
      <c r="G83" s="3"/>
      <c r="H83" s="3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10"/>
    </row>
    <row r="84" spans="1:94" s="1" customFormat="1" x14ac:dyDescent="0.25">
      <c r="A84" s="2"/>
      <c r="B84" s="3"/>
      <c r="C84" s="3"/>
      <c r="D84" s="3"/>
      <c r="E84" s="3"/>
      <c r="F84" s="3"/>
      <c r="G84" s="3"/>
      <c r="H84" s="3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10"/>
    </row>
    <row r="85" spans="1:94" s="1" customFormat="1" x14ac:dyDescent="0.25">
      <c r="A85" s="2"/>
      <c r="B85" s="3"/>
      <c r="C85" s="3"/>
      <c r="D85" s="3"/>
      <c r="E85" s="3"/>
      <c r="F85" s="3"/>
      <c r="G85" s="3"/>
      <c r="H85" s="3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10"/>
    </row>
    <row r="86" spans="1:94" s="1" customFormat="1" x14ac:dyDescent="0.25">
      <c r="A86" s="2"/>
      <c r="B86" s="3"/>
      <c r="C86" s="3"/>
      <c r="D86" s="3"/>
      <c r="E86" s="3"/>
      <c r="F86" s="3"/>
      <c r="G86" s="3"/>
      <c r="H86" s="3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10"/>
    </row>
    <row r="87" spans="1:94" s="1" customFormat="1" x14ac:dyDescent="0.25">
      <c r="A87" s="2"/>
      <c r="B87" s="3"/>
      <c r="C87" s="3"/>
      <c r="D87" s="3"/>
      <c r="E87" s="3"/>
      <c r="F87" s="3"/>
      <c r="G87" s="3"/>
      <c r="H87" s="3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10"/>
    </row>
    <row r="88" spans="1:94" s="1" customFormat="1" x14ac:dyDescent="0.25">
      <c r="A88" s="2"/>
      <c r="B88" s="3"/>
      <c r="C88" s="3"/>
      <c r="D88" s="3"/>
      <c r="E88" s="3"/>
      <c r="F88" s="3"/>
      <c r="G88" s="3"/>
      <c r="H88" s="3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10"/>
    </row>
    <row r="89" spans="1:94" s="1" customFormat="1" x14ac:dyDescent="0.25">
      <c r="A89" s="2"/>
      <c r="B89" s="3"/>
      <c r="C89" s="3"/>
      <c r="D89" s="3"/>
      <c r="E89" s="3"/>
      <c r="F89" s="3"/>
      <c r="G89" s="3"/>
      <c r="H89" s="3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10"/>
    </row>
    <row r="90" spans="1:94" s="1" customFormat="1" x14ac:dyDescent="0.25">
      <c r="A90" s="2"/>
      <c r="B90" s="3"/>
      <c r="C90" s="3"/>
      <c r="D90" s="3"/>
      <c r="E90" s="3"/>
      <c r="F90" s="3"/>
      <c r="G90" s="3"/>
      <c r="H90" s="3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10"/>
    </row>
    <row r="91" spans="1:94" s="1" customFormat="1" x14ac:dyDescent="0.25">
      <c r="A91" s="2"/>
      <c r="B91" s="3"/>
      <c r="C91" s="3"/>
      <c r="D91" s="3"/>
      <c r="E91" s="3"/>
      <c r="F91" s="3"/>
      <c r="G91" s="3"/>
      <c r="H91" s="3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10"/>
    </row>
    <row r="92" spans="1:94" s="1" customFormat="1" x14ac:dyDescent="0.25">
      <c r="A92" s="2"/>
      <c r="B92" s="3"/>
      <c r="C92" s="3"/>
      <c r="D92" s="3"/>
      <c r="E92" s="3"/>
      <c r="F92" s="3"/>
      <c r="G92" s="3"/>
      <c r="H92" s="3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10"/>
    </row>
    <row r="93" spans="1:94" s="1" customFormat="1" x14ac:dyDescent="0.25">
      <c r="A93" s="2"/>
      <c r="B93" s="3"/>
      <c r="C93" s="3"/>
      <c r="D93" s="3"/>
      <c r="E93" s="3"/>
      <c r="F93" s="3"/>
      <c r="G93" s="3"/>
      <c r="H93" s="3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10"/>
    </row>
    <row r="94" spans="1:94" s="1" customFormat="1" x14ac:dyDescent="0.25">
      <c r="A94" s="2"/>
      <c r="B94" s="3"/>
      <c r="C94" s="3"/>
      <c r="D94" s="3"/>
      <c r="E94" s="3"/>
      <c r="F94" s="3"/>
      <c r="G94" s="3"/>
      <c r="H94" s="3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10"/>
    </row>
    <row r="95" spans="1:94" s="1" customFormat="1" x14ac:dyDescent="0.25">
      <c r="A95" s="2"/>
      <c r="B95" s="3"/>
      <c r="C95" s="3"/>
      <c r="D95" s="3"/>
      <c r="E95" s="3"/>
      <c r="F95" s="3"/>
      <c r="G95" s="3"/>
      <c r="H95" s="3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10"/>
    </row>
    <row r="96" spans="1:94" s="1" customFormat="1" x14ac:dyDescent="0.25">
      <c r="A96" s="2"/>
      <c r="B96" s="3"/>
      <c r="C96" s="3"/>
      <c r="D96" s="3"/>
      <c r="E96" s="3"/>
      <c r="F96" s="3"/>
      <c r="G96" s="3"/>
      <c r="H96" s="3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10"/>
    </row>
    <row r="97" spans="1:94" s="1" customFormat="1" x14ac:dyDescent="0.25">
      <c r="A97" s="2"/>
      <c r="B97" s="3"/>
      <c r="C97" s="3"/>
      <c r="D97" s="3"/>
      <c r="E97" s="3"/>
      <c r="F97" s="3"/>
      <c r="G97" s="3"/>
      <c r="H97" s="3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10"/>
    </row>
    <row r="98" spans="1:94" s="1" customFormat="1" x14ac:dyDescent="0.25">
      <c r="A98" s="2"/>
      <c r="B98" s="3"/>
      <c r="C98" s="3"/>
      <c r="D98" s="3"/>
      <c r="E98" s="3"/>
      <c r="F98" s="3"/>
      <c r="G98" s="3"/>
      <c r="H98" s="3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10"/>
    </row>
    <row r="99" spans="1:94" s="1" customFormat="1" x14ac:dyDescent="0.25">
      <c r="A99" s="2"/>
      <c r="B99" s="3"/>
      <c r="C99" s="3"/>
      <c r="D99" s="3"/>
      <c r="E99" s="3"/>
      <c r="F99" s="3"/>
      <c r="G99" s="3"/>
      <c r="H99" s="3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10"/>
    </row>
    <row r="100" spans="1:94" s="1" customFormat="1" x14ac:dyDescent="0.25">
      <c r="A100" s="2"/>
      <c r="B100" s="3"/>
      <c r="C100" s="3"/>
      <c r="D100" s="3"/>
      <c r="E100" s="3"/>
      <c r="F100" s="3"/>
      <c r="G100" s="3"/>
      <c r="H100" s="3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10"/>
    </row>
    <row r="101" spans="1:94" s="1" customFormat="1" x14ac:dyDescent="0.25">
      <c r="A101" s="2"/>
      <c r="B101" s="3"/>
      <c r="C101" s="3"/>
      <c r="D101" s="3"/>
      <c r="E101" s="3"/>
      <c r="F101" s="3"/>
      <c r="G101" s="3"/>
      <c r="H101" s="3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10"/>
    </row>
    <row r="102" spans="1:94" s="1" customFormat="1" x14ac:dyDescent="0.25">
      <c r="A102" s="2"/>
      <c r="B102" s="3"/>
      <c r="C102" s="3"/>
      <c r="D102" s="3"/>
      <c r="E102" s="3"/>
      <c r="F102" s="3"/>
      <c r="G102" s="3"/>
      <c r="H102" s="3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10"/>
    </row>
    <row r="103" spans="1:94" s="1" customFormat="1" x14ac:dyDescent="0.25">
      <c r="A103" s="2"/>
      <c r="B103" s="3"/>
      <c r="C103" s="3"/>
      <c r="D103" s="3"/>
      <c r="E103" s="3"/>
      <c r="F103" s="3"/>
      <c r="G103" s="3"/>
      <c r="H103" s="3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10"/>
    </row>
    <row r="104" spans="1:94" s="1" customFormat="1" x14ac:dyDescent="0.25">
      <c r="A104" s="2"/>
      <c r="B104" s="3"/>
      <c r="C104" s="3"/>
      <c r="D104" s="3"/>
      <c r="E104" s="3"/>
      <c r="F104" s="3"/>
      <c r="G104" s="3"/>
      <c r="H104" s="3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10"/>
    </row>
    <row r="105" spans="1:94" s="1" customFormat="1" x14ac:dyDescent="0.25">
      <c r="A105" s="2"/>
      <c r="B105" s="3"/>
      <c r="C105" s="3"/>
      <c r="D105" s="3"/>
      <c r="E105" s="3"/>
      <c r="F105" s="3"/>
      <c r="G105" s="3"/>
      <c r="H105" s="3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10"/>
    </row>
    <row r="106" spans="1:94" s="1" customFormat="1" x14ac:dyDescent="0.25">
      <c r="A106" s="2"/>
      <c r="B106" s="3"/>
      <c r="C106" s="3"/>
      <c r="D106" s="3"/>
      <c r="E106" s="3"/>
      <c r="F106" s="3"/>
      <c r="G106" s="3"/>
      <c r="H106" s="3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10"/>
    </row>
    <row r="107" spans="1:94" s="1" customFormat="1" x14ac:dyDescent="0.25">
      <c r="A107" s="2"/>
      <c r="B107" s="3"/>
      <c r="C107" s="3"/>
      <c r="D107" s="3"/>
      <c r="E107" s="3"/>
      <c r="F107" s="3"/>
      <c r="G107" s="3"/>
      <c r="H107" s="3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10"/>
    </row>
    <row r="108" spans="1:94" s="1" customFormat="1" x14ac:dyDescent="0.25">
      <c r="A108" s="2"/>
      <c r="B108" s="3"/>
      <c r="C108" s="3"/>
      <c r="D108" s="3"/>
      <c r="E108" s="3"/>
      <c r="F108" s="3"/>
      <c r="G108" s="3"/>
      <c r="H108" s="3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10"/>
    </row>
    <row r="109" spans="1:94" s="1" customFormat="1" x14ac:dyDescent="0.25">
      <c r="A109" s="2"/>
      <c r="B109" s="3"/>
      <c r="C109" s="3"/>
      <c r="D109" s="3"/>
      <c r="E109" s="3"/>
      <c r="F109" s="3"/>
      <c r="G109" s="3"/>
      <c r="H109" s="3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10"/>
    </row>
    <row r="110" spans="1:94" s="1" customFormat="1" x14ac:dyDescent="0.25">
      <c r="A110" s="2"/>
      <c r="B110" s="3"/>
      <c r="C110" s="3"/>
      <c r="D110" s="3"/>
      <c r="E110" s="3"/>
      <c r="F110" s="3"/>
      <c r="G110" s="3"/>
      <c r="H110" s="3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10"/>
    </row>
    <row r="111" spans="1:94" s="1" customFormat="1" x14ac:dyDescent="0.25">
      <c r="A111" s="2"/>
      <c r="B111" s="3"/>
      <c r="C111" s="3"/>
      <c r="D111" s="3"/>
      <c r="E111" s="3"/>
      <c r="F111" s="3"/>
      <c r="G111" s="3"/>
      <c r="H111" s="3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10"/>
    </row>
    <row r="112" spans="1:94" s="1" customFormat="1" x14ac:dyDescent="0.25">
      <c r="A112" s="2"/>
      <c r="B112" s="3"/>
      <c r="C112" s="3"/>
      <c r="D112" s="3"/>
      <c r="E112" s="3"/>
      <c r="F112" s="3"/>
      <c r="G112" s="3"/>
      <c r="H112" s="3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10"/>
    </row>
    <row r="113" spans="1:94" s="1" customFormat="1" x14ac:dyDescent="0.25">
      <c r="A113" s="2"/>
      <c r="B113" s="3"/>
      <c r="C113" s="3"/>
      <c r="D113" s="3"/>
      <c r="E113" s="3"/>
      <c r="F113" s="3"/>
      <c r="G113" s="3"/>
      <c r="H113" s="3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10"/>
    </row>
    <row r="114" spans="1:94" s="1" customFormat="1" x14ac:dyDescent="0.25">
      <c r="A114" s="2"/>
      <c r="B114" s="3"/>
      <c r="C114" s="3"/>
      <c r="D114" s="3"/>
      <c r="E114" s="3"/>
      <c r="F114" s="3"/>
      <c r="G114" s="3"/>
      <c r="H114" s="3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10"/>
    </row>
    <row r="115" spans="1:94" s="1" customFormat="1" x14ac:dyDescent="0.25">
      <c r="A115" s="2"/>
      <c r="B115" s="3"/>
      <c r="C115" s="3"/>
      <c r="D115" s="3"/>
      <c r="E115" s="3"/>
      <c r="F115" s="3"/>
      <c r="G115" s="3"/>
      <c r="H115" s="3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10"/>
    </row>
    <row r="116" spans="1:94" s="1" customFormat="1" x14ac:dyDescent="0.25">
      <c r="A116" s="2"/>
      <c r="B116" s="3"/>
      <c r="C116" s="3"/>
      <c r="D116" s="3"/>
      <c r="E116" s="3"/>
      <c r="F116" s="3"/>
      <c r="G116" s="3"/>
      <c r="H116" s="3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10"/>
    </row>
    <row r="117" spans="1:94" s="1" customFormat="1" x14ac:dyDescent="0.25">
      <c r="A117" s="2"/>
      <c r="B117" s="3"/>
      <c r="C117" s="3"/>
      <c r="D117" s="3"/>
      <c r="E117" s="3"/>
      <c r="F117" s="3"/>
      <c r="G117" s="3"/>
      <c r="H117" s="3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10"/>
    </row>
    <row r="118" spans="1:94" s="1" customFormat="1" x14ac:dyDescent="0.25">
      <c r="A118" s="2"/>
      <c r="B118" s="3"/>
      <c r="C118" s="3"/>
      <c r="D118" s="3"/>
      <c r="E118" s="3"/>
      <c r="F118" s="3"/>
      <c r="G118" s="3"/>
      <c r="H118" s="3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10"/>
    </row>
    <row r="119" spans="1:94" s="1" customFormat="1" x14ac:dyDescent="0.25">
      <c r="A119" s="2"/>
      <c r="B119" s="3"/>
      <c r="C119" s="3"/>
      <c r="D119" s="3"/>
      <c r="E119" s="3"/>
      <c r="F119" s="3"/>
      <c r="G119" s="3"/>
      <c r="H119" s="3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10"/>
    </row>
    <row r="120" spans="1:94" s="1" customFormat="1" x14ac:dyDescent="0.25">
      <c r="A120" s="2"/>
      <c r="B120" s="3"/>
      <c r="C120" s="3"/>
      <c r="D120" s="3"/>
      <c r="E120" s="3"/>
      <c r="F120" s="3"/>
      <c r="G120" s="3"/>
      <c r="H120" s="3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10"/>
    </row>
    <row r="121" spans="1:94" s="1" customFormat="1" x14ac:dyDescent="0.25">
      <c r="A121" s="2"/>
      <c r="B121" s="3"/>
      <c r="C121" s="3"/>
      <c r="D121" s="3"/>
      <c r="E121" s="3"/>
      <c r="F121" s="3"/>
      <c r="G121" s="3"/>
      <c r="H121" s="3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10"/>
    </row>
    <row r="122" spans="1:94" s="1" customFormat="1" x14ac:dyDescent="0.25">
      <c r="A122" s="2"/>
      <c r="B122" s="3"/>
      <c r="C122" s="3"/>
      <c r="D122" s="3"/>
      <c r="E122" s="3"/>
      <c r="F122" s="3"/>
      <c r="G122" s="3"/>
      <c r="H122" s="3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10"/>
    </row>
    <row r="123" spans="1:94" s="1" customFormat="1" x14ac:dyDescent="0.25">
      <c r="A123" s="2"/>
      <c r="B123" s="3"/>
      <c r="C123" s="3"/>
      <c r="D123" s="3"/>
      <c r="E123" s="3"/>
      <c r="F123" s="3"/>
      <c r="G123" s="3"/>
      <c r="H123" s="3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10"/>
    </row>
    <row r="124" spans="1:94" s="1" customFormat="1" x14ac:dyDescent="0.25">
      <c r="A124" s="2"/>
      <c r="B124" s="3"/>
      <c r="C124" s="3"/>
      <c r="D124" s="3"/>
      <c r="E124" s="3"/>
      <c r="F124" s="3"/>
      <c r="G124" s="3"/>
      <c r="H124" s="3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10"/>
    </row>
    <row r="125" spans="1:94" s="1" customFormat="1" x14ac:dyDescent="0.25">
      <c r="A125" s="2"/>
      <c r="B125" s="3"/>
      <c r="C125" s="3"/>
      <c r="D125" s="3"/>
      <c r="E125" s="3"/>
      <c r="F125" s="3"/>
      <c r="G125" s="3"/>
      <c r="H125" s="3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10"/>
    </row>
    <row r="126" spans="1:94" s="1" customFormat="1" x14ac:dyDescent="0.25">
      <c r="A126" s="2"/>
      <c r="B126" s="3"/>
      <c r="C126" s="3"/>
      <c r="D126" s="3"/>
      <c r="E126" s="3"/>
      <c r="F126" s="3"/>
      <c r="G126" s="3"/>
      <c r="H126" s="3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10"/>
    </row>
    <row r="127" spans="1:94" s="1" customFormat="1" x14ac:dyDescent="0.25">
      <c r="A127" s="2"/>
      <c r="B127" s="3"/>
      <c r="C127" s="3"/>
      <c r="D127" s="3"/>
      <c r="E127" s="3"/>
      <c r="F127" s="3"/>
      <c r="G127" s="3"/>
      <c r="H127" s="3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10"/>
    </row>
    <row r="128" spans="1:94" s="1" customFormat="1" x14ac:dyDescent="0.25">
      <c r="A128" s="2"/>
      <c r="B128" s="3"/>
      <c r="C128" s="3"/>
      <c r="D128" s="3"/>
      <c r="E128" s="3"/>
      <c r="F128" s="3"/>
      <c r="G128" s="3"/>
      <c r="H128" s="3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10"/>
    </row>
    <row r="129" spans="1:94" s="1" customFormat="1" x14ac:dyDescent="0.25">
      <c r="A129" s="2"/>
      <c r="B129" s="3"/>
      <c r="C129" s="3"/>
      <c r="D129" s="3"/>
      <c r="E129" s="3"/>
      <c r="F129" s="3"/>
      <c r="G129" s="3"/>
      <c r="H129" s="3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10"/>
    </row>
    <row r="130" spans="1:94" s="1" customFormat="1" x14ac:dyDescent="0.25">
      <c r="A130" s="2"/>
      <c r="B130" s="3"/>
      <c r="C130" s="3"/>
      <c r="D130" s="3"/>
      <c r="E130" s="3"/>
      <c r="F130" s="3"/>
      <c r="G130" s="3"/>
      <c r="H130" s="3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10"/>
    </row>
    <row r="131" spans="1:94" s="1" customFormat="1" x14ac:dyDescent="0.25">
      <c r="A131" s="2"/>
      <c r="B131" s="3"/>
      <c r="C131" s="3"/>
      <c r="D131" s="3"/>
      <c r="E131" s="3"/>
      <c r="F131" s="3"/>
      <c r="G131" s="3"/>
      <c r="H131" s="3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10"/>
    </row>
    <row r="132" spans="1:94" s="1" customFormat="1" x14ac:dyDescent="0.25">
      <c r="A132" s="2"/>
      <c r="B132" s="3"/>
      <c r="C132" s="3"/>
      <c r="D132" s="3"/>
      <c r="E132" s="3"/>
      <c r="F132" s="3"/>
      <c r="G132" s="3"/>
      <c r="H132" s="3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10"/>
    </row>
    <row r="133" spans="1:94" s="1" customFormat="1" x14ac:dyDescent="0.25">
      <c r="A133" s="2"/>
      <c r="B133" s="3"/>
      <c r="C133" s="3"/>
      <c r="D133" s="3"/>
      <c r="E133" s="3"/>
      <c r="F133" s="3"/>
      <c r="G133" s="3"/>
      <c r="H133" s="3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10"/>
    </row>
    <row r="134" spans="1:94" s="1" customFormat="1" x14ac:dyDescent="0.25">
      <c r="A134" s="2"/>
      <c r="B134" s="3"/>
      <c r="C134" s="3"/>
      <c r="D134" s="3"/>
      <c r="E134" s="3"/>
      <c r="F134" s="3"/>
      <c r="G134" s="3"/>
      <c r="H134" s="3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10"/>
    </row>
    <row r="135" spans="1:94" s="1" customFormat="1" x14ac:dyDescent="0.25">
      <c r="A135" s="2"/>
      <c r="B135" s="3"/>
      <c r="C135" s="3"/>
      <c r="D135" s="3"/>
      <c r="E135" s="3"/>
      <c r="F135" s="3"/>
      <c r="G135" s="3"/>
      <c r="H135" s="3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10"/>
    </row>
    <row r="136" spans="1:94" s="1" customFormat="1" x14ac:dyDescent="0.25">
      <c r="A136" s="2"/>
      <c r="B136" s="3"/>
      <c r="C136" s="3"/>
      <c r="D136" s="3"/>
      <c r="E136" s="3"/>
      <c r="F136" s="3"/>
      <c r="G136" s="3"/>
      <c r="H136" s="3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10"/>
    </row>
    <row r="137" spans="1:94" s="1" customFormat="1" x14ac:dyDescent="0.25">
      <c r="A137" s="2"/>
      <c r="B137" s="3"/>
      <c r="C137" s="3"/>
      <c r="D137" s="3"/>
      <c r="E137" s="3"/>
      <c r="F137" s="3"/>
      <c r="G137" s="3"/>
      <c r="H137" s="3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10"/>
    </row>
    <row r="138" spans="1:94" s="1" customFormat="1" x14ac:dyDescent="0.25">
      <c r="A138" s="2"/>
      <c r="B138" s="3"/>
      <c r="C138" s="3"/>
      <c r="D138" s="3"/>
      <c r="E138" s="3"/>
      <c r="F138" s="3"/>
      <c r="G138" s="3"/>
      <c r="H138" s="3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10"/>
    </row>
    <row r="139" spans="1:94" s="1" customFormat="1" x14ac:dyDescent="0.25">
      <c r="A139" s="2"/>
      <c r="B139" s="3"/>
      <c r="C139" s="3"/>
      <c r="D139" s="3"/>
      <c r="E139" s="3"/>
      <c r="F139" s="3"/>
      <c r="G139" s="3"/>
      <c r="H139" s="3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10"/>
    </row>
    <row r="140" spans="1:94" s="1" customFormat="1" x14ac:dyDescent="0.25">
      <c r="A140" s="2"/>
      <c r="B140" s="3"/>
      <c r="C140" s="3"/>
      <c r="D140" s="3"/>
      <c r="E140" s="3"/>
      <c r="F140" s="3"/>
      <c r="G140" s="3"/>
      <c r="H140" s="3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10"/>
    </row>
    <row r="141" spans="1:94" s="1" customFormat="1" x14ac:dyDescent="0.25">
      <c r="A141" s="2"/>
      <c r="B141" s="3"/>
      <c r="C141" s="3"/>
      <c r="D141" s="3"/>
      <c r="E141" s="3"/>
      <c r="F141" s="3"/>
      <c r="G141" s="3"/>
      <c r="H141" s="3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10"/>
    </row>
    <row r="142" spans="1:94" s="1" customFormat="1" x14ac:dyDescent="0.25">
      <c r="A142" s="2"/>
      <c r="B142" s="3"/>
      <c r="C142" s="3"/>
      <c r="D142" s="3"/>
      <c r="E142" s="3"/>
      <c r="F142" s="3"/>
      <c r="G142" s="3"/>
      <c r="H142" s="3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10"/>
    </row>
    <row r="143" spans="1:94" s="1" customFormat="1" x14ac:dyDescent="0.25">
      <c r="A143" s="2"/>
      <c r="B143" s="3"/>
      <c r="C143" s="3"/>
      <c r="D143" s="3"/>
      <c r="E143" s="3"/>
      <c r="F143" s="3"/>
      <c r="G143" s="3"/>
      <c r="H143" s="3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10"/>
    </row>
    <row r="144" spans="1:94" s="1" customFormat="1" x14ac:dyDescent="0.25">
      <c r="A144" s="2"/>
      <c r="B144" s="3"/>
      <c r="C144" s="3"/>
      <c r="D144" s="3"/>
      <c r="E144" s="3"/>
      <c r="F144" s="3"/>
      <c r="G144" s="3"/>
      <c r="H144" s="3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10"/>
    </row>
    <row r="145" spans="1:94" s="1" customFormat="1" x14ac:dyDescent="0.25">
      <c r="A145" s="2"/>
      <c r="B145" s="3"/>
      <c r="C145" s="3"/>
      <c r="D145" s="3"/>
      <c r="E145" s="3"/>
      <c r="F145" s="3"/>
      <c r="G145" s="3"/>
      <c r="H145" s="3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10"/>
    </row>
    <row r="146" spans="1:94" s="1" customFormat="1" x14ac:dyDescent="0.25">
      <c r="A146" s="2"/>
      <c r="B146" s="3"/>
      <c r="C146" s="3"/>
      <c r="D146" s="3"/>
      <c r="E146" s="3"/>
      <c r="F146" s="3"/>
      <c r="G146" s="3"/>
      <c r="H146" s="3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10"/>
    </row>
    <row r="147" spans="1:94" s="1" customFormat="1" x14ac:dyDescent="0.25">
      <c r="A147" s="2"/>
      <c r="B147" s="3"/>
      <c r="C147" s="3"/>
      <c r="D147" s="3"/>
      <c r="E147" s="3"/>
      <c r="F147" s="3"/>
      <c r="G147" s="3"/>
      <c r="H147" s="3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10"/>
    </row>
    <row r="148" spans="1:94" s="1" customFormat="1" x14ac:dyDescent="0.25">
      <c r="A148" s="2"/>
      <c r="B148" s="3"/>
      <c r="C148" s="3"/>
      <c r="D148" s="3"/>
      <c r="E148" s="3"/>
      <c r="F148" s="3"/>
      <c r="G148" s="3"/>
      <c r="H148" s="3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10"/>
    </row>
    <row r="149" spans="1:94" s="1" customFormat="1" x14ac:dyDescent="0.25">
      <c r="A149" s="2"/>
      <c r="B149" s="3"/>
      <c r="C149" s="3"/>
      <c r="D149" s="3"/>
      <c r="E149" s="3"/>
      <c r="F149" s="3"/>
      <c r="G149" s="3"/>
      <c r="H149" s="3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10"/>
    </row>
    <row r="150" spans="1:94" s="1" customFormat="1" x14ac:dyDescent="0.25">
      <c r="A150" s="2"/>
      <c r="B150" s="3"/>
      <c r="C150" s="3"/>
      <c r="D150" s="3"/>
      <c r="E150" s="3"/>
      <c r="F150" s="3"/>
      <c r="G150" s="3"/>
      <c r="H150" s="3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10"/>
    </row>
    <row r="151" spans="1:94" s="1" customFormat="1" x14ac:dyDescent="0.25">
      <c r="A151" s="2"/>
      <c r="B151" s="3"/>
      <c r="C151" s="3"/>
      <c r="D151" s="3"/>
      <c r="E151" s="3"/>
      <c r="F151" s="3"/>
      <c r="G151" s="3"/>
      <c r="H151" s="3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10"/>
    </row>
    <row r="152" spans="1:94" s="1" customFormat="1" x14ac:dyDescent="0.25">
      <c r="A152" s="2"/>
      <c r="B152" s="3"/>
      <c r="C152" s="3"/>
      <c r="D152" s="3"/>
      <c r="E152" s="3"/>
      <c r="F152" s="3"/>
      <c r="G152" s="3"/>
      <c r="H152" s="3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10"/>
    </row>
    <row r="153" spans="1:94" s="1" customFormat="1" x14ac:dyDescent="0.25">
      <c r="A153" s="2"/>
      <c r="B153" s="3"/>
      <c r="C153" s="3"/>
      <c r="D153" s="3"/>
      <c r="E153" s="3"/>
      <c r="F153" s="3"/>
      <c r="G153" s="3"/>
      <c r="H153" s="3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10"/>
    </row>
    <row r="154" spans="1:94" s="1" customFormat="1" x14ac:dyDescent="0.25">
      <c r="A154" s="2"/>
      <c r="B154" s="3"/>
      <c r="C154" s="3"/>
      <c r="D154" s="3"/>
      <c r="E154" s="3"/>
      <c r="F154" s="3"/>
      <c r="G154" s="3"/>
      <c r="H154" s="3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10"/>
    </row>
    <row r="155" spans="1:94" s="1" customFormat="1" x14ac:dyDescent="0.25">
      <c r="A155" s="2"/>
      <c r="B155" s="3"/>
      <c r="C155" s="3"/>
      <c r="D155" s="3"/>
      <c r="E155" s="3"/>
      <c r="F155" s="3"/>
      <c r="G155" s="3"/>
      <c r="H155" s="3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10"/>
    </row>
    <row r="156" spans="1:94" s="1" customFormat="1" x14ac:dyDescent="0.25">
      <c r="A156" s="2"/>
      <c r="B156" s="3"/>
      <c r="C156" s="3"/>
      <c r="D156" s="3"/>
      <c r="E156" s="3"/>
      <c r="F156" s="3"/>
      <c r="G156" s="3"/>
      <c r="H156" s="3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10"/>
    </row>
    <row r="157" spans="1:94" s="1" customFormat="1" x14ac:dyDescent="0.25">
      <c r="A157" s="2"/>
      <c r="B157" s="3"/>
      <c r="C157" s="3"/>
      <c r="D157" s="3"/>
      <c r="E157" s="3"/>
      <c r="F157" s="3"/>
      <c r="G157" s="3"/>
      <c r="H157" s="3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10"/>
    </row>
    <row r="158" spans="1:94" s="1" customFormat="1" x14ac:dyDescent="0.25">
      <c r="A158" s="2"/>
      <c r="B158" s="3"/>
      <c r="C158" s="3"/>
      <c r="D158" s="3"/>
      <c r="E158" s="3"/>
      <c r="F158" s="3"/>
      <c r="G158" s="3"/>
      <c r="H158" s="3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10"/>
    </row>
    <row r="159" spans="1:94" s="1" customFormat="1" x14ac:dyDescent="0.25">
      <c r="A159" s="2"/>
      <c r="B159" s="3"/>
      <c r="C159" s="3"/>
      <c r="D159" s="3"/>
      <c r="E159" s="3"/>
      <c r="F159" s="3"/>
      <c r="G159" s="3"/>
      <c r="H159" s="3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10"/>
    </row>
    <row r="160" spans="1:94" s="1" customFormat="1" x14ac:dyDescent="0.25">
      <c r="A160" s="2"/>
      <c r="B160" s="3"/>
      <c r="C160" s="3"/>
      <c r="D160" s="3"/>
      <c r="E160" s="3"/>
      <c r="F160" s="3"/>
      <c r="G160" s="3"/>
      <c r="H160" s="3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10"/>
    </row>
    <row r="161" spans="1:94" s="1" customFormat="1" x14ac:dyDescent="0.25">
      <c r="A161" s="2"/>
      <c r="B161" s="3"/>
      <c r="C161" s="3"/>
      <c r="D161" s="3"/>
      <c r="E161" s="3"/>
      <c r="F161" s="3"/>
      <c r="G161" s="3"/>
      <c r="H161" s="3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10"/>
    </row>
    <row r="162" spans="1:94" s="1" customFormat="1" x14ac:dyDescent="0.25">
      <c r="A162" s="2"/>
      <c r="B162" s="3"/>
      <c r="C162" s="3"/>
      <c r="D162" s="3"/>
      <c r="E162" s="3"/>
      <c r="F162" s="3"/>
      <c r="G162" s="3"/>
      <c r="H162" s="3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10"/>
    </row>
    <row r="163" spans="1:94" s="1" customFormat="1" x14ac:dyDescent="0.25">
      <c r="A163" s="2"/>
      <c r="B163" s="3"/>
      <c r="C163" s="3"/>
      <c r="D163" s="3"/>
      <c r="E163" s="3"/>
      <c r="F163" s="3"/>
      <c r="G163" s="3"/>
      <c r="H163" s="3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10"/>
    </row>
    <row r="164" spans="1:94" s="1" customFormat="1" x14ac:dyDescent="0.25">
      <c r="A164" s="2"/>
      <c r="B164" s="3"/>
      <c r="C164" s="3"/>
      <c r="D164" s="3"/>
      <c r="E164" s="3"/>
      <c r="F164" s="3"/>
      <c r="G164" s="3"/>
      <c r="H164" s="3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10"/>
    </row>
    <row r="165" spans="1:94" s="1" customFormat="1" x14ac:dyDescent="0.25">
      <c r="A165" s="2"/>
      <c r="B165" s="3"/>
      <c r="C165" s="3"/>
      <c r="D165" s="3"/>
      <c r="E165" s="3"/>
      <c r="F165" s="3"/>
      <c r="G165" s="3"/>
      <c r="H165" s="3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10"/>
    </row>
    <row r="166" spans="1:94" s="1" customFormat="1" x14ac:dyDescent="0.25">
      <c r="A166" s="2"/>
      <c r="B166" s="3"/>
      <c r="C166" s="3"/>
      <c r="D166" s="3"/>
      <c r="E166" s="3"/>
      <c r="F166" s="3"/>
      <c r="G166" s="3"/>
      <c r="H166" s="3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10"/>
    </row>
    <row r="167" spans="1:94" s="1" customFormat="1" x14ac:dyDescent="0.25">
      <c r="A167" s="2"/>
      <c r="B167" s="3"/>
      <c r="C167" s="3"/>
      <c r="D167" s="3"/>
      <c r="E167" s="3"/>
      <c r="F167" s="3"/>
      <c r="G167" s="3"/>
      <c r="H167" s="3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10"/>
    </row>
    <row r="168" spans="1:94" s="1" customFormat="1" x14ac:dyDescent="0.25">
      <c r="A168" s="2"/>
      <c r="B168" s="3"/>
      <c r="C168" s="3"/>
      <c r="D168" s="3"/>
      <c r="E168" s="3"/>
      <c r="F168" s="3"/>
      <c r="G168" s="3"/>
      <c r="H168" s="3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10"/>
    </row>
    <row r="169" spans="1:94" s="1" customFormat="1" x14ac:dyDescent="0.25">
      <c r="A169" s="2"/>
      <c r="B169" s="3"/>
      <c r="C169" s="3"/>
      <c r="D169" s="3"/>
      <c r="E169" s="3"/>
      <c r="F169" s="3"/>
      <c r="G169" s="3"/>
      <c r="H169" s="3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10"/>
    </row>
    <row r="170" spans="1:94" s="1" customFormat="1" x14ac:dyDescent="0.25">
      <c r="A170" s="2"/>
      <c r="B170" s="3"/>
      <c r="C170" s="3"/>
      <c r="D170" s="3"/>
      <c r="E170" s="3"/>
      <c r="F170" s="3"/>
      <c r="G170" s="3"/>
      <c r="H170" s="3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10"/>
    </row>
    <row r="171" spans="1:94" s="1" customFormat="1" x14ac:dyDescent="0.25">
      <c r="A171" s="2"/>
      <c r="B171" s="3"/>
      <c r="C171" s="3"/>
      <c r="D171" s="3"/>
      <c r="E171" s="3"/>
      <c r="F171" s="3"/>
      <c r="G171" s="3"/>
      <c r="H171" s="3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10"/>
    </row>
    <row r="172" spans="1:94" s="1" customFormat="1" x14ac:dyDescent="0.25">
      <c r="A172" s="2"/>
      <c r="B172" s="3"/>
      <c r="C172" s="3"/>
      <c r="D172" s="3"/>
      <c r="E172" s="3"/>
      <c r="F172" s="3"/>
      <c r="G172" s="3"/>
      <c r="H172" s="3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10"/>
    </row>
    <row r="173" spans="1:94" s="1" customFormat="1" x14ac:dyDescent="0.25">
      <c r="A173" s="2"/>
      <c r="B173" s="3"/>
      <c r="C173" s="3"/>
      <c r="D173" s="3"/>
      <c r="E173" s="3"/>
      <c r="F173" s="3"/>
      <c r="G173" s="3"/>
      <c r="H173" s="3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10"/>
    </row>
    <row r="174" spans="1:94" s="1" customFormat="1" x14ac:dyDescent="0.25">
      <c r="A174" s="2"/>
      <c r="B174" s="3"/>
      <c r="C174" s="3"/>
      <c r="D174" s="3"/>
      <c r="E174" s="3"/>
      <c r="F174" s="3"/>
      <c r="G174" s="3"/>
      <c r="H174" s="3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10"/>
    </row>
    <row r="175" spans="1:94" s="1" customFormat="1" x14ac:dyDescent="0.25">
      <c r="A175" s="2"/>
      <c r="B175" s="3"/>
      <c r="C175" s="3"/>
      <c r="D175" s="3"/>
      <c r="E175" s="3"/>
      <c r="F175" s="3"/>
      <c r="G175" s="3"/>
      <c r="H175" s="3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10"/>
    </row>
    <row r="176" spans="1:94" s="1" customFormat="1" x14ac:dyDescent="0.25">
      <c r="A176" s="2"/>
      <c r="B176" s="3"/>
      <c r="C176" s="3"/>
      <c r="D176" s="3"/>
      <c r="E176" s="3"/>
      <c r="F176" s="3"/>
      <c r="G176" s="3"/>
      <c r="H176" s="3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10"/>
    </row>
    <row r="177" spans="1:94" s="1" customFormat="1" x14ac:dyDescent="0.25">
      <c r="A177" s="2"/>
      <c r="B177" s="3"/>
      <c r="C177" s="3"/>
      <c r="D177" s="3"/>
      <c r="E177" s="3"/>
      <c r="F177" s="3"/>
      <c r="G177" s="3"/>
      <c r="H177" s="3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10"/>
    </row>
    <row r="178" spans="1:94" s="1" customFormat="1" x14ac:dyDescent="0.25">
      <c r="A178" s="2"/>
      <c r="B178" s="3"/>
      <c r="C178" s="3"/>
      <c r="D178" s="3"/>
      <c r="E178" s="3"/>
      <c r="F178" s="3"/>
      <c r="G178" s="3"/>
      <c r="H178" s="3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10"/>
    </row>
    <row r="179" spans="1:94" s="1" customFormat="1" x14ac:dyDescent="0.25">
      <c r="A179" s="2"/>
      <c r="B179" s="3"/>
      <c r="C179" s="3"/>
      <c r="D179" s="3"/>
      <c r="E179" s="3"/>
      <c r="F179" s="3"/>
      <c r="G179" s="3"/>
      <c r="H179" s="3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10"/>
    </row>
    <row r="180" spans="1:94" s="1" customFormat="1" x14ac:dyDescent="0.25">
      <c r="A180" s="2"/>
      <c r="B180" s="3"/>
      <c r="C180" s="3"/>
      <c r="D180" s="3"/>
      <c r="E180" s="3"/>
      <c r="F180" s="3"/>
      <c r="G180" s="3"/>
      <c r="H180" s="3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10"/>
    </row>
    <row r="181" spans="1:94" s="1" customFormat="1" x14ac:dyDescent="0.25">
      <c r="A181" s="2"/>
      <c r="B181" s="3"/>
      <c r="C181" s="3"/>
      <c r="D181" s="3"/>
      <c r="E181" s="3"/>
      <c r="F181" s="3"/>
      <c r="G181" s="3"/>
      <c r="H181" s="3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10"/>
    </row>
    <row r="182" spans="1:94" s="1" customFormat="1" x14ac:dyDescent="0.25">
      <c r="A182" s="2"/>
      <c r="B182" s="3"/>
      <c r="C182" s="3"/>
      <c r="D182" s="3"/>
      <c r="E182" s="3"/>
      <c r="F182" s="3"/>
      <c r="G182" s="3"/>
      <c r="H182" s="3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10"/>
    </row>
    <row r="183" spans="1:94" s="1" customFormat="1" x14ac:dyDescent="0.25">
      <c r="A183" s="2"/>
      <c r="B183" s="3"/>
      <c r="C183" s="3"/>
      <c r="D183" s="3"/>
      <c r="E183" s="3"/>
      <c r="F183" s="3"/>
      <c r="G183" s="3"/>
      <c r="H183" s="3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10"/>
    </row>
    <row r="184" spans="1:94" s="1" customFormat="1" x14ac:dyDescent="0.25">
      <c r="A184" s="2"/>
      <c r="B184" s="3"/>
      <c r="C184" s="3"/>
      <c r="D184" s="3"/>
      <c r="E184" s="3"/>
      <c r="F184" s="3"/>
      <c r="G184" s="3"/>
      <c r="H184" s="3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10"/>
    </row>
    <row r="185" spans="1:94" s="1" customFormat="1" x14ac:dyDescent="0.25">
      <c r="A185" s="2"/>
      <c r="B185" s="3"/>
      <c r="C185" s="3"/>
      <c r="D185" s="3"/>
      <c r="E185" s="3"/>
      <c r="F185" s="3"/>
      <c r="G185" s="3"/>
      <c r="H185" s="3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10"/>
    </row>
    <row r="186" spans="1:94" s="1" customFormat="1" x14ac:dyDescent="0.25">
      <c r="A186" s="2"/>
      <c r="B186" s="3"/>
      <c r="C186" s="3"/>
      <c r="D186" s="3"/>
      <c r="E186" s="3"/>
      <c r="F186" s="3"/>
      <c r="G186" s="3"/>
      <c r="H186" s="3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10"/>
    </row>
    <row r="187" spans="1:94" s="1" customFormat="1" x14ac:dyDescent="0.25">
      <c r="A187" s="2"/>
      <c r="B187" s="3"/>
      <c r="C187" s="3"/>
      <c r="D187" s="3"/>
      <c r="E187" s="3"/>
      <c r="F187" s="3"/>
      <c r="G187" s="3"/>
      <c r="H187" s="3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10"/>
    </row>
    <row r="188" spans="1:94" s="1" customFormat="1" x14ac:dyDescent="0.25">
      <c r="A188" s="2"/>
      <c r="B188" s="3"/>
      <c r="C188" s="3"/>
      <c r="D188" s="3"/>
      <c r="E188" s="3"/>
      <c r="F188" s="3"/>
      <c r="G188" s="3"/>
      <c r="H188" s="3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10"/>
    </row>
    <row r="189" spans="1:94" s="1" customFormat="1" x14ac:dyDescent="0.25">
      <c r="A189" s="2"/>
      <c r="B189" s="3"/>
      <c r="C189" s="3"/>
      <c r="D189" s="3"/>
      <c r="E189" s="3"/>
      <c r="F189" s="3"/>
      <c r="G189" s="3"/>
      <c r="H189" s="3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10"/>
    </row>
    <row r="190" spans="1:94" s="1" customFormat="1" x14ac:dyDescent="0.25">
      <c r="A190" s="2"/>
      <c r="B190" s="3"/>
      <c r="C190" s="3"/>
      <c r="D190" s="3"/>
      <c r="E190" s="3"/>
      <c r="F190" s="3"/>
      <c r="G190" s="3"/>
      <c r="H190" s="3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10"/>
    </row>
    <row r="191" spans="1:94" s="1" customFormat="1" x14ac:dyDescent="0.25">
      <c r="A191" s="2"/>
      <c r="B191" s="3"/>
      <c r="C191" s="3"/>
      <c r="D191" s="3"/>
      <c r="E191" s="3"/>
      <c r="F191" s="3"/>
      <c r="G191" s="3"/>
      <c r="H191" s="3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10"/>
    </row>
    <row r="192" spans="1:94" s="1" customFormat="1" x14ac:dyDescent="0.25">
      <c r="A192" s="2"/>
      <c r="B192" s="3"/>
      <c r="C192" s="3"/>
      <c r="D192" s="3"/>
      <c r="E192" s="3"/>
      <c r="F192" s="3"/>
      <c r="G192" s="3"/>
      <c r="H192" s="3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10"/>
    </row>
    <row r="193" spans="1:94" s="1" customFormat="1" x14ac:dyDescent="0.25">
      <c r="A193" s="2"/>
      <c r="B193" s="3"/>
      <c r="C193" s="3"/>
      <c r="D193" s="3"/>
      <c r="E193" s="3"/>
      <c r="F193" s="3"/>
      <c r="G193" s="3"/>
      <c r="H193" s="3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10"/>
    </row>
    <row r="194" spans="1:94" s="1" customFormat="1" x14ac:dyDescent="0.25">
      <c r="A194" s="2"/>
      <c r="B194" s="3"/>
      <c r="C194" s="3"/>
      <c r="D194" s="3"/>
      <c r="E194" s="3"/>
      <c r="F194" s="3"/>
      <c r="G194" s="3"/>
      <c r="H194" s="3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10"/>
    </row>
    <row r="195" spans="1:94" s="1" customFormat="1" x14ac:dyDescent="0.25">
      <c r="A195" s="2"/>
      <c r="B195" s="3"/>
      <c r="C195" s="3"/>
      <c r="D195" s="3"/>
      <c r="E195" s="3"/>
      <c r="F195" s="3"/>
      <c r="G195" s="3"/>
      <c r="H195" s="3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10"/>
    </row>
    <row r="196" spans="1:94" s="1" customFormat="1" x14ac:dyDescent="0.25">
      <c r="A196" s="2"/>
      <c r="B196" s="3"/>
      <c r="C196" s="3"/>
      <c r="D196" s="3"/>
      <c r="E196" s="3"/>
      <c r="F196" s="3"/>
      <c r="G196" s="3"/>
      <c r="H196" s="3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10"/>
    </row>
    <row r="197" spans="1:94" s="1" customFormat="1" x14ac:dyDescent="0.25">
      <c r="A197" s="2"/>
      <c r="B197" s="3"/>
      <c r="C197" s="3"/>
      <c r="D197" s="3"/>
      <c r="E197" s="3"/>
      <c r="F197" s="3"/>
      <c r="G197" s="3"/>
      <c r="H197" s="3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10"/>
    </row>
    <row r="198" spans="1:94" s="1" customFormat="1" x14ac:dyDescent="0.25">
      <c r="A198" s="2"/>
      <c r="B198" s="3"/>
      <c r="C198" s="3"/>
      <c r="D198" s="3"/>
      <c r="E198" s="3"/>
      <c r="F198" s="3"/>
      <c r="G198" s="3"/>
      <c r="H198" s="3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10"/>
    </row>
    <row r="199" spans="1:94" s="1" customFormat="1" x14ac:dyDescent="0.25">
      <c r="A199" s="2"/>
      <c r="B199" s="3"/>
      <c r="C199" s="3"/>
      <c r="D199" s="3"/>
      <c r="E199" s="3"/>
      <c r="F199" s="3"/>
      <c r="G199" s="3"/>
      <c r="H199" s="3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10"/>
    </row>
    <row r="200" spans="1:94" s="1" customFormat="1" x14ac:dyDescent="0.25">
      <c r="A200" s="2"/>
      <c r="B200" s="3"/>
      <c r="C200" s="3"/>
      <c r="D200" s="3"/>
      <c r="E200" s="3"/>
      <c r="F200" s="3"/>
      <c r="G200" s="3"/>
      <c r="H200" s="3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10"/>
    </row>
    <row r="201" spans="1:94" s="1" customFormat="1" x14ac:dyDescent="0.25">
      <c r="A201" s="2"/>
      <c r="B201" s="3"/>
      <c r="C201" s="3"/>
      <c r="D201" s="3"/>
      <c r="E201" s="3"/>
      <c r="F201" s="3"/>
      <c r="G201" s="3"/>
      <c r="H201" s="3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10"/>
    </row>
    <row r="202" spans="1:94" s="1" customFormat="1" x14ac:dyDescent="0.25">
      <c r="A202" s="2"/>
      <c r="B202" s="3"/>
      <c r="C202" s="3"/>
      <c r="D202" s="3"/>
      <c r="E202" s="3"/>
      <c r="F202" s="3"/>
      <c r="G202" s="3"/>
      <c r="H202" s="3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10"/>
    </row>
    <row r="203" spans="1:94" s="1" customFormat="1" x14ac:dyDescent="0.25">
      <c r="A203" s="2"/>
      <c r="B203" s="3"/>
      <c r="C203" s="3"/>
      <c r="D203" s="3"/>
      <c r="E203" s="3"/>
      <c r="F203" s="3"/>
      <c r="G203" s="3"/>
      <c r="H203" s="3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10"/>
    </row>
    <row r="204" spans="1:94" s="1" customFormat="1" x14ac:dyDescent="0.25">
      <c r="A204" s="2"/>
      <c r="B204" s="3"/>
      <c r="C204" s="3"/>
      <c r="D204" s="3"/>
      <c r="E204" s="3"/>
      <c r="F204" s="3"/>
      <c r="G204" s="3"/>
      <c r="H204" s="3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10"/>
    </row>
    <row r="205" spans="1:94" s="1" customFormat="1" x14ac:dyDescent="0.25">
      <c r="A205" s="2"/>
      <c r="B205" s="3"/>
      <c r="C205" s="3"/>
      <c r="D205" s="3"/>
      <c r="E205" s="3"/>
      <c r="F205" s="3"/>
      <c r="G205" s="3"/>
      <c r="H205" s="3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10"/>
    </row>
    <row r="206" spans="1:94" s="1" customFormat="1" x14ac:dyDescent="0.25">
      <c r="A206" s="2"/>
      <c r="B206" s="3"/>
      <c r="C206" s="3"/>
      <c r="D206" s="3"/>
      <c r="E206" s="3"/>
      <c r="F206" s="3"/>
      <c r="G206" s="3"/>
      <c r="H206" s="3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10"/>
    </row>
    <row r="207" spans="1:94" s="1" customFormat="1" x14ac:dyDescent="0.25">
      <c r="A207" s="2"/>
      <c r="B207" s="3"/>
      <c r="C207" s="3"/>
      <c r="D207" s="3"/>
      <c r="E207" s="3"/>
      <c r="F207" s="3"/>
      <c r="G207" s="3"/>
      <c r="H207" s="3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10"/>
    </row>
    <row r="208" spans="1:94" s="1" customFormat="1" x14ac:dyDescent="0.25">
      <c r="A208" s="2"/>
      <c r="B208" s="3"/>
      <c r="C208" s="3"/>
      <c r="D208" s="3"/>
      <c r="E208" s="3"/>
      <c r="F208" s="3"/>
      <c r="G208" s="3"/>
      <c r="H208" s="3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10"/>
    </row>
    <row r="209" spans="1:94" s="1" customFormat="1" x14ac:dyDescent="0.25">
      <c r="A209" s="2"/>
      <c r="B209" s="3"/>
      <c r="C209" s="3"/>
      <c r="D209" s="3"/>
      <c r="E209" s="3"/>
      <c r="F209" s="3"/>
      <c r="G209" s="3"/>
      <c r="H209" s="3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10"/>
    </row>
    <row r="210" spans="1:94" s="1" customFormat="1" x14ac:dyDescent="0.25">
      <c r="A210" s="2"/>
      <c r="B210" s="3"/>
      <c r="C210" s="3"/>
      <c r="D210" s="3"/>
      <c r="E210" s="3"/>
      <c r="F210" s="3"/>
      <c r="G210" s="3"/>
      <c r="H210" s="3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10"/>
    </row>
    <row r="211" spans="1:94" s="1" customFormat="1" x14ac:dyDescent="0.25">
      <c r="A211" s="2"/>
      <c r="B211" s="3"/>
      <c r="C211" s="3"/>
      <c r="D211" s="3"/>
      <c r="E211" s="3"/>
      <c r="F211" s="3"/>
      <c r="G211" s="3"/>
      <c r="H211" s="3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10"/>
    </row>
    <row r="212" spans="1:94" s="1" customFormat="1" x14ac:dyDescent="0.25">
      <c r="A212" s="2"/>
      <c r="B212" s="3"/>
      <c r="C212" s="3"/>
      <c r="D212" s="3"/>
      <c r="E212" s="3"/>
      <c r="F212" s="3"/>
      <c r="G212" s="3"/>
      <c r="H212" s="3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10"/>
    </row>
    <row r="213" spans="1:94" s="1" customFormat="1" x14ac:dyDescent="0.25">
      <c r="A213" s="2"/>
      <c r="B213" s="3"/>
      <c r="C213" s="3"/>
      <c r="D213" s="3"/>
      <c r="E213" s="3"/>
      <c r="F213" s="3"/>
      <c r="G213" s="3"/>
      <c r="H213" s="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10"/>
    </row>
    <row r="214" spans="1:94" s="1" customFormat="1" x14ac:dyDescent="0.25">
      <c r="A214" s="2"/>
      <c r="B214" s="3"/>
      <c r="C214" s="3"/>
      <c r="D214" s="3"/>
      <c r="E214" s="3"/>
      <c r="F214" s="3"/>
      <c r="G214" s="3"/>
      <c r="H214" s="3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10"/>
    </row>
    <row r="215" spans="1:94" s="1" customFormat="1" x14ac:dyDescent="0.25">
      <c r="A215" s="2"/>
      <c r="B215" s="3"/>
      <c r="C215" s="3"/>
      <c r="D215" s="3"/>
      <c r="E215" s="3"/>
      <c r="F215" s="3"/>
      <c r="G215" s="3"/>
      <c r="H215" s="3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10"/>
    </row>
    <row r="216" spans="1:94" s="1" customFormat="1" x14ac:dyDescent="0.25">
      <c r="A216" s="2"/>
      <c r="B216" s="3"/>
      <c r="C216" s="3"/>
      <c r="D216" s="3"/>
      <c r="E216" s="3"/>
      <c r="F216" s="3"/>
      <c r="G216" s="3"/>
      <c r="H216" s="3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10"/>
    </row>
    <row r="217" spans="1:94" s="1" customFormat="1" x14ac:dyDescent="0.25">
      <c r="A217" s="2"/>
      <c r="B217" s="3"/>
      <c r="C217" s="3"/>
      <c r="D217" s="3"/>
      <c r="E217" s="3"/>
      <c r="F217" s="3"/>
      <c r="G217" s="3"/>
      <c r="H217" s="3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10"/>
    </row>
  </sheetData>
  <mergeCells count="2">
    <mergeCell ref="C9:C10"/>
    <mergeCell ref="B38:H38"/>
  </mergeCells>
  <conditionalFormatting sqref="C11:H28 C34:H35">
    <cfRule type="cellIs" dxfId="140" priority="41" operator="greaterThanOrEqual">
      <formula>10000</formula>
    </cfRule>
  </conditionalFormatting>
  <conditionalFormatting sqref="C29:H33">
    <cfRule type="cellIs" dxfId="139" priority="3" operator="greaterThanOrEqual">
      <formula>10000</formula>
    </cfRule>
  </conditionalFormatting>
  <hyperlinks>
    <hyperlink ref="B5" location="Índice!A62" display="Índice" xr:uid="{00000000-0004-0000-3A00-000000000000}"/>
  </hyperlinks>
  <printOptions horizontalCentered="1"/>
  <pageMargins left="0.59055118110236227" right="0.43307086614173229" top="0.51181102362204722" bottom="0.51181102362204722" header="0" footer="0.31496062992125984"/>
  <pageSetup paperSize="9" orientation="portrait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K51"/>
  <sheetViews>
    <sheetView showGridLines="0" topLeftCell="A19" zoomScale="120" zoomScaleNormal="120" zoomScalePageLayoutView="120" workbookViewId="0">
      <selection activeCell="R52" sqref="R52"/>
    </sheetView>
  </sheetViews>
  <sheetFormatPr defaultColWidth="8.85546875" defaultRowHeight="12.75" x14ac:dyDescent="0.2"/>
  <cols>
    <col min="1" max="1" width="1.42578125" style="2" bestFit="1" customWidth="1"/>
    <col min="2" max="2" width="6.140625" style="3" customWidth="1"/>
    <col min="3" max="3" width="12.85546875" style="3" customWidth="1"/>
    <col min="4" max="7" width="14.85546875" style="3" customWidth="1"/>
    <col min="8" max="16384" width="8.85546875" style="2"/>
  </cols>
  <sheetData>
    <row r="1" spans="2:11" s="17" customFormat="1" x14ac:dyDescent="0.2"/>
    <row r="2" spans="2:11" s="17" customFormat="1" x14ac:dyDescent="0.2"/>
    <row r="3" spans="2:11" s="17" customFormat="1" x14ac:dyDescent="0.2"/>
    <row r="4" spans="2:11" s="17" customFormat="1" x14ac:dyDescent="0.2"/>
    <row r="5" spans="2:11" s="17" customFormat="1" x14ac:dyDescent="0.2">
      <c r="B5" s="104" t="s">
        <v>144</v>
      </c>
    </row>
    <row r="6" spans="2:11" s="17" customFormat="1" ht="18.75" x14ac:dyDescent="0.3">
      <c r="B6" s="25" t="s">
        <v>1056</v>
      </c>
    </row>
    <row r="7" spans="2:11" s="17" customFormat="1" x14ac:dyDescent="0.2"/>
    <row r="8" spans="2:11" s="17" customFormat="1" ht="18" customHeight="1" x14ac:dyDescent="0.2">
      <c r="B8" s="271" t="s">
        <v>832</v>
      </c>
      <c r="C8" s="18"/>
      <c r="D8" s="18"/>
      <c r="E8" s="18"/>
      <c r="F8" s="18"/>
      <c r="G8" s="18"/>
      <c r="H8" s="18"/>
      <c r="I8" s="18"/>
      <c r="J8" s="18"/>
      <c r="K8" s="18"/>
    </row>
    <row r="9" spans="2:11" s="17" customFormat="1" ht="13.5" customHeight="1" x14ac:dyDescent="0.2">
      <c r="B9" s="23"/>
      <c r="C9" s="23"/>
      <c r="D9" s="133" t="s">
        <v>287</v>
      </c>
      <c r="E9" s="133" t="s">
        <v>288</v>
      </c>
      <c r="F9" s="133" t="s">
        <v>289</v>
      </c>
      <c r="G9" s="133" t="s">
        <v>290</v>
      </c>
    </row>
    <row r="10" spans="2:11" s="17" customFormat="1" ht="13.5" customHeight="1" x14ac:dyDescent="0.2">
      <c r="B10" s="24"/>
      <c r="C10" s="24"/>
      <c r="D10" s="219" t="s">
        <v>27</v>
      </c>
      <c r="E10" s="219" t="s">
        <v>28</v>
      </c>
      <c r="F10" s="219" t="s">
        <v>29</v>
      </c>
      <c r="G10" s="219" t="s">
        <v>402</v>
      </c>
    </row>
    <row r="11" spans="2:11" s="17" customFormat="1" ht="12" customHeight="1" x14ac:dyDescent="0.2">
      <c r="B11" s="29">
        <v>2016</v>
      </c>
      <c r="C11" s="19" t="s">
        <v>30</v>
      </c>
      <c r="D11" s="318" t="s">
        <v>129</v>
      </c>
      <c r="E11" s="366">
        <v>41.119768391815327</v>
      </c>
      <c r="F11" s="366">
        <v>41.119768391815327</v>
      </c>
      <c r="G11" s="366">
        <v>30.692609438065553</v>
      </c>
    </row>
    <row r="12" spans="2:11" s="17" customFormat="1" ht="12" customHeight="1" x14ac:dyDescent="0.2">
      <c r="B12" s="29">
        <v>2017</v>
      </c>
      <c r="C12" s="19" t="s">
        <v>30</v>
      </c>
      <c r="D12" s="318" t="s">
        <v>129</v>
      </c>
      <c r="E12" s="366">
        <v>23.667741323724623</v>
      </c>
      <c r="F12" s="366">
        <v>23.667741323724623</v>
      </c>
      <c r="G12" s="366">
        <v>29.843586691879697</v>
      </c>
    </row>
    <row r="13" spans="2:11" s="17" customFormat="1" ht="12" customHeight="1" x14ac:dyDescent="0.2">
      <c r="B13" s="29">
        <v>2018</v>
      </c>
      <c r="C13" s="19" t="s">
        <v>30</v>
      </c>
      <c r="D13" s="318" t="s">
        <v>129</v>
      </c>
      <c r="E13" s="366">
        <v>18.601441496702975</v>
      </c>
      <c r="F13" s="366">
        <v>18.601441496702975</v>
      </c>
      <c r="G13" s="366">
        <v>19.627677146486388</v>
      </c>
    </row>
    <row r="14" spans="2:11" s="17" customFormat="1" ht="12" customHeight="1" x14ac:dyDescent="0.2">
      <c r="B14" s="29">
        <v>2019</v>
      </c>
      <c r="C14" s="19" t="s">
        <v>30</v>
      </c>
      <c r="D14" s="318" t="s">
        <v>129</v>
      </c>
      <c r="E14" s="366">
        <v>16.90399881930411</v>
      </c>
      <c r="F14" s="366">
        <v>16.90399881930411</v>
      </c>
      <c r="G14" s="366">
        <v>17.087455661892182</v>
      </c>
    </row>
    <row r="15" spans="2:11" s="17" customFormat="1" ht="12" customHeight="1" x14ac:dyDescent="0.2">
      <c r="B15" s="29">
        <v>2020</v>
      </c>
      <c r="C15" s="19" t="s">
        <v>30</v>
      </c>
      <c r="D15" s="318" t="s">
        <v>129</v>
      </c>
      <c r="E15" s="366">
        <v>25.09192977807826</v>
      </c>
      <c r="F15" s="366">
        <v>25.09192977807826</v>
      </c>
      <c r="G15" s="366">
        <v>22.271397804593242</v>
      </c>
    </row>
    <row r="16" spans="2:11" s="17" customFormat="1" ht="12" customHeight="1" x14ac:dyDescent="0.2">
      <c r="B16" s="29">
        <v>2021</v>
      </c>
      <c r="C16" s="247" t="s">
        <v>30</v>
      </c>
      <c r="D16" s="318" t="s">
        <v>129</v>
      </c>
      <c r="E16" s="366">
        <v>27.029999999999998</v>
      </c>
      <c r="F16" s="366">
        <v>27.029999999999998</v>
      </c>
      <c r="G16" s="366">
        <v>25.75426564530845</v>
      </c>
    </row>
    <row r="17" spans="2:7" s="17" customFormat="1" ht="12" customHeight="1" x14ac:dyDescent="0.2">
      <c r="B17" s="30">
        <v>2022</v>
      </c>
      <c r="C17" s="249" t="s">
        <v>30</v>
      </c>
      <c r="D17" s="319" t="s">
        <v>129</v>
      </c>
      <c r="E17" s="510">
        <v>13.862867039282056</v>
      </c>
      <c r="F17" s="510">
        <v>13.862867039282056</v>
      </c>
      <c r="G17" s="510">
        <v>21.354327014704367</v>
      </c>
    </row>
    <row r="18" spans="2:7" s="17" customFormat="1" x14ac:dyDescent="0.2">
      <c r="B18" s="29">
        <v>2021</v>
      </c>
      <c r="C18" s="19" t="s">
        <v>31</v>
      </c>
      <c r="D18" s="366">
        <v>1.4999999999999902</v>
      </c>
      <c r="E18" s="366">
        <v>1.4999999999999902</v>
      </c>
      <c r="F18" s="366">
        <v>24.417749448394211</v>
      </c>
      <c r="G18" s="366">
        <v>22.797589772061077</v>
      </c>
    </row>
    <row r="19" spans="2:7" s="17" customFormat="1" ht="12" customHeight="1" x14ac:dyDescent="0.2">
      <c r="B19" s="29"/>
      <c r="C19" s="19" t="s">
        <v>32</v>
      </c>
      <c r="D19" s="366">
        <v>2.0689655172413834</v>
      </c>
      <c r="E19" s="366">
        <v>3.6000000000000032</v>
      </c>
      <c r="F19" s="366">
        <v>24.849361291877557</v>
      </c>
      <c r="G19" s="366">
        <v>23.295627491635784</v>
      </c>
    </row>
    <row r="20" spans="2:7" s="17" customFormat="1" ht="12" customHeight="1" x14ac:dyDescent="0.2">
      <c r="B20" s="29"/>
      <c r="C20" s="19" t="s">
        <v>33</v>
      </c>
      <c r="D20" s="366">
        <v>1.7857142857143016</v>
      </c>
      <c r="E20" s="366">
        <v>5.4499999999999993</v>
      </c>
      <c r="F20" s="366">
        <v>24.778132765353213</v>
      </c>
      <c r="G20" s="366">
        <v>23.711256782388055</v>
      </c>
    </row>
    <row r="21" spans="2:7" s="17" customFormat="1" ht="12" customHeight="1" x14ac:dyDescent="0.2">
      <c r="B21" s="29"/>
      <c r="C21" s="19" t="s">
        <v>34</v>
      </c>
      <c r="D21" s="366">
        <v>2.0862968231389223</v>
      </c>
      <c r="E21" s="366">
        <v>7.6500000000000012</v>
      </c>
      <c r="F21" s="366">
        <v>24.811594202898558</v>
      </c>
      <c r="G21" s="366">
        <v>24.031663742964703</v>
      </c>
    </row>
    <row r="22" spans="2:7" s="17" customFormat="1" ht="12" customHeight="1" x14ac:dyDescent="0.2">
      <c r="B22" s="29"/>
      <c r="C22" s="19" t="s">
        <v>35</v>
      </c>
      <c r="D22" s="366">
        <v>2.0343706456107835</v>
      </c>
      <c r="E22" s="366">
        <v>9.8400000000000034</v>
      </c>
      <c r="F22" s="366">
        <v>24.931756141947226</v>
      </c>
      <c r="G22" s="366">
        <v>24.280826408435207</v>
      </c>
    </row>
    <row r="23" spans="2:7" s="17" customFormat="1" ht="12" customHeight="1" x14ac:dyDescent="0.2">
      <c r="B23" s="29"/>
      <c r="C23" s="19" t="s">
        <v>36</v>
      </c>
      <c r="D23" s="366">
        <v>2.048434085943196</v>
      </c>
      <c r="E23" s="366">
        <v>12.09</v>
      </c>
      <c r="F23" s="366">
        <v>25.310229178311914</v>
      </c>
      <c r="G23" s="366">
        <v>24.499953355386616</v>
      </c>
    </row>
    <row r="24" spans="2:7" s="17" customFormat="1" ht="12" customHeight="1" x14ac:dyDescent="0.2">
      <c r="B24" s="29"/>
      <c r="C24" s="19" t="s">
        <v>37</v>
      </c>
      <c r="D24" s="366">
        <v>2.1054509768935636</v>
      </c>
      <c r="E24" s="366">
        <v>14.450000000000006</v>
      </c>
      <c r="F24" s="366">
        <v>25.727782049873671</v>
      </c>
      <c r="G24" s="366">
        <v>24.730086408090756</v>
      </c>
    </row>
    <row r="25" spans="2:7" s="17" customFormat="1" ht="12" customHeight="1" x14ac:dyDescent="0.2">
      <c r="B25" s="29"/>
      <c r="C25" s="19" t="s">
        <v>38</v>
      </c>
      <c r="D25" s="366">
        <v>2.1231979030144066</v>
      </c>
      <c r="E25" s="366">
        <v>16.880000000000006</v>
      </c>
      <c r="F25" s="366">
        <v>26.084142394821995</v>
      </c>
      <c r="G25" s="366">
        <v>24.953483723335303</v>
      </c>
    </row>
    <row r="26" spans="2:7" s="17" customFormat="1" ht="12.75" customHeight="1" x14ac:dyDescent="0.2">
      <c r="B26" s="29"/>
      <c r="C26" s="19" t="s">
        <v>39</v>
      </c>
      <c r="D26" s="366">
        <v>2.1817248459959027</v>
      </c>
      <c r="E26" s="366">
        <v>19.430000000000014</v>
      </c>
      <c r="F26" s="366">
        <v>26.568461212378125</v>
      </c>
      <c r="G26" s="366">
        <v>25.186423444880511</v>
      </c>
    </row>
    <row r="27" spans="2:7" s="17" customFormat="1" ht="12.75" customHeight="1" x14ac:dyDescent="0.2">
      <c r="B27" s="29"/>
      <c r="C27" s="19" t="s">
        <v>40</v>
      </c>
      <c r="D27" s="366">
        <v>2.051410868291037</v>
      </c>
      <c r="E27" s="366">
        <v>21.879999999999988</v>
      </c>
      <c r="F27" s="366">
        <v>26.865827001144993</v>
      </c>
      <c r="G27" s="366">
        <v>25.402876391588624</v>
      </c>
    </row>
    <row r="28" spans="2:7" s="17" customFormat="1" ht="12.75" customHeight="1" x14ac:dyDescent="0.2">
      <c r="B28" s="29"/>
      <c r="C28" s="19" t="s">
        <v>41</v>
      </c>
      <c r="D28" s="366">
        <v>2.0840170659665258</v>
      </c>
      <c r="E28" s="366">
        <v>24.419999999999998</v>
      </c>
      <c r="F28" s="366">
        <v>26.985098999795866</v>
      </c>
      <c r="G28" s="366">
        <v>25.584725594328937</v>
      </c>
    </row>
    <row r="29" spans="2:7" s="17" customFormat="1" ht="12.75" customHeight="1" x14ac:dyDescent="0.2">
      <c r="B29" s="29"/>
      <c r="C29" s="19" t="s">
        <v>30</v>
      </c>
      <c r="D29" s="366">
        <v>2.0977334833627959</v>
      </c>
      <c r="E29" s="366">
        <v>27.029999999999998</v>
      </c>
      <c r="F29" s="366">
        <v>27.029999999999998</v>
      </c>
      <c r="G29" s="366">
        <v>25.75426564530845</v>
      </c>
    </row>
    <row r="30" spans="2:7" s="17" customFormat="1" ht="17.25" customHeight="1" x14ac:dyDescent="0.2">
      <c r="B30" s="29">
        <v>2022</v>
      </c>
      <c r="C30" s="19" t="s">
        <v>31</v>
      </c>
      <c r="D30" s="366">
        <v>1.9995276706289866</v>
      </c>
      <c r="E30" s="366">
        <v>1.9995276706289866</v>
      </c>
      <c r="F30" s="366">
        <v>27.655172413793096</v>
      </c>
      <c r="G30" s="366">
        <v>26.027608056121277</v>
      </c>
    </row>
    <row r="31" spans="2:7" s="17" customFormat="1" ht="12" customHeight="1" x14ac:dyDescent="0.2">
      <c r="B31" s="29"/>
      <c r="C31" s="19" t="s">
        <v>32</v>
      </c>
      <c r="D31" s="366">
        <v>1.7673844254071369</v>
      </c>
      <c r="E31" s="366">
        <v>3.8022514366685023</v>
      </c>
      <c r="F31" s="366">
        <v>27.277992277992304</v>
      </c>
      <c r="G31" s="366">
        <v>26.229595599669466</v>
      </c>
    </row>
    <row r="32" spans="2:7" s="17" customFormat="1" ht="12" customHeight="1" x14ac:dyDescent="0.2">
      <c r="B32" s="29"/>
      <c r="C32" s="19" t="s">
        <v>33</v>
      </c>
      <c r="D32" s="366">
        <v>1.5622630062186893</v>
      </c>
      <c r="E32" s="366">
        <v>5.4239156104856967</v>
      </c>
      <c r="F32" s="366">
        <v>26.998577524893296</v>
      </c>
      <c r="G32" s="366">
        <v>26.407341818530771</v>
      </c>
    </row>
    <row r="33" spans="2:7" s="17" customFormat="1" ht="12" customHeight="1" x14ac:dyDescent="0.2">
      <c r="B33" s="29"/>
      <c r="C33" s="19" t="s">
        <v>34</v>
      </c>
      <c r="D33" s="366">
        <v>1.1200716845878089</v>
      </c>
      <c r="E33" s="366">
        <v>6.6047390380225002</v>
      </c>
      <c r="F33" s="366">
        <v>25.796562935438907</v>
      </c>
      <c r="G33" s="366">
        <v>26.468900668830429</v>
      </c>
    </row>
    <row r="34" spans="2:7" s="17" customFormat="1" ht="12" customHeight="1" x14ac:dyDescent="0.2">
      <c r="B34" s="29"/>
      <c r="C34" s="19" t="s">
        <v>35</v>
      </c>
      <c r="D34" s="366">
        <v>0.92305420174272346</v>
      </c>
      <c r="E34" s="366">
        <v>7.5887585609698327</v>
      </c>
      <c r="F34" s="366">
        <v>24.426438455935884</v>
      </c>
      <c r="G34" s="366">
        <v>26.393920798903881</v>
      </c>
    </row>
    <row r="35" spans="2:7" s="17" customFormat="1" ht="12" customHeight="1" x14ac:dyDescent="0.2">
      <c r="B35" s="29"/>
      <c r="C35" s="19" t="s">
        <v>36</v>
      </c>
      <c r="D35" s="366">
        <v>0.84144289163678998</v>
      </c>
      <c r="E35" s="366">
        <v>8.4940565220813937</v>
      </c>
      <c r="F35" s="366">
        <v>22.954768489606558</v>
      </c>
      <c r="G35" s="366">
        <v>26.15588936458051</v>
      </c>
    </row>
    <row r="36" spans="2:7" s="17" customFormat="1" ht="12" customHeight="1" x14ac:dyDescent="0.2">
      <c r="B36" s="29"/>
      <c r="C36" s="19" t="s">
        <v>37</v>
      </c>
      <c r="D36" s="366">
        <v>0.81265418662024302</v>
      </c>
      <c r="E36" s="366">
        <v>9.3757380146421987</v>
      </c>
      <c r="F36" s="366">
        <v>21.397990388816069</v>
      </c>
      <c r="G36" s="366">
        <v>25.746748780033823</v>
      </c>
    </row>
    <row r="37" spans="2:7" s="17" customFormat="1" ht="12" customHeight="1" x14ac:dyDescent="0.2">
      <c r="B37" s="29"/>
      <c r="C37" s="19" t="s">
        <v>38</v>
      </c>
      <c r="D37" s="366">
        <v>0.76291924571758596</v>
      </c>
      <c r="E37" s="366">
        <v>10.210186570101554</v>
      </c>
      <c r="F37" s="366">
        <v>19.780971937029435</v>
      </c>
      <c r="G37" s="366">
        <v>25.168469762753311</v>
      </c>
    </row>
    <row r="38" spans="2:7" s="17" customFormat="1" ht="12.75" customHeight="1" x14ac:dyDescent="0.2">
      <c r="B38" s="29"/>
      <c r="C38" s="19" t="s">
        <v>39</v>
      </c>
      <c r="D38" s="366">
        <v>0.7928571428571507</v>
      </c>
      <c r="E38" s="366">
        <v>11.083995906478794</v>
      </c>
      <c r="F38" s="366">
        <v>18.152892907979567</v>
      </c>
      <c r="G38" s="366">
        <v>24.413591296091617</v>
      </c>
    </row>
    <row r="39" spans="2:7" s="17" customFormat="1" ht="12.75" customHeight="1" x14ac:dyDescent="0.2">
      <c r="B39" s="29"/>
      <c r="C39" s="19" t="s">
        <v>40</v>
      </c>
      <c r="D39" s="366">
        <v>0.77953369711571963</v>
      </c>
      <c r="E39" s="366">
        <v>11.949933086672448</v>
      </c>
      <c r="F39" s="366">
        <v>16.680341319330495</v>
      </c>
      <c r="G39" s="366">
        <v>23.514781613580006</v>
      </c>
    </row>
    <row r="40" spans="2:7" s="17" customFormat="1" ht="12.75" customHeight="1" x14ac:dyDescent="0.2">
      <c r="B40" s="29"/>
      <c r="C40" s="19" t="s">
        <v>41</v>
      </c>
      <c r="D40" s="366">
        <v>0.82272695309753008</v>
      </c>
      <c r="E40" s="366">
        <v>12.870975360151139</v>
      </c>
      <c r="F40" s="366">
        <v>15.238707603279211</v>
      </c>
      <c r="G40" s="366">
        <v>22.490446383834772</v>
      </c>
    </row>
    <row r="41" spans="2:7" s="17" customFormat="1" ht="12.75" customHeight="1" x14ac:dyDescent="0.2">
      <c r="B41" s="29"/>
      <c r="C41" s="19" t="s">
        <v>30</v>
      </c>
      <c r="D41" s="366">
        <v>0.87878365183426954</v>
      </c>
      <c r="E41" s="366">
        <v>13.862867039282056</v>
      </c>
      <c r="F41" s="366">
        <v>13.862867039282056</v>
      </c>
      <c r="G41" s="366">
        <v>21.354327014704367</v>
      </c>
    </row>
    <row r="42" spans="2:7" s="17" customFormat="1" ht="17.25" customHeight="1" x14ac:dyDescent="0.2">
      <c r="B42" s="29">
        <v>2023</v>
      </c>
      <c r="C42" s="19" t="s">
        <v>31</v>
      </c>
      <c r="D42" s="511">
        <v>0.82273230088496518</v>
      </c>
      <c r="E42" s="511">
        <v>0.82273230088496518</v>
      </c>
      <c r="F42" s="366">
        <v>12.549201203982419</v>
      </c>
      <c r="G42" s="366">
        <v>20.075558971191331</v>
      </c>
    </row>
    <row r="43" spans="2:7" s="17" customFormat="1" ht="12" customHeight="1" x14ac:dyDescent="0.2">
      <c r="B43" s="29"/>
      <c r="C43" s="19" t="s">
        <v>32</v>
      </c>
      <c r="D43" s="366">
        <v>0.8640197490228374</v>
      </c>
      <c r="E43" s="366">
        <v>1.6938606194690342</v>
      </c>
      <c r="F43" s="366">
        <v>11.550128924616999</v>
      </c>
      <c r="G43" s="366">
        <v>18.758931399809885</v>
      </c>
    </row>
    <row r="44" spans="2:7" s="17" customFormat="1" ht="12" customHeight="1" x14ac:dyDescent="0.2">
      <c r="B44" s="29"/>
      <c r="C44" s="19" t="s">
        <v>33</v>
      </c>
      <c r="D44" s="366">
        <v>0.89061119042763703</v>
      </c>
      <c r="E44" s="366">
        <v>2.5995575221239076</v>
      </c>
      <c r="F44" s="366">
        <v>10.812425328554376</v>
      </c>
      <c r="G44" s="366">
        <v>17.424880263902498</v>
      </c>
    </row>
    <row r="45" spans="2:7" s="17" customFormat="1" ht="12" customHeight="1" x14ac:dyDescent="0.2">
      <c r="B45" s="29"/>
      <c r="C45" s="19" t="s">
        <v>34</v>
      </c>
      <c r="D45" s="366">
        <v>0.91644204851750732</v>
      </c>
      <c r="E45" s="366">
        <v>3.539823008849563</v>
      </c>
      <c r="F45" s="366">
        <v>10.58927780239256</v>
      </c>
      <c r="G45" s="366">
        <v>16.187812756045194</v>
      </c>
    </row>
    <row r="46" spans="2:7" s="17" customFormat="1" ht="12" customHeight="1" x14ac:dyDescent="0.2">
      <c r="B46" s="29"/>
      <c r="C46" s="19" t="s">
        <v>35</v>
      </c>
      <c r="D46" s="366">
        <v>0.95486111111111605</v>
      </c>
      <c r="E46" s="366">
        <v>4.5284845132743445</v>
      </c>
      <c r="F46" s="366">
        <v>10.624131118753199</v>
      </c>
      <c r="G46" s="366">
        <v>15.080272941301654</v>
      </c>
    </row>
    <row r="47" spans="2:7" s="17" customFormat="1" ht="12" customHeight="1" x14ac:dyDescent="0.2">
      <c r="B47" s="29"/>
      <c r="C47" s="19" t="s">
        <v>36</v>
      </c>
      <c r="D47" s="366">
        <v>1.408823334876641</v>
      </c>
      <c r="E47" s="366">
        <v>6.0011061946902755</v>
      </c>
      <c r="F47" s="366">
        <v>11.246553475547817</v>
      </c>
      <c r="G47" s="366">
        <v>14.157648674273403</v>
      </c>
    </row>
    <row r="48" spans="2:7" s="17" customFormat="1" ht="12" customHeight="1" x14ac:dyDescent="0.2">
      <c r="B48" s="29"/>
      <c r="C48" s="19" t="s">
        <v>37</v>
      </c>
      <c r="D48" s="366">
        <v>1.6044873467258025</v>
      </c>
      <c r="E48" s="366">
        <v>7.7018805309734706</v>
      </c>
      <c r="F48" s="366">
        <v>12.120339714984896</v>
      </c>
      <c r="G48" s="366">
        <v>13.442181949235433</v>
      </c>
    </row>
    <row r="49" spans="2:7" s="17" customFormat="1" ht="12.75" customHeight="1" x14ac:dyDescent="0.2">
      <c r="B49" s="24"/>
      <c r="C49" s="249" t="s">
        <v>963</v>
      </c>
      <c r="D49" s="320" t="s">
        <v>129</v>
      </c>
      <c r="E49" s="510">
        <v>14.6</v>
      </c>
      <c r="F49" s="510">
        <v>14.6</v>
      </c>
      <c r="G49" s="510">
        <v>14.6</v>
      </c>
    </row>
    <row r="50" spans="2:7" s="17" customFormat="1" ht="18.75" customHeight="1" x14ac:dyDescent="0.2">
      <c r="B50" s="40" t="s">
        <v>11</v>
      </c>
      <c r="C50" s="40" t="s">
        <v>403</v>
      </c>
      <c r="D50" s="41"/>
      <c r="E50" s="41"/>
      <c r="F50" s="42"/>
      <c r="G50" s="42"/>
    </row>
    <row r="51" spans="2:7" s="17" customFormat="1" ht="15" customHeight="1" x14ac:dyDescent="0.2">
      <c r="B51" s="493" t="s">
        <v>145</v>
      </c>
      <c r="C51" s="165" t="s">
        <v>773</v>
      </c>
      <c r="D51" s="45"/>
      <c r="E51" s="45"/>
      <c r="F51" s="45"/>
      <c r="G51" s="45"/>
    </row>
  </sheetData>
  <conditionalFormatting sqref="D11:D14">
    <cfRule type="cellIs" dxfId="475" priority="12" operator="between">
      <formula>9999</formula>
      <formula>-9999</formula>
    </cfRule>
  </conditionalFormatting>
  <conditionalFormatting sqref="D15">
    <cfRule type="cellIs" dxfId="474" priority="11" operator="between">
      <formula>9999</formula>
      <formula>-9999</formula>
    </cfRule>
  </conditionalFormatting>
  <conditionalFormatting sqref="D49">
    <cfRule type="cellIs" dxfId="473" priority="8" operator="between">
      <formula>9999</formula>
      <formula>-9999</formula>
    </cfRule>
  </conditionalFormatting>
  <conditionalFormatting sqref="D16:D17">
    <cfRule type="cellIs" dxfId="472" priority="2" operator="between">
      <formula>9999</formula>
      <formula>-9999</formula>
    </cfRule>
  </conditionalFormatting>
  <hyperlinks>
    <hyperlink ref="B5" location="Índice!A10" display="Índice" xr:uid="{00000000-0004-0000-0500-000000000000}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K42"/>
  <sheetViews>
    <sheetView showGridLines="0" topLeftCell="A12" zoomScale="120" zoomScaleNormal="120" zoomScalePageLayoutView="120" workbookViewId="0">
      <selection activeCell="J23" sqref="J23"/>
    </sheetView>
  </sheetViews>
  <sheetFormatPr defaultColWidth="8.85546875" defaultRowHeight="13.5" x14ac:dyDescent="0.25"/>
  <cols>
    <col min="1" max="1" width="1.42578125" style="2" bestFit="1" customWidth="1"/>
    <col min="2" max="2" width="37.7109375" style="3" customWidth="1"/>
    <col min="3" max="9" width="6.140625" style="9" customWidth="1"/>
    <col min="10" max="10" width="5.85546875" style="15" customWidth="1"/>
    <col min="11" max="11" width="6" style="9" customWidth="1"/>
    <col min="12" max="16384" width="8.85546875" style="2"/>
  </cols>
  <sheetData>
    <row r="1" spans="1:11" s="17" customFormat="1" ht="12.75" x14ac:dyDescent="0.2"/>
    <row r="2" spans="1:11" s="17" customFormat="1" ht="12.75" x14ac:dyDescent="0.2"/>
    <row r="3" spans="1:11" s="17" customFormat="1" ht="12.75" x14ac:dyDescent="0.2"/>
    <row r="4" spans="1:11" s="17" customFormat="1" ht="12.75" x14ac:dyDescent="0.2"/>
    <row r="5" spans="1:11" s="17" customFormat="1" ht="12.75" x14ac:dyDescent="0.2">
      <c r="B5" s="104" t="s">
        <v>144</v>
      </c>
    </row>
    <row r="6" spans="1:11" s="17" customFormat="1" ht="18.75" x14ac:dyDescent="0.3">
      <c r="B6" s="25" t="s">
        <v>1056</v>
      </c>
    </row>
    <row r="7" spans="1:11" s="17" customFormat="1" ht="12.75" x14ac:dyDescent="0.2"/>
    <row r="8" spans="1:11" s="17" customFormat="1" ht="18" customHeight="1" x14ac:dyDescent="0.2">
      <c r="B8" s="194" t="s">
        <v>623</v>
      </c>
      <c r="C8" s="18"/>
    </row>
    <row r="9" spans="1:11" ht="13.5" customHeight="1" x14ac:dyDescent="0.2">
      <c r="A9" s="17"/>
      <c r="B9" s="23"/>
      <c r="C9" s="560">
        <v>2017</v>
      </c>
      <c r="D9" s="560">
        <v>2018</v>
      </c>
      <c r="E9" s="560">
        <v>2019</v>
      </c>
      <c r="F9" s="560">
        <v>2020</v>
      </c>
      <c r="G9" s="560">
        <v>2021</v>
      </c>
      <c r="H9" s="564">
        <v>2022</v>
      </c>
      <c r="I9" s="564"/>
      <c r="J9" s="565"/>
      <c r="K9" s="298">
        <v>2023</v>
      </c>
    </row>
    <row r="10" spans="1:11" ht="13.5" customHeight="1" x14ac:dyDescent="0.2">
      <c r="B10" s="24"/>
      <c r="C10" s="561"/>
      <c r="D10" s="561"/>
      <c r="E10" s="561"/>
      <c r="F10" s="561"/>
      <c r="G10" s="561"/>
      <c r="H10" s="184" t="s">
        <v>765</v>
      </c>
      <c r="I10" s="184" t="s">
        <v>3</v>
      </c>
      <c r="J10" s="303" t="s">
        <v>764</v>
      </c>
      <c r="K10" s="184" t="s">
        <v>64</v>
      </c>
    </row>
    <row r="11" spans="1:11" ht="15" customHeight="1" x14ac:dyDescent="0.2">
      <c r="B11" s="35" t="s">
        <v>792</v>
      </c>
      <c r="C11" s="32">
        <v>2283</v>
      </c>
      <c r="D11" s="32">
        <v>2080.4852979053512</v>
      </c>
      <c r="E11" s="32">
        <v>2072.9634108958126</v>
      </c>
      <c r="F11" s="32">
        <v>2667.0844185822002</v>
      </c>
      <c r="G11" s="32">
        <v>2161.7277686859597</v>
      </c>
      <c r="H11" s="32">
        <v>3414.9870000000001</v>
      </c>
      <c r="I11" s="32">
        <v>3231.4909090021461</v>
      </c>
      <c r="J11" s="66">
        <v>94.626741156032097</v>
      </c>
      <c r="K11" s="32">
        <v>3534.55</v>
      </c>
    </row>
    <row r="12" spans="1:11" ht="13.5" customHeight="1" x14ac:dyDescent="0.2">
      <c r="B12" s="20" t="s">
        <v>65</v>
      </c>
      <c r="C12" s="32">
        <v>1129</v>
      </c>
      <c r="D12" s="32">
        <v>1152.9567568140003</v>
      </c>
      <c r="E12" s="32">
        <v>1398.4977212266003</v>
      </c>
      <c r="F12" s="32">
        <v>1564.7272605822002</v>
      </c>
      <c r="G12" s="32">
        <v>1596.026202771</v>
      </c>
      <c r="H12" s="32">
        <v>1769.8600000000001</v>
      </c>
      <c r="I12" s="32">
        <v>1633.5977397325003</v>
      </c>
      <c r="J12" s="66">
        <v>92.300958252771409</v>
      </c>
      <c r="K12" s="32">
        <v>2068.5748309999999</v>
      </c>
    </row>
    <row r="13" spans="1:11" ht="12.75" customHeight="1" x14ac:dyDescent="0.2">
      <c r="B13" s="69" t="s">
        <v>332</v>
      </c>
      <c r="C13" s="32">
        <v>1040</v>
      </c>
      <c r="D13" s="32">
        <v>1099.3912168400002</v>
      </c>
      <c r="E13" s="32">
        <v>1160.1907136700002</v>
      </c>
      <c r="F13" s="32">
        <v>1345.7215208100001</v>
      </c>
      <c r="G13" s="32">
        <v>1325.39637567</v>
      </c>
      <c r="H13" s="32">
        <v>1476.9880000000001</v>
      </c>
      <c r="I13" s="32">
        <v>1348.2539117600002</v>
      </c>
      <c r="J13" s="66">
        <v>91.284012582363573</v>
      </c>
      <c r="K13" s="32">
        <v>1734.8290000000002</v>
      </c>
    </row>
    <row r="14" spans="1:11" ht="12.75" customHeight="1" x14ac:dyDescent="0.2">
      <c r="B14" s="71" t="s">
        <v>624</v>
      </c>
      <c r="C14" s="32">
        <v>408</v>
      </c>
      <c r="D14" s="32">
        <v>358.01687851000003</v>
      </c>
      <c r="E14" s="32">
        <v>427.11228217999991</v>
      </c>
      <c r="F14" s="32">
        <v>431.82114687000001</v>
      </c>
      <c r="G14" s="32">
        <v>438.59364830999999</v>
      </c>
      <c r="H14" s="32">
        <v>456</v>
      </c>
      <c r="I14" s="32">
        <v>503.89916473000005</v>
      </c>
      <c r="J14" s="66">
        <v>110.50420279166669</v>
      </c>
      <c r="K14" s="32">
        <v>558.35873900000001</v>
      </c>
    </row>
    <row r="15" spans="1:11" ht="12.75" customHeight="1" x14ac:dyDescent="0.2">
      <c r="B15" s="71" t="s">
        <v>517</v>
      </c>
      <c r="C15" s="32">
        <v>525</v>
      </c>
      <c r="D15" s="32">
        <v>643.36442204000025</v>
      </c>
      <c r="E15" s="32">
        <v>622.36847510000018</v>
      </c>
      <c r="F15" s="32">
        <v>802.2089619300001</v>
      </c>
      <c r="G15" s="32">
        <v>771.61056095000004</v>
      </c>
      <c r="H15" s="32">
        <v>889.98800000000006</v>
      </c>
      <c r="I15" s="32">
        <v>711.35474703000011</v>
      </c>
      <c r="J15" s="66">
        <v>79.928577354975587</v>
      </c>
      <c r="K15" s="32">
        <v>1071.4702610000002</v>
      </c>
    </row>
    <row r="16" spans="1:11" ht="12.75" customHeight="1" x14ac:dyDescent="0.2">
      <c r="B16" s="72" t="s">
        <v>625</v>
      </c>
      <c r="C16" s="32">
        <v>389</v>
      </c>
      <c r="D16" s="32">
        <v>485.98832901999998</v>
      </c>
      <c r="E16" s="32">
        <v>471.52552555000011</v>
      </c>
      <c r="F16" s="32">
        <v>582.64829057999998</v>
      </c>
      <c r="G16" s="32">
        <v>531.81741690000001</v>
      </c>
      <c r="H16" s="32">
        <v>626.45100000000002</v>
      </c>
      <c r="I16" s="32">
        <v>462.85543646000008</v>
      </c>
      <c r="J16" s="66">
        <v>73.885337633749486</v>
      </c>
      <c r="K16" s="32">
        <v>697.91105200000004</v>
      </c>
    </row>
    <row r="17" spans="2:11" ht="12.75" customHeight="1" x14ac:dyDescent="0.2">
      <c r="B17" s="71" t="s">
        <v>626</v>
      </c>
      <c r="C17" s="32">
        <v>107</v>
      </c>
      <c r="D17" s="32">
        <v>98.009916290000007</v>
      </c>
      <c r="E17" s="32">
        <v>110.70995639</v>
      </c>
      <c r="F17" s="32">
        <v>111.69141201000002</v>
      </c>
      <c r="G17" s="32">
        <v>115.19216640999998</v>
      </c>
      <c r="H17" s="32">
        <v>131</v>
      </c>
      <c r="I17" s="32">
        <v>133</v>
      </c>
      <c r="J17" s="66">
        <v>101.52671755725191</v>
      </c>
      <c r="K17" s="32">
        <v>105</v>
      </c>
    </row>
    <row r="18" spans="2:11" ht="12.75" customHeight="1" x14ac:dyDescent="0.2">
      <c r="B18" s="69" t="s">
        <v>333</v>
      </c>
      <c r="C18" s="32">
        <v>88</v>
      </c>
      <c r="D18" s="32">
        <v>53.565539974000004</v>
      </c>
      <c r="E18" s="32">
        <v>238.30700755660007</v>
      </c>
      <c r="F18" s="32">
        <v>219.00573977220003</v>
      </c>
      <c r="G18" s="32">
        <v>270.62982710099999</v>
      </c>
      <c r="H18" s="32">
        <v>292.87200000000001</v>
      </c>
      <c r="I18" s="32">
        <v>285.34382797250004</v>
      </c>
      <c r="J18" s="66">
        <v>97.429535077610709</v>
      </c>
      <c r="K18" s="32">
        <v>333.74583099999995</v>
      </c>
    </row>
    <row r="19" spans="2:11" ht="13.5" customHeight="1" x14ac:dyDescent="0.2">
      <c r="B19" s="20" t="s">
        <v>69</v>
      </c>
      <c r="C19" s="32">
        <v>1103</v>
      </c>
      <c r="D19" s="32">
        <v>715.50981438036695</v>
      </c>
      <c r="E19" s="32">
        <v>604.65902693790804</v>
      </c>
      <c r="F19" s="32">
        <v>1071.3630000000001</v>
      </c>
      <c r="G19" s="32">
        <v>558.12017191496011</v>
      </c>
      <c r="H19" s="32">
        <v>1643</v>
      </c>
      <c r="I19" s="32">
        <v>1484.1586285720509</v>
      </c>
      <c r="J19" s="66">
        <v>90.332235457824169</v>
      </c>
      <c r="K19" s="32">
        <v>1462.1630000000002</v>
      </c>
    </row>
    <row r="20" spans="2:11" ht="12.75" customHeight="1" x14ac:dyDescent="0.2">
      <c r="B20" s="69" t="s">
        <v>627</v>
      </c>
      <c r="C20" s="32">
        <v>844</v>
      </c>
      <c r="D20" s="32">
        <v>557.01166370036697</v>
      </c>
      <c r="E20" s="32">
        <v>332.71103356290803</v>
      </c>
      <c r="F20" s="32">
        <v>326.65199999999999</v>
      </c>
      <c r="G20" s="32">
        <v>273.93460586496008</v>
      </c>
      <c r="H20" s="32">
        <v>1252</v>
      </c>
      <c r="I20" s="32">
        <v>1005.6991642720509</v>
      </c>
      <c r="J20" s="66">
        <v>80.327409286905024</v>
      </c>
      <c r="K20" s="32">
        <v>917.62800000000004</v>
      </c>
    </row>
    <row r="21" spans="2:11" ht="12.75" customHeight="1" x14ac:dyDescent="0.2">
      <c r="B21" s="69" t="s">
        <v>628</v>
      </c>
      <c r="C21" s="32">
        <v>192</v>
      </c>
      <c r="D21" s="32">
        <v>125.41548186999999</v>
      </c>
      <c r="E21" s="32">
        <v>186.03256283499999</v>
      </c>
      <c r="F21" s="32">
        <v>703.33799999999997</v>
      </c>
      <c r="G21" s="32">
        <v>257.38216965999999</v>
      </c>
      <c r="H21" s="32">
        <v>326.67</v>
      </c>
      <c r="I21" s="32">
        <v>417.72229569000001</v>
      </c>
      <c r="J21" s="66">
        <v>127.87286732482322</v>
      </c>
      <c r="K21" s="32">
        <v>449.17399999999998</v>
      </c>
    </row>
    <row r="22" spans="2:11" ht="12.75" customHeight="1" x14ac:dyDescent="0.2">
      <c r="B22" s="69" t="s">
        <v>636</v>
      </c>
      <c r="C22" s="32">
        <v>67</v>
      </c>
      <c r="D22" s="32">
        <v>33.082668810000001</v>
      </c>
      <c r="E22" s="32">
        <v>85.915430540000003</v>
      </c>
      <c r="F22" s="32">
        <v>41.372999999999998</v>
      </c>
      <c r="G22" s="32">
        <v>26.803396390000003</v>
      </c>
      <c r="H22" s="32">
        <v>64.33</v>
      </c>
      <c r="I22" s="32">
        <v>60.737168609999998</v>
      </c>
      <c r="J22" s="66">
        <v>94.414998616508626</v>
      </c>
      <c r="K22" s="32">
        <v>95.361000000000004</v>
      </c>
    </row>
    <row r="23" spans="2:11" ht="13.5" customHeight="1" x14ac:dyDescent="0.2">
      <c r="B23" s="19" t="s">
        <v>994</v>
      </c>
      <c r="C23" s="32">
        <v>51</v>
      </c>
      <c r="D23" s="32">
        <v>212.018726710984</v>
      </c>
      <c r="E23" s="32">
        <v>69.806662731304002</v>
      </c>
      <c r="F23" s="32">
        <v>30.994157999999995</v>
      </c>
      <c r="G23" s="32">
        <v>7.5813940000000004</v>
      </c>
      <c r="H23" s="32">
        <v>2.1269999999999998</v>
      </c>
      <c r="I23" s="32">
        <v>113.73454069759502</v>
      </c>
      <c r="J23" s="89" t="s">
        <v>129</v>
      </c>
      <c r="K23" s="32">
        <v>3.8121689999999999</v>
      </c>
    </row>
    <row r="24" spans="2:11" ht="15" customHeight="1" x14ac:dyDescent="0.2">
      <c r="B24" s="35" t="s">
        <v>793</v>
      </c>
      <c r="C24" s="32">
        <v>2591</v>
      </c>
      <c r="D24" s="32">
        <v>2258.9412761964877</v>
      </c>
      <c r="E24" s="32">
        <v>2206.1491579073891</v>
      </c>
      <c r="F24" s="32">
        <v>3043.4643088179359</v>
      </c>
      <c r="G24" s="32">
        <v>2674.0944735932153</v>
      </c>
      <c r="H24" s="32">
        <v>3667.1530000000002</v>
      </c>
      <c r="I24" s="32">
        <v>3810.2919050432902</v>
      </c>
      <c r="J24" s="66">
        <v>103.90327060374329</v>
      </c>
      <c r="K24" s="32">
        <v>3506</v>
      </c>
    </row>
    <row r="25" spans="2:11" ht="13.5" customHeight="1" x14ac:dyDescent="0.2">
      <c r="B25" s="20" t="s">
        <v>336</v>
      </c>
      <c r="C25" s="32">
        <v>1390</v>
      </c>
      <c r="D25" s="32">
        <v>1473.1818584199998</v>
      </c>
      <c r="E25" s="32">
        <v>1742.7778189674</v>
      </c>
      <c r="F25" s="32">
        <v>2131.0400595115989</v>
      </c>
      <c r="G25" s="32">
        <v>2101.2145242400002</v>
      </c>
      <c r="H25" s="32">
        <v>2182.8020000000001</v>
      </c>
      <c r="I25" s="32">
        <v>2415.3538165699997</v>
      </c>
      <c r="J25" s="66">
        <v>110.65382094069913</v>
      </c>
      <c r="K25" s="32">
        <v>2393</v>
      </c>
    </row>
    <row r="26" spans="2:11" ht="12.75" customHeight="1" x14ac:dyDescent="0.2">
      <c r="B26" s="69" t="s">
        <v>176</v>
      </c>
      <c r="C26" s="32">
        <v>745</v>
      </c>
      <c r="D26" s="32">
        <v>795.97489095999993</v>
      </c>
      <c r="E26" s="32">
        <v>847.54946375999998</v>
      </c>
      <c r="F26" s="32">
        <v>978.08492853999996</v>
      </c>
      <c r="G26" s="32">
        <v>1060.4920738000001</v>
      </c>
      <c r="H26" s="32">
        <v>1165</v>
      </c>
      <c r="I26" s="32">
        <v>1145.76001477</v>
      </c>
      <c r="J26" s="66">
        <v>98.348499121888409</v>
      </c>
      <c r="K26" s="32">
        <v>1244</v>
      </c>
    </row>
    <row r="27" spans="2:11" ht="12.75" customHeight="1" x14ac:dyDescent="0.2">
      <c r="B27" s="69" t="s">
        <v>177</v>
      </c>
      <c r="C27" s="32">
        <v>224</v>
      </c>
      <c r="D27" s="32">
        <v>259.71590320999996</v>
      </c>
      <c r="E27" s="32">
        <v>235.01286048240001</v>
      </c>
      <c r="F27" s="32">
        <v>291.07568106000002</v>
      </c>
      <c r="G27" s="32">
        <v>260.20944910999998</v>
      </c>
      <c r="H27" s="32">
        <v>275</v>
      </c>
      <c r="I27" s="32">
        <v>261.88135241999998</v>
      </c>
      <c r="J27" s="66">
        <v>95.229582698181815</v>
      </c>
      <c r="K27" s="32">
        <v>295</v>
      </c>
    </row>
    <row r="28" spans="2:11" ht="12.75" customHeight="1" x14ac:dyDescent="0.2">
      <c r="B28" s="69" t="s">
        <v>629</v>
      </c>
      <c r="C28" s="32">
        <v>294</v>
      </c>
      <c r="D28" s="32">
        <v>272.72316275000003</v>
      </c>
      <c r="E28" s="32">
        <v>268.15297572000003</v>
      </c>
      <c r="F28" s="32">
        <v>351.36577017000002</v>
      </c>
      <c r="G28" s="32">
        <v>335.28064353999997</v>
      </c>
      <c r="H28" s="32">
        <v>398</v>
      </c>
      <c r="I28" s="32">
        <v>369.90031748999996</v>
      </c>
      <c r="J28" s="66">
        <v>92.939778263819079</v>
      </c>
      <c r="K28" s="32">
        <v>442</v>
      </c>
    </row>
    <row r="29" spans="2:11" ht="12.75" customHeight="1" x14ac:dyDescent="0.2">
      <c r="B29" s="69" t="s">
        <v>630</v>
      </c>
      <c r="C29" s="32">
        <v>39</v>
      </c>
      <c r="D29" s="32">
        <v>34.242125419999994</v>
      </c>
      <c r="E29" s="32">
        <v>65.520187050000004</v>
      </c>
      <c r="F29" s="32">
        <v>35.332094976598881</v>
      </c>
      <c r="G29" s="32">
        <v>23.109091469999999</v>
      </c>
      <c r="H29" s="32">
        <v>74</v>
      </c>
      <c r="I29" s="32">
        <v>69.603362689999997</v>
      </c>
      <c r="J29" s="66">
        <v>94.058598229729725</v>
      </c>
      <c r="K29" s="32">
        <v>120.72799999999999</v>
      </c>
    </row>
    <row r="30" spans="2:11" ht="12.75" customHeight="1" x14ac:dyDescent="0.2">
      <c r="B30" s="69" t="s">
        <v>631</v>
      </c>
      <c r="C30" s="32">
        <v>89</v>
      </c>
      <c r="D30" s="32">
        <v>70.505261999999988</v>
      </c>
      <c r="E30" s="32">
        <v>199.38483615499999</v>
      </c>
      <c r="F30" s="32">
        <v>235.91004426499998</v>
      </c>
      <c r="G30" s="32">
        <v>250.96925775000003</v>
      </c>
      <c r="H30" s="32">
        <v>196</v>
      </c>
      <c r="I30" s="32">
        <v>250.77688333000003</v>
      </c>
      <c r="J30" s="66">
        <v>127.94738945408164</v>
      </c>
      <c r="K30" s="32">
        <v>216.10900000000001</v>
      </c>
    </row>
    <row r="31" spans="2:11" ht="12.75" customHeight="1" x14ac:dyDescent="0.2">
      <c r="B31" s="69" t="s">
        <v>1159</v>
      </c>
      <c r="C31" s="201" t="s">
        <v>129</v>
      </c>
      <c r="D31" s="32">
        <v>40.020514079999991</v>
      </c>
      <c r="E31" s="32">
        <v>127.15749580000001</v>
      </c>
      <c r="F31" s="32">
        <v>239.27154050000001</v>
      </c>
      <c r="G31" s="32">
        <v>171.15400856999997</v>
      </c>
      <c r="H31" s="32">
        <v>75</v>
      </c>
      <c r="I31" s="32">
        <v>317</v>
      </c>
      <c r="J31" s="66">
        <v>422.66666666666663</v>
      </c>
      <c r="K31" s="32">
        <v>74</v>
      </c>
    </row>
    <row r="32" spans="2:11" ht="12.75" customHeight="1" x14ac:dyDescent="0.2">
      <c r="B32" s="20" t="s">
        <v>632</v>
      </c>
      <c r="C32" s="32">
        <v>1178</v>
      </c>
      <c r="D32" s="32">
        <v>785.75941777648802</v>
      </c>
      <c r="E32" s="32">
        <v>463.37133893998902</v>
      </c>
      <c r="F32" s="32">
        <v>912.42424930633695</v>
      </c>
      <c r="G32" s="32">
        <v>572.87994935321501</v>
      </c>
      <c r="H32" s="32">
        <v>1484.3510000000001</v>
      </c>
      <c r="I32" s="32">
        <v>1394.9380884732902</v>
      </c>
      <c r="J32" s="66">
        <v>93.976295934943295</v>
      </c>
      <c r="K32" s="32">
        <v>1113</v>
      </c>
    </row>
    <row r="33" spans="2:11" ht="12.75" customHeight="1" x14ac:dyDescent="0.2">
      <c r="B33" s="69" t="s">
        <v>339</v>
      </c>
      <c r="C33" s="32">
        <v>28</v>
      </c>
      <c r="D33" s="32">
        <v>13.427579659999997</v>
      </c>
      <c r="E33" s="32">
        <v>8.7731896699999989</v>
      </c>
      <c r="F33" s="32">
        <v>19.538324500000002</v>
      </c>
      <c r="G33" s="32">
        <v>12.510714669999997</v>
      </c>
      <c r="H33" s="32">
        <v>37.863999999999997</v>
      </c>
      <c r="I33" s="32">
        <v>12.417173570000001</v>
      </c>
      <c r="J33" s="66">
        <v>32.794141057468842</v>
      </c>
      <c r="K33" s="32">
        <v>67.408000000000001</v>
      </c>
    </row>
    <row r="34" spans="2:11" ht="12.75" customHeight="1" x14ac:dyDescent="0.2">
      <c r="B34" s="69" t="s">
        <v>340</v>
      </c>
      <c r="C34" s="32">
        <v>1150</v>
      </c>
      <c r="D34" s="32">
        <v>772.33183811648803</v>
      </c>
      <c r="E34" s="32">
        <v>454.59814926998899</v>
      </c>
      <c r="F34" s="32">
        <v>892.8859248063369</v>
      </c>
      <c r="G34" s="32">
        <v>560.36923468321504</v>
      </c>
      <c r="H34" s="32">
        <v>1446.4870000000001</v>
      </c>
      <c r="I34" s="32">
        <v>1382.5209149032903</v>
      </c>
      <c r="J34" s="66">
        <v>95.577832009778888</v>
      </c>
      <c r="K34" s="32">
        <v>1045.5920000000001</v>
      </c>
    </row>
    <row r="35" spans="2:11" ht="12.75" customHeight="1" x14ac:dyDescent="0.2">
      <c r="B35" s="20" t="s">
        <v>633</v>
      </c>
      <c r="C35" s="145">
        <v>22</v>
      </c>
      <c r="D35" s="145">
        <v>11.820224769999999</v>
      </c>
      <c r="E35" s="145">
        <v>9.4935749999999981</v>
      </c>
      <c r="F35" s="145">
        <v>13.153692550000002</v>
      </c>
      <c r="G35" s="145">
        <v>11.0116415</v>
      </c>
      <c r="H35" s="145">
        <v>37.487000000000002</v>
      </c>
      <c r="I35" s="145">
        <v>10.522697319999997</v>
      </c>
      <c r="J35" s="89">
        <v>28.070257209165835</v>
      </c>
      <c r="K35" s="145">
        <v>62.473999999999997</v>
      </c>
    </row>
    <row r="36" spans="2:11" ht="15" customHeight="1" x14ac:dyDescent="0.2">
      <c r="B36" s="144" t="s">
        <v>836</v>
      </c>
      <c r="C36" s="32">
        <v>-308</v>
      </c>
      <c r="D36" s="32">
        <v>-138.43546421113649</v>
      </c>
      <c r="E36" s="32">
        <v>-6.0282512115764888</v>
      </c>
      <c r="F36" s="32">
        <v>-137.10834973573571</v>
      </c>
      <c r="G36" s="32">
        <v>-341.21269633725558</v>
      </c>
      <c r="H36" s="32">
        <v>-177.16600000000017</v>
      </c>
      <c r="I36" s="32">
        <v>-261.80099604114412</v>
      </c>
      <c r="J36" s="89" t="s">
        <v>129</v>
      </c>
      <c r="K36" s="32">
        <v>102.55000000000018</v>
      </c>
    </row>
    <row r="37" spans="2:11" ht="20.25" customHeight="1" x14ac:dyDescent="0.2">
      <c r="B37" s="19" t="s">
        <v>25</v>
      </c>
      <c r="C37" s="66"/>
      <c r="D37" s="66"/>
      <c r="E37" s="66"/>
      <c r="F37" s="66"/>
      <c r="G37" s="66"/>
      <c r="H37" s="56"/>
      <c r="I37" s="66"/>
      <c r="J37" s="66"/>
      <c r="K37" s="367"/>
    </row>
    <row r="38" spans="2:11" ht="13.5" customHeight="1" x14ac:dyDescent="0.2">
      <c r="B38" s="20" t="s">
        <v>443</v>
      </c>
      <c r="C38" s="66">
        <v>-3.7419511602478437</v>
      </c>
      <c r="D38" s="66">
        <v>-1.7256498490036762</v>
      </c>
      <c r="E38" s="66">
        <v>-6.6203260056580476E-2</v>
      </c>
      <c r="F38" s="66">
        <v>-1.3427813105649009</v>
      </c>
      <c r="G38" s="66">
        <v>-3.1183649956575867</v>
      </c>
      <c r="H38" s="66">
        <v>-1.5</v>
      </c>
      <c r="I38" s="66">
        <v>-2.1</v>
      </c>
      <c r="J38" s="364" t="s">
        <v>129</v>
      </c>
      <c r="K38" s="114">
        <v>0.7</v>
      </c>
    </row>
    <row r="39" spans="2:11" ht="13.5" customHeight="1" x14ac:dyDescent="0.2">
      <c r="B39" s="20" t="s">
        <v>634</v>
      </c>
      <c r="C39" s="32">
        <v>-273</v>
      </c>
      <c r="D39" s="32">
        <v>-341.86096049039361</v>
      </c>
      <c r="E39" s="32">
        <v>-169.86917956079969</v>
      </c>
      <c r="F39" s="32">
        <v>-391.47162281138003</v>
      </c>
      <c r="G39" s="32">
        <v>-561.81630112404036</v>
      </c>
      <c r="H39" s="32">
        <v>-338.91899999999987</v>
      </c>
      <c r="I39" s="32">
        <v>-705.30833755893241</v>
      </c>
      <c r="J39" s="398" t="s">
        <v>129</v>
      </c>
      <c r="K39" s="52">
        <v>-259.69516900000008</v>
      </c>
    </row>
    <row r="40" spans="2:11" ht="15" customHeight="1" x14ac:dyDescent="0.2">
      <c r="B40" s="138" t="s">
        <v>635</v>
      </c>
      <c r="C40" s="113">
        <v>-3.3167294374924072</v>
      </c>
      <c r="D40" s="113">
        <v>-4.2614248332992233</v>
      </c>
      <c r="E40" s="113">
        <v>-1.865531706129067</v>
      </c>
      <c r="F40" s="113">
        <v>-3.8339078031739624</v>
      </c>
      <c r="G40" s="113">
        <v>-5.1344758729958739</v>
      </c>
      <c r="H40" s="113">
        <v>-2.9445612510860109</v>
      </c>
      <c r="I40" s="113">
        <v>-5.5386528500043459</v>
      </c>
      <c r="J40" s="368" t="s">
        <v>129</v>
      </c>
      <c r="K40" s="113">
        <v>-1.8454744812393411</v>
      </c>
    </row>
    <row r="41" spans="2:11" ht="25.5" customHeight="1" x14ac:dyDescent="0.2">
      <c r="B41" s="592" t="s">
        <v>1152</v>
      </c>
      <c r="C41" s="592"/>
      <c r="D41" s="592"/>
      <c r="E41" s="592"/>
      <c r="F41" s="592"/>
      <c r="G41" s="592"/>
      <c r="H41" s="592"/>
      <c r="I41" s="592"/>
      <c r="J41" s="592"/>
      <c r="K41" s="592"/>
    </row>
    <row r="42" spans="2:11" ht="35.25" customHeight="1" x14ac:dyDescent="0.2">
      <c r="B42" s="588" t="s">
        <v>1160</v>
      </c>
      <c r="C42" s="588"/>
      <c r="D42" s="588"/>
      <c r="E42" s="588"/>
      <c r="F42" s="588"/>
      <c r="G42" s="588"/>
      <c r="H42" s="588"/>
      <c r="I42" s="588"/>
      <c r="J42" s="588"/>
      <c r="K42" s="588"/>
    </row>
  </sheetData>
  <mergeCells count="8">
    <mergeCell ref="B41:K41"/>
    <mergeCell ref="B42:K42"/>
    <mergeCell ref="C9:C10"/>
    <mergeCell ref="D9:D10"/>
    <mergeCell ref="H9:J9"/>
    <mergeCell ref="E9:E10"/>
    <mergeCell ref="F9:F10"/>
    <mergeCell ref="G9:G10"/>
  </mergeCells>
  <conditionalFormatting sqref="K11:K19 K40 H37:I40 K23:K32 H11:I35 C11:G40">
    <cfRule type="cellIs" dxfId="138" priority="57" operator="notBetween">
      <formula>9999</formula>
      <formula>-9999</formula>
    </cfRule>
  </conditionalFormatting>
  <conditionalFormatting sqref="K33">
    <cfRule type="cellIs" dxfId="137" priority="55" operator="notBetween">
      <formula>9999</formula>
      <formula>-9999</formula>
    </cfRule>
  </conditionalFormatting>
  <conditionalFormatting sqref="K34">
    <cfRule type="cellIs" dxfId="136" priority="54" operator="notBetween">
      <formula>9999</formula>
      <formula>-9999</formula>
    </cfRule>
  </conditionalFormatting>
  <conditionalFormatting sqref="K35">
    <cfRule type="cellIs" dxfId="135" priority="51" operator="notBetween">
      <formula>9999</formula>
      <formula>-9999</formula>
    </cfRule>
  </conditionalFormatting>
  <conditionalFormatting sqref="K19:K22">
    <cfRule type="cellIs" dxfId="134" priority="44" operator="notBetween">
      <formula>9999</formula>
      <formula>-9999</formula>
    </cfRule>
  </conditionalFormatting>
  <conditionalFormatting sqref="C23:E23 K23 H23:I23">
    <cfRule type="cellIs" dxfId="133" priority="43" operator="notBetween">
      <formula>9999</formula>
      <formula>-9999</formula>
    </cfRule>
  </conditionalFormatting>
  <conditionalFormatting sqref="K37:K39">
    <cfRule type="cellIs" dxfId="132" priority="37" operator="notBetween">
      <formula>9999</formula>
      <formula>-9999</formula>
    </cfRule>
  </conditionalFormatting>
  <conditionalFormatting sqref="J38:J40">
    <cfRule type="cellIs" dxfId="131" priority="28" operator="between">
      <formula>9999</formula>
      <formula>-9999</formula>
    </cfRule>
  </conditionalFormatting>
  <conditionalFormatting sqref="J38:J40">
    <cfRule type="cellIs" dxfId="130" priority="27" operator="between">
      <formula>9999</formula>
      <formula>-9999</formula>
    </cfRule>
  </conditionalFormatting>
  <conditionalFormatting sqref="H35:H36">
    <cfRule type="cellIs" dxfId="129" priority="14" operator="notBetween">
      <formula>9999</formula>
      <formula>-9999</formula>
    </cfRule>
  </conditionalFormatting>
  <conditionalFormatting sqref="I35:I36">
    <cfRule type="cellIs" dxfId="128" priority="13" operator="notBetween">
      <formula>9999</formula>
      <formula>-9999</formula>
    </cfRule>
  </conditionalFormatting>
  <conditionalFormatting sqref="K35:K36">
    <cfRule type="cellIs" dxfId="127" priority="12" operator="notBetween">
      <formula>9999</formula>
      <formula>-9999</formula>
    </cfRule>
  </conditionalFormatting>
  <conditionalFormatting sqref="F23:G23">
    <cfRule type="cellIs" dxfId="126" priority="9" operator="notBetween">
      <formula>9999</formula>
      <formula>-9999</formula>
    </cfRule>
  </conditionalFormatting>
  <conditionalFormatting sqref="J35:J36">
    <cfRule type="cellIs" dxfId="125" priority="6" operator="notBetween">
      <formula>9999</formula>
      <formula>-9999</formula>
    </cfRule>
  </conditionalFormatting>
  <conditionalFormatting sqref="K32">
    <cfRule type="cellIs" dxfId="124" priority="5" operator="notBetween">
      <formula>9999</formula>
      <formula>-9999</formula>
    </cfRule>
  </conditionalFormatting>
  <conditionalFormatting sqref="K33">
    <cfRule type="cellIs" dxfId="123" priority="4" operator="notBetween">
      <formula>9999</formula>
      <formula>-9999</formula>
    </cfRule>
  </conditionalFormatting>
  <conditionalFormatting sqref="K34">
    <cfRule type="cellIs" dxfId="122" priority="3" operator="notBetween">
      <formula>9999</formula>
      <formula>-9999</formula>
    </cfRule>
  </conditionalFormatting>
  <conditionalFormatting sqref="C22:E22 K22 H22:I22">
    <cfRule type="cellIs" dxfId="121" priority="2" operator="notBetween">
      <formula>9999</formula>
      <formula>-9999</formula>
    </cfRule>
  </conditionalFormatting>
  <conditionalFormatting sqref="F22:G22">
    <cfRule type="cellIs" dxfId="120" priority="1" operator="notBetween">
      <formula>9999</formula>
      <formula>-9999</formula>
    </cfRule>
  </conditionalFormatting>
  <hyperlinks>
    <hyperlink ref="B5" location="Índice!A62" display="Índice" xr:uid="{00000000-0004-0000-3B00-000000000000}"/>
  </hyperlinks>
  <printOptions horizontalCentered="1"/>
  <pageMargins left="0.36" right="0.25" top="0.51181102362204722" bottom="0.51181102362204722" header="0.23622047244094491" footer="0.23622047244094491"/>
  <pageSetup paperSize="9" scale="95" orientation="portrait" r:id="rId1"/>
  <headerFooter scaleWithDoc="0"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R29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29.7109375" style="3" customWidth="1"/>
    <col min="3" max="7" width="6.85546875" style="9" customWidth="1"/>
    <col min="8" max="9" width="5.140625" style="15" customWidth="1"/>
    <col min="10" max="10" width="6.85546875" style="9" customWidth="1"/>
    <col min="11" max="12" width="5.140625" style="15" customWidth="1"/>
    <col min="13" max="13" width="6.85546875" style="9" customWidth="1"/>
    <col min="14" max="15" width="5.140625" style="15" customWidth="1"/>
    <col min="16" max="16384" width="8.85546875" style="2"/>
  </cols>
  <sheetData>
    <row r="1" spans="1:18" s="17" customFormat="1" ht="12.75" x14ac:dyDescent="0.2"/>
    <row r="2" spans="1:18" s="17" customFormat="1" ht="12.75" x14ac:dyDescent="0.2"/>
    <row r="3" spans="1:18" s="17" customFormat="1" ht="12.75" x14ac:dyDescent="0.2"/>
    <row r="4" spans="1:18" s="17" customFormat="1" ht="12.75" x14ac:dyDescent="0.2"/>
    <row r="5" spans="1:18" s="17" customFormat="1" ht="12.75" x14ac:dyDescent="0.2">
      <c r="B5" s="104" t="s">
        <v>144</v>
      </c>
    </row>
    <row r="6" spans="1:18" s="17" customFormat="1" ht="18.75" x14ac:dyDescent="0.3">
      <c r="B6" s="25" t="s">
        <v>1056</v>
      </c>
    </row>
    <row r="7" spans="1:18" s="17" customFormat="1" ht="12.75" x14ac:dyDescent="0.2"/>
    <row r="8" spans="1:18" s="17" customFormat="1" ht="18" customHeight="1" x14ac:dyDescent="0.2">
      <c r="B8" s="194" t="s">
        <v>643</v>
      </c>
    </row>
    <row r="9" spans="1:18" s="10" customFormat="1" ht="13.5" customHeight="1" x14ac:dyDescent="0.25">
      <c r="A9" s="17"/>
      <c r="B9" s="23"/>
      <c r="C9" s="568">
        <v>2018</v>
      </c>
      <c r="D9" s="568">
        <v>2019</v>
      </c>
      <c r="E9" s="568">
        <v>2020</v>
      </c>
      <c r="F9" s="300">
        <v>2021</v>
      </c>
      <c r="G9" s="491">
        <v>2022</v>
      </c>
      <c r="H9" s="570" t="s">
        <v>1084</v>
      </c>
      <c r="I9" s="570"/>
      <c r="J9" s="187">
        <v>2023</v>
      </c>
      <c r="K9" s="570" t="s">
        <v>1085</v>
      </c>
      <c r="L9" s="570"/>
      <c r="M9" s="196" t="s">
        <v>1091</v>
      </c>
      <c r="N9" s="570" t="s">
        <v>1161</v>
      </c>
      <c r="O9" s="570"/>
    </row>
    <row r="10" spans="1:18" s="10" customFormat="1" ht="13.5" customHeight="1" x14ac:dyDescent="0.25">
      <c r="A10" s="2"/>
      <c r="B10" s="24"/>
      <c r="C10" s="569"/>
      <c r="D10" s="569"/>
      <c r="E10" s="569" t="s">
        <v>3</v>
      </c>
      <c r="F10" s="73" t="s">
        <v>3</v>
      </c>
      <c r="G10" s="73" t="s">
        <v>3</v>
      </c>
      <c r="H10" s="218" t="s">
        <v>78</v>
      </c>
      <c r="I10" s="218" t="s">
        <v>79</v>
      </c>
      <c r="J10" s="73" t="s">
        <v>0</v>
      </c>
      <c r="K10" s="218" t="s">
        <v>78</v>
      </c>
      <c r="L10" s="218" t="s">
        <v>79</v>
      </c>
      <c r="M10" s="73" t="s">
        <v>1</v>
      </c>
      <c r="N10" s="218" t="s">
        <v>78</v>
      </c>
      <c r="O10" s="218" t="s">
        <v>79</v>
      </c>
    </row>
    <row r="11" spans="1:18" s="10" customFormat="1" ht="15" customHeight="1" x14ac:dyDescent="0.25">
      <c r="A11" s="2"/>
      <c r="B11" s="202" t="s">
        <v>837</v>
      </c>
      <c r="C11" s="52">
        <v>1639.58</v>
      </c>
      <c r="D11" s="52">
        <v>1760.1979999999999</v>
      </c>
      <c r="E11" s="52">
        <v>1586.6835899515463</v>
      </c>
      <c r="F11" s="52">
        <v>1285.5</v>
      </c>
      <c r="G11" s="52">
        <v>1126.4041361986406</v>
      </c>
      <c r="H11" s="114">
        <v>-12.376185437678677</v>
      </c>
      <c r="I11" s="114">
        <v>-4.8592243303918456</v>
      </c>
      <c r="J11" s="52">
        <v>1251</v>
      </c>
      <c r="K11" s="114">
        <v>11.061381949629755</v>
      </c>
      <c r="L11" s="114">
        <v>3.463725091136538</v>
      </c>
      <c r="M11" s="52">
        <v>1386.1317845521246</v>
      </c>
      <c r="N11" s="114">
        <v>23.058122747134636</v>
      </c>
      <c r="O11" s="114">
        <v>7.2203454032639778</v>
      </c>
    </row>
    <row r="12" spans="1:18" s="10" customFormat="1" ht="13.5" customHeight="1" x14ac:dyDescent="0.25">
      <c r="A12" s="2"/>
      <c r="B12" s="74" t="s">
        <v>346</v>
      </c>
      <c r="C12" s="33">
        <v>1419.1</v>
      </c>
      <c r="D12" s="33">
        <v>1502.1949999999999</v>
      </c>
      <c r="E12" s="33">
        <v>1554.6364288524001</v>
      </c>
      <c r="F12" s="33">
        <v>1156.5</v>
      </c>
      <c r="G12" s="33">
        <v>995.21683988968016</v>
      </c>
      <c r="H12" s="125">
        <v>-13.945798539586674</v>
      </c>
      <c r="I12" s="125">
        <v>-4.9260303628575741</v>
      </c>
      <c r="J12" s="33">
        <v>1102</v>
      </c>
      <c r="K12" s="125">
        <v>10.729637585529272</v>
      </c>
      <c r="L12" s="125">
        <v>2.9685376360056153</v>
      </c>
      <c r="M12" s="33">
        <v>805.26006095919979</v>
      </c>
      <c r="N12" s="125">
        <v>-19.086973945450623</v>
      </c>
      <c r="O12" s="125">
        <v>-5.2807375890258283</v>
      </c>
    </row>
    <row r="13" spans="1:18" s="10" customFormat="1" ht="12.75" customHeight="1" x14ac:dyDescent="0.25">
      <c r="A13" s="2"/>
      <c r="B13" s="74" t="s">
        <v>81</v>
      </c>
      <c r="C13" s="33">
        <v>220.48</v>
      </c>
      <c r="D13" s="33">
        <v>258.00299999999999</v>
      </c>
      <c r="E13" s="33">
        <v>32.047161099146365</v>
      </c>
      <c r="F13" s="33">
        <v>129</v>
      </c>
      <c r="G13" s="33">
        <v>131.18729630896053</v>
      </c>
      <c r="H13" s="125">
        <v>1.695578534077935</v>
      </c>
      <c r="I13" s="125">
        <v>6.6806032465731843E-2</v>
      </c>
      <c r="J13" s="33">
        <v>149</v>
      </c>
      <c r="K13" s="125">
        <v>13.578070584737567</v>
      </c>
      <c r="L13" s="125">
        <v>0.49518745513091966</v>
      </c>
      <c r="M13" s="33">
        <v>580.87172359292481</v>
      </c>
      <c r="N13" s="125">
        <v>342.78046726788841</v>
      </c>
      <c r="O13" s="125">
        <v>12.501082992289803</v>
      </c>
    </row>
    <row r="14" spans="1:18" s="10" customFormat="1" ht="15" customHeight="1" x14ac:dyDescent="0.25">
      <c r="A14" s="2"/>
      <c r="B14" s="202" t="s">
        <v>839</v>
      </c>
      <c r="C14" s="52">
        <v>1466.84</v>
      </c>
      <c r="D14" s="52">
        <v>1281.652</v>
      </c>
      <c r="E14" s="52">
        <v>1777.7421170615519</v>
      </c>
      <c r="F14" s="52">
        <v>1988.5</v>
      </c>
      <c r="G14" s="52">
        <v>2470.7596262233214</v>
      </c>
      <c r="H14" s="114">
        <v>24.252432799764723</v>
      </c>
      <c r="I14" s="114">
        <v>14.729532580657937</v>
      </c>
      <c r="J14" s="52">
        <v>2452</v>
      </c>
      <c r="K14" s="114">
        <v>-0.75926553211477232</v>
      </c>
      <c r="L14" s="114">
        <v>-0.52151159811897796</v>
      </c>
      <c r="M14" s="52">
        <v>2005.1035810522487</v>
      </c>
      <c r="N14" s="114">
        <v>-18.846675339391517</v>
      </c>
      <c r="O14" s="114">
        <v>-12.945088851985275</v>
      </c>
      <c r="Q14" s="273"/>
    </row>
    <row r="15" spans="1:18" s="10" customFormat="1" ht="13.5" customHeight="1" x14ac:dyDescent="0.25">
      <c r="A15" s="2"/>
      <c r="B15" s="74" t="s">
        <v>637</v>
      </c>
      <c r="C15" s="33">
        <v>2227.98</v>
      </c>
      <c r="D15" s="33">
        <v>2158.2860000000001</v>
      </c>
      <c r="E15" s="33">
        <v>2030.2896590781168</v>
      </c>
      <c r="F15" s="33">
        <v>2215.1999999999998</v>
      </c>
      <c r="G15" s="33">
        <v>2258.5363097685668</v>
      </c>
      <c r="H15" s="125">
        <v>1.9563158978226358</v>
      </c>
      <c r="I15" s="125">
        <v>1.3236098399122487</v>
      </c>
      <c r="J15" s="33">
        <v>2150</v>
      </c>
      <c r="K15" s="125">
        <v>-4.8056039346867312</v>
      </c>
      <c r="L15" s="125">
        <v>-3.0172746347672148</v>
      </c>
      <c r="M15" s="33">
        <v>1834.8757201528961</v>
      </c>
      <c r="N15" s="125">
        <v>-18.758192541924789</v>
      </c>
      <c r="O15" s="125">
        <v>-11.777628643572097</v>
      </c>
    </row>
    <row r="16" spans="1:18" s="10" customFormat="1" ht="13.5" customHeight="1" x14ac:dyDescent="0.25">
      <c r="A16" s="2"/>
      <c r="B16" s="75" t="s">
        <v>886</v>
      </c>
      <c r="C16" s="33">
        <v>94.1</v>
      </c>
      <c r="D16" s="33">
        <v>-43.23</v>
      </c>
      <c r="E16" s="33">
        <v>-136.92776302253901</v>
      </c>
      <c r="F16" s="33">
        <v>156</v>
      </c>
      <c r="G16" s="33">
        <v>529.44913208989101</v>
      </c>
      <c r="H16" s="125">
        <v>239.3904692883917</v>
      </c>
      <c r="I16" s="125">
        <v>11.406161451693322</v>
      </c>
      <c r="J16" s="33">
        <v>384</v>
      </c>
      <c r="K16" s="125">
        <v>-27.471785913740309</v>
      </c>
      <c r="L16" s="125">
        <v>-4.0434392678313884</v>
      </c>
      <c r="M16" s="33">
        <v>568.44245438529742</v>
      </c>
      <c r="N16" s="125">
        <v>7.3648854879577064</v>
      </c>
      <c r="O16" s="125">
        <v>1.0840018657176271</v>
      </c>
      <c r="R16" s="125"/>
    </row>
    <row r="17" spans="1:18" s="10" customFormat="1" ht="13.5" customHeight="1" x14ac:dyDescent="0.25">
      <c r="A17" s="2"/>
      <c r="B17" s="76" t="s">
        <v>638</v>
      </c>
      <c r="C17" s="33">
        <v>976.9</v>
      </c>
      <c r="D17" s="33">
        <v>1212.6780000000001</v>
      </c>
      <c r="E17" s="33">
        <v>1059.2193205772007</v>
      </c>
      <c r="F17" s="33">
        <v>1222.9000000000001</v>
      </c>
      <c r="G17" s="33">
        <v>2006.7232724971991</v>
      </c>
      <c r="H17" s="125">
        <v>64.095451181388412</v>
      </c>
      <c r="I17" s="125">
        <v>23.940114000708562</v>
      </c>
      <c r="J17" s="33">
        <v>2007</v>
      </c>
      <c r="K17" s="125">
        <v>1.3790018115278357E-2</v>
      </c>
      <c r="L17" s="125">
        <v>7.6929359098721522E-3</v>
      </c>
      <c r="M17" s="33">
        <v>1818.60102461</v>
      </c>
      <c r="N17" s="125">
        <v>-9.3745984045471626</v>
      </c>
      <c r="O17" s="125">
        <v>-5.2297382138361952</v>
      </c>
    </row>
    <row r="18" spans="1:18" s="10" customFormat="1" ht="13.5" customHeight="1" x14ac:dyDescent="0.25">
      <c r="A18" s="2"/>
      <c r="B18" s="76" t="s">
        <v>460</v>
      </c>
      <c r="C18" s="33">
        <v>-882.8</v>
      </c>
      <c r="D18" s="33">
        <v>-1255.9079999999999</v>
      </c>
      <c r="E18" s="33">
        <v>-1196.1470835997397</v>
      </c>
      <c r="F18" s="33">
        <v>-1066.9000000000001</v>
      </c>
      <c r="G18" s="33">
        <v>-1477.2741404073081</v>
      </c>
      <c r="H18" s="125">
        <v>38.464161627829043</v>
      </c>
      <c r="I18" s="125">
        <v>-12.533952549015243</v>
      </c>
      <c r="J18" s="33">
        <v>-1622</v>
      </c>
      <c r="K18" s="125">
        <v>9.7968180471086121</v>
      </c>
      <c r="L18" s="125">
        <v>-4.0233325241575244</v>
      </c>
      <c r="M18" s="33">
        <v>-97.979546590000012</v>
      </c>
      <c r="N18" s="125">
        <v>-93.367544729173588</v>
      </c>
      <c r="O18" s="125">
        <v>38.343947759699745</v>
      </c>
    </row>
    <row r="19" spans="1:18" s="10" customFormat="1" ht="13.5" customHeight="1" x14ac:dyDescent="0.25">
      <c r="A19" s="2"/>
      <c r="B19" s="75" t="s">
        <v>85</v>
      </c>
      <c r="C19" s="33">
        <v>2133.88</v>
      </c>
      <c r="D19" s="33">
        <v>2201.5157155355628</v>
      </c>
      <c r="E19" s="33">
        <v>2167.2174221006558</v>
      </c>
      <c r="F19" s="33">
        <v>2059.1999999999998</v>
      </c>
      <c r="G19" s="33">
        <v>1729.0871776786757</v>
      </c>
      <c r="H19" s="125">
        <v>-16.031119965099272</v>
      </c>
      <c r="I19" s="125">
        <v>-10.082551611781073</v>
      </c>
      <c r="J19" s="33">
        <v>1766</v>
      </c>
      <c r="K19" s="125">
        <v>2.1348155719297157</v>
      </c>
      <c r="L19" s="125">
        <v>1.0261646330641732</v>
      </c>
      <c r="M19" s="33">
        <v>1266.4332657675986</v>
      </c>
      <c r="N19" s="125">
        <v>-26.757118893923938</v>
      </c>
      <c r="O19" s="125">
        <v>-12.861630509289723</v>
      </c>
      <c r="R19" s="125"/>
    </row>
    <row r="20" spans="1:18" ht="12.75" customHeight="1" x14ac:dyDescent="0.2">
      <c r="B20" s="74" t="s">
        <v>639</v>
      </c>
      <c r="C20" s="33">
        <v>-761.14</v>
      </c>
      <c r="D20" s="33">
        <v>-876.63400000000001</v>
      </c>
      <c r="E20" s="33">
        <v>-252.54754201656488</v>
      </c>
      <c r="F20" s="33">
        <v>-226.7</v>
      </c>
      <c r="G20" s="33">
        <v>212.22331645475481</v>
      </c>
      <c r="H20" s="125">
        <v>-193.61416694078289</v>
      </c>
      <c r="I20" s="125">
        <v>13.405922740745696</v>
      </c>
      <c r="J20" s="33">
        <v>302</v>
      </c>
      <c r="K20" s="125">
        <v>42.302931197659063</v>
      </c>
      <c r="L20" s="125">
        <v>2.495763036648234</v>
      </c>
      <c r="M20" s="33">
        <v>170.22786089935266</v>
      </c>
      <c r="N20" s="125">
        <v>-19.788332524883245</v>
      </c>
      <c r="O20" s="125">
        <v>-1.1674602084131838</v>
      </c>
    </row>
    <row r="21" spans="1:18" ht="15" customHeight="1" x14ac:dyDescent="0.2">
      <c r="B21" s="202" t="s">
        <v>817</v>
      </c>
      <c r="C21" s="52">
        <v>3106.42</v>
      </c>
      <c r="D21" s="52">
        <v>3041.85</v>
      </c>
      <c r="E21" s="52">
        <v>3364.42</v>
      </c>
      <c r="F21" s="52">
        <v>3274.1</v>
      </c>
      <c r="G21" s="52">
        <v>3597.1637622221424</v>
      </c>
      <c r="H21" s="114">
        <v>9.867253969705958</v>
      </c>
      <c r="I21" s="114">
        <v>9.8672539697059491</v>
      </c>
      <c r="J21" s="52">
        <v>3703</v>
      </c>
      <c r="K21" s="114">
        <v>2.9422134985724879</v>
      </c>
      <c r="L21" s="114">
        <v>2.9422134985724817</v>
      </c>
      <c r="M21" s="52">
        <v>3703</v>
      </c>
      <c r="N21" s="114">
        <v>-5.7247434520690916</v>
      </c>
      <c r="O21" s="114">
        <v>-5.7247434520690952</v>
      </c>
      <c r="R21" s="125"/>
    </row>
    <row r="22" spans="1:18" ht="12.75" customHeight="1" x14ac:dyDescent="0.2">
      <c r="B22" s="74" t="s">
        <v>91</v>
      </c>
      <c r="C22" s="33">
        <v>314.43</v>
      </c>
      <c r="D22" s="33">
        <v>314.89999999999998</v>
      </c>
      <c r="E22" s="33">
        <v>347</v>
      </c>
      <c r="F22" s="33">
        <v>417.4</v>
      </c>
      <c r="G22" s="33">
        <v>443.81366057000071</v>
      </c>
      <c r="H22" s="125">
        <v>6.328141008624999</v>
      </c>
      <c r="I22" s="364" t="s">
        <v>129</v>
      </c>
      <c r="J22" s="33">
        <v>458</v>
      </c>
      <c r="K22" s="125">
        <v>3.1964629957039747</v>
      </c>
      <c r="L22" s="364" t="s">
        <v>129</v>
      </c>
      <c r="M22" s="33">
        <v>388.80786219999555</v>
      </c>
      <c r="N22" s="125">
        <v>-12.393894838513953</v>
      </c>
      <c r="O22" s="364" t="s">
        <v>129</v>
      </c>
    </row>
    <row r="23" spans="1:18" ht="12.75" customHeight="1" x14ac:dyDescent="0.2">
      <c r="B23" s="74" t="s">
        <v>640</v>
      </c>
      <c r="C23" s="33">
        <v>2051.31</v>
      </c>
      <c r="D23" s="33">
        <v>2022.5160000000001</v>
      </c>
      <c r="E23" s="33">
        <v>2317.7199999999998</v>
      </c>
      <c r="F23" s="33">
        <v>2137.6999999999998</v>
      </c>
      <c r="G23" s="33">
        <v>2483.5129410505851</v>
      </c>
      <c r="H23" s="125">
        <v>16.176869581820895</v>
      </c>
      <c r="I23" s="364" t="s">
        <v>129</v>
      </c>
      <c r="J23" s="33">
        <v>2553</v>
      </c>
      <c r="K23" s="125">
        <v>2.7979342406816654</v>
      </c>
      <c r="L23" s="364" t="s">
        <v>129</v>
      </c>
      <c r="M23" s="33">
        <v>2121.0061375560767</v>
      </c>
      <c r="N23" s="125">
        <v>-14.59653370443721</v>
      </c>
      <c r="O23" s="364" t="s">
        <v>129</v>
      </c>
    </row>
    <row r="24" spans="1:18" ht="12.75" customHeight="1" x14ac:dyDescent="0.2">
      <c r="B24" s="75" t="s">
        <v>460</v>
      </c>
      <c r="C24" s="33">
        <v>1534.84</v>
      </c>
      <c r="D24" s="33">
        <v>1592.4159999999999</v>
      </c>
      <c r="E24" s="33">
        <v>1896.85</v>
      </c>
      <c r="F24" s="33">
        <v>1785.7</v>
      </c>
      <c r="G24" s="33">
        <v>2142.625318850688</v>
      </c>
      <c r="H24" s="125">
        <v>19.987977759460595</v>
      </c>
      <c r="I24" s="364" t="s">
        <v>129</v>
      </c>
      <c r="J24" s="33">
        <v>2216</v>
      </c>
      <c r="K24" s="125">
        <v>3.4245222673215947</v>
      </c>
      <c r="L24" s="364" t="s">
        <v>129</v>
      </c>
      <c r="M24" s="33">
        <v>1813.1066020148928</v>
      </c>
      <c r="N24" s="125">
        <v>-15.379203911048256</v>
      </c>
      <c r="O24" s="364" t="s">
        <v>129</v>
      </c>
    </row>
    <row r="25" spans="1:18" ht="12.75" customHeight="1" x14ac:dyDescent="0.2">
      <c r="B25" s="75" t="s">
        <v>641</v>
      </c>
      <c r="C25" s="33">
        <v>516.47</v>
      </c>
      <c r="D25" s="33">
        <v>430.1</v>
      </c>
      <c r="E25" s="33">
        <v>420.87</v>
      </c>
      <c r="F25" s="33">
        <v>352</v>
      </c>
      <c r="G25" s="33">
        <v>340.88762219989712</v>
      </c>
      <c r="H25" s="125">
        <v>-3.1569255113928607</v>
      </c>
      <c r="I25" s="364" t="s">
        <v>129</v>
      </c>
      <c r="J25" s="33">
        <v>337</v>
      </c>
      <c r="K25" s="125">
        <v>-1.1404409977718188</v>
      </c>
      <c r="L25" s="364" t="s">
        <v>129</v>
      </c>
      <c r="M25" s="33">
        <v>307.89953554118404</v>
      </c>
      <c r="N25" s="125">
        <v>-9.6771148350375711</v>
      </c>
      <c r="O25" s="364" t="s">
        <v>129</v>
      </c>
    </row>
    <row r="26" spans="1:18" ht="15" customHeight="1" x14ac:dyDescent="0.2">
      <c r="B26" s="204" t="s">
        <v>642</v>
      </c>
      <c r="C26" s="399">
        <v>740.68</v>
      </c>
      <c r="D26" s="399">
        <v>704.4</v>
      </c>
      <c r="E26" s="399">
        <v>699.73</v>
      </c>
      <c r="F26" s="399">
        <v>719.2</v>
      </c>
      <c r="G26" s="399">
        <v>669.83716060155666</v>
      </c>
      <c r="H26" s="113">
        <v>-6.8635761121306089</v>
      </c>
      <c r="I26" s="368" t="s">
        <v>129</v>
      </c>
      <c r="J26" s="399">
        <v>693</v>
      </c>
      <c r="K26" s="113">
        <v>3.4579806497510024</v>
      </c>
      <c r="L26" s="368" t="s">
        <v>129</v>
      </c>
      <c r="M26" s="399">
        <v>881.42136552805573</v>
      </c>
      <c r="N26" s="113">
        <v>31.587409205019746</v>
      </c>
      <c r="O26" s="368" t="s">
        <v>129</v>
      </c>
    </row>
    <row r="27" spans="1:18" ht="19.5" customHeight="1" x14ac:dyDescent="0.2">
      <c r="B27" s="114" t="s">
        <v>1154</v>
      </c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</row>
    <row r="28" spans="1:18" ht="15.75" customHeight="1" x14ac:dyDescent="0.2">
      <c r="B28" s="21" t="s">
        <v>1140</v>
      </c>
      <c r="C28" s="78"/>
      <c r="D28" s="78"/>
      <c r="E28" s="78"/>
      <c r="F28" s="78"/>
      <c r="G28" s="78"/>
      <c r="H28" s="78"/>
      <c r="I28" s="78"/>
      <c r="J28" s="78"/>
      <c r="K28" s="2"/>
      <c r="L28" s="2"/>
      <c r="M28" s="78"/>
      <c r="N28" s="2"/>
      <c r="O28" s="2"/>
    </row>
    <row r="29" spans="1:18" ht="13.5" customHeight="1" x14ac:dyDescent="0.2">
      <c r="B29" s="146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</row>
  </sheetData>
  <mergeCells count="6">
    <mergeCell ref="H9:I9"/>
    <mergeCell ref="K9:L9"/>
    <mergeCell ref="N9:O9"/>
    <mergeCell ref="C9:C10"/>
    <mergeCell ref="D9:D10"/>
    <mergeCell ref="E9:E10"/>
  </mergeCells>
  <conditionalFormatting sqref="J13:J26 M13:M26 C11:E26">
    <cfRule type="cellIs" dxfId="119" priority="45" operator="notBetween">
      <formula>9999</formula>
      <formula>-9999</formula>
    </cfRule>
  </conditionalFormatting>
  <conditionalFormatting sqref="J11">
    <cfRule type="cellIs" dxfId="118" priority="34" operator="notBetween">
      <formula>9999</formula>
      <formula>-9999</formula>
    </cfRule>
  </conditionalFormatting>
  <conditionalFormatting sqref="J12">
    <cfRule type="cellIs" dxfId="117" priority="33" operator="notBetween">
      <formula>9999</formula>
      <formula>-9999</formula>
    </cfRule>
  </conditionalFormatting>
  <conditionalFormatting sqref="M11">
    <cfRule type="cellIs" dxfId="116" priority="26" operator="notBetween">
      <formula>9999</formula>
      <formula>-9999</formula>
    </cfRule>
  </conditionalFormatting>
  <conditionalFormatting sqref="M12">
    <cfRule type="cellIs" dxfId="115" priority="25" operator="notBetween">
      <formula>9999</formula>
      <formula>-9999</formula>
    </cfRule>
  </conditionalFormatting>
  <conditionalFormatting sqref="I22:I24">
    <cfRule type="cellIs" dxfId="114" priority="6" operator="between">
      <formula>9999</formula>
      <formula>-9999</formula>
    </cfRule>
  </conditionalFormatting>
  <conditionalFormatting sqref="L25:L26">
    <cfRule type="cellIs" dxfId="113" priority="17" operator="between">
      <formula>9999</formula>
      <formula>-9999</formula>
    </cfRule>
  </conditionalFormatting>
  <conditionalFormatting sqref="L25:L26">
    <cfRule type="cellIs" dxfId="112" priority="16" operator="between">
      <formula>9999</formula>
      <formula>-9999</formula>
    </cfRule>
  </conditionalFormatting>
  <conditionalFormatting sqref="L22:L24">
    <cfRule type="cellIs" dxfId="111" priority="15" operator="between">
      <formula>9999</formula>
      <formula>-9999</formula>
    </cfRule>
  </conditionalFormatting>
  <conditionalFormatting sqref="L22:L24">
    <cfRule type="cellIs" dxfId="110" priority="14" operator="between">
      <formula>9999</formula>
      <formula>-9999</formula>
    </cfRule>
  </conditionalFormatting>
  <conditionalFormatting sqref="I25:I26">
    <cfRule type="cellIs" dxfId="109" priority="8" operator="between">
      <formula>9999</formula>
      <formula>-9999</formula>
    </cfRule>
  </conditionalFormatting>
  <conditionalFormatting sqref="I25:I26">
    <cfRule type="cellIs" dxfId="108" priority="7" operator="between">
      <formula>9999</formula>
      <formula>-9999</formula>
    </cfRule>
  </conditionalFormatting>
  <conditionalFormatting sqref="F11:G26">
    <cfRule type="cellIs" dxfId="107" priority="9" operator="notBetween">
      <formula>9999</formula>
      <formula>-9999</formula>
    </cfRule>
  </conditionalFormatting>
  <conditionalFormatting sqref="I22:I24">
    <cfRule type="cellIs" dxfId="106" priority="5" operator="between">
      <formula>9999</formula>
      <formula>-9999</formula>
    </cfRule>
  </conditionalFormatting>
  <conditionalFormatting sqref="O25:O26">
    <cfRule type="cellIs" dxfId="105" priority="4" operator="between">
      <formula>9999</formula>
      <formula>-9999</formula>
    </cfRule>
  </conditionalFormatting>
  <conditionalFormatting sqref="O25:O26">
    <cfRule type="cellIs" dxfId="104" priority="3" operator="between">
      <formula>9999</formula>
      <formula>-9999</formula>
    </cfRule>
  </conditionalFormatting>
  <conditionalFormatting sqref="O22:O24">
    <cfRule type="cellIs" dxfId="103" priority="2" operator="between">
      <formula>9999</formula>
      <formula>-9999</formula>
    </cfRule>
  </conditionalFormatting>
  <conditionalFormatting sqref="O22:O24">
    <cfRule type="cellIs" dxfId="102" priority="1" operator="between">
      <formula>9999</formula>
      <formula>-9999</formula>
    </cfRule>
  </conditionalFormatting>
  <hyperlinks>
    <hyperlink ref="B5" location="Índice!A62" display="Índice" xr:uid="{00000000-0004-0000-3C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L24"/>
  <sheetViews>
    <sheetView showGridLines="0" zoomScale="120" zoomScaleNormal="120" zoomScalePageLayoutView="120" workbookViewId="0">
      <selection activeCell="R52" sqref="R52"/>
    </sheetView>
  </sheetViews>
  <sheetFormatPr defaultColWidth="7.85546875" defaultRowHeight="15.75" x14ac:dyDescent="0.25"/>
  <cols>
    <col min="1" max="1" width="1.42578125" style="2" bestFit="1" customWidth="1"/>
    <col min="2" max="2" width="25.140625" style="14" customWidth="1"/>
    <col min="3" max="12" width="5.140625" style="14" customWidth="1"/>
    <col min="13" max="16384" width="7.85546875" style="10"/>
  </cols>
  <sheetData>
    <row r="1" spans="1:12" s="17" customFormat="1" ht="12.75" x14ac:dyDescent="0.2"/>
    <row r="2" spans="1:12" s="17" customFormat="1" ht="12.75" x14ac:dyDescent="0.2"/>
    <row r="3" spans="1:12" s="17" customFormat="1" ht="12.75" x14ac:dyDescent="0.2"/>
    <row r="4" spans="1:12" s="17" customFormat="1" ht="12.75" x14ac:dyDescent="0.2"/>
    <row r="5" spans="1:12" s="17" customFormat="1" ht="12.75" x14ac:dyDescent="0.2">
      <c r="B5" s="104" t="s">
        <v>144</v>
      </c>
    </row>
    <row r="6" spans="1:12" s="17" customFormat="1" ht="18.75" x14ac:dyDescent="0.3">
      <c r="B6" s="25" t="s">
        <v>1056</v>
      </c>
    </row>
    <row r="7" spans="1:12" s="17" customFormat="1" ht="12.75" x14ac:dyDescent="0.2"/>
    <row r="8" spans="1:12" s="17" customFormat="1" ht="18" customHeight="1" x14ac:dyDescent="0.2">
      <c r="B8" s="271" t="s">
        <v>840</v>
      </c>
    </row>
    <row r="9" spans="1:12" s="2" customFormat="1" ht="13.5" customHeight="1" x14ac:dyDescent="0.2">
      <c r="A9" s="17"/>
      <c r="B9" s="83"/>
      <c r="C9" s="187">
        <v>2017</v>
      </c>
      <c r="D9" s="187">
        <v>2018</v>
      </c>
      <c r="E9" s="264">
        <v>2019</v>
      </c>
      <c r="F9" s="302">
        <v>2020</v>
      </c>
      <c r="G9" s="310">
        <v>2021</v>
      </c>
      <c r="H9" s="582">
        <v>2022</v>
      </c>
      <c r="I9" s="584"/>
      <c r="J9" s="584"/>
      <c r="K9" s="583"/>
      <c r="L9" s="369">
        <v>2023</v>
      </c>
    </row>
    <row r="10" spans="1:12" s="2" customFormat="1" ht="13.5" customHeight="1" x14ac:dyDescent="0.2">
      <c r="B10" s="188"/>
      <c r="C10" s="36" t="s">
        <v>744</v>
      </c>
      <c r="D10" s="36" t="s">
        <v>744</v>
      </c>
      <c r="E10" s="36" t="s">
        <v>744</v>
      </c>
      <c r="F10" s="36" t="s">
        <v>744</v>
      </c>
      <c r="G10" s="36" t="s">
        <v>744</v>
      </c>
      <c r="H10" s="36" t="s">
        <v>132</v>
      </c>
      <c r="I10" s="36" t="s">
        <v>133</v>
      </c>
      <c r="J10" s="36" t="s">
        <v>745</v>
      </c>
      <c r="K10" s="36" t="s">
        <v>744</v>
      </c>
      <c r="L10" s="36" t="s">
        <v>132</v>
      </c>
    </row>
    <row r="11" spans="1:12" s="2" customFormat="1" ht="15" customHeight="1" x14ac:dyDescent="0.2">
      <c r="B11" s="80" t="s">
        <v>644</v>
      </c>
      <c r="C11" s="164">
        <v>9</v>
      </c>
      <c r="D11" s="164">
        <v>9</v>
      </c>
      <c r="E11" s="164">
        <v>9</v>
      </c>
      <c r="F11" s="164">
        <v>9</v>
      </c>
      <c r="G11" s="164">
        <v>9</v>
      </c>
      <c r="H11" s="164">
        <v>9</v>
      </c>
      <c r="I11" s="164">
        <v>10</v>
      </c>
      <c r="J11" s="164">
        <v>10</v>
      </c>
      <c r="K11" s="164">
        <v>10</v>
      </c>
      <c r="L11" s="164">
        <v>10</v>
      </c>
    </row>
    <row r="12" spans="1:12" s="2" customFormat="1" ht="15" customHeight="1" x14ac:dyDescent="0.2">
      <c r="B12" s="81" t="s">
        <v>841</v>
      </c>
      <c r="C12" s="89"/>
      <c r="D12" s="89"/>
      <c r="E12" s="89"/>
      <c r="F12" s="89"/>
      <c r="G12" s="89"/>
      <c r="H12" s="89"/>
      <c r="I12" s="89"/>
      <c r="J12" s="89"/>
      <c r="K12" s="89"/>
      <c r="L12" s="89"/>
    </row>
    <row r="13" spans="1:12" s="2" customFormat="1" ht="12" customHeight="1" x14ac:dyDescent="0.2">
      <c r="B13" s="87" t="s">
        <v>465</v>
      </c>
      <c r="C13" s="89">
        <v>19.07</v>
      </c>
      <c r="D13" s="89">
        <v>19.670000000000002</v>
      </c>
      <c r="E13" s="89">
        <v>19.52</v>
      </c>
      <c r="F13" s="89">
        <v>19.149999999999999</v>
      </c>
      <c r="G13" s="89">
        <v>18.21</v>
      </c>
      <c r="H13" s="89">
        <v>18.079999999999998</v>
      </c>
      <c r="I13" s="89">
        <v>17.878333333333334</v>
      </c>
      <c r="J13" s="89">
        <v>17.805833333333336</v>
      </c>
      <c r="K13" s="89">
        <v>17.857500000000002</v>
      </c>
      <c r="L13" s="89">
        <v>17.715</v>
      </c>
    </row>
    <row r="14" spans="1:12" s="2" customFormat="1" ht="12" customHeight="1" x14ac:dyDescent="0.2">
      <c r="B14" s="87" t="s">
        <v>466</v>
      </c>
      <c r="C14" s="89">
        <v>18.72</v>
      </c>
      <c r="D14" s="89">
        <v>19.78</v>
      </c>
      <c r="E14" s="89">
        <v>18.89</v>
      </c>
      <c r="F14" s="89">
        <v>19.48</v>
      </c>
      <c r="G14" s="89">
        <v>18.53</v>
      </c>
      <c r="H14" s="89">
        <v>18.079999999999998</v>
      </c>
      <c r="I14" s="89">
        <v>17.831788617886179</v>
      </c>
      <c r="J14" s="89">
        <v>17.845833333333331</v>
      </c>
      <c r="K14" s="89">
        <v>17.837500000000002</v>
      </c>
      <c r="L14" s="89">
        <v>17.877499999999998</v>
      </c>
    </row>
    <row r="15" spans="1:12" s="2" customFormat="1" ht="12" customHeight="1" x14ac:dyDescent="0.2">
      <c r="B15" s="87" t="s">
        <v>645</v>
      </c>
      <c r="C15" s="89">
        <v>19.7</v>
      </c>
      <c r="D15" s="89">
        <v>19.510000000000002</v>
      </c>
      <c r="E15" s="89">
        <v>18.45</v>
      </c>
      <c r="F15" s="89">
        <v>18.399999999999999</v>
      </c>
      <c r="G15" s="89">
        <v>17.95</v>
      </c>
      <c r="H15" s="89">
        <v>18.079999999999998</v>
      </c>
      <c r="I15" s="89">
        <v>17.817946214175059</v>
      </c>
      <c r="J15" s="89">
        <v>17.824166666666667</v>
      </c>
      <c r="K15" s="89">
        <v>17.82</v>
      </c>
      <c r="L15" s="89">
        <v>17.829999999999998</v>
      </c>
    </row>
    <row r="16" spans="1:12" s="2" customFormat="1" ht="15" customHeight="1" x14ac:dyDescent="0.2">
      <c r="B16" s="81" t="s">
        <v>842</v>
      </c>
      <c r="C16" s="89"/>
      <c r="D16" s="89"/>
      <c r="E16" s="89"/>
      <c r="F16" s="89"/>
      <c r="G16" s="89"/>
      <c r="H16" s="89"/>
      <c r="I16" s="89"/>
      <c r="J16" s="89"/>
      <c r="K16" s="89"/>
      <c r="L16" s="89"/>
    </row>
    <row r="17" spans="2:12" s="2" customFormat="1" ht="12" customHeight="1" x14ac:dyDescent="0.2">
      <c r="B17" s="87" t="s">
        <v>465</v>
      </c>
      <c r="C17" s="89">
        <v>4</v>
      </c>
      <c r="D17" s="89">
        <v>3</v>
      </c>
      <c r="E17" s="89">
        <v>3.5</v>
      </c>
      <c r="F17" s="89">
        <v>3</v>
      </c>
      <c r="G17" s="89">
        <v>2.0099999999999998</v>
      </c>
      <c r="H17" s="89">
        <v>2.3400000000000003</v>
      </c>
      <c r="I17" s="89">
        <v>2.3400000000000003</v>
      </c>
      <c r="J17" s="89">
        <v>2.3366666666666664</v>
      </c>
      <c r="K17" s="89">
        <v>2.3966666666666669</v>
      </c>
      <c r="L17" s="89">
        <v>1.9450000000000003</v>
      </c>
    </row>
    <row r="18" spans="2:12" s="2" customFormat="1" ht="12" customHeight="1" x14ac:dyDescent="0.2">
      <c r="B18" s="87" t="s">
        <v>466</v>
      </c>
      <c r="C18" s="91">
        <v>3.57</v>
      </c>
      <c r="D18" s="91">
        <v>3.55</v>
      </c>
      <c r="E18" s="91">
        <v>3.44</v>
      </c>
      <c r="F18" s="91">
        <v>3.4</v>
      </c>
      <c r="G18" s="91">
        <v>2.15</v>
      </c>
      <c r="H18" s="91">
        <v>2.3400000000000003</v>
      </c>
      <c r="I18" s="89">
        <v>2.395</v>
      </c>
      <c r="J18" s="89">
        <v>2.4024999999999999</v>
      </c>
      <c r="K18" s="91">
        <v>2.3925000000000001</v>
      </c>
      <c r="L18" s="91">
        <v>2.3199999999999998</v>
      </c>
    </row>
    <row r="19" spans="2:12" s="2" customFormat="1" ht="12" customHeight="1" x14ac:dyDescent="0.2">
      <c r="B19" s="87" t="s">
        <v>645</v>
      </c>
      <c r="C19" s="91">
        <v>4.03</v>
      </c>
      <c r="D19" s="91">
        <v>3.68</v>
      </c>
      <c r="E19" s="91">
        <v>3.32</v>
      </c>
      <c r="F19" s="91">
        <v>3.27</v>
      </c>
      <c r="G19" s="91">
        <v>2.34</v>
      </c>
      <c r="H19" s="91">
        <v>2.4074999999999998</v>
      </c>
      <c r="I19" s="89">
        <v>2.7466666666666666</v>
      </c>
      <c r="J19" s="89">
        <v>2.7266666666666666</v>
      </c>
      <c r="K19" s="91">
        <v>2.72</v>
      </c>
      <c r="L19" s="91">
        <v>2.3633333333333337</v>
      </c>
    </row>
    <row r="20" spans="2:12" s="2" customFormat="1" ht="15" customHeight="1" x14ac:dyDescent="0.2">
      <c r="B20" s="80" t="s">
        <v>843</v>
      </c>
      <c r="C20" s="89">
        <v>3</v>
      </c>
      <c r="D20" s="89">
        <v>3</v>
      </c>
      <c r="E20" s="89">
        <v>3</v>
      </c>
      <c r="F20" s="89">
        <v>3</v>
      </c>
      <c r="G20" s="89">
        <v>4.38</v>
      </c>
      <c r="H20" s="89">
        <v>4.5999999999999996</v>
      </c>
      <c r="I20" s="89">
        <v>4.33</v>
      </c>
      <c r="J20" s="89">
        <v>4.92</v>
      </c>
      <c r="K20" s="89" t="s">
        <v>129</v>
      </c>
      <c r="L20" s="89">
        <v>5.2</v>
      </c>
    </row>
    <row r="21" spans="2:12" s="2" customFormat="1" ht="20.25" customHeight="1" x14ac:dyDescent="0.2">
      <c r="B21" s="200" t="s">
        <v>25</v>
      </c>
      <c r="C21" s="89"/>
      <c r="D21" s="89"/>
      <c r="E21" s="89"/>
      <c r="F21" s="89"/>
      <c r="G21" s="89"/>
      <c r="H21" s="89"/>
      <c r="I21" s="89"/>
      <c r="J21" s="89"/>
      <c r="K21" s="89"/>
      <c r="L21" s="89"/>
    </row>
    <row r="22" spans="2:12" s="2" customFormat="1" ht="13.5" customHeight="1" x14ac:dyDescent="0.2">
      <c r="B22" s="190" t="s">
        <v>646</v>
      </c>
      <c r="C22" s="93">
        <v>7.69</v>
      </c>
      <c r="D22" s="93">
        <v>9.0399999999999991</v>
      </c>
      <c r="E22" s="93">
        <v>7.7277328477207252</v>
      </c>
      <c r="F22" s="93">
        <v>9.3640639378517854</v>
      </c>
      <c r="G22" s="93">
        <v>9.5136045758497101</v>
      </c>
      <c r="H22" s="93">
        <v>12.770213329225054</v>
      </c>
      <c r="I22" s="93">
        <v>16.702490078079425</v>
      </c>
      <c r="J22" s="93">
        <v>21.928449403158766</v>
      </c>
      <c r="K22" s="93">
        <v>25.211081126860858</v>
      </c>
      <c r="L22" s="93">
        <v>22.767161647432175</v>
      </c>
    </row>
    <row r="23" spans="2:12" s="2" customFormat="1" ht="21.75" customHeight="1" x14ac:dyDescent="0.2">
      <c r="B23" s="114" t="s">
        <v>1164</v>
      </c>
      <c r="C23" s="23"/>
      <c r="D23" s="23"/>
      <c r="E23" s="23"/>
      <c r="F23" s="23"/>
      <c r="G23" s="23"/>
      <c r="H23" s="23"/>
      <c r="I23" s="23"/>
      <c r="J23" s="23"/>
      <c r="K23" s="23"/>
      <c r="L23" s="23"/>
    </row>
    <row r="24" spans="2:12" ht="36.75" customHeight="1" x14ac:dyDescent="0.25">
      <c r="B24" s="588" t="s">
        <v>1165</v>
      </c>
      <c r="C24" s="588"/>
      <c r="D24" s="588"/>
      <c r="E24" s="588"/>
      <c r="F24" s="588"/>
      <c r="G24" s="588"/>
      <c r="H24" s="588"/>
      <c r="I24" s="588"/>
      <c r="J24" s="588"/>
      <c r="K24" s="588"/>
      <c r="L24" s="588"/>
    </row>
  </sheetData>
  <mergeCells count="2">
    <mergeCell ref="H9:K9"/>
    <mergeCell ref="B24:L24"/>
  </mergeCells>
  <hyperlinks>
    <hyperlink ref="B5" location="Índice!A62" display="Índice" xr:uid="{00000000-0004-0000-3D00-000000000000}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M32"/>
  <sheetViews>
    <sheetView showGridLines="0" zoomScale="120" zoomScaleNormal="120" zoomScalePageLayoutView="120" workbookViewId="0">
      <selection activeCell="R52" sqref="R52"/>
    </sheetView>
  </sheetViews>
  <sheetFormatPr defaultColWidth="7.85546875" defaultRowHeight="15.75" x14ac:dyDescent="0.25"/>
  <cols>
    <col min="1" max="1" width="1.42578125" style="2" bestFit="1" customWidth="1"/>
    <col min="2" max="2" width="44" style="14" customWidth="1"/>
    <col min="3" max="10" width="5.85546875" style="14" customWidth="1"/>
    <col min="11" max="13" width="5.85546875" style="10" customWidth="1"/>
    <col min="14" max="16384" width="7.85546875" style="10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B5" s="104" t="s">
        <v>144</v>
      </c>
    </row>
    <row r="6" spans="1:13" s="17" customFormat="1" ht="18.75" x14ac:dyDescent="0.3">
      <c r="B6" s="25" t="s">
        <v>1056</v>
      </c>
    </row>
    <row r="7" spans="1:13" s="17" customFormat="1" ht="12.75" x14ac:dyDescent="0.2"/>
    <row r="8" spans="1:13" s="17" customFormat="1" ht="18" customHeight="1" x14ac:dyDescent="0.2">
      <c r="B8" s="271" t="s">
        <v>844</v>
      </c>
    </row>
    <row r="9" spans="1:13" s="2" customFormat="1" ht="13.5" customHeight="1" x14ac:dyDescent="0.2">
      <c r="A9" s="17"/>
      <c r="B9" s="83"/>
      <c r="C9" s="187">
        <v>2016</v>
      </c>
      <c r="D9" s="187">
        <v>2017</v>
      </c>
      <c r="E9" s="187">
        <v>2018</v>
      </c>
      <c r="F9" s="264">
        <v>2019</v>
      </c>
      <c r="G9" s="302">
        <v>2020</v>
      </c>
      <c r="H9" s="310">
        <v>2021</v>
      </c>
      <c r="I9" s="582">
        <v>2022</v>
      </c>
      <c r="J9" s="584"/>
      <c r="K9" s="584"/>
      <c r="L9" s="583"/>
      <c r="M9" s="186">
        <v>2023</v>
      </c>
    </row>
    <row r="10" spans="1:13" s="2" customFormat="1" ht="13.5" customHeight="1" x14ac:dyDescent="0.2">
      <c r="B10" s="188"/>
      <c r="C10" s="36" t="s">
        <v>744</v>
      </c>
      <c r="D10" s="36" t="s">
        <v>744</v>
      </c>
      <c r="E10" s="36" t="s">
        <v>744</v>
      </c>
      <c r="F10" s="36" t="s">
        <v>744</v>
      </c>
      <c r="G10" s="36" t="s">
        <v>744</v>
      </c>
      <c r="H10" s="36" t="s">
        <v>744</v>
      </c>
      <c r="I10" s="36" t="s">
        <v>132</v>
      </c>
      <c r="J10" s="36" t="s">
        <v>133</v>
      </c>
      <c r="K10" s="36" t="s">
        <v>745</v>
      </c>
      <c r="L10" s="36" t="s">
        <v>744</v>
      </c>
      <c r="M10" s="36" t="s">
        <v>132</v>
      </c>
    </row>
    <row r="11" spans="1:13" s="2" customFormat="1" ht="15" customHeight="1" x14ac:dyDescent="0.2">
      <c r="B11" s="80" t="s">
        <v>647</v>
      </c>
      <c r="C11" s="85"/>
      <c r="D11" s="85"/>
      <c r="E11" s="85"/>
      <c r="F11" s="85"/>
      <c r="G11" s="85"/>
      <c r="H11" s="85"/>
      <c r="I11" s="85"/>
      <c r="J11" s="85"/>
      <c r="K11" s="85"/>
      <c r="L11" s="85"/>
    </row>
    <row r="12" spans="1:13" s="2" customFormat="1" ht="12" customHeight="1" x14ac:dyDescent="0.2">
      <c r="B12" s="20" t="s">
        <v>851</v>
      </c>
      <c r="C12" s="89">
        <v>27.8</v>
      </c>
      <c r="D12" s="89">
        <v>33.56101025574381</v>
      </c>
      <c r="E12" s="89">
        <v>31.08204247980899</v>
      </c>
      <c r="F12" s="89">
        <v>28.5</v>
      </c>
      <c r="G12" s="89">
        <v>29.2</v>
      </c>
      <c r="H12" s="89">
        <v>31.7</v>
      </c>
      <c r="I12" s="89">
        <v>35.631829105685966</v>
      </c>
      <c r="J12" s="89">
        <v>42.142665882364589</v>
      </c>
      <c r="K12" s="89">
        <v>39.477917133267781</v>
      </c>
      <c r="L12" s="89">
        <v>49.963958279290665</v>
      </c>
      <c r="M12" s="89">
        <v>37.850042223309103</v>
      </c>
    </row>
    <row r="13" spans="1:13" s="2" customFormat="1" ht="12" customHeight="1" x14ac:dyDescent="0.2">
      <c r="B13" s="69" t="s">
        <v>848</v>
      </c>
      <c r="C13" s="201">
        <v>100</v>
      </c>
      <c r="D13" s="201">
        <v>100</v>
      </c>
      <c r="E13" s="201">
        <v>100</v>
      </c>
      <c r="F13" s="201">
        <v>100</v>
      </c>
      <c r="G13" s="201">
        <v>80</v>
      </c>
      <c r="H13" s="201">
        <v>80</v>
      </c>
      <c r="I13" s="201">
        <v>100</v>
      </c>
      <c r="J13" s="201">
        <v>100</v>
      </c>
      <c r="K13" s="201">
        <v>100</v>
      </c>
      <c r="L13" s="201">
        <v>100</v>
      </c>
      <c r="M13" s="201">
        <v>100</v>
      </c>
    </row>
    <row r="14" spans="1:13" s="2" customFormat="1" ht="12" customHeight="1" x14ac:dyDescent="0.2">
      <c r="B14" s="69" t="s">
        <v>849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</row>
    <row r="15" spans="1:13" s="2" customFormat="1" ht="12" customHeight="1" x14ac:dyDescent="0.2">
      <c r="B15" s="69" t="s">
        <v>850</v>
      </c>
      <c r="C15" s="201">
        <v>0</v>
      </c>
      <c r="D15" s="201">
        <v>0</v>
      </c>
      <c r="E15" s="201">
        <v>0</v>
      </c>
      <c r="F15" s="201">
        <v>0</v>
      </c>
      <c r="G15" s="201">
        <v>20</v>
      </c>
      <c r="H15" s="201">
        <v>20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</row>
    <row r="16" spans="1:13" s="2" customFormat="1" ht="12" customHeight="1" x14ac:dyDescent="0.2">
      <c r="B16" s="20" t="s">
        <v>648</v>
      </c>
      <c r="C16" s="89">
        <v>22.5</v>
      </c>
      <c r="D16" s="89">
        <v>24.020888971959543</v>
      </c>
      <c r="E16" s="89">
        <v>20.849673739228454</v>
      </c>
      <c r="F16" s="89">
        <v>18.899999999999999</v>
      </c>
      <c r="G16" s="89">
        <v>18.100000000000001</v>
      </c>
      <c r="H16" s="89">
        <v>18.100000000000001</v>
      </c>
      <c r="I16" s="89">
        <v>18.923581579958455</v>
      </c>
      <c r="J16" s="89">
        <v>18.272965770217919</v>
      </c>
      <c r="K16" s="89">
        <v>17.100263068970541</v>
      </c>
      <c r="L16" s="89">
        <v>18.66002554751319</v>
      </c>
      <c r="M16" s="89">
        <v>19.290377852082628</v>
      </c>
    </row>
    <row r="17" spans="2:13" s="2" customFormat="1" ht="15" customHeight="1" x14ac:dyDescent="0.2">
      <c r="B17" s="80" t="s">
        <v>576</v>
      </c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</row>
    <row r="18" spans="2:13" s="2" customFormat="1" ht="12" customHeight="1" x14ac:dyDescent="0.2">
      <c r="B18" s="20" t="s">
        <v>845</v>
      </c>
      <c r="C18" s="89">
        <v>27.5</v>
      </c>
      <c r="D18" s="89">
        <v>17.153350594388687</v>
      </c>
      <c r="E18" s="89">
        <v>9.6999999999999993</v>
      </c>
      <c r="F18" s="89">
        <v>8.4</v>
      </c>
      <c r="G18" s="89">
        <v>7.8</v>
      </c>
      <c r="H18" s="89">
        <v>7.9</v>
      </c>
      <c r="I18" s="89">
        <v>8.3590227514345887</v>
      </c>
      <c r="J18" s="89">
        <v>5.1335538538704819</v>
      </c>
      <c r="K18" s="89">
        <v>4.292860460827657</v>
      </c>
      <c r="L18" s="89">
        <v>3.5898611057784482</v>
      </c>
      <c r="M18" s="89">
        <v>4.3438489668219642</v>
      </c>
    </row>
    <row r="19" spans="2:13" s="2" customFormat="1" ht="12" customHeight="1" x14ac:dyDescent="0.2">
      <c r="B19" s="20" t="s">
        <v>846</v>
      </c>
      <c r="C19" s="91">
        <v>27</v>
      </c>
      <c r="D19" s="91">
        <v>24.851341597099292</v>
      </c>
      <c r="E19" s="91">
        <v>24.56346786394089</v>
      </c>
      <c r="F19" s="91">
        <v>26.7</v>
      </c>
      <c r="G19" s="91">
        <v>29.6</v>
      </c>
      <c r="H19" s="91">
        <v>28.6</v>
      </c>
      <c r="I19" s="91">
        <v>32.580211802782124</v>
      </c>
      <c r="J19" s="91">
        <v>17.733601508071303</v>
      </c>
      <c r="K19" s="91">
        <v>12.794668680690172</v>
      </c>
      <c r="L19" s="91">
        <v>9.4364314462896122</v>
      </c>
      <c r="M19" s="91">
        <v>11.398120684974748</v>
      </c>
    </row>
    <row r="20" spans="2:13" s="2" customFormat="1" ht="12" customHeight="1" x14ac:dyDescent="0.2">
      <c r="B20" s="20" t="s">
        <v>847</v>
      </c>
      <c r="C20" s="91">
        <v>71.2</v>
      </c>
      <c r="D20" s="91">
        <v>80</v>
      </c>
      <c r="E20" s="91">
        <v>80.099999999999994</v>
      </c>
      <c r="F20" s="91">
        <v>83.8</v>
      </c>
      <c r="G20" s="91">
        <v>77.7</v>
      </c>
      <c r="H20" s="91">
        <v>86.8</v>
      </c>
      <c r="I20" s="91">
        <v>84.027696592901307</v>
      </c>
      <c r="J20" s="91">
        <v>66.670138589632472</v>
      </c>
      <c r="K20" s="91">
        <v>66.07781919396578</v>
      </c>
      <c r="L20" s="91">
        <v>60.216949114967655</v>
      </c>
      <c r="M20" s="91">
        <v>56.871577348186754</v>
      </c>
    </row>
    <row r="21" spans="2:13" s="2" customFormat="1" ht="15" customHeight="1" x14ac:dyDescent="0.2">
      <c r="B21" s="80" t="s">
        <v>125</v>
      </c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</row>
    <row r="22" spans="2:13" s="2" customFormat="1" ht="12" customHeight="1" x14ac:dyDescent="0.2">
      <c r="B22" s="20" t="s">
        <v>127</v>
      </c>
      <c r="C22" s="89">
        <v>0.03</v>
      </c>
      <c r="D22" s="89">
        <v>-0.62005166986428906</v>
      </c>
      <c r="E22" s="89">
        <v>-0.20293603434779328</v>
      </c>
      <c r="F22" s="89">
        <v>-0.24</v>
      </c>
      <c r="G22" s="89">
        <v>0.8</v>
      </c>
      <c r="H22" s="89">
        <v>1.63</v>
      </c>
      <c r="I22" s="89">
        <v>0.59487546056947671</v>
      </c>
      <c r="J22" s="89">
        <v>1.1432361927630672</v>
      </c>
      <c r="K22" s="89">
        <v>1.752532055960502</v>
      </c>
      <c r="L22" s="89">
        <v>2.7841472914940502</v>
      </c>
      <c r="M22" s="89">
        <v>0.666737799711829</v>
      </c>
    </row>
    <row r="23" spans="2:13" s="2" customFormat="1" ht="12" customHeight="1" x14ac:dyDescent="0.2">
      <c r="B23" s="20" t="s">
        <v>385</v>
      </c>
      <c r="C23" s="89">
        <v>0.18</v>
      </c>
      <c r="D23" s="89">
        <v>-2.9806666283719401</v>
      </c>
      <c r="E23" s="89">
        <v>-1.0784227774438992</v>
      </c>
      <c r="F23" s="89">
        <v>-1.39</v>
      </c>
      <c r="G23" s="89">
        <v>4.82</v>
      </c>
      <c r="H23" s="89">
        <v>9.77</v>
      </c>
      <c r="I23" s="89">
        <v>3.4241267781217983</v>
      </c>
      <c r="J23" s="89">
        <v>6.0178820475206267</v>
      </c>
      <c r="K23" s="89">
        <v>9.3263069972889152</v>
      </c>
      <c r="L23" s="89">
        <v>14.153022985490663</v>
      </c>
      <c r="M23" s="89">
        <v>3.3884319992478562</v>
      </c>
    </row>
    <row r="24" spans="2:13" s="2" customFormat="1" ht="12" customHeight="1" x14ac:dyDescent="0.2">
      <c r="B24" s="20" t="s">
        <v>649</v>
      </c>
      <c r="C24" s="89">
        <v>108.6</v>
      </c>
      <c r="D24" s="89">
        <v>112.76968443430545</v>
      </c>
      <c r="E24" s="89">
        <v>106.7</v>
      </c>
      <c r="F24" s="89">
        <v>108</v>
      </c>
      <c r="G24" s="89">
        <v>101.2</v>
      </c>
      <c r="H24" s="89">
        <v>90</v>
      </c>
      <c r="I24" s="89">
        <v>77.825170575229038</v>
      </c>
      <c r="J24" s="89">
        <v>109.04204065904712</v>
      </c>
      <c r="K24" s="89">
        <v>85.974764733604559</v>
      </c>
      <c r="L24" s="89">
        <v>85.267658185161693</v>
      </c>
      <c r="M24" s="89">
        <v>75.609513458871504</v>
      </c>
    </row>
    <row r="25" spans="2:13" s="2" customFormat="1" ht="12" customHeight="1" x14ac:dyDescent="0.2">
      <c r="B25" s="80" t="s">
        <v>577</v>
      </c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</row>
    <row r="26" spans="2:13" s="2" customFormat="1" ht="12" customHeight="1" x14ac:dyDescent="0.2">
      <c r="B26" s="20" t="s">
        <v>650</v>
      </c>
      <c r="C26" s="89">
        <v>54</v>
      </c>
      <c r="D26" s="89">
        <v>49.668680648154755</v>
      </c>
      <c r="E26" s="89">
        <v>50.077615325720771</v>
      </c>
      <c r="F26" s="89">
        <v>40.1</v>
      </c>
      <c r="G26" s="89">
        <v>47.7</v>
      </c>
      <c r="H26" s="89">
        <v>52.2</v>
      </c>
      <c r="I26" s="89">
        <v>53.459941916830886</v>
      </c>
      <c r="J26" s="89">
        <v>53.626089493515309</v>
      </c>
      <c r="K26" s="89">
        <v>53.594214475942806</v>
      </c>
      <c r="L26" s="89">
        <v>49.944807529102448</v>
      </c>
      <c r="M26" s="89">
        <v>49.944807529102448</v>
      </c>
    </row>
    <row r="27" spans="2:13" s="2" customFormat="1" ht="12" customHeight="1" x14ac:dyDescent="0.2">
      <c r="B27" s="20" t="s">
        <v>651</v>
      </c>
      <c r="C27" s="91">
        <v>84.6</v>
      </c>
      <c r="D27" s="91">
        <v>69.091746871104803</v>
      </c>
      <c r="E27" s="91">
        <v>66.3</v>
      </c>
      <c r="F27" s="91">
        <v>51.6</v>
      </c>
      <c r="G27" s="91">
        <v>59.6</v>
      </c>
      <c r="H27" s="91">
        <v>68.099999999999994</v>
      </c>
      <c r="I27" s="91">
        <v>70.316495667908626</v>
      </c>
      <c r="J27" s="91">
        <v>69.841165251924892</v>
      </c>
      <c r="K27" s="91">
        <v>68.460183880446806</v>
      </c>
      <c r="L27" s="91">
        <v>65.156299672355374</v>
      </c>
      <c r="M27" s="91">
        <v>65.156299672355374</v>
      </c>
    </row>
    <row r="28" spans="2:13" s="2" customFormat="1" ht="12" customHeight="1" x14ac:dyDescent="0.2">
      <c r="B28" s="20" t="s">
        <v>652</v>
      </c>
      <c r="C28" s="89">
        <v>47</v>
      </c>
      <c r="D28" s="89">
        <v>53.09439924079777</v>
      </c>
      <c r="E28" s="89">
        <v>52.437279081060971</v>
      </c>
      <c r="F28" s="89">
        <v>51.3</v>
      </c>
      <c r="G28" s="89">
        <v>47.2</v>
      </c>
      <c r="H28" s="89">
        <v>40.700000000000003</v>
      </c>
      <c r="I28" s="89">
        <v>40.660929124724326</v>
      </c>
      <c r="J28" s="89">
        <v>33.328200025799589</v>
      </c>
      <c r="K28" s="89">
        <v>31.691461621653872</v>
      </c>
      <c r="L28" s="89">
        <v>35.958214414222709</v>
      </c>
      <c r="M28" s="89">
        <v>35.958214414222709</v>
      </c>
    </row>
    <row r="29" spans="2:13" s="2" customFormat="1" ht="12" customHeight="1" x14ac:dyDescent="0.2">
      <c r="B29" s="20" t="s">
        <v>653</v>
      </c>
      <c r="C29" s="89">
        <v>26.6</v>
      </c>
      <c r="D29" s="89">
        <v>28.550392564473682</v>
      </c>
      <c r="E29" s="89">
        <v>25.8</v>
      </c>
      <c r="F29" s="89">
        <v>25.5</v>
      </c>
      <c r="G29" s="89">
        <v>22.6</v>
      </c>
      <c r="H29" s="89">
        <v>24.3</v>
      </c>
      <c r="I29" s="89">
        <v>23.67732496571152</v>
      </c>
      <c r="J29" s="89">
        <v>26.461788770217648</v>
      </c>
      <c r="K29" s="89">
        <v>23.767418493577186</v>
      </c>
      <c r="L29" s="89">
        <v>20.624233129457554</v>
      </c>
      <c r="M29" s="89">
        <v>27.539289560145498</v>
      </c>
    </row>
    <row r="30" spans="2:13" s="2" customFormat="1" ht="14.25" customHeight="1" x14ac:dyDescent="0.2">
      <c r="B30" s="92" t="s">
        <v>480</v>
      </c>
      <c r="C30" s="93">
        <v>63.5</v>
      </c>
      <c r="D30" s="93">
        <v>59.680224677244354</v>
      </c>
      <c r="E30" s="93">
        <v>59.799481339443602</v>
      </c>
      <c r="F30" s="93">
        <v>59.5</v>
      </c>
      <c r="G30" s="93">
        <v>52.8</v>
      </c>
      <c r="H30" s="93">
        <v>46.5</v>
      </c>
      <c r="I30" s="93">
        <v>46.064511019796342</v>
      </c>
      <c r="J30" s="93">
        <v>37.200065419596683</v>
      </c>
      <c r="K30" s="93">
        <v>35.422914075463574</v>
      </c>
      <c r="L30" s="93">
        <v>40.227902538064626</v>
      </c>
      <c r="M30" s="93">
        <v>40.227902538064626</v>
      </c>
    </row>
    <row r="31" spans="2:13" s="2" customFormat="1" ht="15.75" customHeight="1" x14ac:dyDescent="0.2">
      <c r="B31" s="114" t="s">
        <v>1162</v>
      </c>
      <c r="C31" s="23"/>
      <c r="D31" s="23"/>
      <c r="E31" s="23"/>
      <c r="F31" s="23"/>
      <c r="G31" s="23"/>
      <c r="H31" s="23"/>
      <c r="I31" s="23"/>
      <c r="J31" s="23"/>
    </row>
    <row r="32" spans="2:13" x14ac:dyDescent="0.25">
      <c r="B32" s="114" t="s">
        <v>1163</v>
      </c>
    </row>
  </sheetData>
  <mergeCells count="1">
    <mergeCell ref="I9:L9"/>
  </mergeCells>
  <hyperlinks>
    <hyperlink ref="B5" location="Índice!A62" display="Índice" xr:uid="{00000000-0004-0000-3E00-000000000000}"/>
  </hyperlinks>
  <printOptions horizontalCentered="1"/>
  <pageMargins left="0.51181102362204722" right="0.51181102362204722" top="0.59055118110236227" bottom="0.43307086614173229" header="0.15748031496062992" footer="0.19685039370078741"/>
  <pageSetup paperSize="9" orientation="portrait" r:id="rId1"/>
  <headerFooter scaleWithDoc="0"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H51"/>
  <sheetViews>
    <sheetView showGridLines="0" zoomScale="120" zoomScaleNormal="120" zoomScalePageLayoutView="120" workbookViewId="0">
      <selection activeCell="D9" sqref="D9:D11"/>
    </sheetView>
  </sheetViews>
  <sheetFormatPr defaultColWidth="8.85546875" defaultRowHeight="15.75" x14ac:dyDescent="0.25"/>
  <cols>
    <col min="1" max="1" width="1.42578125" style="2" bestFit="1" customWidth="1"/>
    <col min="2" max="2" width="8.140625" style="14" customWidth="1"/>
    <col min="3" max="3" width="9.140625" style="14" customWidth="1"/>
    <col min="4" max="4" width="10.28515625" style="14" customWidth="1"/>
    <col min="5" max="8" width="7.85546875" style="14" customWidth="1"/>
    <col min="9" max="16384" width="8.85546875" style="10"/>
  </cols>
  <sheetData>
    <row r="1" spans="1:8" s="17" customFormat="1" ht="12.75" x14ac:dyDescent="0.2"/>
    <row r="2" spans="1:8" s="17" customFormat="1" ht="12.75" x14ac:dyDescent="0.2"/>
    <row r="3" spans="1:8" s="17" customFormat="1" ht="12.75" x14ac:dyDescent="0.2"/>
    <row r="4" spans="1:8" s="17" customFormat="1" ht="12.75" x14ac:dyDescent="0.2"/>
    <row r="5" spans="1:8" s="17" customFormat="1" ht="12.75" x14ac:dyDescent="0.2">
      <c r="B5" s="104" t="s">
        <v>144</v>
      </c>
      <c r="C5" s="104"/>
    </row>
    <row r="6" spans="1:8" s="17" customFormat="1" ht="18.75" x14ac:dyDescent="0.3">
      <c r="B6" s="25" t="s">
        <v>1056</v>
      </c>
      <c r="C6" s="25"/>
    </row>
    <row r="7" spans="1:8" s="17" customFormat="1" ht="12.75" x14ac:dyDescent="0.2"/>
    <row r="8" spans="1:8" s="17" customFormat="1" ht="18" customHeight="1" x14ac:dyDescent="0.2">
      <c r="B8" s="194" t="s">
        <v>654</v>
      </c>
      <c r="C8" s="194"/>
    </row>
    <row r="9" spans="1:8" s="2" customFormat="1" ht="12.75" customHeight="1" x14ac:dyDescent="0.2">
      <c r="A9" s="17"/>
      <c r="B9" s="23"/>
      <c r="C9" s="23"/>
      <c r="D9" s="560" t="s">
        <v>852</v>
      </c>
      <c r="E9" s="561" t="s">
        <v>853</v>
      </c>
      <c r="F9" s="593"/>
      <c r="G9" s="572" t="s">
        <v>854</v>
      </c>
      <c r="H9" s="572"/>
    </row>
    <row r="10" spans="1:8" s="2" customFormat="1" ht="12" customHeight="1" x14ac:dyDescent="0.2">
      <c r="B10" s="23"/>
      <c r="C10" s="23"/>
      <c r="D10" s="560"/>
      <c r="E10" s="594" t="s">
        <v>655</v>
      </c>
      <c r="F10" s="193" t="s">
        <v>656</v>
      </c>
      <c r="G10" s="561" t="s">
        <v>1022</v>
      </c>
      <c r="H10" s="561"/>
    </row>
    <row r="11" spans="1:8" s="2" customFormat="1" ht="13.5" customHeight="1" x14ac:dyDescent="0.2">
      <c r="B11" s="24"/>
      <c r="C11" s="24"/>
      <c r="D11" s="561"/>
      <c r="E11" s="595"/>
      <c r="F11" s="192" t="s">
        <v>487</v>
      </c>
      <c r="G11" s="184" t="s">
        <v>114</v>
      </c>
      <c r="H11" s="184" t="s">
        <v>115</v>
      </c>
    </row>
    <row r="12" spans="1:8" s="2" customFormat="1" ht="12.75" customHeight="1" x14ac:dyDescent="0.2">
      <c r="B12" s="69">
        <v>2016</v>
      </c>
      <c r="C12" s="69"/>
      <c r="D12" s="66">
        <v>24.5</v>
      </c>
      <c r="E12" s="66">
        <v>22.123615000000001</v>
      </c>
      <c r="F12" s="66">
        <v>-0.54052806538037457</v>
      </c>
      <c r="G12" s="66">
        <v>108.99227529997603</v>
      </c>
      <c r="H12" s="66">
        <v>140.66581064372369</v>
      </c>
    </row>
    <row r="13" spans="1:8" s="2" customFormat="1" ht="12.75" customHeight="1" x14ac:dyDescent="0.2">
      <c r="B13" s="69">
        <v>2017</v>
      </c>
      <c r="C13" s="69"/>
      <c r="D13" s="66">
        <v>24.5</v>
      </c>
      <c r="E13" s="66">
        <v>21.913905833333331</v>
      </c>
      <c r="F13" s="66">
        <v>-0.94789737873611779</v>
      </c>
      <c r="G13" s="66">
        <v>110.07109089125538</v>
      </c>
      <c r="H13" s="66">
        <v>139.37624469972599</v>
      </c>
    </row>
    <row r="14" spans="1:8" s="2" customFormat="1" ht="12.75" customHeight="1" x14ac:dyDescent="0.2">
      <c r="B14" s="69">
        <v>2018</v>
      </c>
      <c r="C14" s="69"/>
      <c r="D14" s="66">
        <v>24.5</v>
      </c>
      <c r="E14" s="66">
        <v>20.906249999999996</v>
      </c>
      <c r="F14" s="66">
        <v>-4.5982484409538005</v>
      </c>
      <c r="G14" s="66">
        <v>122.43531758118364</v>
      </c>
      <c r="H14" s="66">
        <v>158.85044475374838</v>
      </c>
    </row>
    <row r="15" spans="1:8" s="2" customFormat="1" ht="12.75" customHeight="1" x14ac:dyDescent="0.2">
      <c r="B15" s="69">
        <v>2019</v>
      </c>
      <c r="C15" s="69"/>
      <c r="D15" s="66">
        <v>24.5</v>
      </c>
      <c r="E15" s="66">
        <v>21.941041666666667</v>
      </c>
      <c r="F15" s="66">
        <v>4.9496761335326545</v>
      </c>
      <c r="G15" s="66">
        <v>131.53202991571717</v>
      </c>
      <c r="H15" s="66">
        <v>176.23544085610271</v>
      </c>
    </row>
    <row r="16" spans="1:8" s="2" customFormat="1" ht="12.75" customHeight="1" x14ac:dyDescent="0.2">
      <c r="B16" s="69">
        <v>2020</v>
      </c>
      <c r="C16" s="69"/>
      <c r="D16" s="66">
        <v>24.5</v>
      </c>
      <c r="E16" s="66">
        <v>21.668366666666667</v>
      </c>
      <c r="F16" s="66">
        <v>-1.2427623270697019</v>
      </c>
      <c r="G16" s="66">
        <v>147.20310606755257</v>
      </c>
      <c r="H16" s="66">
        <v>206.25708252829079</v>
      </c>
    </row>
    <row r="17" spans="2:8" s="2" customFormat="1" ht="12.75" customHeight="1" x14ac:dyDescent="0.2">
      <c r="B17" s="69">
        <v>2021</v>
      </c>
      <c r="C17" s="69"/>
      <c r="D17" s="66">
        <v>24.5</v>
      </c>
      <c r="E17" s="66">
        <v>20.865731136363635</v>
      </c>
      <c r="F17" s="66">
        <v>-3.7041810425783472</v>
      </c>
      <c r="G17" s="66">
        <v>151.29897329180628</v>
      </c>
      <c r="H17" s="66">
        <v>214.86723808452996</v>
      </c>
    </row>
    <row r="18" spans="2:8" s="2" customFormat="1" ht="12.75" customHeight="1" x14ac:dyDescent="0.2">
      <c r="B18" s="96">
        <v>2022</v>
      </c>
      <c r="C18" s="96"/>
      <c r="D18" s="67">
        <v>24.5</v>
      </c>
      <c r="E18" s="67">
        <v>23.465084666371954</v>
      </c>
      <c r="F18" s="67">
        <v>12.457524315926371</v>
      </c>
      <c r="G18" s="67">
        <v>136.33770546670351</v>
      </c>
      <c r="H18" s="67">
        <v>206.25779029619466</v>
      </c>
    </row>
    <row r="19" spans="2:8" s="2" customFormat="1" ht="17.25" customHeight="1" x14ac:dyDescent="0.2">
      <c r="B19" s="101">
        <v>2021</v>
      </c>
      <c r="C19" s="200" t="s">
        <v>31</v>
      </c>
      <c r="D19" s="114">
        <v>24.5</v>
      </c>
      <c r="E19" s="114">
        <v>20.2788</v>
      </c>
      <c r="F19" s="114">
        <v>-0.14476910804501752</v>
      </c>
      <c r="G19" s="114">
        <v>154.01821830683289</v>
      </c>
      <c r="H19" s="114">
        <v>218.49857881850301</v>
      </c>
    </row>
    <row r="20" spans="2:8" s="2" customFormat="1" ht="12.75" customHeight="1" x14ac:dyDescent="0.2">
      <c r="B20" s="400"/>
      <c r="C20" s="21" t="s">
        <v>32</v>
      </c>
      <c r="D20" s="66">
        <v>24.5</v>
      </c>
      <c r="E20" s="66">
        <v>20.3977</v>
      </c>
      <c r="F20" s="66">
        <v>0.58632660709707629</v>
      </c>
      <c r="G20" s="66">
        <v>153.45845192088581</v>
      </c>
      <c r="H20" s="66">
        <v>218.04314592157678</v>
      </c>
    </row>
    <row r="21" spans="2:8" s="2" customFormat="1" ht="12.75" customHeight="1" x14ac:dyDescent="0.2">
      <c r="B21" s="400"/>
      <c r="C21" s="359" t="s">
        <v>33</v>
      </c>
      <c r="D21" s="66">
        <v>24.5</v>
      </c>
      <c r="E21" s="66">
        <v>20.715499999999999</v>
      </c>
      <c r="F21" s="66">
        <v>1.5580187962368264</v>
      </c>
      <c r="G21" s="66">
        <v>151.37948809101988</v>
      </c>
      <c r="H21" s="66">
        <v>214.75273960748223</v>
      </c>
    </row>
    <row r="22" spans="2:8" s="2" customFormat="1" ht="12.75" customHeight="1" x14ac:dyDescent="0.2">
      <c r="B22" s="400"/>
      <c r="C22" s="21" t="s">
        <v>34</v>
      </c>
      <c r="D22" s="66">
        <v>24.5</v>
      </c>
      <c r="E22" s="66">
        <v>20.687799999999999</v>
      </c>
      <c r="F22" s="66">
        <v>-0.13371629938934149</v>
      </c>
      <c r="G22" s="66">
        <v>152.66739528904208</v>
      </c>
      <c r="H22" s="66">
        <v>215.37814789634697</v>
      </c>
    </row>
    <row r="23" spans="2:8" s="2" customFormat="1" ht="12.75" customHeight="1" x14ac:dyDescent="0.2">
      <c r="B23" s="400"/>
      <c r="C23" s="359" t="s">
        <v>35</v>
      </c>
      <c r="D23" s="66">
        <v>24.5</v>
      </c>
      <c r="E23" s="66">
        <v>20.3292</v>
      </c>
      <c r="F23" s="66">
        <v>-1.7333887605255227</v>
      </c>
      <c r="G23" s="66">
        <v>153.56851779604904</v>
      </c>
      <c r="H23" s="66">
        <v>215.72585853717865</v>
      </c>
    </row>
    <row r="24" spans="2:8" s="2" customFormat="1" ht="12.75" customHeight="1" x14ac:dyDescent="0.2">
      <c r="B24" s="400"/>
      <c r="C24" s="21" t="s">
        <v>36</v>
      </c>
      <c r="D24" s="66">
        <v>24.5</v>
      </c>
      <c r="E24" s="66">
        <v>20.467099999999999</v>
      </c>
      <c r="F24" s="66">
        <v>0.678334612281839</v>
      </c>
      <c r="G24" s="66">
        <v>153.14487407580199</v>
      </c>
      <c r="H24" s="66">
        <v>214.49002116220365</v>
      </c>
    </row>
    <row r="25" spans="2:8" s="2" customFormat="1" ht="12.75" customHeight="1" x14ac:dyDescent="0.2">
      <c r="B25" s="400"/>
      <c r="C25" s="359" t="s">
        <v>37</v>
      </c>
      <c r="D25" s="66">
        <v>24.5</v>
      </c>
      <c r="E25" s="66">
        <v>20.883199999999999</v>
      </c>
      <c r="F25" s="66">
        <v>2.0330188448778763</v>
      </c>
      <c r="G25" s="66">
        <v>152.30683992262979</v>
      </c>
      <c r="H25" s="66">
        <v>213.91616080333259</v>
      </c>
    </row>
    <row r="26" spans="2:8" s="2" customFormat="1" ht="12.75" customHeight="1" x14ac:dyDescent="0.2">
      <c r="B26" s="400"/>
      <c r="C26" s="21" t="s">
        <v>38</v>
      </c>
      <c r="D26" s="66">
        <v>24.5</v>
      </c>
      <c r="E26" s="66">
        <v>20.964500000000001</v>
      </c>
      <c r="F26" s="66">
        <v>0.38930815200737268</v>
      </c>
      <c r="G26" s="66">
        <v>151.86553250517835</v>
      </c>
      <c r="H26" s="66">
        <v>216.52760360217917</v>
      </c>
    </row>
    <row r="27" spans="2:8" s="2" customFormat="1" ht="12.75" customHeight="1" x14ac:dyDescent="0.2">
      <c r="B27" s="400"/>
      <c r="C27" s="359" t="s">
        <v>39</v>
      </c>
      <c r="D27" s="66">
        <v>24.5</v>
      </c>
      <c r="E27" s="66">
        <v>20.947700000000001</v>
      </c>
      <c r="F27" s="66">
        <v>-8.0135467099140545E-2</v>
      </c>
      <c r="G27" s="66">
        <v>150.83011337720191</v>
      </c>
      <c r="H27" s="66">
        <v>215.54305026363738</v>
      </c>
    </row>
    <row r="28" spans="2:8" s="2" customFormat="1" ht="12.75" customHeight="1" x14ac:dyDescent="0.2">
      <c r="B28" s="400"/>
      <c r="C28" s="21" t="s">
        <v>40</v>
      </c>
      <c r="D28" s="66">
        <v>24.5</v>
      </c>
      <c r="E28" s="66">
        <v>21.2758</v>
      </c>
      <c r="F28" s="66">
        <v>1.5662817397614104</v>
      </c>
      <c r="G28" s="66">
        <v>148.87697635304187</v>
      </c>
      <c r="H28" s="66">
        <v>213.33912847706438</v>
      </c>
    </row>
    <row r="29" spans="2:8" s="2" customFormat="1" ht="12.75" customHeight="1" x14ac:dyDescent="0.2">
      <c r="B29" s="400"/>
      <c r="C29" s="359" t="s">
        <v>41</v>
      </c>
      <c r="D29" s="66">
        <v>24.5</v>
      </c>
      <c r="E29" s="66">
        <v>21.604863636363639</v>
      </c>
      <c r="F29" s="66">
        <v>1.5466569358784987</v>
      </c>
      <c r="G29" s="66">
        <v>147.84687599451522</v>
      </c>
      <c r="H29" s="66">
        <v>212.04170289735433</v>
      </c>
    </row>
    <row r="30" spans="2:8" s="2" customFormat="1" ht="12.75" customHeight="1" x14ac:dyDescent="0.2">
      <c r="B30" s="400"/>
      <c r="C30" s="21" t="s">
        <v>30</v>
      </c>
      <c r="D30" s="66">
        <v>24.5</v>
      </c>
      <c r="E30" s="66">
        <v>21.83661</v>
      </c>
      <c r="F30" s="66">
        <v>1.0726583029494474</v>
      </c>
      <c r="G30" s="66">
        <v>145.6243958694763</v>
      </c>
      <c r="H30" s="66">
        <v>210.15071902750029</v>
      </c>
    </row>
    <row r="31" spans="2:8" s="2" customFormat="1" ht="17.25" customHeight="1" x14ac:dyDescent="0.2">
      <c r="B31" s="101">
        <v>2022</v>
      </c>
      <c r="C31" s="200" t="s">
        <v>31</v>
      </c>
      <c r="D31" s="114">
        <v>24.5</v>
      </c>
      <c r="E31" s="114">
        <v>21.796505000000003</v>
      </c>
      <c r="F31" s="114">
        <v>-0.18365945996194899</v>
      </c>
      <c r="G31" s="114">
        <v>143.80105168097455</v>
      </c>
      <c r="H31" s="114">
        <v>207.14121370398522</v>
      </c>
    </row>
    <row r="32" spans="2:8" s="2" customFormat="1" ht="12.75" customHeight="1" x14ac:dyDescent="0.2">
      <c r="B32" s="400"/>
      <c r="C32" s="21" t="s">
        <v>32</v>
      </c>
      <c r="D32" s="66">
        <v>24.5</v>
      </c>
      <c r="E32" s="66">
        <v>21.763321052631579</v>
      </c>
      <c r="F32" s="66">
        <v>-0.15224435003879933</v>
      </c>
      <c r="G32" s="66">
        <v>142.65057999389839</v>
      </c>
      <c r="H32" s="66">
        <v>207.86189165467934</v>
      </c>
    </row>
    <row r="33" spans="2:8" s="2" customFormat="1" ht="12.75" customHeight="1" x14ac:dyDescent="0.2">
      <c r="B33" s="400"/>
      <c r="C33" s="359" t="s">
        <v>33</v>
      </c>
      <c r="D33" s="66">
        <v>24.5</v>
      </c>
      <c r="E33" s="66">
        <v>22.401231818181817</v>
      </c>
      <c r="F33" s="66">
        <v>2.9311278550159692</v>
      </c>
      <c r="G33" s="66">
        <v>137.809297837245</v>
      </c>
      <c r="H33" s="66">
        <v>200.02686229914465</v>
      </c>
    </row>
    <row r="34" spans="2:8" s="2" customFormat="1" ht="12.75" customHeight="1" x14ac:dyDescent="0.2">
      <c r="B34" s="400"/>
      <c r="C34" s="21" t="s">
        <v>34</v>
      </c>
      <c r="D34" s="66">
        <v>24.5</v>
      </c>
      <c r="E34" s="66">
        <v>22.751509523809524</v>
      </c>
      <c r="F34" s="66">
        <v>1.5636537690012497</v>
      </c>
      <c r="G34" s="66">
        <v>134.28804727391218</v>
      </c>
      <c r="H34" s="66">
        <v>194.80625923279501</v>
      </c>
    </row>
    <row r="35" spans="2:8" s="2" customFormat="1" ht="12.75" customHeight="1" x14ac:dyDescent="0.2">
      <c r="B35" s="400"/>
      <c r="C35" s="359" t="s">
        <v>35</v>
      </c>
      <c r="D35" s="66">
        <v>24.5</v>
      </c>
      <c r="E35" s="66">
        <v>23.350085714285711</v>
      </c>
      <c r="F35" s="66">
        <v>2.6309295646944841</v>
      </c>
      <c r="G35" s="66">
        <v>133.09769769798925</v>
      </c>
      <c r="H35" s="66">
        <v>193.00625732806654</v>
      </c>
    </row>
    <row r="36" spans="2:8" s="2" customFormat="1" ht="12.75" customHeight="1" x14ac:dyDescent="0.2">
      <c r="B36" s="400"/>
      <c r="C36" s="21" t="s">
        <v>36</v>
      </c>
      <c r="D36" s="66">
        <v>24.5</v>
      </c>
      <c r="E36" s="66">
        <v>23.345447619047622</v>
      </c>
      <c r="F36" s="66">
        <v>-1.9863289988919508E-2</v>
      </c>
      <c r="G36" s="66">
        <v>134.41660641741709</v>
      </c>
      <c r="H36" s="66">
        <v>197.0460570159149</v>
      </c>
    </row>
    <row r="37" spans="2:8" s="2" customFormat="1" ht="12.75" customHeight="1" x14ac:dyDescent="0.2">
      <c r="B37" s="400"/>
      <c r="C37" s="359" t="s">
        <v>37</v>
      </c>
      <c r="D37" s="66">
        <v>24.5</v>
      </c>
      <c r="E37" s="66">
        <v>24.20215263157894</v>
      </c>
      <c r="F37" s="66">
        <v>3.6696876689240598</v>
      </c>
      <c r="G37" s="66">
        <v>133.01151861480503</v>
      </c>
      <c r="H37" s="66">
        <v>198.70870009818506</v>
      </c>
    </row>
    <row r="38" spans="2:8" s="2" customFormat="1" ht="12.75" customHeight="1" x14ac:dyDescent="0.2">
      <c r="B38" s="400"/>
      <c r="C38" s="21" t="s">
        <v>38</v>
      </c>
      <c r="D38" s="66">
        <v>24.5</v>
      </c>
      <c r="E38" s="66">
        <v>24.346639130434777</v>
      </c>
      <c r="F38" s="66">
        <v>0.59699854411838782</v>
      </c>
      <c r="G38" s="66">
        <v>132.84014034767623</v>
      </c>
      <c r="H38" s="66">
        <v>203.71503472259329</v>
      </c>
    </row>
    <row r="39" spans="2:8" s="2" customFormat="1" ht="12.75" customHeight="1" x14ac:dyDescent="0.2">
      <c r="B39" s="400"/>
      <c r="C39" s="359" t="s">
        <v>39</v>
      </c>
      <c r="D39" s="66">
        <v>24.5</v>
      </c>
      <c r="E39" s="66">
        <v>24.876440000000006</v>
      </c>
      <c r="F39" s="66">
        <v>2.1760739407475249</v>
      </c>
      <c r="G39" s="66">
        <v>132.30050874765689</v>
      </c>
      <c r="H39" s="66">
        <v>207.38097770739648</v>
      </c>
    </row>
    <row r="40" spans="2:8" s="2" customFormat="1" ht="12.75" customHeight="1" x14ac:dyDescent="0.2">
      <c r="B40" s="400"/>
      <c r="C40" s="21" t="s">
        <v>40</v>
      </c>
      <c r="D40" s="66">
        <v>24.5</v>
      </c>
      <c r="E40" s="66">
        <v>25.144457142857142</v>
      </c>
      <c r="F40" s="66">
        <v>1.0773934809688912</v>
      </c>
      <c r="G40" s="66">
        <v>133.67832316589858</v>
      </c>
      <c r="H40" s="66">
        <v>212.50560014025805</v>
      </c>
    </row>
    <row r="41" spans="2:8" s="2" customFormat="1" ht="12.75" customHeight="1" x14ac:dyDescent="0.2">
      <c r="B41" s="400"/>
      <c r="C41" s="359" t="s">
        <v>41</v>
      </c>
      <c r="D41" s="66">
        <v>24.5</v>
      </c>
      <c r="E41" s="66">
        <v>24.257936363636365</v>
      </c>
      <c r="F41" s="66">
        <v>-3.5257105539564737</v>
      </c>
      <c r="G41" s="66">
        <v>138.33216182107017</v>
      </c>
      <c r="H41" s="66">
        <v>223.51154406163536</v>
      </c>
    </row>
    <row r="42" spans="2:8" s="2" customFormat="1" ht="12.75" customHeight="1" x14ac:dyDescent="0.2">
      <c r="B42" s="400"/>
      <c r="C42" s="21" t="s">
        <v>30</v>
      </c>
      <c r="D42" s="66">
        <v>24.5</v>
      </c>
      <c r="E42" s="66">
        <v>23.345289999999999</v>
      </c>
      <c r="F42" s="66">
        <v>-3.7622588746026198</v>
      </c>
      <c r="G42" s="66">
        <v>139.82653200189895</v>
      </c>
      <c r="H42" s="66">
        <v>229.38308558968143</v>
      </c>
    </row>
    <row r="43" spans="2:8" s="2" customFormat="1" ht="17.25" customHeight="1" x14ac:dyDescent="0.2">
      <c r="B43" s="401">
        <v>2023</v>
      </c>
      <c r="C43" s="200" t="s">
        <v>31</v>
      </c>
      <c r="D43" s="114">
        <v>24.5</v>
      </c>
      <c r="E43" s="114">
        <v>22.90645</v>
      </c>
      <c r="F43" s="114">
        <v>-1.8797796043655834</v>
      </c>
      <c r="G43" s="114">
        <v>140.24128976846373</v>
      </c>
      <c r="H43" s="114">
        <v>232.79563663236212</v>
      </c>
    </row>
    <row r="44" spans="2:8" s="2" customFormat="1" ht="12.75" customHeight="1" x14ac:dyDescent="0.2">
      <c r="B44" s="400"/>
      <c r="C44" s="21" t="s">
        <v>32</v>
      </c>
      <c r="D44" s="66">
        <v>24.5</v>
      </c>
      <c r="E44" s="66">
        <v>23.044973684210522</v>
      </c>
      <c r="F44" s="66">
        <v>0.60473658821214027</v>
      </c>
      <c r="G44" s="66">
        <v>140.10700074614232</v>
      </c>
      <c r="H44" s="66">
        <v>232.47144624677489</v>
      </c>
    </row>
    <row r="45" spans="2:8" s="2" customFormat="1" ht="12.75" customHeight="1" x14ac:dyDescent="0.2">
      <c r="B45" s="19"/>
      <c r="C45" s="359" t="s">
        <v>33</v>
      </c>
      <c r="D45" s="66">
        <v>24.5</v>
      </c>
      <c r="E45" s="66">
        <v>23.082595652173911</v>
      </c>
      <c r="F45" s="66">
        <v>0.16325454946892748</v>
      </c>
      <c r="G45" s="66">
        <v>140.16842142223481</v>
      </c>
      <c r="H45" s="66">
        <v>232.18642474927901</v>
      </c>
    </row>
    <row r="46" spans="2:8" s="2" customFormat="1" ht="12.75" customHeight="1" x14ac:dyDescent="0.2">
      <c r="B46" s="19"/>
      <c r="C46" s="21" t="s">
        <v>34</v>
      </c>
      <c r="D46" s="66">
        <v>24.5</v>
      </c>
      <c r="E46" s="66">
        <v>22.528104999999993</v>
      </c>
      <c r="F46" s="66">
        <v>-2.4022023369009493</v>
      </c>
      <c r="G46" s="66">
        <v>141.25884977518535</v>
      </c>
      <c r="H46" s="66">
        <v>234.44176707813921</v>
      </c>
    </row>
    <row r="47" spans="2:8" s="2" customFormat="1" ht="12.75" customHeight="1" x14ac:dyDescent="0.2">
      <c r="B47" s="19"/>
      <c r="C47" s="359" t="s">
        <v>35</v>
      </c>
      <c r="D47" s="66">
        <v>24.5</v>
      </c>
      <c r="E47" s="66">
        <v>22.687313636363601</v>
      </c>
      <c r="F47" s="66">
        <v>0.70671117860827692</v>
      </c>
      <c r="G47" s="66">
        <v>142.6092191536537</v>
      </c>
      <c r="H47" s="66">
        <v>241.76127118545551</v>
      </c>
    </row>
    <row r="48" spans="2:8" s="2" customFormat="1" ht="12.75" customHeight="1" x14ac:dyDescent="0.2">
      <c r="B48" s="31"/>
      <c r="C48" s="31" t="s">
        <v>36</v>
      </c>
      <c r="D48" s="67">
        <v>24.5</v>
      </c>
      <c r="E48" s="67">
        <v>23.34</v>
      </c>
      <c r="F48" s="67">
        <v>14.020517830972157</v>
      </c>
      <c r="G48" s="317" t="s">
        <v>129</v>
      </c>
      <c r="H48" s="368" t="s">
        <v>129</v>
      </c>
    </row>
    <row r="49" spans="1:8" s="16" customFormat="1" ht="16.5" customHeight="1" x14ac:dyDescent="0.2">
      <c r="A49" s="2"/>
      <c r="B49" s="22" t="s">
        <v>1166</v>
      </c>
      <c r="C49" s="22"/>
      <c r="D49" s="22"/>
      <c r="E49" s="22"/>
      <c r="F49" s="22"/>
      <c r="G49" s="22"/>
      <c r="H49" s="22"/>
    </row>
    <row r="50" spans="1:8" s="2" customFormat="1" ht="55.5" customHeight="1" x14ac:dyDescent="0.2">
      <c r="B50" s="575" t="s">
        <v>948</v>
      </c>
      <c r="C50" s="575"/>
      <c r="D50" s="575"/>
      <c r="E50" s="575"/>
      <c r="F50" s="575"/>
      <c r="G50" s="575"/>
      <c r="H50" s="575"/>
    </row>
    <row r="51" spans="1:8" s="2" customFormat="1" ht="15.75" customHeight="1" x14ac:dyDescent="0.2">
      <c r="B51" s="573"/>
      <c r="C51" s="573"/>
      <c r="D51" s="573"/>
      <c r="E51" s="573"/>
      <c r="F51" s="573"/>
      <c r="G51" s="573"/>
      <c r="H51" s="573"/>
    </row>
  </sheetData>
  <mergeCells count="7">
    <mergeCell ref="B51:H51"/>
    <mergeCell ref="E9:F9"/>
    <mergeCell ref="E10:E11"/>
    <mergeCell ref="G9:H9"/>
    <mergeCell ref="G10:H10"/>
    <mergeCell ref="B50:H50"/>
    <mergeCell ref="D9:D11"/>
  </mergeCells>
  <conditionalFormatting sqref="H48">
    <cfRule type="cellIs" dxfId="101" priority="2" operator="between">
      <formula>9999</formula>
      <formula>-9999</formula>
    </cfRule>
  </conditionalFormatting>
  <conditionalFormatting sqref="H48">
    <cfRule type="cellIs" dxfId="100" priority="1" operator="between">
      <formula>9999</formula>
      <formula>-9999</formula>
    </cfRule>
  </conditionalFormatting>
  <hyperlinks>
    <hyperlink ref="B5" location="Índice!A62" display="Índice" xr:uid="{00000000-0004-0000-3F00-000000000000}"/>
  </hyperlinks>
  <printOptions horizontalCentered="1"/>
  <pageMargins left="0.59055118110236227" right="0.43307086614173229" top="0.51181102362204722" bottom="0.51181102362204722" header="0" footer="0.23622047244094491"/>
  <pageSetup paperSize="9" scale="99" orientation="portrait" r:id="rId1"/>
  <headerFooter scaleWithDoc="0"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L54"/>
  <sheetViews>
    <sheetView showGridLines="0" topLeftCell="B1" zoomScale="120" zoomScaleNormal="120" zoomScalePageLayoutView="120" workbookViewId="0">
      <selection activeCell="B5" sqref="B5"/>
    </sheetView>
  </sheetViews>
  <sheetFormatPr defaultColWidth="11.42578125" defaultRowHeight="13.5" x14ac:dyDescent="0.25"/>
  <cols>
    <col min="1" max="1" width="1.42578125" style="2" bestFit="1" customWidth="1"/>
    <col min="2" max="2" width="34.5703125" style="3" customWidth="1"/>
    <col min="3" max="3" width="17.85546875" style="3" customWidth="1"/>
    <col min="4" max="9" width="6.85546875" style="4" customWidth="1"/>
    <col min="10" max="10" width="4.85546875" style="4" customWidth="1"/>
    <col min="11" max="16384" width="11.42578125" style="2"/>
  </cols>
  <sheetData>
    <row r="1" spans="1:12" s="17" customFormat="1" ht="12.75" x14ac:dyDescent="0.2"/>
    <row r="2" spans="1:12" s="17" customFormat="1" ht="12.75" x14ac:dyDescent="0.2"/>
    <row r="3" spans="1:12" s="17" customFormat="1" ht="12.75" x14ac:dyDescent="0.2"/>
    <row r="4" spans="1:12" s="17" customFormat="1" ht="12.75" x14ac:dyDescent="0.2"/>
    <row r="5" spans="1:12" s="17" customFormat="1" ht="12.75" x14ac:dyDescent="0.2">
      <c r="B5" s="104" t="s">
        <v>144</v>
      </c>
    </row>
    <row r="6" spans="1:12" s="17" customFormat="1" ht="18.75" x14ac:dyDescent="0.3">
      <c r="B6" s="25" t="s">
        <v>1056</v>
      </c>
    </row>
    <row r="7" spans="1:12" s="17" customFormat="1" ht="12.75" x14ac:dyDescent="0.2"/>
    <row r="8" spans="1:12" s="17" customFormat="1" ht="18" customHeight="1" x14ac:dyDescent="0.2">
      <c r="B8" s="194" t="s">
        <v>657</v>
      </c>
      <c r="C8" s="18"/>
      <c r="D8" s="18"/>
      <c r="E8" s="18"/>
      <c r="F8" s="18"/>
    </row>
    <row r="9" spans="1:12" ht="13.5" customHeight="1" x14ac:dyDescent="0.2">
      <c r="A9" s="17"/>
      <c r="B9" s="23"/>
      <c r="C9" s="548"/>
      <c r="D9" s="596">
        <v>2020</v>
      </c>
      <c r="E9" s="535">
        <v>2021</v>
      </c>
      <c r="F9" s="552">
        <v>2022</v>
      </c>
      <c r="G9" s="553"/>
      <c r="H9" s="552">
        <v>2023</v>
      </c>
      <c r="I9" s="552"/>
      <c r="J9" s="552"/>
    </row>
    <row r="10" spans="1:12" ht="13.5" customHeight="1" x14ac:dyDescent="0.2">
      <c r="B10" s="24"/>
      <c r="C10" s="549"/>
      <c r="D10" s="597" t="s">
        <v>3</v>
      </c>
      <c r="E10" s="534" t="s">
        <v>1</v>
      </c>
      <c r="F10" s="181" t="s">
        <v>0</v>
      </c>
      <c r="G10" s="181" t="s">
        <v>3</v>
      </c>
      <c r="H10" s="257" t="s">
        <v>0</v>
      </c>
      <c r="I10" s="554" t="s">
        <v>1</v>
      </c>
      <c r="J10" s="554"/>
    </row>
    <row r="11" spans="1:12" ht="18" customHeight="1" x14ac:dyDescent="0.2">
      <c r="B11" s="35" t="s">
        <v>855</v>
      </c>
      <c r="C11" s="23"/>
      <c r="D11" s="97"/>
      <c r="E11" s="97"/>
      <c r="F11" s="97"/>
      <c r="G11" s="97"/>
      <c r="H11" s="97"/>
      <c r="I11" s="97"/>
      <c r="J11" s="97"/>
    </row>
    <row r="12" spans="1:12" ht="13.5" customHeight="1" x14ac:dyDescent="0.2">
      <c r="B12" s="20" t="s">
        <v>371</v>
      </c>
      <c r="C12" s="19" t="s">
        <v>375</v>
      </c>
      <c r="D12" s="32">
        <v>1595</v>
      </c>
      <c r="E12" s="32">
        <v>1681</v>
      </c>
      <c r="F12" s="32">
        <v>2173</v>
      </c>
      <c r="G12" s="32">
        <v>1869</v>
      </c>
      <c r="H12" s="32">
        <v>2021</v>
      </c>
      <c r="I12" s="322" t="s">
        <v>129</v>
      </c>
      <c r="J12" s="97"/>
      <c r="K12" s="1"/>
      <c r="L12" s="1"/>
    </row>
    <row r="13" spans="1:12" ht="13.5" customHeight="1" x14ac:dyDescent="0.2">
      <c r="B13" s="20" t="s">
        <v>372</v>
      </c>
      <c r="C13" s="19" t="s">
        <v>221</v>
      </c>
      <c r="D13" s="131">
        <v>-8.6</v>
      </c>
      <c r="E13" s="131">
        <v>2.9</v>
      </c>
      <c r="F13" s="131">
        <v>2</v>
      </c>
      <c r="G13" s="131">
        <v>4</v>
      </c>
      <c r="H13" s="131">
        <v>2</v>
      </c>
      <c r="I13" s="322" t="s">
        <v>129</v>
      </c>
      <c r="J13" s="97"/>
      <c r="K13" s="1"/>
    </row>
    <row r="14" spans="1:12" ht="13.5" customHeight="1" x14ac:dyDescent="0.2">
      <c r="B14" s="20" t="s">
        <v>807</v>
      </c>
      <c r="C14" s="19" t="s">
        <v>725</v>
      </c>
      <c r="D14" s="32">
        <v>5057</v>
      </c>
      <c r="E14" s="32">
        <v>5458</v>
      </c>
      <c r="F14" s="322" t="s">
        <v>129</v>
      </c>
      <c r="G14" s="32">
        <v>5479</v>
      </c>
      <c r="H14" s="322" t="s">
        <v>129</v>
      </c>
      <c r="I14" s="322" t="s">
        <v>129</v>
      </c>
      <c r="J14" s="97"/>
      <c r="K14" s="1"/>
    </row>
    <row r="15" spans="1:12" ht="13.5" customHeight="1" x14ac:dyDescent="0.2">
      <c r="B15" s="20" t="s">
        <v>213</v>
      </c>
      <c r="C15" s="19" t="s">
        <v>222</v>
      </c>
      <c r="D15" s="66">
        <v>1.1916583912611856</v>
      </c>
      <c r="E15" s="66">
        <v>5.2999999999999936</v>
      </c>
      <c r="F15" s="66">
        <v>7</v>
      </c>
      <c r="G15" s="66">
        <v>6.9</v>
      </c>
      <c r="H15" s="66">
        <v>6</v>
      </c>
      <c r="I15" s="66">
        <v>7.1</v>
      </c>
      <c r="J15" s="471" t="s">
        <v>1018</v>
      </c>
    </row>
    <row r="16" spans="1:12" ht="13.5" customHeight="1" x14ac:dyDescent="0.2">
      <c r="B16" s="20" t="s">
        <v>213</v>
      </c>
      <c r="C16" s="19" t="s">
        <v>223</v>
      </c>
      <c r="D16" s="66">
        <v>0.48756301132137914</v>
      </c>
      <c r="E16" s="66">
        <v>3.7570571288456684</v>
      </c>
      <c r="F16" s="66">
        <v>7</v>
      </c>
      <c r="G16" s="66">
        <v>5.5</v>
      </c>
      <c r="H16" s="89" t="s">
        <v>129</v>
      </c>
      <c r="I16" s="89" t="s">
        <v>129</v>
      </c>
      <c r="J16" s="471"/>
    </row>
    <row r="17" spans="2:10" ht="18" customHeight="1" x14ac:dyDescent="0.2">
      <c r="B17" s="35" t="s">
        <v>729</v>
      </c>
      <c r="C17" s="23"/>
      <c r="D17" s="97"/>
      <c r="E17" s="97"/>
      <c r="F17" s="97"/>
      <c r="G17" s="97"/>
      <c r="H17" s="97"/>
      <c r="I17" s="66"/>
      <c r="J17" s="66"/>
    </row>
    <row r="18" spans="2:10" ht="13.5" customHeight="1" x14ac:dyDescent="0.2">
      <c r="B18" s="20" t="s">
        <v>214</v>
      </c>
      <c r="C18" s="19" t="s">
        <v>116</v>
      </c>
      <c r="D18" s="66">
        <v>50.013068338558</v>
      </c>
      <c r="E18" s="66">
        <v>49.564723378941103</v>
      </c>
      <c r="F18" s="66">
        <v>40.159068116298144</v>
      </c>
      <c r="G18" s="66">
        <v>26.827180310326384</v>
      </c>
      <c r="H18" s="66">
        <v>33.080158337456695</v>
      </c>
      <c r="I18" s="322" t="s">
        <v>129</v>
      </c>
      <c r="J18" s="66"/>
    </row>
    <row r="19" spans="2:10" ht="13.5" customHeight="1" x14ac:dyDescent="0.2">
      <c r="B19" s="20" t="s">
        <v>216</v>
      </c>
      <c r="C19" s="19" t="s">
        <v>116</v>
      </c>
      <c r="D19" s="66">
        <v>71.199184952978058</v>
      </c>
      <c r="E19" s="66">
        <v>85.772337894110649</v>
      </c>
      <c r="F19" s="66">
        <v>80.921097599156198</v>
      </c>
      <c r="G19" s="66">
        <v>92.723381487426423</v>
      </c>
      <c r="H19" s="66">
        <v>80.752102919346854</v>
      </c>
      <c r="I19" s="322" t="s">
        <v>129</v>
      </c>
      <c r="J19" s="66"/>
    </row>
    <row r="20" spans="2:10" ht="13.5" customHeight="1" x14ac:dyDescent="0.2">
      <c r="B20" s="69" t="s">
        <v>377</v>
      </c>
      <c r="C20" s="19" t="s">
        <v>116</v>
      </c>
      <c r="D20" s="66">
        <v>61.79190795767289</v>
      </c>
      <c r="E20" s="66">
        <v>77.461808447352766</v>
      </c>
      <c r="F20" s="66">
        <v>61.58030628400607</v>
      </c>
      <c r="G20" s="66">
        <v>81.861958266452632</v>
      </c>
      <c r="H20" s="66">
        <v>66.803562592775847</v>
      </c>
      <c r="I20" s="322" t="s">
        <v>129</v>
      </c>
      <c r="J20" s="66"/>
    </row>
    <row r="21" spans="2:10" ht="13.5" customHeight="1" x14ac:dyDescent="0.2">
      <c r="B21" s="69" t="s">
        <v>378</v>
      </c>
      <c r="C21" s="19" t="s">
        <v>116</v>
      </c>
      <c r="D21" s="66">
        <v>9.4072769953051658</v>
      </c>
      <c r="E21" s="66">
        <v>8.3105294467578812</v>
      </c>
      <c r="F21" s="66">
        <v>19.340791315150124</v>
      </c>
      <c r="G21" s="66">
        <v>10.861423220973784</v>
      </c>
      <c r="H21" s="66">
        <v>13.948540326571004</v>
      </c>
      <c r="I21" s="322" t="s">
        <v>129</v>
      </c>
      <c r="J21" s="66"/>
    </row>
    <row r="22" spans="2:10" ht="13.5" customHeight="1" x14ac:dyDescent="0.2">
      <c r="B22" s="20" t="s">
        <v>312</v>
      </c>
      <c r="C22" s="19" t="s">
        <v>116</v>
      </c>
      <c r="D22" s="66">
        <v>-21.186116614420062</v>
      </c>
      <c r="E22" s="66">
        <v>-36.207614515169546</v>
      </c>
      <c r="F22" s="66">
        <v>-40.762029482858054</v>
      </c>
      <c r="G22" s="66">
        <v>-65.896201177100039</v>
      </c>
      <c r="H22" s="66">
        <v>-47.671944581890159</v>
      </c>
      <c r="I22" s="322" t="s">
        <v>129</v>
      </c>
      <c r="J22" s="66"/>
    </row>
    <row r="23" spans="2:10" ht="13.5" customHeight="1" x14ac:dyDescent="0.2">
      <c r="B23" s="20" t="s">
        <v>856</v>
      </c>
      <c r="C23" s="19" t="s">
        <v>387</v>
      </c>
      <c r="D23" s="131">
        <v>18.990614000000001</v>
      </c>
      <c r="E23" s="131">
        <v>19.650676999999998</v>
      </c>
      <c r="F23" s="131">
        <v>17.844999999999999</v>
      </c>
      <c r="G23" s="131">
        <v>17.3</v>
      </c>
      <c r="H23" s="131">
        <v>17.8</v>
      </c>
      <c r="I23" s="532" t="s">
        <v>129</v>
      </c>
      <c r="J23" s="471"/>
    </row>
    <row r="24" spans="2:10" ht="13.5" customHeight="1" x14ac:dyDescent="0.2">
      <c r="B24" s="20" t="s">
        <v>856</v>
      </c>
      <c r="C24" s="19" t="s">
        <v>116</v>
      </c>
      <c r="D24" s="32">
        <v>1282</v>
      </c>
      <c r="E24" s="32">
        <v>1286</v>
      </c>
      <c r="F24" s="32">
        <v>821.36225849322705</v>
      </c>
      <c r="G24" s="32">
        <v>925.62867843766719</v>
      </c>
      <c r="H24" s="32">
        <v>880.75210291934695</v>
      </c>
      <c r="I24" s="201" t="s">
        <v>129</v>
      </c>
      <c r="J24" s="471"/>
    </row>
    <row r="25" spans="2:10" ht="13.5" customHeight="1" x14ac:dyDescent="0.2">
      <c r="B25" s="20" t="s">
        <v>380</v>
      </c>
      <c r="C25" s="19" t="s">
        <v>116</v>
      </c>
      <c r="D25" s="66">
        <v>13.667711598746083</v>
      </c>
      <c r="E25" s="66">
        <v>14.098750743604995</v>
      </c>
      <c r="F25" s="66">
        <v>12.767591867942629</v>
      </c>
      <c r="G25" s="66">
        <v>14.981273408239701</v>
      </c>
      <c r="H25" s="89" t="s">
        <v>129</v>
      </c>
      <c r="I25" s="322" t="s">
        <v>129</v>
      </c>
      <c r="J25" s="66"/>
    </row>
    <row r="26" spans="2:10" ht="18" customHeight="1" x14ac:dyDescent="0.2">
      <c r="B26" s="35" t="s">
        <v>730</v>
      </c>
      <c r="C26" s="23"/>
      <c r="D26" s="97"/>
      <c r="E26" s="97"/>
      <c r="F26" s="97"/>
      <c r="G26" s="97"/>
      <c r="H26" s="97"/>
      <c r="I26" s="66"/>
      <c r="J26" s="66"/>
    </row>
    <row r="27" spans="2:10" ht="13.5" customHeight="1" x14ac:dyDescent="0.2">
      <c r="B27" s="20" t="s">
        <v>1172</v>
      </c>
      <c r="C27" s="19" t="s">
        <v>221</v>
      </c>
      <c r="D27" s="66">
        <v>6.32718551547089</v>
      </c>
      <c r="E27" s="66">
        <v>19.8</v>
      </c>
      <c r="F27" s="322" t="s">
        <v>129</v>
      </c>
      <c r="G27" s="66">
        <v>20.7</v>
      </c>
      <c r="H27" s="66">
        <v>-4.2728554386725959</v>
      </c>
      <c r="I27" s="66">
        <v>-1.6</v>
      </c>
      <c r="J27" s="66" t="s">
        <v>133</v>
      </c>
    </row>
    <row r="28" spans="2:10" ht="13.5" customHeight="1" x14ac:dyDescent="0.2">
      <c r="B28" s="20" t="s">
        <v>85</v>
      </c>
      <c r="C28" s="19" t="s">
        <v>221</v>
      </c>
      <c r="D28" s="66">
        <v>10.123883869303651</v>
      </c>
      <c r="E28" s="66">
        <v>4.8</v>
      </c>
      <c r="F28" s="322" t="s">
        <v>129</v>
      </c>
      <c r="G28" s="66">
        <v>34.200000000000003</v>
      </c>
      <c r="H28" s="66">
        <v>5.8</v>
      </c>
      <c r="I28" s="66">
        <v>9.3000000000000007</v>
      </c>
      <c r="J28" s="66" t="s">
        <v>133</v>
      </c>
    </row>
    <row r="29" spans="2:10" ht="13.5" customHeight="1" x14ac:dyDescent="0.2">
      <c r="B29" s="20" t="s">
        <v>658</v>
      </c>
      <c r="C29" s="19" t="s">
        <v>221</v>
      </c>
      <c r="D29" s="66">
        <v>10.232993007418845</v>
      </c>
      <c r="E29" s="66">
        <v>28.8</v>
      </c>
      <c r="F29" s="322" t="s">
        <v>129</v>
      </c>
      <c r="G29" s="66">
        <v>8.6</v>
      </c>
      <c r="H29" s="66">
        <v>13</v>
      </c>
      <c r="I29" s="66">
        <v>4.8</v>
      </c>
      <c r="J29" s="66" t="s">
        <v>133</v>
      </c>
    </row>
    <row r="30" spans="2:10" ht="13.5" customHeight="1" x14ac:dyDescent="0.2">
      <c r="B30" s="20" t="s">
        <v>480</v>
      </c>
      <c r="C30" s="19" t="s">
        <v>487</v>
      </c>
      <c r="D30" s="66">
        <v>34.338364006244973</v>
      </c>
      <c r="E30" s="66">
        <v>27.778743492859299</v>
      </c>
      <c r="F30" s="322" t="s">
        <v>129</v>
      </c>
      <c r="G30" s="66">
        <v>27.4</v>
      </c>
      <c r="H30" s="66">
        <v>27</v>
      </c>
      <c r="I30" s="89" t="s">
        <v>129</v>
      </c>
      <c r="J30" s="66"/>
    </row>
    <row r="31" spans="2:10" ht="18" customHeight="1" x14ac:dyDescent="0.2">
      <c r="B31" s="35" t="s">
        <v>732</v>
      </c>
      <c r="C31" s="23"/>
      <c r="D31" s="97"/>
      <c r="E31" s="97"/>
      <c r="F31" s="98"/>
      <c r="G31" s="97"/>
      <c r="H31" s="98"/>
      <c r="I31" s="66"/>
      <c r="J31" s="66"/>
    </row>
    <row r="32" spans="2:10" ht="13.5" customHeight="1" x14ac:dyDescent="0.2">
      <c r="B32" s="20" t="s">
        <v>251</v>
      </c>
      <c r="C32" s="19" t="s">
        <v>116</v>
      </c>
      <c r="D32" s="66">
        <v>-2.7586206896551726</v>
      </c>
      <c r="E32" s="66">
        <v>0.53539559785841762</v>
      </c>
      <c r="F32" s="66">
        <v>-15.3</v>
      </c>
      <c r="G32" s="66">
        <v>-55.805243445692888</v>
      </c>
      <c r="H32" s="66">
        <v>-40</v>
      </c>
      <c r="I32" s="322" t="s">
        <v>129</v>
      </c>
      <c r="J32" s="66"/>
    </row>
    <row r="33" spans="1:12" ht="13.5" customHeight="1" x14ac:dyDescent="0.2">
      <c r="B33" s="20" t="s">
        <v>659</v>
      </c>
      <c r="C33" s="19" t="s">
        <v>116</v>
      </c>
      <c r="D33" s="66">
        <v>-1.9790937261009403</v>
      </c>
      <c r="E33" s="66">
        <v>1.2922665080309339</v>
      </c>
      <c r="F33" s="66">
        <v>-14.1</v>
      </c>
      <c r="G33" s="66">
        <v>-54.90870184785458</v>
      </c>
      <c r="H33" s="89" t="s">
        <v>129</v>
      </c>
      <c r="I33" s="322" t="s">
        <v>129</v>
      </c>
      <c r="J33" s="66"/>
    </row>
    <row r="34" spans="1:12" ht="13.5" customHeight="1" x14ac:dyDescent="0.2">
      <c r="B34" s="20" t="s">
        <v>1174</v>
      </c>
      <c r="C34" s="19" t="s">
        <v>1173</v>
      </c>
      <c r="D34" s="66">
        <v>6.7886824438333973</v>
      </c>
      <c r="E34" s="66">
        <v>7.2397988896868846</v>
      </c>
      <c r="F34" s="322" t="s">
        <v>129</v>
      </c>
      <c r="G34" s="66">
        <v>10.840221601409045</v>
      </c>
      <c r="H34" s="322" t="s">
        <v>129</v>
      </c>
      <c r="I34" s="89" t="s">
        <v>129</v>
      </c>
      <c r="J34" s="66"/>
    </row>
    <row r="35" spans="1:12" ht="13.5" customHeight="1" x14ac:dyDescent="0.2">
      <c r="B35" s="20" t="s">
        <v>1175</v>
      </c>
      <c r="C35" s="19" t="s">
        <v>1173</v>
      </c>
      <c r="D35" s="32">
        <v>206.54146962739088</v>
      </c>
      <c r="E35" s="32">
        <v>161.21402470123795</v>
      </c>
      <c r="F35" s="322" t="s">
        <v>129</v>
      </c>
      <c r="G35" s="32">
        <v>221.78317027136717</v>
      </c>
      <c r="H35" s="322" t="s">
        <v>129</v>
      </c>
      <c r="I35" s="89" t="s">
        <v>129</v>
      </c>
      <c r="J35" s="66"/>
    </row>
    <row r="36" spans="1:12" ht="18" customHeight="1" x14ac:dyDescent="0.2">
      <c r="B36" s="35" t="s">
        <v>733</v>
      </c>
      <c r="C36" s="23"/>
      <c r="D36" s="97"/>
      <c r="E36" s="97"/>
      <c r="F36" s="97"/>
      <c r="G36" s="97"/>
      <c r="H36" s="97"/>
      <c r="I36" s="66"/>
      <c r="J36" s="66"/>
    </row>
    <row r="37" spans="1:12" ht="13.5" customHeight="1" x14ac:dyDescent="0.2">
      <c r="B37" s="20" t="s">
        <v>661</v>
      </c>
      <c r="C37" s="19" t="s">
        <v>857</v>
      </c>
      <c r="D37" s="50">
        <v>14050</v>
      </c>
      <c r="E37" s="50">
        <v>14215</v>
      </c>
      <c r="F37" s="322" t="s">
        <v>129</v>
      </c>
      <c r="G37" s="50">
        <v>15658</v>
      </c>
      <c r="H37" s="322" t="s">
        <v>129</v>
      </c>
      <c r="I37" s="50">
        <v>16096</v>
      </c>
      <c r="J37" s="66" t="s">
        <v>133</v>
      </c>
    </row>
    <row r="38" spans="1:12" ht="13.5" customHeight="1" x14ac:dyDescent="0.2">
      <c r="B38" s="20" t="s">
        <v>662</v>
      </c>
      <c r="C38" s="19" t="s">
        <v>857</v>
      </c>
      <c r="D38" s="42">
        <v>1.4470000000000001</v>
      </c>
      <c r="E38" s="42">
        <v>1.33</v>
      </c>
      <c r="F38" s="85" t="s">
        <v>129</v>
      </c>
      <c r="G38" s="42">
        <v>1.4390000000000001</v>
      </c>
      <c r="H38" s="85" t="s">
        <v>129</v>
      </c>
      <c r="I38" s="42">
        <v>1.63</v>
      </c>
      <c r="J38" s="66" t="s">
        <v>133</v>
      </c>
    </row>
    <row r="39" spans="1:12" ht="13.5" customHeight="1" x14ac:dyDescent="0.2">
      <c r="B39" s="20" t="s">
        <v>1110</v>
      </c>
      <c r="C39" s="19" t="s">
        <v>221</v>
      </c>
      <c r="D39" s="66">
        <v>-1.1908609956316596</v>
      </c>
      <c r="E39" s="66">
        <v>0.61011747958708007</v>
      </c>
      <c r="F39" s="322" t="s">
        <v>129</v>
      </c>
      <c r="G39" s="66">
        <v>5.3383153939219552</v>
      </c>
      <c r="H39" s="322" t="s">
        <v>129</v>
      </c>
      <c r="I39" s="66">
        <v>1.0205368206851695</v>
      </c>
      <c r="J39" s="66" t="s">
        <v>131</v>
      </c>
    </row>
    <row r="40" spans="1:12" ht="13.5" customHeight="1" x14ac:dyDescent="0.2">
      <c r="B40" s="46" t="s">
        <v>1111</v>
      </c>
      <c r="C40" s="31" t="s">
        <v>221</v>
      </c>
      <c r="D40" s="66">
        <v>-1.3336147877286875</v>
      </c>
      <c r="E40" s="66">
        <v>3.4571619583970259</v>
      </c>
      <c r="F40" s="357" t="s">
        <v>129</v>
      </c>
      <c r="G40" s="67">
        <v>7.8664369583630878</v>
      </c>
      <c r="H40" s="357" t="s">
        <v>129</v>
      </c>
      <c r="I40" s="67">
        <v>4.9355107265306453</v>
      </c>
      <c r="J40" s="66" t="s">
        <v>131</v>
      </c>
    </row>
    <row r="41" spans="1:12" ht="29.25" customHeight="1" x14ac:dyDescent="0.2">
      <c r="B41" s="555" t="s">
        <v>1177</v>
      </c>
      <c r="C41" s="555"/>
      <c r="D41" s="555"/>
      <c r="E41" s="555"/>
      <c r="F41" s="555"/>
      <c r="G41" s="555"/>
      <c r="H41" s="555"/>
      <c r="I41" s="555"/>
      <c r="J41" s="555"/>
      <c r="K41" s="1"/>
      <c r="L41" s="1"/>
    </row>
    <row r="42" spans="1:12" ht="84.75" customHeight="1" x14ac:dyDescent="0.2">
      <c r="B42" s="589" t="s">
        <v>1171</v>
      </c>
      <c r="C42" s="589"/>
      <c r="D42" s="589"/>
      <c r="E42" s="589"/>
      <c r="F42" s="589"/>
      <c r="G42" s="589"/>
      <c r="H42" s="589"/>
      <c r="I42" s="589"/>
      <c r="J42" s="589"/>
      <c r="K42" s="1"/>
      <c r="L42" s="1"/>
    </row>
    <row r="43" spans="1:12" s="3" customFormat="1" ht="13.5" customHeight="1" x14ac:dyDescent="0.25">
      <c r="A43" s="2"/>
      <c r="D43" s="4"/>
      <c r="E43" s="4"/>
      <c r="F43" s="4"/>
      <c r="G43" s="4"/>
      <c r="H43" s="4"/>
      <c r="I43" s="4"/>
      <c r="J43" s="4"/>
      <c r="K43" s="2"/>
      <c r="L43" s="2"/>
    </row>
    <row r="44" spans="1:12" s="3" customFormat="1" ht="13.5" customHeight="1" x14ac:dyDescent="0.25">
      <c r="A44" s="2"/>
      <c r="D44" s="4"/>
      <c r="E44" s="4"/>
      <c r="F44" s="4"/>
      <c r="G44" s="4"/>
      <c r="H44" s="4"/>
      <c r="I44" s="4"/>
      <c r="J44" s="4"/>
      <c r="K44" s="2"/>
      <c r="L44" s="2"/>
    </row>
    <row r="45" spans="1:12" s="3" customFormat="1" ht="13.5" customHeight="1" x14ac:dyDescent="0.25">
      <c r="A45" s="2"/>
      <c r="D45" s="4"/>
      <c r="E45" s="4"/>
      <c r="F45" s="4"/>
      <c r="G45" s="4"/>
      <c r="H45" s="4"/>
      <c r="I45" s="4"/>
      <c r="J45" s="4"/>
      <c r="K45" s="2"/>
      <c r="L45" s="2"/>
    </row>
    <row r="46" spans="1:12" s="3" customFormat="1" ht="13.5" customHeight="1" x14ac:dyDescent="0.25">
      <c r="A46" s="2"/>
      <c r="D46" s="4"/>
      <c r="E46" s="4"/>
      <c r="F46" s="4"/>
      <c r="G46" s="4"/>
      <c r="H46" s="4"/>
      <c r="I46" s="4"/>
      <c r="J46" s="4"/>
      <c r="K46" s="2"/>
      <c r="L46" s="2"/>
    </row>
    <row r="47" spans="1:12" s="3" customFormat="1" ht="13.5" customHeight="1" x14ac:dyDescent="0.25">
      <c r="A47" s="2"/>
      <c r="D47" s="4"/>
      <c r="E47" s="4"/>
      <c r="F47" s="4"/>
      <c r="G47" s="4"/>
      <c r="H47" s="4"/>
      <c r="I47" s="4"/>
      <c r="J47" s="4"/>
      <c r="K47" s="2"/>
      <c r="L47" s="2"/>
    </row>
    <row r="48" spans="1:12" s="3" customFormat="1" ht="13.5" customHeight="1" x14ac:dyDescent="0.25">
      <c r="A48" s="2"/>
      <c r="D48" s="4"/>
      <c r="E48" s="4"/>
      <c r="F48" s="4"/>
      <c r="G48" s="4"/>
      <c r="H48" s="4"/>
      <c r="I48" s="4"/>
      <c r="J48" s="4"/>
      <c r="K48" s="2"/>
      <c r="L48" s="2"/>
    </row>
    <row r="49" spans="1:12" s="3" customFormat="1" ht="12.75" customHeight="1" x14ac:dyDescent="0.25">
      <c r="A49" s="2"/>
      <c r="D49" s="4"/>
      <c r="E49" s="4"/>
      <c r="F49" s="4"/>
      <c r="G49" s="4"/>
      <c r="H49" s="4"/>
      <c r="I49" s="4"/>
      <c r="J49" s="4"/>
      <c r="K49" s="2"/>
      <c r="L49" s="2"/>
    </row>
    <row r="50" spans="1:12" s="3" customFormat="1" ht="15" customHeight="1" x14ac:dyDescent="0.25">
      <c r="A50" s="2"/>
      <c r="D50" s="4"/>
      <c r="E50" s="4"/>
      <c r="F50" s="4"/>
      <c r="G50" s="4"/>
      <c r="H50" s="4"/>
      <c r="I50" s="4"/>
      <c r="J50" s="4"/>
      <c r="K50" s="2"/>
      <c r="L50" s="2"/>
    </row>
    <row r="51" spans="1:12" s="3" customFormat="1" ht="12.75" customHeight="1" x14ac:dyDescent="0.25">
      <c r="A51" s="2"/>
      <c r="D51" s="4"/>
      <c r="E51" s="4"/>
      <c r="F51" s="4"/>
      <c r="G51" s="4"/>
      <c r="H51" s="4"/>
      <c r="I51" s="4"/>
      <c r="J51" s="4"/>
      <c r="K51" s="2"/>
      <c r="L51" s="2"/>
    </row>
    <row r="52" spans="1:12" s="3" customFormat="1" ht="12" customHeight="1" x14ac:dyDescent="0.25">
      <c r="A52" s="2"/>
      <c r="D52" s="4"/>
      <c r="E52" s="4"/>
      <c r="F52" s="4"/>
      <c r="G52" s="4"/>
      <c r="H52" s="4"/>
      <c r="I52" s="4"/>
      <c r="J52" s="4"/>
      <c r="K52" s="2"/>
      <c r="L52" s="2"/>
    </row>
    <row r="53" spans="1:12" s="3" customFormat="1" ht="12.75" customHeight="1" x14ac:dyDescent="0.25">
      <c r="A53" s="2"/>
      <c r="D53" s="4"/>
      <c r="E53" s="4"/>
      <c r="F53" s="4"/>
      <c r="G53" s="4"/>
      <c r="H53" s="4"/>
      <c r="I53" s="4"/>
      <c r="J53" s="4"/>
      <c r="K53" s="2"/>
      <c r="L53" s="2"/>
    </row>
    <row r="54" spans="1:12" s="3" customFormat="1" ht="12" customHeight="1" x14ac:dyDescent="0.25">
      <c r="A54" s="2"/>
      <c r="D54" s="4"/>
      <c r="E54" s="4"/>
      <c r="F54" s="4"/>
      <c r="G54" s="4"/>
      <c r="H54" s="4"/>
      <c r="I54" s="4"/>
      <c r="J54" s="4"/>
      <c r="K54" s="2"/>
      <c r="L54" s="2"/>
    </row>
  </sheetData>
  <mergeCells count="7">
    <mergeCell ref="B42:J42"/>
    <mergeCell ref="C9:C10"/>
    <mergeCell ref="F9:G9"/>
    <mergeCell ref="H9:J9"/>
    <mergeCell ref="I10:J10"/>
    <mergeCell ref="B41:J41"/>
    <mergeCell ref="D9:D10"/>
  </mergeCells>
  <conditionalFormatting sqref="I12:I13 I18:I22 F27:F30">
    <cfRule type="cellIs" dxfId="99" priority="32" operator="between">
      <formula>9999</formula>
      <formula>-9999</formula>
    </cfRule>
  </conditionalFormatting>
  <conditionalFormatting sqref="I32:I33">
    <cfRule type="cellIs" dxfId="98" priority="29" operator="between">
      <formula>9999</formula>
      <formula>-9999</formula>
    </cfRule>
  </conditionalFormatting>
  <conditionalFormatting sqref="H37:H40">
    <cfRule type="cellIs" dxfId="97" priority="28" operator="between">
      <formula>9999</formula>
      <formula>-9999</formula>
    </cfRule>
  </conditionalFormatting>
  <conditionalFormatting sqref="H14:I14">
    <cfRule type="cellIs" dxfId="96" priority="11" operator="between">
      <formula>9999</formula>
      <formula>-9999</formula>
    </cfRule>
  </conditionalFormatting>
  <conditionalFormatting sqref="H34:H35">
    <cfRule type="cellIs" dxfId="95" priority="9" operator="between">
      <formula>9999</formula>
      <formula>-9999</formula>
    </cfRule>
  </conditionalFormatting>
  <conditionalFormatting sqref="F37:F40">
    <cfRule type="cellIs" dxfId="94" priority="8" operator="between">
      <formula>9999</formula>
      <formula>-9999</formula>
    </cfRule>
  </conditionalFormatting>
  <conditionalFormatting sqref="F34:F35">
    <cfRule type="cellIs" dxfId="93" priority="5" operator="between">
      <formula>9999</formula>
      <formula>-9999</formula>
    </cfRule>
  </conditionalFormatting>
  <conditionalFormatting sqref="I25">
    <cfRule type="cellIs" dxfId="92" priority="3" operator="between">
      <formula>9999</formula>
      <formula>-9999</formula>
    </cfRule>
  </conditionalFormatting>
  <conditionalFormatting sqref="F14">
    <cfRule type="cellIs" dxfId="91" priority="1" operator="between">
      <formula>9999</formula>
      <formula>-9999</formula>
    </cfRule>
  </conditionalFormatting>
  <hyperlinks>
    <hyperlink ref="B5" location="Índice!A75" display="Índice" xr:uid="{00000000-0004-0000-4000-000000000000}"/>
  </hyperlinks>
  <printOptions horizontalCentered="1"/>
  <pageMargins left="0.59055118110236227" right="0.43307086614173229" top="0.51181102362204722" bottom="0.51181102362204722" header="0" footer="0.19685039370078741"/>
  <pageSetup paperSize="9" orientation="portrait" r:id="rId1"/>
  <headerFooter scaleWithDoc="0"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J40"/>
  <sheetViews>
    <sheetView showGridLines="0" topLeftCell="C20" zoomScale="120" zoomScaleNormal="120" zoomScalePageLayoutView="120" workbookViewId="0">
      <selection activeCell="C40" sqref="C40:M40"/>
    </sheetView>
  </sheetViews>
  <sheetFormatPr defaultColWidth="8.85546875" defaultRowHeight="12.75" x14ac:dyDescent="0.2"/>
  <cols>
    <col min="1" max="1" width="1.42578125" style="2" bestFit="1" customWidth="1"/>
    <col min="2" max="2" width="42.5703125" style="17" customWidth="1"/>
    <col min="3" max="10" width="7.5703125" style="17" customWidth="1"/>
    <col min="11" max="16384" width="8.85546875" style="17"/>
  </cols>
  <sheetData>
    <row r="1" spans="1:10" x14ac:dyDescent="0.2">
      <c r="A1" s="17"/>
    </row>
    <row r="2" spans="1:10" x14ac:dyDescent="0.2">
      <c r="A2" s="17"/>
    </row>
    <row r="3" spans="1:10" x14ac:dyDescent="0.2">
      <c r="A3" s="17"/>
    </row>
    <row r="4" spans="1:10" x14ac:dyDescent="0.2">
      <c r="A4" s="17"/>
    </row>
    <row r="5" spans="1:10" x14ac:dyDescent="0.2">
      <c r="A5" s="17"/>
      <c r="B5" s="104" t="s">
        <v>144</v>
      </c>
    </row>
    <row r="6" spans="1:10" ht="18.75" x14ac:dyDescent="0.3">
      <c r="A6" s="17"/>
      <c r="B6" s="25" t="s">
        <v>1056</v>
      </c>
    </row>
    <row r="7" spans="1:10" x14ac:dyDescent="0.2">
      <c r="A7" s="17"/>
    </row>
    <row r="8" spans="1:10" ht="18" customHeight="1" x14ac:dyDescent="0.2">
      <c r="A8" s="17"/>
      <c r="B8" s="194" t="s">
        <v>663</v>
      </c>
      <c r="C8" s="18"/>
      <c r="D8" s="18"/>
      <c r="E8" s="18"/>
      <c r="F8" s="18"/>
      <c r="G8" s="18"/>
      <c r="H8" s="18"/>
      <c r="I8" s="18"/>
      <c r="J8" s="18"/>
    </row>
    <row r="9" spans="1:10" ht="13.5" customHeight="1" x14ac:dyDescent="0.2">
      <c r="A9" s="17"/>
      <c r="B9" s="23"/>
      <c r="C9" s="560">
        <v>2016</v>
      </c>
      <c r="D9" s="560">
        <v>2017</v>
      </c>
      <c r="E9" s="560">
        <v>2018</v>
      </c>
      <c r="F9" s="560">
        <v>2019</v>
      </c>
      <c r="G9" s="560">
        <v>2020</v>
      </c>
      <c r="H9" s="172">
        <v>2021</v>
      </c>
      <c r="I9" s="172">
        <v>2022</v>
      </c>
      <c r="J9" s="172">
        <v>2023</v>
      </c>
    </row>
    <row r="10" spans="1:10" ht="13.5" customHeight="1" x14ac:dyDescent="0.2">
      <c r="B10" s="24"/>
      <c r="C10" s="561"/>
      <c r="D10" s="561"/>
      <c r="E10" s="561"/>
      <c r="F10" s="561"/>
      <c r="G10" s="561" t="s">
        <v>3</v>
      </c>
      <c r="H10" s="171" t="s">
        <v>3</v>
      </c>
      <c r="I10" s="171" t="s">
        <v>1</v>
      </c>
      <c r="J10" s="171" t="s">
        <v>675</v>
      </c>
    </row>
    <row r="11" spans="1:10" ht="18" customHeight="1" x14ac:dyDescent="0.2">
      <c r="B11" s="20" t="s">
        <v>664</v>
      </c>
      <c r="C11" s="402">
        <v>279.8</v>
      </c>
      <c r="D11" s="402">
        <v>271.3</v>
      </c>
      <c r="E11" s="402">
        <v>276.3</v>
      </c>
      <c r="F11" s="402">
        <v>286.10000000000002</v>
      </c>
      <c r="G11" s="402">
        <v>293.60000000000002</v>
      </c>
      <c r="H11" s="403" t="s">
        <v>129</v>
      </c>
      <c r="I11" s="403" t="s">
        <v>129</v>
      </c>
      <c r="J11" s="403" t="s">
        <v>129</v>
      </c>
    </row>
    <row r="12" spans="1:10" ht="12" customHeight="1" x14ac:dyDescent="0.2">
      <c r="B12" s="20" t="s">
        <v>507</v>
      </c>
      <c r="C12" s="402">
        <v>1.4</v>
      </c>
      <c r="D12" s="402">
        <v>1.4</v>
      </c>
      <c r="E12" s="402">
        <v>1.3</v>
      </c>
      <c r="F12" s="402">
        <v>342.6</v>
      </c>
      <c r="G12" s="402">
        <v>282</v>
      </c>
      <c r="H12" s="403" t="s">
        <v>129</v>
      </c>
      <c r="I12" s="403" t="s">
        <v>129</v>
      </c>
      <c r="J12" s="403" t="s">
        <v>129</v>
      </c>
    </row>
    <row r="13" spans="1:10" ht="12" customHeight="1" x14ac:dyDescent="0.2">
      <c r="B13" s="69" t="s">
        <v>1024</v>
      </c>
      <c r="C13" s="402" t="s">
        <v>129</v>
      </c>
      <c r="D13" s="402" t="s">
        <v>129</v>
      </c>
      <c r="E13" s="402" t="s">
        <v>129</v>
      </c>
      <c r="F13" s="402">
        <v>341.3</v>
      </c>
      <c r="G13" s="402">
        <v>281.5</v>
      </c>
      <c r="H13" s="403" t="s">
        <v>129</v>
      </c>
      <c r="I13" s="403" t="s">
        <v>129</v>
      </c>
      <c r="J13" s="403" t="s">
        <v>129</v>
      </c>
    </row>
    <row r="14" spans="1:10" ht="12" customHeight="1" x14ac:dyDescent="0.2">
      <c r="B14" s="20" t="s">
        <v>665</v>
      </c>
      <c r="C14" s="402">
        <v>19</v>
      </c>
      <c r="D14" s="402">
        <v>25.8</v>
      </c>
      <c r="E14" s="402">
        <v>27.1</v>
      </c>
      <c r="F14" s="402">
        <v>37.9</v>
      </c>
      <c r="G14" s="402">
        <v>33.4</v>
      </c>
      <c r="H14" s="403" t="s">
        <v>129</v>
      </c>
      <c r="I14" s="403" t="s">
        <v>129</v>
      </c>
      <c r="J14" s="403" t="s">
        <v>129</v>
      </c>
    </row>
    <row r="15" spans="1:10" ht="12" customHeight="1" x14ac:dyDescent="0.2">
      <c r="B15" s="20" t="s">
        <v>240</v>
      </c>
      <c r="C15" s="402">
        <v>294.89999999999998</v>
      </c>
      <c r="D15" s="402">
        <v>222.8</v>
      </c>
      <c r="E15" s="402">
        <v>228.3</v>
      </c>
      <c r="F15" s="402">
        <v>237.1</v>
      </c>
      <c r="G15" s="402">
        <v>167.8</v>
      </c>
      <c r="H15" s="403" t="s">
        <v>129</v>
      </c>
      <c r="I15" s="403" t="s">
        <v>129</v>
      </c>
      <c r="J15" s="403" t="s">
        <v>129</v>
      </c>
    </row>
    <row r="16" spans="1:10" ht="12" customHeight="1" x14ac:dyDescent="0.2">
      <c r="B16" s="20" t="s">
        <v>666</v>
      </c>
      <c r="C16" s="402">
        <v>321</v>
      </c>
      <c r="D16" s="402">
        <v>295.3</v>
      </c>
      <c r="E16" s="402">
        <v>262.7</v>
      </c>
      <c r="F16" s="402">
        <v>287.8</v>
      </c>
      <c r="G16" s="402">
        <v>247</v>
      </c>
      <c r="H16" s="403" t="s">
        <v>129</v>
      </c>
      <c r="I16" s="403" t="s">
        <v>129</v>
      </c>
      <c r="J16" s="403" t="s">
        <v>129</v>
      </c>
    </row>
    <row r="17" spans="2:10" ht="12" customHeight="1" x14ac:dyDescent="0.2">
      <c r="B17" s="20" t="s">
        <v>939</v>
      </c>
      <c r="C17" s="402">
        <v>41.6</v>
      </c>
      <c r="D17" s="402">
        <v>39.5</v>
      </c>
      <c r="E17" s="402">
        <v>41.1</v>
      </c>
      <c r="F17" s="402">
        <v>55.1</v>
      </c>
      <c r="G17" s="402">
        <v>60.9</v>
      </c>
      <c r="H17" s="403" t="s">
        <v>129</v>
      </c>
      <c r="I17" s="403" t="s">
        <v>129</v>
      </c>
      <c r="J17" s="403" t="s">
        <v>129</v>
      </c>
    </row>
    <row r="18" spans="2:10" ht="12" customHeight="1" x14ac:dyDescent="0.2">
      <c r="B18" s="20" t="s">
        <v>858</v>
      </c>
      <c r="C18" s="402">
        <v>14.3</v>
      </c>
      <c r="D18" s="402">
        <v>23.4</v>
      </c>
      <c r="E18" s="402">
        <v>22</v>
      </c>
      <c r="F18" s="402">
        <v>31.8</v>
      </c>
      <c r="G18" s="402">
        <v>25.5</v>
      </c>
      <c r="H18" s="403" t="s">
        <v>129</v>
      </c>
      <c r="I18" s="403" t="s">
        <v>129</v>
      </c>
      <c r="J18" s="403" t="s">
        <v>129</v>
      </c>
    </row>
    <row r="19" spans="2:10" ht="12" customHeight="1" x14ac:dyDescent="0.2">
      <c r="B19" s="20" t="s">
        <v>859</v>
      </c>
      <c r="C19" s="402">
        <v>187.8</v>
      </c>
      <c r="D19" s="402">
        <v>188.6</v>
      </c>
      <c r="E19" s="402">
        <v>189.2</v>
      </c>
      <c r="F19" s="402">
        <v>193</v>
      </c>
      <c r="G19" s="402">
        <v>191.3</v>
      </c>
      <c r="H19" s="403" t="s">
        <v>129</v>
      </c>
      <c r="I19" s="403" t="s">
        <v>129</v>
      </c>
      <c r="J19" s="403" t="s">
        <v>129</v>
      </c>
    </row>
    <row r="20" spans="2:10" ht="12" customHeight="1" x14ac:dyDescent="0.2">
      <c r="B20" s="20" t="s">
        <v>667</v>
      </c>
      <c r="C20" s="402">
        <v>48.9</v>
      </c>
      <c r="D20" s="402">
        <v>49.9</v>
      </c>
      <c r="E20" s="402">
        <v>40.5</v>
      </c>
      <c r="F20" s="402">
        <v>38.299999999999997</v>
      </c>
      <c r="G20" s="402">
        <v>17.5</v>
      </c>
      <c r="H20" s="403" t="s">
        <v>129</v>
      </c>
      <c r="I20" s="403" t="s">
        <v>129</v>
      </c>
      <c r="J20" s="403" t="s">
        <v>129</v>
      </c>
    </row>
    <row r="21" spans="2:10" ht="12" customHeight="1" x14ac:dyDescent="0.2">
      <c r="B21" s="20" t="s">
        <v>860</v>
      </c>
      <c r="C21" s="402">
        <v>408.8</v>
      </c>
      <c r="D21" s="402">
        <v>440.7</v>
      </c>
      <c r="E21" s="402">
        <v>454.1</v>
      </c>
      <c r="F21" s="402">
        <v>470.5</v>
      </c>
      <c r="G21" s="402">
        <v>472.5</v>
      </c>
      <c r="H21" s="403" t="s">
        <v>129</v>
      </c>
      <c r="I21" s="403" t="s">
        <v>129</v>
      </c>
      <c r="J21" s="403" t="s">
        <v>129</v>
      </c>
    </row>
    <row r="22" spans="2:10" ht="12" customHeight="1" x14ac:dyDescent="0.2">
      <c r="B22" s="20" t="s">
        <v>280</v>
      </c>
      <c r="C22" s="402">
        <v>64.900000000000006</v>
      </c>
      <c r="D22" s="402">
        <v>58.4</v>
      </c>
      <c r="E22" s="402">
        <v>50.3</v>
      </c>
      <c r="F22" s="402">
        <v>49.8</v>
      </c>
      <c r="G22" s="402">
        <v>35.200000000000003</v>
      </c>
      <c r="H22" s="403" t="s">
        <v>129</v>
      </c>
      <c r="I22" s="403" t="s">
        <v>129</v>
      </c>
      <c r="J22" s="403" t="s">
        <v>129</v>
      </c>
    </row>
    <row r="23" spans="2:10" ht="15.75" customHeight="1" x14ac:dyDescent="0.2">
      <c r="B23" s="20" t="s">
        <v>668</v>
      </c>
      <c r="C23" s="402">
        <v>4.8</v>
      </c>
      <c r="D23" s="402">
        <v>-4.2</v>
      </c>
      <c r="E23" s="402">
        <v>-26.3</v>
      </c>
      <c r="F23" s="402">
        <v>14.7</v>
      </c>
      <c r="G23" s="402">
        <v>45.3</v>
      </c>
      <c r="H23" s="403" t="s">
        <v>129</v>
      </c>
      <c r="I23" s="403" t="s">
        <v>129</v>
      </c>
      <c r="J23" s="403" t="s">
        <v>129</v>
      </c>
    </row>
    <row r="24" spans="2:10" ht="15.75" customHeight="1" x14ac:dyDescent="0.2">
      <c r="B24" s="20" t="s">
        <v>995</v>
      </c>
      <c r="C24" s="402">
        <v>1687.2</v>
      </c>
      <c r="D24" s="402">
        <v>1612.9</v>
      </c>
      <c r="E24" s="402">
        <v>1566.5</v>
      </c>
      <c r="F24" s="402">
        <v>2044.7</v>
      </c>
      <c r="G24" s="402">
        <v>1872.1</v>
      </c>
      <c r="H24" s="403" t="s">
        <v>129</v>
      </c>
      <c r="I24" s="403" t="s">
        <v>129</v>
      </c>
      <c r="J24" s="403" t="s">
        <v>129</v>
      </c>
    </row>
    <row r="25" spans="2:10" x14ac:dyDescent="0.2">
      <c r="B25" s="20" t="s">
        <v>996</v>
      </c>
      <c r="C25" s="402" t="s">
        <v>129</v>
      </c>
      <c r="D25" s="402" t="s">
        <v>129</v>
      </c>
      <c r="E25" s="402" t="s">
        <v>129</v>
      </c>
      <c r="F25" s="402">
        <v>343.7</v>
      </c>
      <c r="G25" s="402">
        <v>306.7</v>
      </c>
      <c r="H25" s="403" t="s">
        <v>129</v>
      </c>
      <c r="I25" s="403" t="s">
        <v>129</v>
      </c>
      <c r="J25" s="403" t="s">
        <v>129</v>
      </c>
    </row>
    <row r="26" spans="2:10" x14ac:dyDescent="0.2">
      <c r="B26" s="20" t="s">
        <v>997</v>
      </c>
      <c r="C26" s="402">
        <v>1687.2</v>
      </c>
      <c r="D26" s="402">
        <v>1612.9</v>
      </c>
      <c r="E26" s="402">
        <v>1566.5</v>
      </c>
      <c r="F26" s="402">
        <v>1701</v>
      </c>
      <c r="G26" s="402">
        <v>1565.3999999999999</v>
      </c>
      <c r="H26" s="403" t="s">
        <v>129</v>
      </c>
      <c r="I26" s="403" t="s">
        <v>129</v>
      </c>
      <c r="J26" s="403" t="s">
        <v>129</v>
      </c>
    </row>
    <row r="27" spans="2:10" ht="15.75" customHeight="1" x14ac:dyDescent="0.2">
      <c r="B27" s="20" t="s">
        <v>669</v>
      </c>
      <c r="C27" s="402">
        <v>-39.100000000000136</v>
      </c>
      <c r="D27" s="402">
        <v>2.6999999999995907</v>
      </c>
      <c r="E27" s="402">
        <v>17.299999999999727</v>
      </c>
      <c r="F27" s="402">
        <v>3.2999999999997272</v>
      </c>
      <c r="G27" s="402">
        <v>30.100000000000136</v>
      </c>
      <c r="H27" s="403" t="s">
        <v>129</v>
      </c>
      <c r="I27" s="403" t="s">
        <v>129</v>
      </c>
      <c r="J27" s="403" t="s">
        <v>129</v>
      </c>
    </row>
    <row r="28" spans="2:10" ht="21" customHeight="1" x14ac:dyDescent="0.2">
      <c r="B28" s="276" t="s">
        <v>861</v>
      </c>
      <c r="C28" s="404">
        <v>1648.1</v>
      </c>
      <c r="D28" s="404">
        <v>1597.9856334471742</v>
      </c>
      <c r="E28" s="404">
        <v>1586.9554448804686</v>
      </c>
      <c r="F28" s="404">
        <v>1619.9892437509072</v>
      </c>
      <c r="G28" s="404">
        <v>1485.8259752933654</v>
      </c>
      <c r="H28" s="404">
        <v>1528.2094105420035</v>
      </c>
      <c r="I28" s="404">
        <v>1589.1045403812486</v>
      </c>
      <c r="J28" s="404">
        <v>1638.5087155807487</v>
      </c>
    </row>
    <row r="29" spans="2:10" ht="12" customHeight="1" x14ac:dyDescent="0.2">
      <c r="B29" s="20" t="s">
        <v>670</v>
      </c>
      <c r="C29" s="402">
        <v>1903.1</v>
      </c>
      <c r="D29" s="402">
        <v>1873.027992073014</v>
      </c>
      <c r="E29" s="402">
        <v>1887.2884198239553</v>
      </c>
      <c r="F29" s="402">
        <v>1952.6430970717063</v>
      </c>
      <c r="G29" s="402">
        <v>1963.9032329688953</v>
      </c>
      <c r="H29" s="402">
        <v>1969.836401485808</v>
      </c>
      <c r="I29" s="402">
        <v>1989.537</v>
      </c>
      <c r="J29" s="402">
        <v>2027.1878999999999</v>
      </c>
    </row>
    <row r="30" spans="2:10" ht="12" customHeight="1" x14ac:dyDescent="0.2">
      <c r="B30" s="69" t="s">
        <v>19</v>
      </c>
      <c r="C30" s="402">
        <v>976.09999999999991</v>
      </c>
      <c r="D30" s="402">
        <v>1000.2731191286101</v>
      </c>
      <c r="E30" s="402">
        <v>1017.0131748679545</v>
      </c>
      <c r="F30" s="402">
        <v>1054.7851440159575</v>
      </c>
      <c r="G30" s="402">
        <v>1022.3216076103876</v>
      </c>
      <c r="H30" s="402">
        <v>994.96710881314687</v>
      </c>
      <c r="I30" s="402">
        <v>991.51700000000005</v>
      </c>
      <c r="J30" s="402">
        <v>1006.0879000000001</v>
      </c>
    </row>
    <row r="31" spans="2:10" ht="12" customHeight="1" x14ac:dyDescent="0.2">
      <c r="B31" s="69" t="s">
        <v>18</v>
      </c>
      <c r="C31" s="402">
        <v>927</v>
      </c>
      <c r="D31" s="402">
        <v>872.75487294440404</v>
      </c>
      <c r="E31" s="402">
        <v>870.27524495600073</v>
      </c>
      <c r="F31" s="402">
        <v>897.85795305574879</v>
      </c>
      <c r="G31" s="402">
        <v>941.58162535850784</v>
      </c>
      <c r="H31" s="402">
        <v>974.86929267266123</v>
      </c>
      <c r="I31" s="402">
        <v>998.02</v>
      </c>
      <c r="J31" s="402">
        <v>1021.0999999999999</v>
      </c>
    </row>
    <row r="32" spans="2:10" ht="12" customHeight="1" x14ac:dyDescent="0.2">
      <c r="B32" s="20" t="s">
        <v>671</v>
      </c>
      <c r="C32" s="402">
        <v>673</v>
      </c>
      <c r="D32" s="402">
        <v>587.14525732861864</v>
      </c>
      <c r="E32" s="402">
        <v>582.60667801206057</v>
      </c>
      <c r="F32" s="402">
        <v>550.86067129031358</v>
      </c>
      <c r="G32" s="402">
        <v>380.36334857852722</v>
      </c>
      <c r="H32" s="402">
        <v>505.74766982322376</v>
      </c>
      <c r="I32" s="402">
        <v>408.68437953338787</v>
      </c>
      <c r="J32" s="402">
        <v>436.64845714970352</v>
      </c>
    </row>
    <row r="33" spans="2:10" ht="12" customHeight="1" x14ac:dyDescent="0.2">
      <c r="B33" s="20" t="s">
        <v>672</v>
      </c>
      <c r="C33" s="402">
        <v>2576.1</v>
      </c>
      <c r="D33" s="402">
        <v>2460.1732494016328</v>
      </c>
      <c r="E33" s="402">
        <v>2469.8950978360158</v>
      </c>
      <c r="F33" s="402">
        <v>2503.5037683620199</v>
      </c>
      <c r="G33" s="402">
        <v>2344.2665815474224</v>
      </c>
      <c r="H33" s="402">
        <v>2475.584071309032</v>
      </c>
      <c r="I33" s="402">
        <v>2398.2213795333878</v>
      </c>
      <c r="J33" s="402">
        <v>2463.8363571497034</v>
      </c>
    </row>
    <row r="34" spans="2:10" ht="12" customHeight="1" x14ac:dyDescent="0.2">
      <c r="B34" s="20" t="s">
        <v>673</v>
      </c>
      <c r="C34" s="402">
        <v>53</v>
      </c>
      <c r="D34" s="402">
        <v>32.069863591970503</v>
      </c>
      <c r="E34" s="402">
        <v>37.404268883899036</v>
      </c>
      <c r="F34" s="402">
        <v>430.68019978213647</v>
      </c>
      <c r="G34" s="402">
        <v>1324.1887559489364</v>
      </c>
      <c r="H34" s="402">
        <v>1432.9902352553606</v>
      </c>
      <c r="I34" s="402">
        <v>1093.5321180456274</v>
      </c>
      <c r="J34" s="402">
        <v>1306.9151007256307</v>
      </c>
    </row>
    <row r="35" spans="2:10" ht="12" customHeight="1" x14ac:dyDescent="0.2">
      <c r="B35" s="20" t="s">
        <v>674</v>
      </c>
      <c r="C35" s="402">
        <v>981</v>
      </c>
      <c r="D35" s="402">
        <v>894.25747954642929</v>
      </c>
      <c r="E35" s="402">
        <v>920.34392183944624</v>
      </c>
      <c r="F35" s="402">
        <v>974.07513963259566</v>
      </c>
      <c r="G35" s="402">
        <v>1082.7878284717458</v>
      </c>
      <c r="H35" s="402">
        <v>1186.3508490924783</v>
      </c>
      <c r="I35" s="402">
        <v>1030.4016174144735</v>
      </c>
      <c r="J35" s="402">
        <v>897.08663852255631</v>
      </c>
    </row>
    <row r="36" spans="2:10" ht="19.5" customHeight="1" x14ac:dyDescent="0.2">
      <c r="B36" s="19" t="s">
        <v>25</v>
      </c>
      <c r="C36" s="402"/>
      <c r="D36" s="402"/>
      <c r="E36" s="402"/>
      <c r="F36" s="402"/>
      <c r="G36" s="402"/>
      <c r="H36" s="402"/>
      <c r="I36" s="402"/>
      <c r="J36" s="402"/>
    </row>
    <row r="37" spans="2:10" ht="12" customHeight="1" x14ac:dyDescent="0.2">
      <c r="B37" s="20" t="s">
        <v>862</v>
      </c>
      <c r="C37" s="376">
        <v>3.4</v>
      </c>
      <c r="D37" s="376">
        <v>-3.0576494686370479</v>
      </c>
      <c r="E37" s="376">
        <v>-0.69025580304569611</v>
      </c>
      <c r="F37" s="376">
        <v>2.0815832591271524</v>
      </c>
      <c r="G37" s="376">
        <v>-8.2817382260453467</v>
      </c>
      <c r="H37" s="376">
        <v>2.8525167787748344</v>
      </c>
      <c r="I37" s="376">
        <v>3.9847372630461479</v>
      </c>
      <c r="J37" s="376">
        <v>2</v>
      </c>
    </row>
    <row r="38" spans="2:10" ht="30.75" customHeight="1" x14ac:dyDescent="0.2">
      <c r="B38" s="574" t="s">
        <v>1176</v>
      </c>
      <c r="C38" s="574"/>
      <c r="D38" s="574"/>
      <c r="E38" s="574"/>
      <c r="F38" s="574"/>
      <c r="G38" s="574"/>
      <c r="H38" s="574"/>
      <c r="I38" s="574"/>
      <c r="J38" s="574"/>
    </row>
    <row r="40" spans="2:10" x14ac:dyDescent="0.2">
      <c r="C40" s="543"/>
      <c r="D40" s="543"/>
      <c r="E40" s="543"/>
      <c r="F40" s="543"/>
      <c r="G40" s="543"/>
      <c r="H40" s="543"/>
      <c r="I40" s="543"/>
      <c r="J40" s="543"/>
    </row>
  </sheetData>
  <mergeCells count="6">
    <mergeCell ref="B38:J38"/>
    <mergeCell ref="C9:C10"/>
    <mergeCell ref="D9:D10"/>
    <mergeCell ref="E9:E10"/>
    <mergeCell ref="F9:F10"/>
    <mergeCell ref="G9:G10"/>
  </mergeCells>
  <conditionalFormatting sqref="C11:E36 F28:J34">
    <cfRule type="cellIs" dxfId="90" priority="25" operator="greaterThan">
      <formula>9999</formula>
    </cfRule>
  </conditionalFormatting>
  <conditionalFormatting sqref="H11:J27">
    <cfRule type="cellIs" dxfId="89" priority="23" operator="between">
      <formula>9999</formula>
      <formula>-9999</formula>
    </cfRule>
  </conditionalFormatting>
  <conditionalFormatting sqref="F36:J36">
    <cfRule type="cellIs" dxfId="88" priority="18" operator="greaterThan">
      <formula>9999</formula>
    </cfRule>
  </conditionalFormatting>
  <conditionalFormatting sqref="F11:F26">
    <cfRule type="cellIs" dxfId="87" priority="12" operator="greaterThan">
      <formula>9999</formula>
    </cfRule>
  </conditionalFormatting>
  <conditionalFormatting sqref="F27">
    <cfRule type="cellIs" dxfId="86" priority="11" operator="greaterThan">
      <formula>9999</formula>
    </cfRule>
  </conditionalFormatting>
  <conditionalFormatting sqref="F35">
    <cfRule type="cellIs" dxfId="85" priority="7" operator="greaterThan">
      <formula>9999</formula>
    </cfRule>
  </conditionalFormatting>
  <conditionalFormatting sqref="G11:G26">
    <cfRule type="cellIs" dxfId="84" priority="6" operator="greaterThan">
      <formula>9999</formula>
    </cfRule>
  </conditionalFormatting>
  <conditionalFormatting sqref="G27">
    <cfRule type="cellIs" dxfId="83" priority="5" operator="greaterThan">
      <formula>9999</formula>
    </cfRule>
  </conditionalFormatting>
  <conditionalFormatting sqref="G35:J35">
    <cfRule type="cellIs" dxfId="82" priority="1" operator="greaterThan">
      <formula>9999</formula>
    </cfRule>
  </conditionalFormatting>
  <hyperlinks>
    <hyperlink ref="B5" location="Índice!A75" display="Índice" xr:uid="{00000000-0004-0000-41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K50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2.75" x14ac:dyDescent="0.2"/>
  <cols>
    <col min="1" max="1" width="1.42578125" style="2" bestFit="1" customWidth="1"/>
    <col min="2" max="2" width="6.140625" style="3" customWidth="1"/>
    <col min="3" max="3" width="12.85546875" style="3" customWidth="1"/>
    <col min="4" max="7" width="14.85546875" style="3" customWidth="1"/>
    <col min="8" max="16384" width="8.85546875" style="2"/>
  </cols>
  <sheetData>
    <row r="1" spans="1:11" s="17" customFormat="1" x14ac:dyDescent="0.2"/>
    <row r="2" spans="1:11" s="17" customFormat="1" x14ac:dyDescent="0.2"/>
    <row r="3" spans="1:11" s="17" customFormat="1" x14ac:dyDescent="0.2"/>
    <row r="4" spans="1:11" s="17" customFormat="1" x14ac:dyDescent="0.2"/>
    <row r="5" spans="1:11" s="17" customFormat="1" x14ac:dyDescent="0.2">
      <c r="B5" s="104" t="s">
        <v>144</v>
      </c>
      <c r="C5" s="104"/>
    </row>
    <row r="6" spans="1:11" s="17" customFormat="1" ht="18.75" x14ac:dyDescent="0.3">
      <c r="B6" s="25" t="s">
        <v>1056</v>
      </c>
    </row>
    <row r="7" spans="1:11" s="17" customFormat="1" x14ac:dyDescent="0.2"/>
    <row r="8" spans="1:11" s="17" customFormat="1" ht="18" customHeight="1" x14ac:dyDescent="0.2">
      <c r="B8" s="271" t="s">
        <v>864</v>
      </c>
      <c r="C8" s="18"/>
      <c r="D8" s="18"/>
      <c r="E8" s="18"/>
      <c r="F8" s="18"/>
      <c r="G8" s="18"/>
      <c r="H8" s="18"/>
      <c r="I8" s="18"/>
      <c r="J8" s="18"/>
      <c r="K8" s="18"/>
    </row>
    <row r="9" spans="1:11" s="17" customFormat="1" ht="13.5" customHeight="1" x14ac:dyDescent="0.2">
      <c r="B9" s="23"/>
      <c r="C9" s="23"/>
      <c r="D9" s="180" t="s">
        <v>287</v>
      </c>
      <c r="E9" s="262" t="s">
        <v>288</v>
      </c>
      <c r="F9" s="262" t="s">
        <v>289</v>
      </c>
      <c r="G9" s="180" t="s">
        <v>290</v>
      </c>
    </row>
    <row r="10" spans="1:11" s="17" customFormat="1" ht="13.5" customHeight="1" x14ac:dyDescent="0.2">
      <c r="A10" s="2"/>
      <c r="B10" s="24"/>
      <c r="C10" s="24"/>
      <c r="D10" s="219" t="s">
        <v>27</v>
      </c>
      <c r="E10" s="219" t="s">
        <v>28</v>
      </c>
      <c r="F10" s="219" t="s">
        <v>28</v>
      </c>
      <c r="G10" s="219" t="s">
        <v>29</v>
      </c>
    </row>
    <row r="11" spans="1:11" s="17" customFormat="1" ht="12" customHeight="1" x14ac:dyDescent="0.2">
      <c r="A11" s="2"/>
      <c r="B11" s="29">
        <v>2016</v>
      </c>
      <c r="C11" s="19" t="s">
        <v>30</v>
      </c>
      <c r="D11" s="362" t="s">
        <v>129</v>
      </c>
      <c r="E11" s="37">
        <v>0</v>
      </c>
      <c r="F11" s="37">
        <v>0</v>
      </c>
      <c r="G11" s="37">
        <v>-1.46984287886468</v>
      </c>
    </row>
    <row r="12" spans="1:11" s="17" customFormat="1" ht="12" customHeight="1" x14ac:dyDescent="0.2">
      <c r="A12" s="2"/>
      <c r="B12" s="29">
        <v>2017</v>
      </c>
      <c r="C12" s="19" t="s">
        <v>30</v>
      </c>
      <c r="D12" s="362" t="s">
        <v>129</v>
      </c>
      <c r="E12" s="37">
        <v>0.61412487205732003</v>
      </c>
      <c r="F12" s="37">
        <v>0.61412487205732003</v>
      </c>
      <c r="G12" s="37">
        <v>0.52297668038410183</v>
      </c>
    </row>
    <row r="13" spans="1:11" s="17" customFormat="1" ht="12" customHeight="1" x14ac:dyDescent="0.2">
      <c r="A13" s="2"/>
      <c r="B13" s="29">
        <v>2018</v>
      </c>
      <c r="C13" s="19" t="s">
        <v>30</v>
      </c>
      <c r="D13" s="362" t="s">
        <v>129</v>
      </c>
      <c r="E13" s="37">
        <v>2.1363173957273718</v>
      </c>
      <c r="F13" s="37">
        <v>2.1363173957273718</v>
      </c>
      <c r="G13" s="37">
        <v>2.2942430703624783</v>
      </c>
    </row>
    <row r="14" spans="1:11" s="17" customFormat="1" ht="12" customHeight="1" x14ac:dyDescent="0.2">
      <c r="A14" s="2"/>
      <c r="B14" s="29">
        <v>2019</v>
      </c>
      <c r="C14" s="19" t="s">
        <v>30</v>
      </c>
      <c r="D14" s="362" t="s">
        <v>129</v>
      </c>
      <c r="E14" s="37">
        <v>0.29880478087649376</v>
      </c>
      <c r="F14" s="37">
        <v>0.29880478087649376</v>
      </c>
      <c r="G14" s="37">
        <v>0.89211272302816003</v>
      </c>
    </row>
    <row r="15" spans="1:11" s="17" customFormat="1" ht="12" customHeight="1" x14ac:dyDescent="0.2">
      <c r="A15" s="2"/>
      <c r="B15" s="29">
        <v>2020</v>
      </c>
      <c r="C15" s="19" t="s">
        <v>30</v>
      </c>
      <c r="D15" s="362" t="s">
        <v>129</v>
      </c>
      <c r="E15" s="37">
        <v>1.1916583912611856</v>
      </c>
      <c r="F15" s="37">
        <v>1.1916583912611856</v>
      </c>
      <c r="G15" s="37">
        <v>0.48756301132137914</v>
      </c>
    </row>
    <row r="16" spans="1:11" s="17" customFormat="1" ht="12" customHeight="1" x14ac:dyDescent="0.2">
      <c r="A16" s="2"/>
      <c r="B16" s="29">
        <v>2021</v>
      </c>
      <c r="C16" s="19" t="s">
        <v>30</v>
      </c>
      <c r="D16" s="37" t="s">
        <v>129</v>
      </c>
      <c r="E16" s="37">
        <v>5.2999999999999936</v>
      </c>
      <c r="F16" s="37">
        <v>5.2999999999999936</v>
      </c>
      <c r="G16" s="37">
        <v>3.7570571288456684</v>
      </c>
    </row>
    <row r="17" spans="1:7" s="17" customFormat="1" ht="12" customHeight="1" x14ac:dyDescent="0.2">
      <c r="A17" s="2"/>
      <c r="B17" s="30">
        <v>2022</v>
      </c>
      <c r="C17" s="31" t="s">
        <v>30</v>
      </c>
      <c r="D17" s="38" t="s">
        <v>129</v>
      </c>
      <c r="E17" s="38">
        <v>6.8965517241379448</v>
      </c>
      <c r="F17" s="38">
        <v>6.8965517241379448</v>
      </c>
      <c r="G17" s="38">
        <v>7.0053094539979543</v>
      </c>
    </row>
    <row r="18" spans="1:7" s="17" customFormat="1" ht="19.5" customHeight="1" x14ac:dyDescent="0.2">
      <c r="A18" s="2"/>
      <c r="B18" s="29">
        <v>2021</v>
      </c>
      <c r="C18" s="19" t="s">
        <v>31</v>
      </c>
      <c r="D18" s="37">
        <v>0.98135426889107702</v>
      </c>
      <c r="E18" s="37">
        <v>0.98135426889107702</v>
      </c>
      <c r="F18" s="37">
        <v>1.9821605550049526</v>
      </c>
      <c r="G18" s="37">
        <v>0.63637840691552017</v>
      </c>
    </row>
    <row r="19" spans="1:7" s="17" customFormat="1" ht="12" customHeight="1" x14ac:dyDescent="0.2">
      <c r="A19" s="2"/>
      <c r="B19" s="29"/>
      <c r="C19" s="19" t="s">
        <v>32</v>
      </c>
      <c r="D19" s="37">
        <v>0.38872691933915515</v>
      </c>
      <c r="E19" s="37">
        <v>1.3738959764474812</v>
      </c>
      <c r="F19" s="37">
        <v>2.4801587301587213</v>
      </c>
      <c r="G19" s="37">
        <v>0.84305830109541358</v>
      </c>
    </row>
    <row r="20" spans="1:7" s="17" customFormat="1" ht="12" customHeight="1" x14ac:dyDescent="0.2">
      <c r="A20" s="2"/>
      <c r="B20" s="29"/>
      <c r="C20" s="19" t="s">
        <v>33</v>
      </c>
      <c r="D20" s="37">
        <v>0.6776379477250849</v>
      </c>
      <c r="E20" s="37">
        <v>2.0608439646712329</v>
      </c>
      <c r="F20" s="37">
        <v>2.8684470820969477</v>
      </c>
      <c r="G20" s="37">
        <v>1.0655775533117862</v>
      </c>
    </row>
    <row r="21" spans="1:7" s="17" customFormat="1" ht="12" customHeight="1" x14ac:dyDescent="0.2">
      <c r="A21" s="2"/>
      <c r="B21" s="29"/>
      <c r="C21" s="19" t="s">
        <v>34</v>
      </c>
      <c r="D21" s="37">
        <v>0.57692307692307487</v>
      </c>
      <c r="E21" s="37">
        <v>2.6496565260058835</v>
      </c>
      <c r="F21" s="37">
        <v>3.3596837944663838</v>
      </c>
      <c r="G21" s="37">
        <v>1.3207741959130901</v>
      </c>
    </row>
    <row r="22" spans="1:7" s="17" customFormat="1" ht="12" customHeight="1" x14ac:dyDescent="0.2">
      <c r="A22" s="2"/>
      <c r="B22" s="29"/>
      <c r="C22" s="19" t="s">
        <v>35</v>
      </c>
      <c r="D22" s="37">
        <v>0.47801147227533036</v>
      </c>
      <c r="E22" s="37">
        <v>3.1403336604514109</v>
      </c>
      <c r="F22" s="37">
        <v>3.6489151873767112</v>
      </c>
      <c r="G22" s="37">
        <v>1.5918471611977829</v>
      </c>
    </row>
    <row r="23" spans="1:7" s="17" customFormat="1" ht="12" customHeight="1" x14ac:dyDescent="0.2">
      <c r="A23" s="2"/>
      <c r="B23" s="29"/>
      <c r="C23" s="19" t="s">
        <v>36</v>
      </c>
      <c r="D23" s="37">
        <v>9.5147478591828261E-2</v>
      </c>
      <c r="E23" s="37">
        <v>3.2384690873405342</v>
      </c>
      <c r="F23" s="37">
        <v>3.6453201970443327</v>
      </c>
      <c r="G23" s="37">
        <v>1.8543697188722692</v>
      </c>
    </row>
    <row r="24" spans="1:7" s="17" customFormat="1" ht="12" customHeight="1" x14ac:dyDescent="0.2">
      <c r="A24" s="2"/>
      <c r="B24" s="29"/>
      <c r="C24" s="19" t="s">
        <v>37</v>
      </c>
      <c r="D24" s="37">
        <v>5.4752851711015182E-2</v>
      </c>
      <c r="E24" s="37">
        <v>3.3366045142296352</v>
      </c>
      <c r="F24" s="37">
        <v>3.6000000000000032</v>
      </c>
      <c r="G24" s="37">
        <v>2.0882321527347032</v>
      </c>
    </row>
    <row r="25" spans="1:7" s="17" customFormat="1" ht="12" customHeight="1" x14ac:dyDescent="0.2">
      <c r="A25" s="2"/>
      <c r="B25" s="29"/>
      <c r="C25" s="19" t="s">
        <v>38</v>
      </c>
      <c r="D25" s="37">
        <v>0.19086507767609451</v>
      </c>
      <c r="E25" s="37">
        <v>3.5328753680078373</v>
      </c>
      <c r="F25" s="37">
        <v>3.8999999999999924</v>
      </c>
      <c r="G25" s="37">
        <v>2.3740829280356035</v>
      </c>
    </row>
    <row r="26" spans="1:7" s="17" customFormat="1" ht="12.75" customHeight="1" x14ac:dyDescent="0.2">
      <c r="A26" s="2"/>
      <c r="B26" s="29"/>
      <c r="C26" s="19" t="s">
        <v>39</v>
      </c>
      <c r="D26" s="37">
        <v>9.3780965972412034E-2</v>
      </c>
      <c r="E26" s="37">
        <v>3.6310107948969383</v>
      </c>
      <c r="F26" s="37">
        <v>4.0999999999999925</v>
      </c>
      <c r="G26" s="37">
        <v>2.6949068732487147</v>
      </c>
    </row>
    <row r="27" spans="1:7" s="17" customFormat="1" ht="12.75" customHeight="1" x14ac:dyDescent="0.2">
      <c r="A27" s="2"/>
      <c r="B27" s="29"/>
      <c r="C27" s="19" t="s">
        <v>40</v>
      </c>
      <c r="D27" s="37">
        <v>0.66911462389183107</v>
      </c>
      <c r="E27" s="37">
        <v>4.31795878312069</v>
      </c>
      <c r="F27" s="37">
        <v>4.8999999999999932</v>
      </c>
      <c r="G27" s="37">
        <v>3.0560131795716483</v>
      </c>
    </row>
    <row r="28" spans="1:7" s="17" customFormat="1" ht="12.75" customHeight="1" x14ac:dyDescent="0.2">
      <c r="A28" s="2"/>
      <c r="B28" s="29"/>
      <c r="C28" s="19" t="s">
        <v>41</v>
      </c>
      <c r="D28" s="37">
        <v>0.48040864377958403</v>
      </c>
      <c r="E28" s="37">
        <v>4.8086359175662396</v>
      </c>
      <c r="F28" s="37">
        <v>5.2999999999999936</v>
      </c>
      <c r="G28" s="37">
        <v>3.4326638129733134</v>
      </c>
    </row>
    <row r="29" spans="1:7" s="17" customFormat="1" ht="12.75" customHeight="1" x14ac:dyDescent="0.2">
      <c r="A29" s="2"/>
      <c r="B29" s="29"/>
      <c r="C29" s="19" t="s">
        <v>30</v>
      </c>
      <c r="D29" s="37">
        <v>0.49309664694281441</v>
      </c>
      <c r="E29" s="37">
        <v>5.2993130520117671</v>
      </c>
      <c r="F29" s="37">
        <v>5.2999999999999936</v>
      </c>
      <c r="G29" s="37">
        <v>3.7746710526315619</v>
      </c>
    </row>
    <row r="30" spans="1:7" s="17" customFormat="1" ht="17.25" customHeight="1" x14ac:dyDescent="0.2">
      <c r="A30" s="2"/>
      <c r="B30" s="29">
        <v>2022</v>
      </c>
      <c r="C30" s="19" t="s">
        <v>31</v>
      </c>
      <c r="D30" s="37">
        <v>1.0772529908938067</v>
      </c>
      <c r="E30" s="37">
        <v>1.1183597390493905</v>
      </c>
      <c r="F30" s="37">
        <v>5.4000000000000048</v>
      </c>
      <c r="G30" s="37">
        <v>4.0640394088669929</v>
      </c>
    </row>
    <row r="31" spans="1:7" s="17" customFormat="1" ht="12" customHeight="1" x14ac:dyDescent="0.2">
      <c r="A31" s="2"/>
      <c r="B31" s="29"/>
      <c r="C31" s="19" t="s">
        <v>32</v>
      </c>
      <c r="D31" s="37">
        <v>0.67446333372056522</v>
      </c>
      <c r="E31" s="37">
        <v>1.7707362534948867</v>
      </c>
      <c r="F31" s="37">
        <v>5.699999999999994</v>
      </c>
      <c r="G31" s="37">
        <v>4.3342892257271393</v>
      </c>
    </row>
    <row r="32" spans="1:7" s="17" customFormat="1" ht="12" customHeight="1" x14ac:dyDescent="0.2">
      <c r="A32" s="2"/>
      <c r="B32" s="29"/>
      <c r="C32" s="19" t="s">
        <v>33</v>
      </c>
      <c r="D32" s="37">
        <v>0.9633833723638574</v>
      </c>
      <c r="E32" s="37">
        <v>2.7027027027026973</v>
      </c>
      <c r="F32" s="37">
        <v>6.0000000000000053</v>
      </c>
      <c r="G32" s="37">
        <v>4.5937551087134265</v>
      </c>
    </row>
    <row r="33" spans="1:7" s="17" customFormat="1" ht="12" customHeight="1" x14ac:dyDescent="0.2">
      <c r="A33" s="2"/>
      <c r="B33" s="29"/>
      <c r="C33" s="19" t="s">
        <v>34</v>
      </c>
      <c r="D33" s="37">
        <v>1.1462264150943424</v>
      </c>
      <c r="E33" s="37">
        <v>3.9142590866728888</v>
      </c>
      <c r="F33" s="37">
        <v>6.6000000000000059</v>
      </c>
      <c r="G33" s="37">
        <v>4.8663188783828026</v>
      </c>
    </row>
    <row r="34" spans="1:7" s="17" customFormat="1" ht="12" customHeight="1" x14ac:dyDescent="0.2">
      <c r="A34" s="2"/>
      <c r="B34" s="29"/>
      <c r="C34" s="19" t="s">
        <v>35</v>
      </c>
      <c r="D34" s="37">
        <v>1.2320678435494337</v>
      </c>
      <c r="E34" s="37">
        <v>5.2190121155638369</v>
      </c>
      <c r="F34" s="37">
        <v>7.4000000000000066</v>
      </c>
      <c r="G34" s="37">
        <v>5.1848841934173162</v>
      </c>
    </row>
    <row r="35" spans="1:7" s="17" customFormat="1" ht="12" customHeight="1" x14ac:dyDescent="0.2">
      <c r="A35" s="2"/>
      <c r="B35" s="29"/>
      <c r="C35" s="19" t="s">
        <v>36</v>
      </c>
      <c r="D35" s="37">
        <v>0.7</v>
      </c>
      <c r="E35" s="37">
        <v>5.871388630009311</v>
      </c>
      <c r="F35" s="37">
        <v>8</v>
      </c>
      <c r="G35" s="37">
        <v>5.5501539458758797</v>
      </c>
    </row>
    <row r="36" spans="1:7" s="17" customFormat="1" ht="12" customHeight="1" x14ac:dyDescent="0.2">
      <c r="A36" s="2"/>
      <c r="B36" s="29"/>
      <c r="C36" s="19" t="s">
        <v>37</v>
      </c>
      <c r="D36" s="37">
        <v>0.2640845070422726</v>
      </c>
      <c r="E36" s="37">
        <v>6.1509785647716697</v>
      </c>
      <c r="F36" s="37">
        <v>8.1671415004748393</v>
      </c>
      <c r="G36" s="37">
        <v>5.9293965586881381</v>
      </c>
    </row>
    <row r="37" spans="1:7" s="17" customFormat="1" ht="12" customHeight="1" x14ac:dyDescent="0.2">
      <c r="A37" s="2"/>
      <c r="B37" s="29"/>
      <c r="C37" s="19" t="s">
        <v>38</v>
      </c>
      <c r="D37" s="37">
        <v>-8.779631255487752E-2</v>
      </c>
      <c r="E37" s="37">
        <v>6.0577819198508909</v>
      </c>
      <c r="F37" s="37">
        <v>7.8672985781990556</v>
      </c>
      <c r="G37" s="37">
        <v>6.2565423947178012</v>
      </c>
    </row>
    <row r="38" spans="1:7" s="17" customFormat="1" ht="12.75" customHeight="1" x14ac:dyDescent="0.2">
      <c r="A38" s="2"/>
      <c r="B38" s="29"/>
      <c r="C38" s="19" t="s">
        <v>39</v>
      </c>
      <c r="D38" s="37">
        <v>8.7873462214416165E-2</v>
      </c>
      <c r="E38" s="37">
        <v>6.1509785647716697</v>
      </c>
      <c r="F38" s="37">
        <v>7.8598484848484862</v>
      </c>
      <c r="G38" s="37">
        <v>6.5644811812856307</v>
      </c>
    </row>
    <row r="39" spans="1:7" s="17" customFormat="1" ht="12.75" customHeight="1" x14ac:dyDescent="0.2">
      <c r="A39" s="2"/>
      <c r="B39" s="29"/>
      <c r="C39" s="19" t="s">
        <v>40</v>
      </c>
      <c r="D39" s="37">
        <v>0.17559262510973284</v>
      </c>
      <c r="E39" s="37">
        <v>6.3373718546132274</v>
      </c>
      <c r="F39" s="37">
        <v>7.3377234242709255</v>
      </c>
      <c r="G39" s="37">
        <v>6.7620493965310668</v>
      </c>
    </row>
    <row r="40" spans="1:7" s="17" customFormat="1" ht="12.75" customHeight="1" x14ac:dyDescent="0.2">
      <c r="A40" s="2"/>
      <c r="B40" s="29"/>
      <c r="C40" s="19" t="s">
        <v>41</v>
      </c>
      <c r="D40" s="37">
        <v>-8.7642418930755639E-2</v>
      </c>
      <c r="E40" s="37">
        <v>6.2441752096924485</v>
      </c>
      <c r="F40" s="37">
        <v>6.7415730337078594</v>
      </c>
      <c r="G40" s="37">
        <v>6.8762435336251482</v>
      </c>
    </row>
    <row r="41" spans="1:7" s="17" customFormat="1" ht="12.75" customHeight="1" x14ac:dyDescent="0.2">
      <c r="A41" s="2"/>
      <c r="B41" s="29"/>
      <c r="C41" s="19" t="s">
        <v>30</v>
      </c>
      <c r="D41" s="37">
        <v>0.61403508771931126</v>
      </c>
      <c r="E41" s="37">
        <v>6.8965517241379448</v>
      </c>
      <c r="F41" s="37">
        <v>6.8965517241379448</v>
      </c>
      <c r="G41" s="37">
        <v>7.0053094539979543</v>
      </c>
    </row>
    <row r="42" spans="1:7" s="17" customFormat="1" ht="17.25" customHeight="1" x14ac:dyDescent="0.2">
      <c r="A42" s="2"/>
      <c r="B42" s="29">
        <v>2023</v>
      </c>
      <c r="C42" s="19" t="s">
        <v>31</v>
      </c>
      <c r="D42" s="59">
        <v>3.8360941586747854</v>
      </c>
      <c r="E42" s="37">
        <v>3.8360941586747854</v>
      </c>
      <c r="F42" s="37">
        <v>9.7695852534562135</v>
      </c>
      <c r="G42" s="37">
        <v>7.3688362919132055</v>
      </c>
    </row>
    <row r="43" spans="1:7" s="17" customFormat="1" ht="12" customHeight="1" x14ac:dyDescent="0.2">
      <c r="A43" s="2"/>
      <c r="B43" s="29"/>
      <c r="C43" s="19" t="s">
        <v>32</v>
      </c>
      <c r="D43" s="37">
        <v>0.50377833753150192</v>
      </c>
      <c r="E43" s="37">
        <v>4.3591979075850107</v>
      </c>
      <c r="F43" s="37">
        <v>9.6153846153846256</v>
      </c>
      <c r="G43" s="37">
        <v>7.6959321501492095</v>
      </c>
    </row>
    <row r="44" spans="1:7" s="17" customFormat="1" ht="12" customHeight="1" x14ac:dyDescent="0.2">
      <c r="A44" s="2"/>
      <c r="B44" s="29"/>
      <c r="C44" s="19" t="s">
        <v>33</v>
      </c>
      <c r="D44" s="37">
        <v>0.9189640768588081</v>
      </c>
      <c r="E44" s="37">
        <v>5.3182214472536904</v>
      </c>
      <c r="F44" s="37">
        <v>9.6188747731397406</v>
      </c>
      <c r="G44" s="37">
        <v>8.0025007814942271</v>
      </c>
    </row>
    <row r="45" spans="1:7" s="17" customFormat="1" ht="12" customHeight="1" x14ac:dyDescent="0.2">
      <c r="A45" s="2"/>
      <c r="B45" s="29"/>
      <c r="C45" s="19" t="s">
        <v>34</v>
      </c>
      <c r="D45" s="37">
        <v>-0.24834437086092009</v>
      </c>
      <c r="E45" s="37">
        <v>5.0566695727986</v>
      </c>
      <c r="F45" s="37">
        <v>8.071748878923767</v>
      </c>
      <c r="G45" s="37">
        <v>8.1228138359891169</v>
      </c>
    </row>
    <row r="46" spans="1:7" s="17" customFormat="1" ht="12" customHeight="1" x14ac:dyDescent="0.2">
      <c r="A46" s="2"/>
      <c r="B46" s="29"/>
      <c r="C46" s="19" t="s">
        <v>35</v>
      </c>
      <c r="D46" s="37">
        <v>0.33195020746887849</v>
      </c>
      <c r="E46" s="37">
        <v>5.4054054054054168</v>
      </c>
      <c r="F46" s="37">
        <v>7.085916740478293</v>
      </c>
      <c r="G46" s="37">
        <v>8.0893146874758681</v>
      </c>
    </row>
    <row r="47" spans="1:7" s="17" customFormat="1" ht="12" customHeight="1" x14ac:dyDescent="0.2">
      <c r="A47" s="2"/>
      <c r="B47" s="29"/>
      <c r="C47" s="19" t="s">
        <v>36</v>
      </c>
      <c r="D47" s="37">
        <v>0.57899090157154109</v>
      </c>
      <c r="E47" s="37">
        <v>6.0156931124673019</v>
      </c>
      <c r="F47" s="37">
        <v>7.0422535211267512</v>
      </c>
      <c r="G47" s="37">
        <v>8.0064481461579859</v>
      </c>
    </row>
    <row r="48" spans="1:7" s="17" customFormat="1" ht="12.75" customHeight="1" x14ac:dyDescent="0.2">
      <c r="A48" s="2"/>
      <c r="B48" s="30"/>
      <c r="C48" s="31" t="s">
        <v>37</v>
      </c>
      <c r="D48" s="37">
        <v>0.32894736842106198</v>
      </c>
      <c r="E48" s="37">
        <v>6.3644289450740965</v>
      </c>
      <c r="F48" s="38">
        <v>7.1115013169446906</v>
      </c>
      <c r="G48" s="38">
        <v>7.9158087394188836</v>
      </c>
    </row>
    <row r="49" spans="1:7" s="17" customFormat="1" ht="21.75" customHeight="1" x14ac:dyDescent="0.2">
      <c r="A49" s="2"/>
      <c r="B49" s="165" t="s">
        <v>11</v>
      </c>
      <c r="C49" s="590" t="s">
        <v>676</v>
      </c>
      <c r="D49" s="590"/>
      <c r="E49" s="590"/>
      <c r="F49" s="590"/>
      <c r="G49" s="590"/>
    </row>
    <row r="50" spans="1:7" s="17" customFormat="1" ht="15" customHeight="1" x14ac:dyDescent="0.2">
      <c r="A50" s="2"/>
      <c r="B50" s="493" t="s">
        <v>145</v>
      </c>
      <c r="C50" s="165" t="s">
        <v>600</v>
      </c>
      <c r="D50" s="45"/>
      <c r="E50" s="45"/>
      <c r="F50" s="45"/>
      <c r="G50" s="45"/>
    </row>
  </sheetData>
  <mergeCells count="1">
    <mergeCell ref="C49:G49"/>
  </mergeCells>
  <conditionalFormatting sqref="D11:D15">
    <cfRule type="cellIs" dxfId="81" priority="4" operator="between">
      <formula>9999</formula>
      <formula>-9999</formula>
    </cfRule>
  </conditionalFormatting>
  <hyperlinks>
    <hyperlink ref="B5" location="Índice!A75" display="Índice" xr:uid="{00000000-0004-0000-4200-000000000000}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EB165"/>
  <sheetViews>
    <sheetView showGridLines="0" topLeftCell="A6" zoomScale="120" zoomScaleNormal="120" zoomScalePageLayoutView="120" workbookViewId="0">
      <selection activeCell="F36" sqref="F36"/>
    </sheetView>
  </sheetViews>
  <sheetFormatPr defaultColWidth="7.85546875" defaultRowHeight="12.75" x14ac:dyDescent="0.2"/>
  <cols>
    <col min="1" max="1" width="1.42578125" style="2" bestFit="1" customWidth="1"/>
    <col min="2" max="2" width="42.85546875" style="3" customWidth="1"/>
    <col min="3" max="8" width="5.85546875" style="9" customWidth="1"/>
    <col min="9" max="16384" width="7.85546875" style="2"/>
  </cols>
  <sheetData>
    <row r="1" spans="1:132" s="17" customFormat="1" x14ac:dyDescent="0.2"/>
    <row r="2" spans="1:132" s="17" customFormat="1" x14ac:dyDescent="0.2"/>
    <row r="3" spans="1:132" s="17" customFormat="1" x14ac:dyDescent="0.2"/>
    <row r="4" spans="1:132" s="17" customFormat="1" x14ac:dyDescent="0.2"/>
    <row r="5" spans="1:132" s="17" customFormat="1" x14ac:dyDescent="0.2">
      <c r="B5" s="104" t="s">
        <v>144</v>
      </c>
    </row>
    <row r="6" spans="1:132" s="17" customFormat="1" ht="18.75" x14ac:dyDescent="0.3">
      <c r="B6" s="25" t="s">
        <v>1056</v>
      </c>
    </row>
    <row r="7" spans="1:132" s="17" customFormat="1" x14ac:dyDescent="0.2"/>
    <row r="8" spans="1:132" s="17" customFormat="1" ht="18" customHeight="1" x14ac:dyDescent="0.2">
      <c r="B8" s="194" t="s">
        <v>677</v>
      </c>
      <c r="C8" s="18"/>
      <c r="D8" s="18"/>
      <c r="E8" s="18"/>
    </row>
    <row r="9" spans="1:132" s="10" customFormat="1" ht="13.5" customHeight="1" x14ac:dyDescent="0.25">
      <c r="A9" s="17"/>
      <c r="B9" s="23"/>
      <c r="C9" s="560">
        <v>2016</v>
      </c>
      <c r="D9" s="560">
        <v>2017</v>
      </c>
      <c r="E9" s="560">
        <v>2018</v>
      </c>
      <c r="F9" s="560">
        <v>2019</v>
      </c>
      <c r="G9" s="560">
        <v>2020</v>
      </c>
      <c r="H9" s="560">
        <v>2021</v>
      </c>
      <c r="I9" s="353">
        <v>2022</v>
      </c>
      <c r="J9" s="488">
        <v>2023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</row>
    <row r="10" spans="1:132" s="10" customFormat="1" ht="13.5" customHeight="1" x14ac:dyDescent="0.25">
      <c r="A10" s="2"/>
      <c r="B10" s="24"/>
      <c r="C10" s="561"/>
      <c r="D10" s="561"/>
      <c r="E10" s="561" t="s">
        <v>3</v>
      </c>
      <c r="F10" s="561" t="s">
        <v>3</v>
      </c>
      <c r="G10" s="561" t="s">
        <v>3</v>
      </c>
      <c r="H10" s="561" t="s">
        <v>3</v>
      </c>
      <c r="I10" s="173" t="s">
        <v>1</v>
      </c>
      <c r="J10" s="173" t="s">
        <v>1131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</row>
    <row r="11" spans="1:132" s="10" customFormat="1" ht="15" customHeight="1" x14ac:dyDescent="0.25">
      <c r="A11" s="2"/>
      <c r="B11" s="35" t="s">
        <v>684</v>
      </c>
      <c r="C11" s="405">
        <v>-544.48400000000015</v>
      </c>
      <c r="D11" s="405">
        <v>-283.529</v>
      </c>
      <c r="E11" s="405">
        <v>-191.1930000000001</v>
      </c>
      <c r="F11" s="405">
        <v>45</v>
      </c>
      <c r="G11" s="405">
        <v>-44</v>
      </c>
      <c r="H11" s="405">
        <v>9</v>
      </c>
      <c r="I11" s="405">
        <v>-1043</v>
      </c>
      <c r="J11" s="405">
        <v>-591.45302155362299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</row>
    <row r="12" spans="1:132" s="10" customFormat="1" ht="13.5" customHeight="1" x14ac:dyDescent="0.25">
      <c r="A12" s="2"/>
      <c r="B12" s="53" t="s">
        <v>43</v>
      </c>
      <c r="C12" s="323">
        <v>-546.46199999999999</v>
      </c>
      <c r="D12" s="323">
        <v>-614.81899999999996</v>
      </c>
      <c r="E12" s="323">
        <v>-588.56799999999998</v>
      </c>
      <c r="F12" s="323">
        <v>-226.58300000000003</v>
      </c>
      <c r="G12" s="323">
        <v>135.98300000000006</v>
      </c>
      <c r="H12" s="323">
        <v>687.66499999999996</v>
      </c>
      <c r="I12" s="323">
        <v>-13</v>
      </c>
      <c r="J12" s="323">
        <v>-276.23791429622912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</row>
    <row r="13" spans="1:132" s="10" customFormat="1" ht="12" customHeight="1" x14ac:dyDescent="0.25">
      <c r="A13" s="2"/>
      <c r="B13" s="54" t="s">
        <v>678</v>
      </c>
      <c r="C13" s="323">
        <v>20.045000000000002</v>
      </c>
      <c r="D13" s="323">
        <v>16.552</v>
      </c>
      <c r="E13" s="323">
        <v>24.603999999999999</v>
      </c>
      <c r="F13" s="323">
        <v>417.2</v>
      </c>
      <c r="G13" s="323">
        <v>784.49</v>
      </c>
      <c r="H13" s="323">
        <v>1487.33</v>
      </c>
      <c r="I13" s="323">
        <v>669</v>
      </c>
      <c r="J13" s="323">
        <v>393.73894005172582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</row>
    <row r="14" spans="1:132" s="10" customFormat="1" ht="12" customHeight="1" x14ac:dyDescent="0.25">
      <c r="A14" s="2"/>
      <c r="B14" s="55" t="s">
        <v>679</v>
      </c>
      <c r="C14" s="323">
        <v>19</v>
      </c>
      <c r="D14" s="323">
        <v>15</v>
      </c>
      <c r="E14" s="323">
        <v>23</v>
      </c>
      <c r="F14" s="323">
        <v>25</v>
      </c>
      <c r="G14" s="323">
        <v>17</v>
      </c>
      <c r="H14" s="323">
        <v>25.2</v>
      </c>
      <c r="I14" s="323">
        <v>28</v>
      </c>
      <c r="J14" s="323" t="s">
        <v>129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</row>
    <row r="15" spans="1:132" s="10" customFormat="1" ht="12" customHeight="1" x14ac:dyDescent="0.25">
      <c r="A15" s="2"/>
      <c r="B15" s="55" t="s">
        <v>909</v>
      </c>
      <c r="C15" s="323" t="s">
        <v>129</v>
      </c>
      <c r="D15" s="323" t="s">
        <v>129</v>
      </c>
      <c r="E15" s="323" t="s">
        <v>129</v>
      </c>
      <c r="F15" s="323">
        <v>658.41820252480011</v>
      </c>
      <c r="G15" s="323">
        <v>1526.7938990580001</v>
      </c>
      <c r="H15" s="323">
        <v>2615.4093801634999</v>
      </c>
      <c r="I15" s="323">
        <v>1745.0317160326003</v>
      </c>
      <c r="J15" s="323">
        <v>350.90213126810005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</row>
    <row r="16" spans="1:132" s="10" customFormat="1" ht="12" customHeight="1" x14ac:dyDescent="0.25">
      <c r="A16" s="2"/>
      <c r="B16" s="54" t="s">
        <v>45</v>
      </c>
      <c r="C16" s="323">
        <v>-566.50699999999995</v>
      </c>
      <c r="D16" s="323">
        <v>-631.37099999999998</v>
      </c>
      <c r="E16" s="323">
        <v>-613.17200000000003</v>
      </c>
      <c r="F16" s="323">
        <v>-570.51841401642537</v>
      </c>
      <c r="G16" s="323">
        <v>-639.0160723800609</v>
      </c>
      <c r="H16" s="323">
        <v>-749.21570146547901</v>
      </c>
      <c r="I16" s="323">
        <v>-905.61916140994617</v>
      </c>
      <c r="J16" s="323">
        <v>-350.01516490581497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</row>
    <row r="17" spans="1:132" s="10" customFormat="1" ht="13.5" customHeight="1" x14ac:dyDescent="0.25">
      <c r="A17" s="2"/>
      <c r="B17" s="53" t="s">
        <v>588</v>
      </c>
      <c r="C17" s="323">
        <v>-568.52300000000002</v>
      </c>
      <c r="D17" s="323">
        <v>-343</v>
      </c>
      <c r="E17" s="323">
        <v>-349.33000000000004</v>
      </c>
      <c r="F17" s="323">
        <v>-430.4865790293199</v>
      </c>
      <c r="G17" s="323">
        <v>-807.27055792645149</v>
      </c>
      <c r="H17" s="323">
        <v>-520.74315111105409</v>
      </c>
      <c r="I17" s="323">
        <v>-429.8061273642798</v>
      </c>
      <c r="J17" s="323">
        <v>-254.11972114978033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</row>
    <row r="18" spans="1:132" s="10" customFormat="1" ht="12" customHeight="1" x14ac:dyDescent="0.25">
      <c r="A18" s="2"/>
      <c r="B18" s="54" t="s">
        <v>44</v>
      </c>
      <c r="C18" s="323">
        <v>76.775000000000006</v>
      </c>
      <c r="D18" s="323">
        <v>93.176000000000002</v>
      </c>
      <c r="E18" s="323">
        <v>97.268000000000001</v>
      </c>
      <c r="F18" s="323">
        <v>88.966191294840741</v>
      </c>
      <c r="G18" s="323">
        <v>39.71079552724207</v>
      </c>
      <c r="H18" s="323">
        <v>28.305991567619159</v>
      </c>
      <c r="I18" s="323">
        <v>60.358880907665089</v>
      </c>
      <c r="J18" s="323">
        <v>24.793168001875841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</row>
    <row r="19" spans="1:132" s="10" customFormat="1" ht="12" customHeight="1" x14ac:dyDescent="0.25">
      <c r="A19" s="2"/>
      <c r="B19" s="55" t="s">
        <v>253</v>
      </c>
      <c r="C19" s="323">
        <v>57.752000000000002</v>
      </c>
      <c r="D19" s="323">
        <v>72.875</v>
      </c>
      <c r="E19" s="323">
        <v>77.578000000000003</v>
      </c>
      <c r="F19" s="323">
        <v>70.450157205012502</v>
      </c>
      <c r="G19" s="323">
        <v>25.643690788753123</v>
      </c>
      <c r="H19" s="323">
        <v>12.244338211658771</v>
      </c>
      <c r="I19" s="323">
        <v>42.700160958371356</v>
      </c>
      <c r="J19" s="323">
        <v>16.546076420000002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</row>
    <row r="20" spans="1:132" s="10" customFormat="1" ht="12" customHeight="1" x14ac:dyDescent="0.25">
      <c r="A20" s="2"/>
      <c r="B20" s="54" t="s">
        <v>45</v>
      </c>
      <c r="C20" s="323">
        <v>-645.298</v>
      </c>
      <c r="D20" s="323">
        <v>-436.464</v>
      </c>
      <c r="E20" s="323">
        <v>-446.59800000000001</v>
      </c>
      <c r="F20" s="323">
        <v>-519.45277032416072</v>
      </c>
      <c r="G20" s="323">
        <v>-846.9813534536936</v>
      </c>
      <c r="H20" s="323">
        <v>-549.04914267867321</v>
      </c>
      <c r="I20" s="323">
        <v>-490.16500827194494</v>
      </c>
      <c r="J20" s="323">
        <v>-278.9128891516562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</row>
    <row r="21" spans="1:132" s="10" customFormat="1" ht="12" customHeight="1" x14ac:dyDescent="0.25">
      <c r="A21" s="2"/>
      <c r="B21" s="55" t="s">
        <v>159</v>
      </c>
      <c r="C21" s="323">
        <v>-63.826000000000001</v>
      </c>
      <c r="D21" s="323">
        <v>-69.427000000000007</v>
      </c>
      <c r="E21" s="323">
        <v>-67.295000000000002</v>
      </c>
      <c r="F21" s="323">
        <v>-63.951285560255002</v>
      </c>
      <c r="G21" s="323">
        <v>-52.598501265022527</v>
      </c>
      <c r="H21" s="323">
        <v>-61.911766579416131</v>
      </c>
      <c r="I21" s="323">
        <v>-76.748556267600705</v>
      </c>
      <c r="J21" s="323">
        <v>-32.960756571656148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</row>
    <row r="22" spans="1:132" s="10" customFormat="1" ht="12" customHeight="1" x14ac:dyDescent="0.25">
      <c r="A22" s="2"/>
      <c r="B22" s="55" t="s">
        <v>253</v>
      </c>
      <c r="C22" s="323">
        <v>-102.122</v>
      </c>
      <c r="D22" s="323">
        <v>-121.202</v>
      </c>
      <c r="E22" s="323">
        <v>-115.06100000000001</v>
      </c>
      <c r="F22" s="323">
        <v>-92.266694685819672</v>
      </c>
      <c r="G22" s="323">
        <v>-53.889021613001063</v>
      </c>
      <c r="H22" s="323">
        <v>-28.347092279861883</v>
      </c>
      <c r="I22" s="323">
        <v>-55.65485612216834</v>
      </c>
      <c r="J22" s="323">
        <v>-57.110394624304988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</row>
    <row r="23" spans="1:132" s="10" customFormat="1" ht="12" customHeight="1" x14ac:dyDescent="0.25">
      <c r="A23" s="2"/>
      <c r="B23" s="55" t="s">
        <v>410</v>
      </c>
      <c r="C23" s="323">
        <v>-244.791</v>
      </c>
      <c r="D23" s="323">
        <v>-80.132000000000005</v>
      </c>
      <c r="E23" s="323">
        <v>-126.10299999999999</v>
      </c>
      <c r="F23" s="323">
        <v>-45.1198248250031</v>
      </c>
      <c r="G23" s="323">
        <v>-102.07468724189988</v>
      </c>
      <c r="H23" s="323">
        <v>-41.30064584891479</v>
      </c>
      <c r="I23" s="323">
        <v>-8.3781812317989992</v>
      </c>
      <c r="J23" s="323">
        <v>-2.0505195E-2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</row>
    <row r="24" spans="1:132" s="10" customFormat="1" ht="13.5" customHeight="1" x14ac:dyDescent="0.25">
      <c r="A24" s="2"/>
      <c r="B24" s="53" t="s">
        <v>680</v>
      </c>
      <c r="C24" s="323">
        <v>544.07899999999995</v>
      </c>
      <c r="D24" s="323">
        <v>735.327</v>
      </c>
      <c r="E24" s="323">
        <v>842.63199999999995</v>
      </c>
      <c r="F24" s="323">
        <v>746.20551249193068</v>
      </c>
      <c r="G24" s="323">
        <v>219.04171874038104</v>
      </c>
      <c r="H24" s="323">
        <v>-151.49201400132748</v>
      </c>
      <c r="I24" s="323">
        <v>-127.65265178400624</v>
      </c>
      <c r="J24" s="323">
        <v>71.033151307533316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</row>
    <row r="25" spans="1:132" s="10" customFormat="1" ht="12" customHeight="1" x14ac:dyDescent="0.25">
      <c r="A25" s="2"/>
      <c r="B25" s="54" t="s">
        <v>681</v>
      </c>
      <c r="C25" s="323">
        <v>319.73</v>
      </c>
      <c r="D25" s="323">
        <v>311.80900000000003</v>
      </c>
      <c r="E25" s="323">
        <v>329.86599999999999</v>
      </c>
      <c r="F25" s="323">
        <v>315.43499127236993</v>
      </c>
      <c r="G25" s="323">
        <v>215.095149055777</v>
      </c>
      <c r="H25" s="323">
        <v>-155.44057522088806</v>
      </c>
      <c r="I25" s="323">
        <v>-131.59921300356683</v>
      </c>
      <c r="J25" s="323">
        <v>69.059874544375432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</row>
    <row r="26" spans="1:132" s="10" customFormat="1" ht="12" customHeight="1" x14ac:dyDescent="0.25">
      <c r="A26" s="2"/>
      <c r="B26" s="54" t="s">
        <v>682</v>
      </c>
      <c r="C26" s="323">
        <v>223.87200000000001</v>
      </c>
      <c r="D26" s="323">
        <v>421.697</v>
      </c>
      <c r="E26" s="323">
        <v>510.08100000000002</v>
      </c>
      <c r="F26" s="323">
        <v>432.74200000000002</v>
      </c>
      <c r="G26" s="323">
        <v>0</v>
      </c>
      <c r="H26" s="323">
        <v>0</v>
      </c>
      <c r="I26" s="323">
        <v>0</v>
      </c>
      <c r="J26" s="323">
        <v>0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</row>
    <row r="27" spans="1:132" s="10" customFormat="1" ht="13.5" customHeight="1" x14ac:dyDescent="0.25">
      <c r="A27" s="2"/>
      <c r="B27" s="53" t="s">
        <v>683</v>
      </c>
      <c r="C27" s="323">
        <v>26.422000000000001</v>
      </c>
      <c r="D27" s="323">
        <v>-60.747999999999998</v>
      </c>
      <c r="E27" s="323">
        <v>-95.927000000000007</v>
      </c>
      <c r="F27" s="323">
        <v>-70.473658365933019</v>
      </c>
      <c r="G27" s="323">
        <v>-64.814141771001132</v>
      </c>
      <c r="H27" s="323">
        <v>6.8288874764103751</v>
      </c>
      <c r="I27" s="323">
        <v>-68.789909746888299</v>
      </c>
      <c r="J27" s="323">
        <v>-132.12853741514689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</row>
    <row r="28" spans="1:132" s="10" customFormat="1" ht="15" customHeight="1" x14ac:dyDescent="0.25">
      <c r="A28" s="2"/>
      <c r="B28" s="35" t="s">
        <v>685</v>
      </c>
      <c r="C28" s="405">
        <v>47.4</v>
      </c>
      <c r="D28" s="405">
        <v>34.03</v>
      </c>
      <c r="E28" s="405">
        <v>51.554000000000002</v>
      </c>
      <c r="F28" s="405">
        <v>25.824549846545001</v>
      </c>
      <c r="G28" s="405">
        <v>12.43345506869</v>
      </c>
      <c r="H28" s="405">
        <v>12.716981542062999</v>
      </c>
      <c r="I28" s="405">
        <v>16.756362463597998</v>
      </c>
      <c r="J28" s="405">
        <v>4.1010390000000001E-2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</row>
    <row r="29" spans="1:132" s="10" customFormat="1" ht="15" customHeight="1" x14ac:dyDescent="0.25">
      <c r="A29" s="2"/>
      <c r="B29" s="18" t="s">
        <v>686</v>
      </c>
      <c r="C29" s="325">
        <v>485.47900000000004</v>
      </c>
      <c r="D29" s="325">
        <v>498.42700000000002</v>
      </c>
      <c r="E29" s="325">
        <v>249.36700000000002</v>
      </c>
      <c r="F29" s="325">
        <v>-216.55141636028904</v>
      </c>
      <c r="G29" s="325">
        <v>1041.4744797234721</v>
      </c>
      <c r="H29" s="325">
        <v>599.06183690429714</v>
      </c>
      <c r="I29" s="325">
        <v>734.25553952028667</v>
      </c>
      <c r="J29" s="325">
        <v>-21.379444109653765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</row>
    <row r="30" spans="1:132" customFormat="1" ht="12" customHeight="1" x14ac:dyDescent="0.2">
      <c r="A30" s="2"/>
      <c r="B30" s="53" t="s">
        <v>415</v>
      </c>
      <c r="C30" s="323">
        <v>-7.1890000000000001</v>
      </c>
      <c r="D30" s="323">
        <v>6.7160000000000002</v>
      </c>
      <c r="E30" s="323">
        <v>47.926000000000002</v>
      </c>
      <c r="F30" s="323">
        <v>238.99486305971132</v>
      </c>
      <c r="G30" s="323">
        <v>712.69616642671963</v>
      </c>
      <c r="H30" s="323">
        <v>419.03523317468432</v>
      </c>
      <c r="I30" s="323">
        <v>395.3834471110651</v>
      </c>
      <c r="J30" s="323">
        <v>-60.55970960406728</v>
      </c>
    </row>
    <row r="31" spans="1:132" customFormat="1" ht="12" customHeight="1" x14ac:dyDescent="0.2">
      <c r="A31" s="2"/>
      <c r="B31" s="53" t="s">
        <v>689</v>
      </c>
      <c r="C31" s="323">
        <v>690.05899999999997</v>
      </c>
      <c r="D31" s="323">
        <v>340.38600000000002</v>
      </c>
      <c r="E31" s="323">
        <v>195.59</v>
      </c>
      <c r="F31" s="323">
        <v>-489.70976525000009</v>
      </c>
      <c r="G31" s="323">
        <v>272.25700585999999</v>
      </c>
      <c r="H31" s="323">
        <v>-150.488381559999</v>
      </c>
      <c r="I31" s="323">
        <v>151.58651615999878</v>
      </c>
      <c r="J31" s="323">
        <v>70.055479980000968</v>
      </c>
    </row>
    <row r="32" spans="1:132" customFormat="1" ht="12" customHeight="1" x14ac:dyDescent="0.2">
      <c r="A32" s="2"/>
      <c r="B32" s="53" t="s">
        <v>690</v>
      </c>
      <c r="C32" s="323">
        <v>-197.39099999999999</v>
      </c>
      <c r="D32" s="323">
        <v>151.32499999999999</v>
      </c>
      <c r="E32" s="323">
        <v>5.851</v>
      </c>
      <c r="F32" s="323">
        <v>51.778350549999857</v>
      </c>
      <c r="G32" s="323">
        <v>56.661837376752501</v>
      </c>
      <c r="H32" s="323">
        <v>51.983962749611734</v>
      </c>
      <c r="I32" s="323">
        <v>289.03259351922293</v>
      </c>
      <c r="J32" s="323">
        <v>41.176892184412637</v>
      </c>
    </row>
    <row r="33" spans="1:132" customFormat="1" ht="15" customHeight="1" x14ac:dyDescent="0.2">
      <c r="A33" s="2"/>
      <c r="B33" s="80" t="s">
        <v>687</v>
      </c>
      <c r="C33" s="201">
        <v>-11.605000000000132</v>
      </c>
      <c r="D33" s="201">
        <v>248.92800000000003</v>
      </c>
      <c r="E33" s="201">
        <v>109.72799999999992</v>
      </c>
      <c r="F33" s="201">
        <v>-226.71640361516467</v>
      </c>
      <c r="G33" s="201">
        <v>1053.907934792162</v>
      </c>
      <c r="H33" s="201">
        <v>611.77881844636011</v>
      </c>
      <c r="I33" s="201">
        <v>751.01190198388463</v>
      </c>
      <c r="J33" s="201">
        <v>-21.338433719653764</v>
      </c>
    </row>
    <row r="34" spans="1:132" customFormat="1" ht="15" customHeight="1" x14ac:dyDescent="0.2">
      <c r="A34" s="2"/>
      <c r="B34" s="23" t="s">
        <v>688</v>
      </c>
      <c r="C34" s="323">
        <v>-145.19399999999999</v>
      </c>
      <c r="D34" s="323">
        <v>14.555999999999999</v>
      </c>
      <c r="E34" s="323">
        <v>19.747</v>
      </c>
      <c r="F34" s="323">
        <v>-613.77318835135998</v>
      </c>
      <c r="G34" s="323">
        <v>762.74000749444042</v>
      </c>
      <c r="H34" s="323">
        <v>-742.66657598962229</v>
      </c>
      <c r="I34" s="323">
        <v>451.72671724733817</v>
      </c>
      <c r="J34" s="323">
        <v>250.07087761182947</v>
      </c>
    </row>
    <row r="35" spans="1:132" customFormat="1" ht="15" customHeight="1" x14ac:dyDescent="0.2">
      <c r="A35" s="2"/>
      <c r="B35" s="80" t="s">
        <v>691</v>
      </c>
      <c r="C35" s="201">
        <v>-156.79900000000012</v>
      </c>
      <c r="D35" s="201">
        <v>263.483</v>
      </c>
      <c r="E35" s="201">
        <v>129.47399999999999</v>
      </c>
      <c r="F35" s="201">
        <v>-840.48959196652459</v>
      </c>
      <c r="G35" s="201">
        <v>1816.6479422866023</v>
      </c>
      <c r="H35" s="201">
        <v>-130.88775754326218</v>
      </c>
      <c r="I35" s="201">
        <v>1202.7386192312229</v>
      </c>
      <c r="J35" s="201">
        <v>228.7324438921757</v>
      </c>
    </row>
    <row r="36" spans="1:132" customFormat="1" ht="15" customHeight="1" x14ac:dyDescent="0.2">
      <c r="A36" s="2"/>
      <c r="B36" s="23" t="s">
        <v>692</v>
      </c>
      <c r="C36" s="323">
        <v>156.797</v>
      </c>
      <c r="D36" s="323">
        <v>-263.483</v>
      </c>
      <c r="E36" s="323">
        <v>-129.47399999999999</v>
      </c>
      <c r="F36" s="323">
        <v>840.48959196652459</v>
      </c>
      <c r="G36" s="323">
        <v>-1816.6479422866023</v>
      </c>
      <c r="H36" s="323">
        <v>130.88775754326218</v>
      </c>
      <c r="I36" s="323">
        <v>-1202.7386192312229</v>
      </c>
      <c r="J36" s="323">
        <v>-228.7324438921757</v>
      </c>
    </row>
    <row r="37" spans="1:132" customFormat="1" ht="18" customHeight="1" x14ac:dyDescent="0.2">
      <c r="A37" s="2"/>
      <c r="B37" s="19" t="s">
        <v>25</v>
      </c>
      <c r="C37" s="130"/>
      <c r="D37" s="130"/>
      <c r="E37" s="130"/>
      <c r="F37" s="130"/>
      <c r="G37" s="130"/>
      <c r="H37" s="130"/>
    </row>
    <row r="38" spans="1:132" customFormat="1" ht="12" customHeight="1" x14ac:dyDescent="0.2">
      <c r="A38" s="2"/>
      <c r="B38" s="53" t="s">
        <v>523</v>
      </c>
      <c r="C38" s="130">
        <v>-33.037072993143632</v>
      </c>
      <c r="D38" s="130">
        <v>-17.549455310720479</v>
      </c>
      <c r="E38" s="130">
        <v>-12.071789367344369</v>
      </c>
      <c r="F38" s="130">
        <v>3.9112109375000008</v>
      </c>
      <c r="G38" s="130">
        <v>-2.8</v>
      </c>
      <c r="H38" s="130">
        <v>0.5</v>
      </c>
      <c r="I38" s="130">
        <v>-55.8</v>
      </c>
      <c r="J38" s="536" t="s">
        <v>129</v>
      </c>
    </row>
    <row r="39" spans="1:132" customFormat="1" ht="12" customHeight="1" x14ac:dyDescent="0.2">
      <c r="A39" s="2"/>
      <c r="B39" s="53" t="s">
        <v>865</v>
      </c>
      <c r="C39" s="130">
        <v>-30.161033917844804</v>
      </c>
      <c r="D39" s="130">
        <v>-15.4431171081951</v>
      </c>
      <c r="E39" s="130">
        <v>-8.8167066548806741</v>
      </c>
      <c r="F39" s="130">
        <v>5.1721972656250008</v>
      </c>
      <c r="G39" s="130">
        <v>-2</v>
      </c>
      <c r="H39" s="130">
        <v>1.3</v>
      </c>
      <c r="I39" s="130">
        <v>-54.9</v>
      </c>
      <c r="J39" s="536" t="s">
        <v>129</v>
      </c>
    </row>
    <row r="40" spans="1:132" customFormat="1" ht="25.5" customHeight="1" x14ac:dyDescent="0.2">
      <c r="A40" s="2"/>
      <c r="B40" s="592" t="s">
        <v>1178</v>
      </c>
      <c r="C40" s="592"/>
      <c r="D40" s="592"/>
      <c r="E40" s="592"/>
      <c r="F40" s="592"/>
      <c r="G40" s="592"/>
      <c r="H40" s="592"/>
      <c r="I40" s="592"/>
      <c r="J40" s="592"/>
    </row>
    <row r="41" spans="1:132" s="1" customFormat="1" ht="35.25" customHeight="1" x14ac:dyDescent="0.2">
      <c r="A41" s="2"/>
      <c r="B41" s="588" t="s">
        <v>1183</v>
      </c>
      <c r="C41" s="588"/>
      <c r="D41" s="588"/>
      <c r="E41" s="588"/>
      <c r="F41" s="588"/>
      <c r="G41" s="588"/>
      <c r="H41" s="588"/>
      <c r="I41" s="588"/>
      <c r="J41" s="588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</row>
    <row r="42" spans="1:132" s="1" customFormat="1" x14ac:dyDescent="0.2">
      <c r="A42" s="2"/>
      <c r="B42" s="3"/>
      <c r="C42" s="9"/>
      <c r="D42" s="9"/>
      <c r="E42" s="9"/>
      <c r="F42" s="9"/>
      <c r="G42" s="9"/>
      <c r="H42" s="9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</row>
    <row r="43" spans="1:132" s="1" customFormat="1" x14ac:dyDescent="0.2">
      <c r="A43" s="2"/>
      <c r="B43" s="3"/>
      <c r="C43" s="9"/>
      <c r="D43" s="9"/>
      <c r="E43" s="9"/>
      <c r="F43" s="9"/>
      <c r="G43" s="9"/>
      <c r="H43" s="9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</row>
    <row r="44" spans="1:132" s="1" customFormat="1" x14ac:dyDescent="0.2">
      <c r="A44" s="2"/>
      <c r="B44" s="3"/>
      <c r="C44" s="9"/>
      <c r="D44" s="9"/>
      <c r="E44" s="9"/>
      <c r="F44" s="9"/>
      <c r="G44" s="9"/>
      <c r="H44" s="9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</row>
    <row r="45" spans="1:132" s="1" customFormat="1" x14ac:dyDescent="0.2">
      <c r="A45" s="2"/>
      <c r="B45" s="3"/>
      <c r="C45" s="9"/>
      <c r="D45" s="9"/>
      <c r="E45" s="9"/>
      <c r="F45" s="9"/>
      <c r="G45" s="9"/>
      <c r="H45" s="9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</row>
    <row r="46" spans="1:132" s="1" customFormat="1" x14ac:dyDescent="0.2">
      <c r="A46" s="2"/>
      <c r="B46" s="3"/>
      <c r="C46" s="9"/>
      <c r="D46" s="9"/>
      <c r="E46" s="9"/>
      <c r="F46" s="9"/>
      <c r="G46" s="9"/>
      <c r="H46" s="9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</row>
    <row r="47" spans="1:132" s="3" customFormat="1" x14ac:dyDescent="0.2">
      <c r="A47" s="2"/>
      <c r="C47" s="9"/>
      <c r="D47" s="9"/>
      <c r="E47" s="9"/>
      <c r="F47" s="9"/>
      <c r="G47" s="9"/>
      <c r="H47" s="9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</row>
    <row r="48" spans="1:132" s="3" customFormat="1" x14ac:dyDescent="0.2">
      <c r="A48" s="2"/>
      <c r="C48" s="9"/>
      <c r="D48" s="9"/>
      <c r="E48" s="9"/>
      <c r="F48" s="9"/>
      <c r="G48" s="9"/>
      <c r="H48" s="9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</row>
    <row r="49" spans="1:132" s="3" customFormat="1" x14ac:dyDescent="0.2">
      <c r="A49" s="2"/>
      <c r="C49" s="9"/>
      <c r="D49" s="9"/>
      <c r="E49" s="9"/>
      <c r="F49" s="9"/>
      <c r="G49" s="9"/>
      <c r="H49" s="9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</row>
    <row r="50" spans="1:132" s="3" customFormat="1" x14ac:dyDescent="0.2">
      <c r="A50" s="2"/>
      <c r="C50" s="9"/>
      <c r="D50" s="9"/>
      <c r="E50" s="9"/>
      <c r="F50" s="9"/>
      <c r="G50" s="9"/>
      <c r="H50" s="9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</row>
    <row r="51" spans="1:132" s="3" customFormat="1" x14ac:dyDescent="0.2">
      <c r="A51" s="2"/>
      <c r="C51" s="9"/>
      <c r="D51" s="9"/>
      <c r="E51" s="9"/>
      <c r="F51" s="9"/>
      <c r="G51" s="9"/>
      <c r="H51" s="9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</row>
    <row r="52" spans="1:132" s="3" customFormat="1" x14ac:dyDescent="0.2">
      <c r="A52" s="2"/>
      <c r="C52" s="9"/>
      <c r="D52" s="9"/>
      <c r="E52" s="9"/>
      <c r="F52" s="9"/>
      <c r="G52" s="9"/>
      <c r="H52" s="9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</row>
    <row r="53" spans="1:132" s="3" customFormat="1" x14ac:dyDescent="0.2">
      <c r="A53" s="2"/>
      <c r="C53" s="9"/>
      <c r="D53" s="9"/>
      <c r="E53" s="9"/>
      <c r="F53" s="9"/>
      <c r="G53" s="9"/>
      <c r="H53" s="9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</row>
    <row r="54" spans="1:132" s="3" customFormat="1" x14ac:dyDescent="0.2">
      <c r="A54" s="2"/>
      <c r="C54" s="9"/>
      <c r="D54" s="9"/>
      <c r="E54" s="9"/>
      <c r="F54" s="9"/>
      <c r="G54" s="9"/>
      <c r="H54" s="9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</row>
    <row r="55" spans="1:132" s="3" customFormat="1" x14ac:dyDescent="0.2">
      <c r="A55" s="2"/>
      <c r="C55" s="9"/>
      <c r="D55" s="9"/>
      <c r="E55" s="9"/>
      <c r="F55" s="9"/>
      <c r="G55" s="9"/>
      <c r="H55" s="9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</row>
    <row r="56" spans="1:132" s="3" customFormat="1" x14ac:dyDescent="0.2">
      <c r="A56" s="2"/>
      <c r="C56" s="9"/>
      <c r="D56" s="9"/>
      <c r="E56" s="9"/>
      <c r="F56" s="9"/>
      <c r="G56" s="9"/>
      <c r="H56" s="9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</row>
    <row r="57" spans="1:132" s="3" customFormat="1" x14ac:dyDescent="0.2">
      <c r="A57" s="2"/>
      <c r="C57" s="9"/>
      <c r="D57" s="9"/>
      <c r="E57" s="9"/>
      <c r="F57" s="9"/>
      <c r="G57" s="9"/>
      <c r="H57" s="9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</row>
    <row r="58" spans="1:132" s="3" customFormat="1" x14ac:dyDescent="0.2">
      <c r="A58" s="2"/>
      <c r="C58" s="9"/>
      <c r="D58" s="9"/>
      <c r="E58" s="9"/>
      <c r="F58" s="9"/>
      <c r="G58" s="9"/>
      <c r="H58" s="9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</row>
    <row r="59" spans="1:132" s="3" customFormat="1" x14ac:dyDescent="0.2">
      <c r="A59" s="2"/>
      <c r="C59" s="9"/>
      <c r="D59" s="9"/>
      <c r="E59" s="9"/>
      <c r="F59" s="9"/>
      <c r="G59" s="9"/>
      <c r="H59" s="9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</row>
    <row r="60" spans="1:132" s="3" customFormat="1" x14ac:dyDescent="0.2">
      <c r="A60" s="2"/>
      <c r="C60" s="9"/>
      <c r="D60" s="9"/>
      <c r="E60" s="9"/>
      <c r="F60" s="9"/>
      <c r="G60" s="9"/>
      <c r="H60" s="9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</row>
    <row r="61" spans="1:132" s="3" customFormat="1" x14ac:dyDescent="0.2">
      <c r="A61" s="2"/>
      <c r="C61" s="9"/>
      <c r="D61" s="9"/>
      <c r="E61" s="9"/>
      <c r="F61" s="9"/>
      <c r="G61" s="9"/>
      <c r="H61" s="9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</row>
    <row r="62" spans="1:132" s="3" customFormat="1" x14ac:dyDescent="0.2">
      <c r="A62" s="2"/>
      <c r="C62" s="9"/>
      <c r="D62" s="9"/>
      <c r="E62" s="9"/>
      <c r="F62" s="9"/>
      <c r="G62" s="9"/>
      <c r="H62" s="9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</row>
    <row r="76" spans="1:132" s="10" customFormat="1" ht="15.75" x14ac:dyDescent="0.25">
      <c r="A76" s="2"/>
      <c r="B76" s="14"/>
      <c r="C76" s="8"/>
      <c r="D76" s="8"/>
      <c r="E76" s="8"/>
      <c r="F76" s="8"/>
      <c r="G76" s="8"/>
      <c r="H76" s="8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</row>
    <row r="77" spans="1:132" s="10" customFormat="1" ht="15.75" x14ac:dyDescent="0.25">
      <c r="A77" s="2"/>
      <c r="B77" s="14"/>
      <c r="C77" s="8"/>
      <c r="D77" s="8"/>
      <c r="E77" s="8"/>
      <c r="F77" s="8"/>
      <c r="G77" s="8"/>
      <c r="H77" s="8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</row>
    <row r="78" spans="1:132" s="10" customFormat="1" ht="15.75" x14ac:dyDescent="0.25">
      <c r="A78" s="2"/>
      <c r="B78" s="14"/>
      <c r="C78" s="8"/>
      <c r="D78" s="8"/>
      <c r="E78" s="8"/>
      <c r="F78" s="8"/>
      <c r="G78" s="8"/>
      <c r="H78" s="8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</row>
    <row r="79" spans="1:132" s="10" customFormat="1" ht="15.75" x14ac:dyDescent="0.25">
      <c r="A79" s="2"/>
      <c r="B79" s="14"/>
      <c r="C79" s="8"/>
      <c r="D79" s="8"/>
      <c r="E79" s="8"/>
      <c r="F79" s="8"/>
      <c r="G79" s="8"/>
      <c r="H79" s="8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</row>
    <row r="80" spans="1:132" s="10" customFormat="1" ht="15.75" x14ac:dyDescent="0.25">
      <c r="A80" s="2"/>
      <c r="B80" s="14"/>
      <c r="C80" s="8"/>
      <c r="D80" s="8"/>
      <c r="E80" s="8"/>
      <c r="F80" s="8"/>
      <c r="G80" s="8"/>
      <c r="H80" s="8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</row>
    <row r="81" spans="1:132" s="10" customFormat="1" ht="15.75" x14ac:dyDescent="0.25">
      <c r="A81" s="2"/>
      <c r="B81" s="14"/>
      <c r="C81" s="8"/>
      <c r="D81" s="8"/>
      <c r="E81" s="8"/>
      <c r="F81" s="8"/>
      <c r="G81" s="8"/>
      <c r="H81" s="8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</row>
    <row r="82" spans="1:132" s="10" customFormat="1" ht="15.75" x14ac:dyDescent="0.25">
      <c r="A82" s="2"/>
      <c r="B82" s="14"/>
      <c r="C82" s="8"/>
      <c r="D82" s="8"/>
      <c r="E82" s="8"/>
      <c r="F82" s="8"/>
      <c r="G82" s="8"/>
      <c r="H82" s="8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</row>
    <row r="83" spans="1:132" s="10" customFormat="1" ht="15.75" x14ac:dyDescent="0.25">
      <c r="A83" s="2"/>
      <c r="B83" s="14"/>
      <c r="C83" s="8"/>
      <c r="D83" s="8"/>
      <c r="E83" s="8"/>
      <c r="F83" s="8"/>
      <c r="G83" s="8"/>
      <c r="H83" s="8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</row>
    <row r="84" spans="1:132" s="10" customFormat="1" ht="15.75" x14ac:dyDescent="0.25">
      <c r="A84" s="2"/>
      <c r="B84" s="14"/>
      <c r="C84" s="8"/>
      <c r="D84" s="8"/>
      <c r="E84" s="8"/>
      <c r="F84" s="8"/>
      <c r="G84" s="8"/>
      <c r="H84" s="8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</row>
    <row r="85" spans="1:132" s="10" customFormat="1" ht="15.75" x14ac:dyDescent="0.25">
      <c r="A85" s="2"/>
      <c r="B85" s="14"/>
      <c r="C85" s="8"/>
      <c r="D85" s="8"/>
      <c r="E85" s="8"/>
      <c r="F85" s="8"/>
      <c r="G85" s="8"/>
      <c r="H85" s="8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</row>
    <row r="86" spans="1:132" s="10" customFormat="1" ht="15.75" x14ac:dyDescent="0.25">
      <c r="A86" s="2"/>
      <c r="B86" s="14"/>
      <c r="C86" s="8"/>
      <c r="D86" s="8"/>
      <c r="E86" s="8"/>
      <c r="F86" s="8"/>
      <c r="G86" s="8"/>
      <c r="H86" s="8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</row>
    <row r="87" spans="1:132" s="10" customFormat="1" ht="15.75" x14ac:dyDescent="0.25">
      <c r="A87" s="2"/>
      <c r="B87" s="14"/>
      <c r="C87" s="8"/>
      <c r="D87" s="8"/>
      <c r="E87" s="8"/>
      <c r="F87" s="8"/>
      <c r="G87" s="8"/>
      <c r="H87" s="8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</row>
    <row r="88" spans="1:132" s="10" customFormat="1" ht="15.75" x14ac:dyDescent="0.25">
      <c r="A88" s="2"/>
      <c r="B88" s="14"/>
      <c r="C88" s="8"/>
      <c r="D88" s="8"/>
      <c r="E88" s="8"/>
      <c r="F88" s="8"/>
      <c r="G88" s="8"/>
      <c r="H88" s="8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</row>
    <row r="89" spans="1:132" s="10" customFormat="1" ht="15.75" x14ac:dyDescent="0.25">
      <c r="A89" s="2"/>
      <c r="B89" s="14"/>
      <c r="C89" s="8"/>
      <c r="D89" s="8"/>
      <c r="E89" s="8"/>
      <c r="F89" s="8"/>
      <c r="G89" s="8"/>
      <c r="H89" s="8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</row>
    <row r="90" spans="1:132" s="10" customFormat="1" ht="15.75" x14ac:dyDescent="0.25">
      <c r="A90" s="2"/>
      <c r="B90" s="14"/>
      <c r="C90" s="8"/>
      <c r="D90" s="8"/>
      <c r="E90" s="8"/>
      <c r="F90" s="8"/>
      <c r="G90" s="8"/>
      <c r="H90" s="8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</row>
    <row r="91" spans="1:132" s="10" customFormat="1" ht="15.75" x14ac:dyDescent="0.25">
      <c r="A91" s="2"/>
      <c r="B91" s="14"/>
      <c r="C91" s="8"/>
      <c r="D91" s="8"/>
      <c r="E91" s="8"/>
      <c r="F91" s="8"/>
      <c r="G91" s="8"/>
      <c r="H91" s="8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</row>
    <row r="92" spans="1:132" s="10" customFormat="1" ht="15.75" x14ac:dyDescent="0.25">
      <c r="A92" s="2"/>
      <c r="B92" s="14"/>
      <c r="C92" s="8"/>
      <c r="D92" s="8"/>
      <c r="E92" s="8"/>
      <c r="F92" s="8"/>
      <c r="G92" s="8"/>
      <c r="H92" s="8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</row>
    <row r="93" spans="1:132" s="10" customFormat="1" ht="15.75" x14ac:dyDescent="0.25">
      <c r="A93" s="2"/>
      <c r="B93" s="14"/>
      <c r="C93" s="8"/>
      <c r="D93" s="8"/>
      <c r="E93" s="8"/>
      <c r="F93" s="8"/>
      <c r="G93" s="8"/>
      <c r="H93" s="8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</row>
    <row r="94" spans="1:132" s="10" customFormat="1" ht="15.75" x14ac:dyDescent="0.25">
      <c r="A94" s="2"/>
      <c r="B94" s="14"/>
      <c r="C94" s="8"/>
      <c r="D94" s="8"/>
      <c r="E94" s="8"/>
      <c r="F94" s="8"/>
      <c r="G94" s="8"/>
      <c r="H94" s="8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</row>
    <row r="95" spans="1:132" s="10" customFormat="1" ht="15.75" x14ac:dyDescent="0.25">
      <c r="A95" s="2"/>
      <c r="B95" s="14"/>
      <c r="C95" s="8"/>
      <c r="D95" s="8"/>
      <c r="E95" s="8"/>
      <c r="F95" s="8"/>
      <c r="G95" s="8"/>
      <c r="H95" s="8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</row>
    <row r="96" spans="1:132" s="10" customFormat="1" ht="15.75" x14ac:dyDescent="0.25">
      <c r="A96" s="2"/>
      <c r="B96" s="14"/>
      <c r="C96" s="8"/>
      <c r="D96" s="8"/>
      <c r="E96" s="8"/>
      <c r="F96" s="8"/>
      <c r="G96" s="8"/>
      <c r="H96" s="8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</row>
    <row r="97" spans="1:132" s="10" customFormat="1" ht="15.75" x14ac:dyDescent="0.25">
      <c r="A97" s="2"/>
      <c r="B97" s="14"/>
      <c r="C97" s="8"/>
      <c r="D97" s="8"/>
      <c r="E97" s="8"/>
      <c r="F97" s="8"/>
      <c r="G97" s="8"/>
      <c r="H97" s="8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</row>
    <row r="98" spans="1:132" s="10" customFormat="1" ht="15.75" x14ac:dyDescent="0.25">
      <c r="A98" s="2"/>
      <c r="B98" s="14"/>
      <c r="C98" s="8"/>
      <c r="D98" s="8"/>
      <c r="E98" s="8"/>
      <c r="F98" s="8"/>
      <c r="G98" s="8"/>
      <c r="H98" s="8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</row>
    <row r="99" spans="1:132" s="10" customFormat="1" ht="15.75" x14ac:dyDescent="0.25">
      <c r="A99" s="2"/>
      <c r="B99" s="14"/>
      <c r="C99" s="8"/>
      <c r="D99" s="8"/>
      <c r="E99" s="8"/>
      <c r="F99" s="8"/>
      <c r="G99" s="8"/>
      <c r="H99" s="8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</row>
    <row r="100" spans="1:132" s="10" customFormat="1" ht="15.75" x14ac:dyDescent="0.25">
      <c r="A100" s="2"/>
      <c r="B100" s="14"/>
      <c r="C100" s="8"/>
      <c r="D100" s="8"/>
      <c r="E100" s="8"/>
      <c r="F100" s="8"/>
      <c r="G100" s="8"/>
      <c r="H100" s="8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</row>
    <row r="101" spans="1:132" s="10" customFormat="1" ht="15.75" x14ac:dyDescent="0.25">
      <c r="A101" s="2"/>
      <c r="B101" s="14"/>
      <c r="C101" s="8"/>
      <c r="D101" s="8"/>
      <c r="E101" s="8"/>
      <c r="F101" s="8"/>
      <c r="G101" s="8"/>
      <c r="H101" s="8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</row>
    <row r="102" spans="1:132" s="10" customFormat="1" ht="15.75" x14ac:dyDescent="0.25">
      <c r="A102" s="2"/>
      <c r="B102" s="14"/>
      <c r="C102" s="8"/>
      <c r="D102" s="8"/>
      <c r="E102" s="8"/>
      <c r="F102" s="8"/>
      <c r="G102" s="8"/>
      <c r="H102" s="8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</row>
    <row r="103" spans="1:132" s="10" customFormat="1" ht="15.75" x14ac:dyDescent="0.25">
      <c r="A103" s="2"/>
      <c r="B103" s="14"/>
      <c r="C103" s="8"/>
      <c r="D103" s="8"/>
      <c r="E103" s="8"/>
      <c r="F103" s="8"/>
      <c r="G103" s="8"/>
      <c r="H103" s="8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</row>
    <row r="104" spans="1:132" s="10" customFormat="1" ht="15.75" x14ac:dyDescent="0.25">
      <c r="A104" s="2"/>
      <c r="B104" s="14"/>
      <c r="C104" s="8"/>
      <c r="D104" s="8"/>
      <c r="E104" s="8"/>
      <c r="F104" s="8"/>
      <c r="G104" s="8"/>
      <c r="H104" s="8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</row>
    <row r="105" spans="1:132" s="10" customFormat="1" ht="15.75" x14ac:dyDescent="0.25">
      <c r="A105" s="2"/>
      <c r="B105" s="14"/>
      <c r="C105" s="8"/>
      <c r="D105" s="8"/>
      <c r="E105" s="8"/>
      <c r="F105" s="8"/>
      <c r="G105" s="8"/>
      <c r="H105" s="8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</row>
    <row r="106" spans="1:132" s="10" customFormat="1" ht="15.75" x14ac:dyDescent="0.25">
      <c r="A106" s="2"/>
      <c r="B106" s="14"/>
      <c r="C106" s="8"/>
      <c r="D106" s="8"/>
      <c r="E106" s="8"/>
      <c r="F106" s="8"/>
      <c r="G106" s="8"/>
      <c r="H106" s="8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</row>
    <row r="107" spans="1:132" s="10" customFormat="1" ht="15.75" x14ac:dyDescent="0.25">
      <c r="A107" s="2"/>
      <c r="B107" s="14"/>
      <c r="C107" s="8"/>
      <c r="D107" s="8"/>
      <c r="E107" s="8"/>
      <c r="F107" s="8"/>
      <c r="G107" s="8"/>
      <c r="H107" s="8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</row>
    <row r="108" spans="1:132" s="10" customFormat="1" ht="15.75" x14ac:dyDescent="0.25">
      <c r="A108" s="2"/>
      <c r="B108" s="14"/>
      <c r="C108" s="8"/>
      <c r="D108" s="8"/>
      <c r="E108" s="8"/>
      <c r="F108" s="8"/>
      <c r="G108" s="8"/>
      <c r="H108" s="8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</row>
    <row r="109" spans="1:132" s="10" customFormat="1" ht="15.75" x14ac:dyDescent="0.25">
      <c r="A109" s="2"/>
      <c r="B109" s="14"/>
      <c r="C109" s="8"/>
      <c r="D109" s="8"/>
      <c r="E109" s="8"/>
      <c r="F109" s="8"/>
      <c r="G109" s="8"/>
      <c r="H109" s="8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</row>
    <row r="110" spans="1:132" s="10" customFormat="1" ht="15.75" x14ac:dyDescent="0.25">
      <c r="A110" s="2"/>
      <c r="B110" s="14"/>
      <c r="C110" s="8"/>
      <c r="D110" s="8"/>
      <c r="E110" s="8"/>
      <c r="F110" s="8"/>
      <c r="G110" s="8"/>
      <c r="H110" s="8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</row>
    <row r="111" spans="1:132" s="10" customFormat="1" ht="15.75" x14ac:dyDescent="0.25">
      <c r="A111" s="2"/>
      <c r="B111" s="14"/>
      <c r="C111" s="8"/>
      <c r="D111" s="8"/>
      <c r="E111" s="8"/>
      <c r="F111" s="8"/>
      <c r="G111" s="8"/>
      <c r="H111" s="8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</row>
    <row r="112" spans="1:132" s="10" customFormat="1" ht="15.75" x14ac:dyDescent="0.25">
      <c r="A112" s="2"/>
      <c r="B112" s="14"/>
      <c r="C112" s="8"/>
      <c r="D112" s="8"/>
      <c r="E112" s="8"/>
      <c r="F112" s="8"/>
      <c r="G112" s="8"/>
      <c r="H112" s="8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</row>
    <row r="113" spans="1:132" s="10" customFormat="1" ht="15.75" x14ac:dyDescent="0.25">
      <c r="A113" s="2"/>
      <c r="B113" s="14"/>
      <c r="C113" s="8"/>
      <c r="D113" s="8"/>
      <c r="E113" s="8"/>
      <c r="F113" s="8"/>
      <c r="G113" s="8"/>
      <c r="H113" s="8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</row>
    <row r="114" spans="1:132" s="10" customFormat="1" ht="15.75" x14ac:dyDescent="0.25">
      <c r="A114" s="2"/>
      <c r="B114" s="14"/>
      <c r="C114" s="8"/>
      <c r="D114" s="8"/>
      <c r="E114" s="8"/>
      <c r="F114" s="8"/>
      <c r="G114" s="8"/>
      <c r="H114" s="8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</row>
    <row r="115" spans="1:132" s="10" customFormat="1" ht="15.75" x14ac:dyDescent="0.25">
      <c r="A115" s="2"/>
      <c r="B115" s="14"/>
      <c r="C115" s="8"/>
      <c r="D115" s="8"/>
      <c r="E115" s="8"/>
      <c r="F115" s="8"/>
      <c r="G115" s="8"/>
      <c r="H115" s="8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</row>
    <row r="116" spans="1:132" s="10" customFormat="1" ht="15.75" x14ac:dyDescent="0.25">
      <c r="A116" s="2"/>
      <c r="B116" s="14"/>
      <c r="C116" s="8"/>
      <c r="D116" s="8"/>
      <c r="E116" s="8"/>
      <c r="F116" s="8"/>
      <c r="G116" s="8"/>
      <c r="H116" s="8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</row>
    <row r="117" spans="1:132" s="10" customFormat="1" ht="15.75" x14ac:dyDescent="0.25">
      <c r="A117" s="2"/>
      <c r="B117" s="14"/>
      <c r="C117" s="8"/>
      <c r="D117" s="8"/>
      <c r="E117" s="8"/>
      <c r="F117" s="8"/>
      <c r="G117" s="8"/>
      <c r="H117" s="8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</row>
    <row r="118" spans="1:132" s="10" customFormat="1" ht="15.75" x14ac:dyDescent="0.25">
      <c r="A118" s="2"/>
      <c r="B118" s="14"/>
      <c r="C118" s="8"/>
      <c r="D118" s="8"/>
      <c r="E118" s="8"/>
      <c r="F118" s="8"/>
      <c r="G118" s="8"/>
      <c r="H118" s="8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</row>
    <row r="119" spans="1:132" s="10" customFormat="1" ht="15.75" x14ac:dyDescent="0.25">
      <c r="A119" s="2"/>
      <c r="B119" s="14"/>
      <c r="C119" s="8"/>
      <c r="D119" s="8"/>
      <c r="E119" s="8"/>
      <c r="F119" s="8"/>
      <c r="G119" s="8"/>
      <c r="H119" s="8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</row>
    <row r="120" spans="1:132" s="10" customFormat="1" ht="15.75" x14ac:dyDescent="0.25">
      <c r="A120" s="2"/>
      <c r="B120" s="14"/>
      <c r="C120" s="8"/>
      <c r="D120" s="8"/>
      <c r="E120" s="8"/>
      <c r="F120" s="8"/>
      <c r="G120" s="8"/>
      <c r="H120" s="8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</row>
    <row r="127" spans="1:132" s="3" customFormat="1" x14ac:dyDescent="0.2">
      <c r="A127" s="2"/>
      <c r="C127" s="9"/>
      <c r="D127" s="9"/>
      <c r="E127" s="9"/>
      <c r="F127" s="9"/>
      <c r="G127" s="9"/>
      <c r="H127" s="9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</row>
    <row r="128" spans="1:132" s="3" customFormat="1" x14ac:dyDescent="0.2">
      <c r="A128" s="2"/>
      <c r="C128" s="9"/>
      <c r="D128" s="9"/>
      <c r="E128" s="9"/>
      <c r="F128" s="9"/>
      <c r="G128" s="9"/>
      <c r="H128" s="9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</row>
    <row r="129" spans="1:132" s="3" customFormat="1" x14ac:dyDescent="0.2">
      <c r="A129" s="2"/>
      <c r="C129" s="9"/>
      <c r="D129" s="9"/>
      <c r="E129" s="9"/>
      <c r="F129" s="9"/>
      <c r="G129" s="9"/>
      <c r="H129" s="9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</row>
    <row r="130" spans="1:132" s="3" customFormat="1" x14ac:dyDescent="0.2">
      <c r="A130" s="2"/>
      <c r="C130" s="9"/>
      <c r="D130" s="9"/>
      <c r="E130" s="9"/>
      <c r="F130" s="9"/>
      <c r="G130" s="9"/>
      <c r="H130" s="9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</row>
    <row r="131" spans="1:132" s="3" customFormat="1" x14ac:dyDescent="0.2">
      <c r="A131" s="2"/>
      <c r="C131" s="9"/>
      <c r="D131" s="9"/>
      <c r="E131" s="9"/>
      <c r="F131" s="9"/>
      <c r="G131" s="9"/>
      <c r="H131" s="9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</row>
    <row r="132" spans="1:132" s="3" customFormat="1" x14ac:dyDescent="0.2">
      <c r="A132" s="2"/>
      <c r="C132" s="9"/>
      <c r="D132" s="9"/>
      <c r="E132" s="9"/>
      <c r="F132" s="9"/>
      <c r="G132" s="9"/>
      <c r="H132" s="9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</row>
    <row r="133" spans="1:132" s="3" customFormat="1" x14ac:dyDescent="0.2">
      <c r="A133" s="2"/>
      <c r="C133" s="9"/>
      <c r="D133" s="9"/>
      <c r="E133" s="9"/>
      <c r="F133" s="9"/>
      <c r="G133" s="9"/>
      <c r="H133" s="9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</row>
    <row r="134" spans="1:132" s="3" customFormat="1" x14ac:dyDescent="0.2">
      <c r="A134" s="2"/>
      <c r="C134" s="9"/>
      <c r="D134" s="9"/>
      <c r="E134" s="9"/>
      <c r="F134" s="9"/>
      <c r="G134" s="9"/>
      <c r="H134" s="9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</row>
    <row r="135" spans="1:132" s="3" customFormat="1" x14ac:dyDescent="0.2">
      <c r="A135" s="2"/>
      <c r="C135" s="9"/>
      <c r="D135" s="9"/>
      <c r="E135" s="9"/>
      <c r="F135" s="9"/>
      <c r="G135" s="9"/>
      <c r="H135" s="9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</row>
    <row r="136" spans="1:132" s="3" customFormat="1" x14ac:dyDescent="0.2">
      <c r="A136" s="2"/>
      <c r="C136" s="9"/>
      <c r="D136" s="9"/>
      <c r="E136" s="9"/>
      <c r="F136" s="9"/>
      <c r="G136" s="9"/>
      <c r="H136" s="9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</row>
    <row r="137" spans="1:132" s="3" customFormat="1" x14ac:dyDescent="0.2">
      <c r="A137" s="2"/>
      <c r="C137" s="9"/>
      <c r="D137" s="9"/>
      <c r="E137" s="9"/>
      <c r="F137" s="9"/>
      <c r="G137" s="9"/>
      <c r="H137" s="9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</row>
    <row r="138" spans="1:132" s="3" customFormat="1" x14ac:dyDescent="0.2">
      <c r="A138" s="2"/>
      <c r="C138" s="9"/>
      <c r="D138" s="9"/>
      <c r="E138" s="9"/>
      <c r="F138" s="9"/>
      <c r="G138" s="9"/>
      <c r="H138" s="9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</row>
    <row r="139" spans="1:132" s="3" customFormat="1" x14ac:dyDescent="0.2">
      <c r="A139" s="2"/>
      <c r="C139" s="9"/>
      <c r="D139" s="9"/>
      <c r="E139" s="9"/>
      <c r="F139" s="9"/>
      <c r="G139" s="9"/>
      <c r="H139" s="9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</row>
    <row r="140" spans="1:132" s="3" customFormat="1" x14ac:dyDescent="0.2">
      <c r="A140" s="2"/>
      <c r="C140" s="9"/>
      <c r="D140" s="9"/>
      <c r="E140" s="9"/>
      <c r="F140" s="9"/>
      <c r="G140" s="9"/>
      <c r="H140" s="9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</row>
    <row r="141" spans="1:132" s="3" customFormat="1" x14ac:dyDescent="0.2">
      <c r="A141" s="2"/>
      <c r="C141" s="9"/>
      <c r="D141" s="9"/>
      <c r="E141" s="9"/>
      <c r="F141" s="9"/>
      <c r="G141" s="9"/>
      <c r="H141" s="9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</row>
    <row r="142" spans="1:132" s="3" customFormat="1" x14ac:dyDescent="0.2">
      <c r="A142" s="2"/>
      <c r="C142" s="9"/>
      <c r="D142" s="9"/>
      <c r="E142" s="9"/>
      <c r="F142" s="9"/>
      <c r="G142" s="9"/>
      <c r="H142" s="9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</row>
    <row r="143" spans="1:132" s="3" customFormat="1" x14ac:dyDescent="0.2">
      <c r="A143" s="2"/>
      <c r="C143" s="9"/>
      <c r="D143" s="9"/>
      <c r="E143" s="9"/>
      <c r="F143" s="9"/>
      <c r="G143" s="9"/>
      <c r="H143" s="9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</row>
    <row r="144" spans="1:132" s="3" customFormat="1" x14ac:dyDescent="0.2">
      <c r="A144" s="2"/>
      <c r="C144" s="9"/>
      <c r="D144" s="9"/>
      <c r="E144" s="9"/>
      <c r="F144" s="9"/>
      <c r="G144" s="9"/>
      <c r="H144" s="9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</row>
    <row r="145" spans="1:132" s="3" customFormat="1" x14ac:dyDescent="0.2">
      <c r="A145" s="2"/>
      <c r="C145" s="9"/>
      <c r="D145" s="9"/>
      <c r="E145" s="9"/>
      <c r="F145" s="9"/>
      <c r="G145" s="9"/>
      <c r="H145" s="9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</row>
    <row r="146" spans="1:132" s="3" customFormat="1" x14ac:dyDescent="0.2">
      <c r="A146" s="2"/>
      <c r="C146" s="9"/>
      <c r="D146" s="9"/>
      <c r="E146" s="9"/>
      <c r="F146" s="9"/>
      <c r="G146" s="9"/>
      <c r="H146" s="9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</row>
    <row r="147" spans="1:132" s="3" customFormat="1" x14ac:dyDescent="0.2">
      <c r="A147" s="2"/>
      <c r="C147" s="9"/>
      <c r="D147" s="9"/>
      <c r="E147" s="9"/>
      <c r="F147" s="9"/>
      <c r="G147" s="9"/>
      <c r="H147" s="9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</row>
    <row r="148" spans="1:132" s="3" customFormat="1" x14ac:dyDescent="0.2">
      <c r="A148" s="2"/>
      <c r="C148" s="9"/>
      <c r="D148" s="9"/>
      <c r="E148" s="9"/>
      <c r="F148" s="9"/>
      <c r="G148" s="9"/>
      <c r="H148" s="9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</row>
    <row r="149" spans="1:132" s="3" customFormat="1" x14ac:dyDescent="0.2">
      <c r="A149" s="2"/>
      <c r="C149" s="9"/>
      <c r="D149" s="9"/>
      <c r="E149" s="9"/>
      <c r="F149" s="9"/>
      <c r="G149" s="9"/>
      <c r="H149" s="9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</row>
    <row r="150" spans="1:132" s="3" customFormat="1" x14ac:dyDescent="0.2">
      <c r="A150" s="2"/>
      <c r="C150" s="9"/>
      <c r="D150" s="9"/>
      <c r="E150" s="9"/>
      <c r="F150" s="9"/>
      <c r="G150" s="9"/>
      <c r="H150" s="9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</row>
    <row r="151" spans="1:132" s="3" customFormat="1" x14ac:dyDescent="0.2">
      <c r="A151" s="2"/>
      <c r="C151" s="9"/>
      <c r="D151" s="9"/>
      <c r="E151" s="9"/>
      <c r="F151" s="9"/>
      <c r="G151" s="9"/>
      <c r="H151" s="9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</row>
    <row r="152" spans="1:132" s="3" customFormat="1" x14ac:dyDescent="0.2">
      <c r="A152" s="2"/>
      <c r="C152" s="9"/>
      <c r="D152" s="9"/>
      <c r="E152" s="9"/>
      <c r="F152" s="9"/>
      <c r="G152" s="9"/>
      <c r="H152" s="9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</row>
    <row r="153" spans="1:132" s="3" customFormat="1" x14ac:dyDescent="0.2">
      <c r="A153" s="2"/>
      <c r="C153" s="9"/>
      <c r="D153" s="9"/>
      <c r="E153" s="9"/>
      <c r="F153" s="9"/>
      <c r="G153" s="9"/>
      <c r="H153" s="9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</row>
    <row r="154" spans="1:132" s="3" customFormat="1" x14ac:dyDescent="0.2">
      <c r="A154" s="2"/>
      <c r="C154" s="9"/>
      <c r="D154" s="9"/>
      <c r="E154" s="9"/>
      <c r="F154" s="9"/>
      <c r="G154" s="9"/>
      <c r="H154" s="9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</row>
    <row r="155" spans="1:132" s="3" customFormat="1" x14ac:dyDescent="0.2">
      <c r="A155" s="2"/>
      <c r="C155" s="9"/>
      <c r="D155" s="9"/>
      <c r="E155" s="9"/>
      <c r="F155" s="9"/>
      <c r="G155" s="9"/>
      <c r="H155" s="9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</row>
    <row r="156" spans="1:132" s="3" customFormat="1" x14ac:dyDescent="0.2">
      <c r="A156" s="2"/>
      <c r="C156" s="9"/>
      <c r="D156" s="9"/>
      <c r="E156" s="9"/>
      <c r="F156" s="9"/>
      <c r="G156" s="9"/>
      <c r="H156" s="9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</row>
    <row r="157" spans="1:132" s="3" customFormat="1" x14ac:dyDescent="0.2">
      <c r="A157" s="2"/>
      <c r="C157" s="9"/>
      <c r="D157" s="9"/>
      <c r="E157" s="9"/>
      <c r="F157" s="9"/>
      <c r="G157" s="9"/>
      <c r="H157" s="9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</row>
    <row r="158" spans="1:132" s="3" customFormat="1" x14ac:dyDescent="0.2">
      <c r="A158" s="2"/>
      <c r="C158" s="9"/>
      <c r="D158" s="9"/>
      <c r="E158" s="9"/>
      <c r="F158" s="9"/>
      <c r="G158" s="9"/>
      <c r="H158" s="9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</row>
    <row r="159" spans="1:132" s="3" customFormat="1" x14ac:dyDescent="0.2">
      <c r="A159" s="2"/>
      <c r="C159" s="9"/>
      <c r="D159" s="9"/>
      <c r="E159" s="9"/>
      <c r="F159" s="9"/>
      <c r="G159" s="9"/>
      <c r="H159" s="9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</row>
    <row r="160" spans="1:132" s="3" customFormat="1" x14ac:dyDescent="0.2">
      <c r="A160" s="2"/>
      <c r="C160" s="9"/>
      <c r="D160" s="9"/>
      <c r="E160" s="9"/>
      <c r="F160" s="9"/>
      <c r="G160" s="9"/>
      <c r="H160" s="9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</row>
    <row r="161" spans="1:132" s="3" customFormat="1" x14ac:dyDescent="0.2">
      <c r="A161" s="2"/>
      <c r="C161" s="9"/>
      <c r="D161" s="9"/>
      <c r="E161" s="9"/>
      <c r="F161" s="9"/>
      <c r="G161" s="9"/>
      <c r="H161" s="9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</row>
    <row r="162" spans="1:132" s="3" customFormat="1" x14ac:dyDescent="0.2">
      <c r="A162" s="2"/>
      <c r="C162" s="9"/>
      <c r="D162" s="9"/>
      <c r="E162" s="9"/>
      <c r="F162" s="9"/>
      <c r="G162" s="9"/>
      <c r="H162" s="9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</row>
    <row r="163" spans="1:132" s="3" customFormat="1" x14ac:dyDescent="0.2">
      <c r="A163" s="2"/>
      <c r="C163" s="9"/>
      <c r="D163" s="9"/>
      <c r="E163" s="9"/>
      <c r="F163" s="9"/>
      <c r="G163" s="9"/>
      <c r="H163" s="9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</row>
    <row r="164" spans="1:132" s="3" customFormat="1" x14ac:dyDescent="0.2">
      <c r="A164" s="2"/>
      <c r="C164" s="9"/>
      <c r="D164" s="9"/>
      <c r="E164" s="9"/>
      <c r="F164" s="9"/>
      <c r="G164" s="9"/>
      <c r="H164" s="9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</row>
    <row r="165" spans="1:132" s="3" customFormat="1" x14ac:dyDescent="0.2">
      <c r="A165" s="2"/>
      <c r="C165" s="9"/>
      <c r="D165" s="9"/>
      <c r="E165" s="9"/>
      <c r="F165" s="9"/>
      <c r="G165" s="9"/>
      <c r="H165" s="9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</row>
  </sheetData>
  <mergeCells count="8">
    <mergeCell ref="H9:H10"/>
    <mergeCell ref="B40:J40"/>
    <mergeCell ref="B41:J41"/>
    <mergeCell ref="C9:C10"/>
    <mergeCell ref="D9:D10"/>
    <mergeCell ref="E9:E10"/>
    <mergeCell ref="F9:F10"/>
    <mergeCell ref="G9:G10"/>
  </mergeCells>
  <hyperlinks>
    <hyperlink ref="B5" location="Índice!A75" display="Índice" xr:uid="{00000000-0004-0000-4300-000000000000}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T116"/>
  <sheetViews>
    <sheetView showGridLines="0" zoomScale="120" zoomScaleNormal="120" zoomScalePageLayoutView="120" workbookViewId="0">
      <selection activeCell="Q20" sqref="Q20"/>
    </sheetView>
  </sheetViews>
  <sheetFormatPr defaultColWidth="8.85546875" defaultRowHeight="15.75" x14ac:dyDescent="0.25"/>
  <cols>
    <col min="1" max="1" width="1.42578125" style="2" bestFit="1" customWidth="1"/>
    <col min="2" max="2" width="20.140625" style="14" customWidth="1"/>
    <col min="3" max="9" width="6" style="14" customWidth="1"/>
    <col min="10" max="44" width="8.85546875" style="2"/>
    <col min="45" max="16384" width="8.85546875" style="10"/>
  </cols>
  <sheetData>
    <row r="1" spans="1:45" s="17" customFormat="1" ht="12.75" x14ac:dyDescent="0.2"/>
    <row r="2" spans="1:45" s="17" customFormat="1" ht="12.75" x14ac:dyDescent="0.2"/>
    <row r="3" spans="1:45" s="17" customFormat="1" ht="12.75" x14ac:dyDescent="0.2"/>
    <row r="4" spans="1:45" s="17" customFormat="1" ht="12.75" x14ac:dyDescent="0.2"/>
    <row r="5" spans="1:45" s="17" customFormat="1" ht="12.75" x14ac:dyDescent="0.2">
      <c r="B5" s="104" t="s">
        <v>144</v>
      </c>
    </row>
    <row r="6" spans="1:45" s="17" customFormat="1" ht="18.75" x14ac:dyDescent="0.3">
      <c r="B6" s="25" t="s">
        <v>1056</v>
      </c>
    </row>
    <row r="7" spans="1:45" s="17" customFormat="1" ht="12.75" x14ac:dyDescent="0.2"/>
    <row r="8" spans="1:45" s="17" customFormat="1" ht="18" customHeight="1" x14ac:dyDescent="0.2">
      <c r="B8" s="271" t="s">
        <v>866</v>
      </c>
    </row>
    <row r="9" spans="1:45" ht="18" customHeight="1" x14ac:dyDescent="0.25">
      <c r="A9" s="17"/>
      <c r="B9" s="24"/>
      <c r="C9" s="490">
        <v>2016</v>
      </c>
      <c r="D9" s="490">
        <v>2017</v>
      </c>
      <c r="E9" s="490">
        <v>2018</v>
      </c>
      <c r="F9" s="490">
        <v>2019</v>
      </c>
      <c r="G9" s="490">
        <v>2020</v>
      </c>
      <c r="H9" s="490">
        <v>2021</v>
      </c>
      <c r="I9" s="309">
        <v>2022</v>
      </c>
    </row>
    <row r="10" spans="1:45" ht="12.75" customHeight="1" x14ac:dyDescent="0.25">
      <c r="B10" s="53" t="s">
        <v>693</v>
      </c>
      <c r="C10" s="136">
        <v>16.5</v>
      </c>
      <c r="D10" s="136">
        <v>18.7</v>
      </c>
      <c r="E10" s="136">
        <v>12.1</v>
      </c>
      <c r="F10" s="136">
        <v>3.5158125454440823</v>
      </c>
      <c r="G10" s="136">
        <v>8.6199999999999992</v>
      </c>
      <c r="H10" s="136">
        <v>15.660437123851789</v>
      </c>
      <c r="I10" s="537" t="s">
        <v>129</v>
      </c>
      <c r="AS10" s="2"/>
    </row>
    <row r="11" spans="1:45" ht="12.75" customHeight="1" x14ac:dyDescent="0.25">
      <c r="B11" s="53" t="s">
        <v>695</v>
      </c>
      <c r="C11" s="136">
        <v>2.34</v>
      </c>
      <c r="D11" s="136">
        <v>4.6666666666666661</v>
      </c>
      <c r="E11" s="136">
        <v>4.5454545454545459</v>
      </c>
      <c r="F11" s="136">
        <v>6.7501920675372045</v>
      </c>
      <c r="G11" s="136">
        <v>7.53</v>
      </c>
      <c r="H11" s="136">
        <v>3.1770668356034273</v>
      </c>
      <c r="I11" s="537" t="s">
        <v>129</v>
      </c>
      <c r="AS11" s="2"/>
    </row>
    <row r="12" spans="1:45" ht="12.75" customHeight="1" x14ac:dyDescent="0.25">
      <c r="B12" s="53" t="s">
        <v>533</v>
      </c>
      <c r="C12" s="136">
        <v>35.630000000000003</v>
      </c>
      <c r="D12" s="136">
        <v>33.333333333333329</v>
      </c>
      <c r="E12" s="136">
        <v>27.27272727272727</v>
      </c>
      <c r="F12" s="136">
        <v>18.536775105190845</v>
      </c>
      <c r="G12" s="136">
        <v>27.21</v>
      </c>
      <c r="H12" s="136">
        <v>29.651567944250935</v>
      </c>
      <c r="I12" s="537" t="s">
        <v>129</v>
      </c>
      <c r="AS12" s="2"/>
    </row>
    <row r="13" spans="1:45" ht="12.75" customHeight="1" x14ac:dyDescent="0.25">
      <c r="B13" s="53" t="s">
        <v>998</v>
      </c>
      <c r="C13" s="136">
        <v>8.26</v>
      </c>
      <c r="D13" s="136">
        <v>2.6</v>
      </c>
      <c r="E13" s="136">
        <v>3.6</v>
      </c>
      <c r="F13" s="136">
        <v>12.8</v>
      </c>
      <c r="G13" s="136">
        <v>18.38</v>
      </c>
      <c r="H13" s="136">
        <v>23.021856192587943</v>
      </c>
      <c r="I13" s="537" t="s">
        <v>129</v>
      </c>
      <c r="AS13" s="2"/>
    </row>
    <row r="14" spans="1:45" ht="12.75" customHeight="1" x14ac:dyDescent="0.25">
      <c r="B14" s="53" t="s">
        <v>314</v>
      </c>
      <c r="C14" s="136">
        <v>3.2</v>
      </c>
      <c r="D14" s="136">
        <v>2.7</v>
      </c>
      <c r="E14" s="136">
        <v>9.4</v>
      </c>
      <c r="F14" s="136">
        <v>11</v>
      </c>
      <c r="G14" s="136">
        <v>2.31</v>
      </c>
      <c r="H14" s="136">
        <v>4.4219195438707715</v>
      </c>
      <c r="I14" s="537" t="s">
        <v>129</v>
      </c>
      <c r="AS14" s="2"/>
    </row>
    <row r="15" spans="1:45" ht="12.75" customHeight="1" x14ac:dyDescent="0.25">
      <c r="B15" s="53" t="s">
        <v>694</v>
      </c>
      <c r="C15" s="136">
        <v>9.8000000000000007</v>
      </c>
      <c r="D15" s="136">
        <v>13.333333333333334</v>
      </c>
      <c r="E15" s="136">
        <v>18.7</v>
      </c>
      <c r="F15" s="136">
        <v>26.86</v>
      </c>
      <c r="G15" s="136">
        <v>8.3800000000000008</v>
      </c>
      <c r="H15" s="136">
        <v>7.1206841938549408</v>
      </c>
      <c r="I15" s="537" t="s">
        <v>129</v>
      </c>
      <c r="AS15" s="2"/>
    </row>
    <row r="16" spans="1:45" ht="12.75" customHeight="1" x14ac:dyDescent="0.25">
      <c r="B16" s="53" t="s">
        <v>541</v>
      </c>
      <c r="C16" s="136">
        <v>2.86</v>
      </c>
      <c r="D16" s="136">
        <v>4.6666666666666661</v>
      </c>
      <c r="E16" s="136">
        <v>4.5454545454545459</v>
      </c>
      <c r="F16" s="136">
        <v>5.0999999999999996</v>
      </c>
      <c r="G16" s="136">
        <v>7.92</v>
      </c>
      <c r="H16" s="136">
        <v>3.5635096610706443</v>
      </c>
      <c r="I16" s="537" t="s">
        <v>129</v>
      </c>
      <c r="AS16" s="2"/>
    </row>
    <row r="17" spans="1:46" ht="12.75" customHeight="1" x14ac:dyDescent="0.25">
      <c r="B17" s="53" t="s">
        <v>316</v>
      </c>
      <c r="C17" s="136">
        <v>1.41</v>
      </c>
      <c r="D17" s="136">
        <v>6.0000000000000009</v>
      </c>
      <c r="E17" s="136">
        <v>4.8</v>
      </c>
      <c r="F17" s="136">
        <v>2.6421100251903562</v>
      </c>
      <c r="G17" s="136">
        <v>3.81</v>
      </c>
      <c r="H17" s="136">
        <v>2.9838454228698188</v>
      </c>
      <c r="I17" s="537" t="s">
        <v>129</v>
      </c>
      <c r="AS17" s="2"/>
    </row>
    <row r="18" spans="1:46" ht="12.75" customHeight="1" x14ac:dyDescent="0.25">
      <c r="B18" s="53" t="s">
        <v>318</v>
      </c>
      <c r="C18" s="136">
        <v>5.2</v>
      </c>
      <c r="D18" s="136">
        <v>3.9</v>
      </c>
      <c r="E18" s="136">
        <v>3.6363636363636367</v>
      </c>
      <c r="F18" s="136">
        <v>0.35842805794831967</v>
      </c>
      <c r="G18" s="136">
        <v>0.16</v>
      </c>
      <c r="H18" s="136">
        <v>0.45612923661704236</v>
      </c>
      <c r="I18" s="537" t="s">
        <v>129</v>
      </c>
      <c r="AS18" s="2"/>
    </row>
    <row r="19" spans="1:46" ht="12.75" customHeight="1" x14ac:dyDescent="0.25">
      <c r="B19" s="53" t="s">
        <v>56</v>
      </c>
      <c r="C19" s="136">
        <v>14.8</v>
      </c>
      <c r="D19" s="136">
        <v>10.1</v>
      </c>
      <c r="E19" s="136">
        <v>11.4</v>
      </c>
      <c r="F19" s="136">
        <v>12.4</v>
      </c>
      <c r="G19" s="136">
        <v>15.7</v>
      </c>
      <c r="H19" s="136">
        <v>9.9429838454226918</v>
      </c>
      <c r="I19" s="537" t="s">
        <v>129</v>
      </c>
      <c r="AS19" s="2"/>
    </row>
    <row r="20" spans="1:46" ht="18.75" customHeight="1" x14ac:dyDescent="0.25">
      <c r="B20" s="138" t="s">
        <v>1020</v>
      </c>
      <c r="C20" s="137">
        <v>20.045000000000002</v>
      </c>
      <c r="D20" s="137">
        <v>16.552</v>
      </c>
      <c r="E20" s="137">
        <v>24.603999999999999</v>
      </c>
      <c r="F20" s="137">
        <v>417.2</v>
      </c>
      <c r="G20" s="137">
        <v>784.49</v>
      </c>
      <c r="H20" s="137">
        <v>1487.33</v>
      </c>
      <c r="I20" s="137">
        <v>669</v>
      </c>
      <c r="AS20" s="2"/>
    </row>
    <row r="21" spans="1:46" ht="27.75" customHeight="1" x14ac:dyDescent="0.25">
      <c r="B21" s="590" t="s">
        <v>1179</v>
      </c>
      <c r="C21" s="590"/>
      <c r="D21" s="590"/>
      <c r="E21" s="590"/>
      <c r="F21" s="590"/>
      <c r="G21" s="590"/>
      <c r="H21" s="590"/>
      <c r="I21" s="2"/>
      <c r="AS21" s="2"/>
    </row>
    <row r="22" spans="1:46" s="1" customFormat="1" x14ac:dyDescent="0.25">
      <c r="A22" s="2"/>
      <c r="B22" s="40" t="s">
        <v>1180</v>
      </c>
      <c r="C22" s="40"/>
      <c r="D22" s="40"/>
      <c r="E22" s="40"/>
      <c r="F22" s="40"/>
      <c r="G22" s="40"/>
      <c r="H22" s="40"/>
      <c r="I22" s="31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10"/>
      <c r="AT22" s="10"/>
    </row>
    <row r="23" spans="1:46" s="1" customFormat="1" x14ac:dyDescent="0.25">
      <c r="A23" s="2"/>
      <c r="B23" s="165" t="s">
        <v>1021</v>
      </c>
      <c r="I23" s="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10"/>
      <c r="AT23" s="10"/>
    </row>
    <row r="24" spans="1:46" s="1" customFormat="1" x14ac:dyDescent="0.25">
      <c r="A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10"/>
      <c r="AT24" s="10"/>
    </row>
    <row r="25" spans="1:46" s="1" customFormat="1" x14ac:dyDescent="0.25">
      <c r="A25" s="2"/>
      <c r="B25" s="3"/>
      <c r="C25" s="3"/>
      <c r="D25" s="3"/>
      <c r="E25" s="3"/>
      <c r="F25" s="3"/>
      <c r="G25" s="3"/>
      <c r="H25" s="3"/>
      <c r="I25" s="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10"/>
      <c r="AT25" s="10"/>
    </row>
    <row r="26" spans="1:46" s="1" customFormat="1" x14ac:dyDescent="0.25">
      <c r="A26" s="2"/>
      <c r="B26" s="3"/>
      <c r="C26" s="3"/>
      <c r="D26" s="3"/>
      <c r="E26" s="3"/>
      <c r="F26" s="3"/>
      <c r="G26" s="3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10"/>
      <c r="AT26" s="10"/>
    </row>
    <row r="27" spans="1:46" s="1" customFormat="1" x14ac:dyDescent="0.25">
      <c r="A27" s="2"/>
      <c r="B27" s="3"/>
      <c r="C27" s="3"/>
      <c r="D27" s="3"/>
      <c r="E27" s="3"/>
      <c r="F27" s="3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10"/>
      <c r="AT27" s="10"/>
    </row>
    <row r="28" spans="1:46" s="1" customFormat="1" x14ac:dyDescent="0.25">
      <c r="A28" s="2"/>
      <c r="B28" s="3"/>
      <c r="C28" s="3"/>
      <c r="D28" s="3"/>
      <c r="E28" s="3"/>
      <c r="F28" s="3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10"/>
      <c r="AT28" s="10"/>
    </row>
    <row r="29" spans="1:46" s="1" customFormat="1" x14ac:dyDescent="0.25">
      <c r="A29" s="2"/>
      <c r="B29" s="3"/>
      <c r="C29" s="3"/>
      <c r="D29" s="3"/>
      <c r="E29" s="3"/>
      <c r="F29" s="3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10"/>
      <c r="AT29" s="10"/>
    </row>
    <row r="30" spans="1:46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10"/>
      <c r="AT30" s="10"/>
    </row>
    <row r="31" spans="1:46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10"/>
      <c r="AT31" s="10"/>
    </row>
    <row r="32" spans="1:46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10"/>
      <c r="AT32" s="10"/>
    </row>
    <row r="33" spans="1:46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10"/>
      <c r="AT33" s="10"/>
    </row>
    <row r="34" spans="1:46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10"/>
      <c r="AT34" s="10"/>
    </row>
    <row r="35" spans="1:46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10"/>
      <c r="AT35" s="10"/>
    </row>
    <row r="36" spans="1:46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10"/>
      <c r="AT36" s="10"/>
    </row>
    <row r="37" spans="1:46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10"/>
      <c r="AT37" s="10"/>
    </row>
    <row r="38" spans="1:46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10"/>
      <c r="AT38" s="10"/>
    </row>
    <row r="39" spans="1:46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10"/>
      <c r="AT39" s="10"/>
    </row>
    <row r="40" spans="1:46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10"/>
      <c r="AT40" s="10"/>
    </row>
    <row r="41" spans="1:46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10"/>
      <c r="AT41" s="10"/>
    </row>
    <row r="42" spans="1:46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10"/>
      <c r="AT42" s="10"/>
    </row>
    <row r="43" spans="1:46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10"/>
      <c r="AT43" s="10"/>
    </row>
    <row r="44" spans="1:46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10"/>
      <c r="AT44" s="10"/>
    </row>
    <row r="45" spans="1:46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10"/>
      <c r="AT45" s="10"/>
    </row>
    <row r="46" spans="1:46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10"/>
      <c r="AT46" s="10"/>
    </row>
    <row r="47" spans="1:46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10"/>
      <c r="AT47" s="10"/>
    </row>
    <row r="48" spans="1:46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10"/>
      <c r="AT48" s="10"/>
    </row>
    <row r="49" spans="1:46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10"/>
      <c r="AT49" s="10"/>
    </row>
    <row r="50" spans="1:46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10"/>
      <c r="AT50" s="10"/>
    </row>
    <row r="51" spans="1:46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10"/>
      <c r="AT51" s="10"/>
    </row>
    <row r="52" spans="1:46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10"/>
      <c r="AT52" s="10"/>
    </row>
    <row r="53" spans="1:46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10"/>
      <c r="AT53" s="10"/>
    </row>
    <row r="54" spans="1:46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10"/>
      <c r="AT54" s="10"/>
    </row>
    <row r="55" spans="1:46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10"/>
      <c r="AT55" s="10"/>
    </row>
    <row r="56" spans="1:46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10"/>
      <c r="AT56" s="10"/>
    </row>
    <row r="57" spans="1:46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10"/>
      <c r="AT57" s="10"/>
    </row>
    <row r="58" spans="1:46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10"/>
      <c r="AT58" s="10"/>
    </row>
    <row r="59" spans="1:46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10"/>
      <c r="AT59" s="10"/>
    </row>
    <row r="60" spans="1:46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10"/>
      <c r="AT60" s="10"/>
    </row>
    <row r="61" spans="1:46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10"/>
      <c r="AT61" s="10"/>
    </row>
    <row r="62" spans="1:46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10"/>
      <c r="AT62" s="10"/>
    </row>
    <row r="63" spans="1:46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10"/>
      <c r="AT63" s="10"/>
    </row>
    <row r="64" spans="1:46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10"/>
      <c r="AT64" s="10"/>
    </row>
    <row r="65" spans="1:46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10"/>
      <c r="AT65" s="10"/>
    </row>
    <row r="66" spans="1:46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10"/>
      <c r="AT66" s="10"/>
    </row>
    <row r="67" spans="1:46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10"/>
      <c r="AT67" s="10"/>
    </row>
    <row r="68" spans="1:46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10"/>
      <c r="AT68" s="10"/>
    </row>
    <row r="69" spans="1:46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10"/>
      <c r="AT69" s="10"/>
    </row>
    <row r="70" spans="1:46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10"/>
      <c r="AT70" s="10"/>
    </row>
    <row r="71" spans="1:46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10"/>
      <c r="AT71" s="10"/>
    </row>
    <row r="72" spans="1:46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10"/>
      <c r="AT72" s="10"/>
    </row>
    <row r="73" spans="1:46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10"/>
      <c r="AT73" s="10"/>
    </row>
    <row r="74" spans="1:46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10"/>
      <c r="AT74" s="10"/>
    </row>
    <row r="75" spans="1:46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10"/>
      <c r="AT75" s="10"/>
    </row>
    <row r="76" spans="1:46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10"/>
      <c r="AT76" s="10"/>
    </row>
    <row r="77" spans="1:46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10"/>
      <c r="AT77" s="10"/>
    </row>
    <row r="78" spans="1:46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10"/>
      <c r="AT78" s="10"/>
    </row>
    <row r="79" spans="1:46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10"/>
      <c r="AT79" s="10"/>
    </row>
    <row r="80" spans="1:46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10"/>
      <c r="AT80" s="10"/>
    </row>
    <row r="81" spans="1:46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10"/>
      <c r="AT81" s="10"/>
    </row>
    <row r="82" spans="1:46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10"/>
      <c r="AT82" s="10"/>
    </row>
    <row r="83" spans="1:46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10"/>
      <c r="AT83" s="10"/>
    </row>
    <row r="84" spans="1:46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10"/>
      <c r="AT84" s="10"/>
    </row>
    <row r="85" spans="1:46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10"/>
      <c r="AT85" s="10"/>
    </row>
    <row r="86" spans="1:46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10"/>
      <c r="AT86" s="10"/>
    </row>
    <row r="87" spans="1:46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10"/>
      <c r="AT87" s="10"/>
    </row>
    <row r="88" spans="1:46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10"/>
      <c r="AT88" s="10"/>
    </row>
    <row r="89" spans="1:46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10"/>
      <c r="AT89" s="10"/>
    </row>
    <row r="90" spans="1:46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10"/>
      <c r="AT90" s="10"/>
    </row>
    <row r="91" spans="1:46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10"/>
      <c r="AT91" s="10"/>
    </row>
    <row r="92" spans="1:46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10"/>
      <c r="AT92" s="10"/>
    </row>
    <row r="93" spans="1:46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10"/>
      <c r="AT93" s="10"/>
    </row>
    <row r="94" spans="1:46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10"/>
      <c r="AT94" s="10"/>
    </row>
    <row r="95" spans="1:46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10"/>
      <c r="AT95" s="10"/>
    </row>
    <row r="96" spans="1:46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10"/>
      <c r="AT96" s="10"/>
    </row>
    <row r="97" spans="1:46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10"/>
      <c r="AT97" s="10"/>
    </row>
    <row r="98" spans="1:46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10"/>
      <c r="AT98" s="10"/>
    </row>
    <row r="99" spans="1:46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10"/>
      <c r="AT99" s="10"/>
    </row>
    <row r="100" spans="1:46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10"/>
      <c r="AT100" s="10"/>
    </row>
    <row r="101" spans="1:46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10"/>
      <c r="AT101" s="10"/>
    </row>
    <row r="102" spans="1:46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10"/>
      <c r="AT102" s="10"/>
    </row>
    <row r="103" spans="1:46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10"/>
      <c r="AT103" s="10"/>
    </row>
    <row r="104" spans="1:46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10"/>
      <c r="AT104" s="10"/>
    </row>
    <row r="105" spans="1:46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10"/>
      <c r="AT105" s="10"/>
    </row>
    <row r="106" spans="1:46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10"/>
      <c r="AT106" s="10"/>
    </row>
    <row r="107" spans="1:46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10"/>
      <c r="AT107" s="10"/>
    </row>
    <row r="108" spans="1:46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10"/>
      <c r="AT108" s="10"/>
    </row>
    <row r="109" spans="1:46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10"/>
      <c r="AT109" s="10"/>
    </row>
    <row r="110" spans="1:46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10"/>
      <c r="AT110" s="10"/>
    </row>
    <row r="111" spans="1:46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10"/>
      <c r="AT111" s="10"/>
    </row>
    <row r="112" spans="1:46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10"/>
      <c r="AT112" s="10"/>
    </row>
    <row r="113" spans="1:46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10"/>
      <c r="AT113" s="10"/>
    </row>
    <row r="114" spans="1:46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10"/>
      <c r="AT114" s="10"/>
    </row>
    <row r="115" spans="1:46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10"/>
      <c r="AT115" s="10"/>
    </row>
    <row r="116" spans="1:46" s="1" customFormat="1" x14ac:dyDescent="0.25">
      <c r="A116" s="2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10"/>
      <c r="AT116" s="10"/>
    </row>
  </sheetData>
  <sortState xmlns:xlrd2="http://schemas.microsoft.com/office/spreadsheetml/2017/richdata2" ref="B10:K17">
    <sortCondition ref="B10:B17"/>
  </sortState>
  <mergeCells count="1">
    <mergeCell ref="B21:H21"/>
  </mergeCells>
  <hyperlinks>
    <hyperlink ref="B5" location="Índice!A75" display="Índice" xr:uid="{00000000-0004-0000-44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EF168"/>
  <sheetViews>
    <sheetView showGridLines="0" topLeftCell="A14" zoomScale="120" zoomScaleNormal="120" zoomScalePageLayoutView="120" workbookViewId="0">
      <selection activeCell="L30" sqref="L30"/>
    </sheetView>
  </sheetViews>
  <sheetFormatPr defaultColWidth="7.85546875" defaultRowHeight="12.75" x14ac:dyDescent="0.2"/>
  <cols>
    <col min="1" max="1" width="1.42578125" style="2" bestFit="1" customWidth="1"/>
    <col min="2" max="2" width="37.140625" style="3" customWidth="1"/>
    <col min="3" max="11" width="6.85546875" style="9" customWidth="1"/>
    <col min="12" max="16384" width="7.85546875" style="2"/>
  </cols>
  <sheetData>
    <row r="1" spans="2:136" s="17" customFormat="1" x14ac:dyDescent="0.2"/>
    <row r="2" spans="2:136" s="17" customFormat="1" x14ac:dyDescent="0.2"/>
    <row r="3" spans="2:136" s="17" customFormat="1" x14ac:dyDescent="0.2"/>
    <row r="4" spans="2:136" s="17" customFormat="1" x14ac:dyDescent="0.2"/>
    <row r="5" spans="2:136" s="17" customFormat="1" x14ac:dyDescent="0.2">
      <c r="B5" s="104" t="s">
        <v>144</v>
      </c>
    </row>
    <row r="6" spans="2:136" s="17" customFormat="1" ht="18.75" x14ac:dyDescent="0.3">
      <c r="B6" s="25" t="s">
        <v>1056</v>
      </c>
    </row>
    <row r="7" spans="2:136" s="17" customFormat="1" x14ac:dyDescent="0.2"/>
    <row r="8" spans="2:136" s="17" customFormat="1" ht="18" customHeight="1" x14ac:dyDescent="0.2">
      <c r="B8" s="155" t="s">
        <v>404</v>
      </c>
      <c r="C8" s="18"/>
      <c r="D8" s="18"/>
      <c r="E8" s="18"/>
      <c r="F8" s="18"/>
      <c r="G8" s="18"/>
      <c r="H8" s="18"/>
    </row>
    <row r="9" spans="2:136" s="10" customFormat="1" ht="13.5" customHeight="1" x14ac:dyDescent="0.25">
      <c r="B9" s="23"/>
      <c r="C9" s="562">
        <v>2016</v>
      </c>
      <c r="D9" s="562">
        <v>2017</v>
      </c>
      <c r="E9" s="562">
        <v>2018</v>
      </c>
      <c r="F9" s="562">
        <v>2019</v>
      </c>
      <c r="G9" s="562">
        <v>2020</v>
      </c>
      <c r="H9" s="562">
        <v>2021</v>
      </c>
      <c r="I9" s="564">
        <v>2022</v>
      </c>
      <c r="J9" s="565"/>
      <c r="K9" s="140">
        <v>2023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</row>
    <row r="10" spans="2:136" s="10" customFormat="1" ht="13.5" customHeight="1" x14ac:dyDescent="0.25">
      <c r="B10" s="24"/>
      <c r="C10" s="563"/>
      <c r="D10" s="563"/>
      <c r="E10" s="563"/>
      <c r="F10" s="563"/>
      <c r="G10" s="563"/>
      <c r="H10" s="563"/>
      <c r="I10" s="173" t="s">
        <v>12</v>
      </c>
      <c r="J10" s="173" t="s">
        <v>3</v>
      </c>
      <c r="K10" s="173" t="s">
        <v>1131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</row>
    <row r="11" spans="2:136" s="10" customFormat="1" ht="18" customHeight="1" x14ac:dyDescent="0.25">
      <c r="B11" s="35" t="s">
        <v>141</v>
      </c>
      <c r="C11" s="330">
        <v>-3085.1954632107727</v>
      </c>
      <c r="D11" s="330">
        <v>-632.8671479033469</v>
      </c>
      <c r="E11" s="330">
        <v>7402.6065192795195</v>
      </c>
      <c r="F11" s="330">
        <v>5137.3948802235063</v>
      </c>
      <c r="G11" s="330">
        <v>871.91783129993257</v>
      </c>
      <c r="H11" s="330">
        <v>8399.4516488326499</v>
      </c>
      <c r="I11" s="331">
        <v>8476</v>
      </c>
      <c r="J11" s="331">
        <v>11762.879500689007</v>
      </c>
      <c r="K11" s="331">
        <v>439.98026594688292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</row>
    <row r="12" spans="2:136" s="10" customFormat="1" ht="12.6" customHeight="1" x14ac:dyDescent="0.25">
      <c r="B12" s="53" t="s">
        <v>43</v>
      </c>
      <c r="C12" s="48">
        <v>14548.384197709143</v>
      </c>
      <c r="D12" s="48">
        <v>20150.211603709788</v>
      </c>
      <c r="E12" s="48">
        <v>24959.919442242008</v>
      </c>
      <c r="F12" s="48">
        <v>20598.502994263319</v>
      </c>
      <c r="G12" s="48">
        <v>11394.296844843569</v>
      </c>
      <c r="H12" s="48">
        <v>21786.64228882613</v>
      </c>
      <c r="I12" s="332">
        <v>22275</v>
      </c>
      <c r="J12" s="332">
        <v>32770.671648288568</v>
      </c>
      <c r="K12" s="332">
        <v>9141.2257761902019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</row>
    <row r="13" spans="2:136" s="10" customFormat="1" ht="12.6" customHeight="1" x14ac:dyDescent="0.25">
      <c r="B13" s="54" t="s">
        <v>295</v>
      </c>
      <c r="C13" s="48">
        <v>27588.875075479144</v>
      </c>
      <c r="D13" s="48">
        <v>34613.454927695391</v>
      </c>
      <c r="E13" s="48">
        <v>40757.766796592012</v>
      </c>
      <c r="F13" s="48">
        <v>34725.56139113332</v>
      </c>
      <c r="G13" s="48">
        <v>20937.437117763569</v>
      </c>
      <c r="H13" s="48">
        <v>33581.489802656128</v>
      </c>
      <c r="I13" s="332">
        <v>36309</v>
      </c>
      <c r="J13" s="332">
        <v>50037.992659708565</v>
      </c>
      <c r="K13" s="332">
        <v>16921.653768550201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</row>
    <row r="14" spans="2:136" s="10" customFormat="1" ht="12.6" customHeight="1" x14ac:dyDescent="0.25">
      <c r="B14" s="55" t="s">
        <v>373</v>
      </c>
      <c r="C14" s="48">
        <v>26366.04853652266</v>
      </c>
      <c r="D14" s="48">
        <v>33312.493181122452</v>
      </c>
      <c r="E14" s="48">
        <v>39408.662342534997</v>
      </c>
      <c r="F14" s="48">
        <v>33365.1554137489</v>
      </c>
      <c r="G14" s="48">
        <v>19584.413511095263</v>
      </c>
      <c r="H14" s="48">
        <v>31838.333684128396</v>
      </c>
      <c r="I14" s="332">
        <v>34134</v>
      </c>
      <c r="J14" s="332">
        <v>47490.053662142775</v>
      </c>
      <c r="K14" s="332">
        <v>15908.9367707602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</row>
    <row r="15" spans="2:136" s="10" customFormat="1" ht="12.6" customHeight="1" x14ac:dyDescent="0.25">
      <c r="B15" s="55" t="s">
        <v>405</v>
      </c>
      <c r="C15" s="48">
        <v>979.97743022999987</v>
      </c>
      <c r="D15" s="48">
        <v>1130.0900463800001</v>
      </c>
      <c r="E15" s="48">
        <v>1151.9257645399998</v>
      </c>
      <c r="F15" s="48">
        <v>1214.7909628899999</v>
      </c>
      <c r="G15" s="48">
        <v>1069.59380031</v>
      </c>
      <c r="H15" s="48">
        <v>1549.6118576371998</v>
      </c>
      <c r="I15" s="332">
        <v>1613</v>
      </c>
      <c r="J15" s="332">
        <v>1945.5490087571852</v>
      </c>
      <c r="K15" s="332">
        <v>711.73849613000004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</row>
    <row r="16" spans="2:136" s="10" customFormat="1" ht="12.6" customHeight="1" x14ac:dyDescent="0.25">
      <c r="B16" s="55" t="s">
        <v>406</v>
      </c>
      <c r="C16" s="48">
        <v>242.84910872648413</v>
      </c>
      <c r="D16" s="48">
        <v>170.87170019293879</v>
      </c>
      <c r="E16" s="48">
        <v>197.1786895170184</v>
      </c>
      <c r="F16" s="48">
        <v>145.61501449441928</v>
      </c>
      <c r="G16" s="48">
        <v>283.42980635830327</v>
      </c>
      <c r="H16" s="48">
        <v>193.5442608905266</v>
      </c>
      <c r="I16" s="332">
        <v>562</v>
      </c>
      <c r="J16" s="332">
        <v>602.3899888086089</v>
      </c>
      <c r="K16" s="332">
        <v>300.97850165999989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</row>
    <row r="17" spans="2:136" s="10" customFormat="1" ht="12.6" customHeight="1" x14ac:dyDescent="0.25">
      <c r="B17" s="54" t="s">
        <v>154</v>
      </c>
      <c r="C17" s="48">
        <v>13040.49087777</v>
      </c>
      <c r="D17" s="48">
        <v>14463.243323985604</v>
      </c>
      <c r="E17" s="48">
        <v>15797.847354350004</v>
      </c>
      <c r="F17" s="48">
        <v>14127.058396870001</v>
      </c>
      <c r="G17" s="48">
        <v>9543.1402729199999</v>
      </c>
      <c r="H17" s="48">
        <v>11794.847513829998</v>
      </c>
      <c r="I17" s="332">
        <v>14034</v>
      </c>
      <c r="J17" s="332">
        <v>17267.321011419997</v>
      </c>
      <c r="K17" s="332">
        <v>7780.4279923599988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</row>
    <row r="18" spans="2:136" s="10" customFormat="1" ht="12.6" customHeight="1" x14ac:dyDescent="0.25">
      <c r="B18" s="53" t="s">
        <v>1039</v>
      </c>
      <c r="C18" s="48">
        <v>-11905.646904800524</v>
      </c>
      <c r="D18" s="48">
        <v>-12808.713553949561</v>
      </c>
      <c r="E18" s="48">
        <v>-9458.383730190144</v>
      </c>
      <c r="F18" s="48">
        <v>-7717.688767077263</v>
      </c>
      <c r="G18" s="48">
        <v>-5535.5391886769639</v>
      </c>
      <c r="H18" s="48">
        <v>-6956.8536882689023</v>
      </c>
      <c r="I18" s="332">
        <v>-6611</v>
      </c>
      <c r="J18" s="332">
        <v>-11214.670778429176</v>
      </c>
      <c r="K18" s="332">
        <v>-4105.758823741864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</row>
    <row r="19" spans="2:136" s="10" customFormat="1" ht="12.6" customHeight="1" x14ac:dyDescent="0.25">
      <c r="B19" s="54" t="s">
        <v>407</v>
      </c>
      <c r="C19" s="48">
        <v>710.89213746101325</v>
      </c>
      <c r="D19" s="48">
        <v>984.58037786521709</v>
      </c>
      <c r="E19" s="48">
        <v>631.12452286845269</v>
      </c>
      <c r="F19" s="48">
        <v>454.58148719025036</v>
      </c>
      <c r="G19" s="48">
        <v>67.008010838596846</v>
      </c>
      <c r="H19" s="48">
        <v>93.510329523946965</v>
      </c>
      <c r="I19" s="332">
        <v>71</v>
      </c>
      <c r="J19" s="332">
        <v>82.207574867971658</v>
      </c>
      <c r="K19" s="332">
        <v>33.338300422444888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</row>
    <row r="20" spans="2:136" s="10" customFormat="1" ht="12.6" customHeight="1" x14ac:dyDescent="0.25">
      <c r="B20" s="54" t="s">
        <v>408</v>
      </c>
      <c r="C20" s="48">
        <v>12616.539042261536</v>
      </c>
      <c r="D20" s="48">
        <v>13793.293931814778</v>
      </c>
      <c r="E20" s="48">
        <v>10089.508253058597</v>
      </c>
      <c r="F20" s="48">
        <v>8172.2702542675133</v>
      </c>
      <c r="G20" s="48">
        <v>5602.5471995155604</v>
      </c>
      <c r="H20" s="48">
        <v>7050.3640177928492</v>
      </c>
      <c r="I20" s="332">
        <v>6682</v>
      </c>
      <c r="J20" s="332">
        <v>11296.878353297147</v>
      </c>
      <c r="K20" s="332">
        <v>4139.0971241643092</v>
      </c>
      <c r="L20"/>
      <c r="M20"/>
      <c r="N20"/>
      <c r="O20" s="216"/>
      <c r="P20" s="216"/>
      <c r="Q20" s="216"/>
      <c r="R20" s="216"/>
      <c r="S20" s="216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</row>
    <row r="21" spans="2:136" s="10" customFormat="1" ht="12.6" customHeight="1" x14ac:dyDescent="0.25">
      <c r="B21" s="55" t="s">
        <v>409</v>
      </c>
      <c r="C21" s="48">
        <v>3703.6677155194507</v>
      </c>
      <c r="D21" s="48">
        <v>4085.0056625310599</v>
      </c>
      <c r="E21" s="48">
        <v>3874.9748491928026</v>
      </c>
      <c r="F21" s="48">
        <v>3594.4616535357227</v>
      </c>
      <c r="G21" s="48">
        <v>2658.9343125766263</v>
      </c>
      <c r="H21" s="48">
        <v>3187.6187659810375</v>
      </c>
      <c r="I21" s="48" t="s">
        <v>129</v>
      </c>
      <c r="J21" s="332">
        <v>5284.8611695353602</v>
      </c>
      <c r="K21" s="48">
        <v>2089.3735942172411</v>
      </c>
      <c r="L21"/>
      <c r="M21"/>
      <c r="N21"/>
      <c r="O21" s="216"/>
      <c r="P21" s="216"/>
      <c r="Q21" s="216"/>
      <c r="R21" s="216"/>
      <c r="S21" s="216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</row>
    <row r="22" spans="2:136" s="10" customFormat="1" ht="12.6" customHeight="1" x14ac:dyDescent="0.25">
      <c r="B22" s="55" t="s">
        <v>410</v>
      </c>
      <c r="C22" s="48">
        <v>2079.8546736171056</v>
      </c>
      <c r="D22" s="48">
        <v>2103.0359133499996</v>
      </c>
      <c r="E22" s="48">
        <v>1890.2484660426048</v>
      </c>
      <c r="F22" s="48">
        <v>1319.3205467794526</v>
      </c>
      <c r="G22" s="48">
        <v>510.70180255409429</v>
      </c>
      <c r="H22" s="48">
        <v>885.49893324036304</v>
      </c>
      <c r="I22" s="48" t="s">
        <v>129</v>
      </c>
      <c r="J22" s="332">
        <v>2860.9008577660406</v>
      </c>
      <c r="K22" s="48">
        <v>617.78124776895925</v>
      </c>
      <c r="L22"/>
      <c r="M22"/>
      <c r="N22"/>
      <c r="O22" s="216"/>
      <c r="P22" s="216"/>
      <c r="Q22" s="216"/>
      <c r="R22" s="216"/>
      <c r="S22" s="216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</row>
    <row r="23" spans="2:136" s="10" customFormat="1" ht="12.6" customHeight="1" x14ac:dyDescent="0.25">
      <c r="B23" s="55" t="s">
        <v>411</v>
      </c>
      <c r="C23" s="48">
        <v>4607.3067854299998</v>
      </c>
      <c r="D23" s="48">
        <v>4461.051287368</v>
      </c>
      <c r="E23" s="48">
        <v>2027.0197496800001</v>
      </c>
      <c r="F23" s="48">
        <v>1782.9313914899999</v>
      </c>
      <c r="G23" s="48">
        <v>1251.0214518099999</v>
      </c>
      <c r="H23" s="48">
        <v>1456.3563565499999</v>
      </c>
      <c r="I23" s="48" t="s">
        <v>129</v>
      </c>
      <c r="J23" s="332">
        <v>1455.9430571600001</v>
      </c>
      <c r="K23" s="48">
        <v>684.94106501179999</v>
      </c>
      <c r="L23"/>
      <c r="M23"/>
      <c r="N23"/>
      <c r="O23" s="216"/>
      <c r="P23" s="216"/>
      <c r="Q23" s="216"/>
      <c r="R23" s="216"/>
      <c r="S23" s="216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</row>
    <row r="24" spans="2:136" s="10" customFormat="1" ht="12.6" customHeight="1" x14ac:dyDescent="0.25">
      <c r="B24" s="53" t="s">
        <v>1038</v>
      </c>
      <c r="C24" s="48">
        <v>-5273.6832982433716</v>
      </c>
      <c r="D24" s="48">
        <v>-7505.6156326135733</v>
      </c>
      <c r="E24" s="48">
        <v>-7829.5475010723439</v>
      </c>
      <c r="F24" s="48">
        <v>-7516.2992796657763</v>
      </c>
      <c r="G24" s="48">
        <v>-4924.156920245</v>
      </c>
      <c r="H24" s="48">
        <v>-5783.9506965119863</v>
      </c>
      <c r="I24" s="332">
        <v>-6799</v>
      </c>
      <c r="J24" s="332">
        <v>-8696.1309759380274</v>
      </c>
      <c r="K24" s="332">
        <v>-4255.6239847418219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</row>
    <row r="25" spans="2:136" s="7" customFormat="1" ht="12.6" customHeight="1" x14ac:dyDescent="0.25">
      <c r="B25" s="54" t="s">
        <v>412</v>
      </c>
      <c r="C25" s="49">
        <v>1823.2720281854506</v>
      </c>
      <c r="D25" s="49">
        <v>2351.2115067925315</v>
      </c>
      <c r="E25" s="49">
        <v>2698.503054445262</v>
      </c>
      <c r="F25" s="49">
        <v>3124.3946280015944</v>
      </c>
      <c r="G25" s="49">
        <v>2775.7440187290003</v>
      </c>
      <c r="H25" s="49">
        <v>2327.5153750293821</v>
      </c>
      <c r="I25" s="49" t="s">
        <v>129</v>
      </c>
      <c r="J25" s="332">
        <v>2601.9284507861694</v>
      </c>
      <c r="K25" s="49">
        <v>2349.384479007721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</row>
    <row r="26" spans="2:136" s="7" customFormat="1" ht="12.6" customHeight="1" x14ac:dyDescent="0.25">
      <c r="B26" s="54" t="s">
        <v>413</v>
      </c>
      <c r="C26" s="49">
        <v>3027.8462377631445</v>
      </c>
      <c r="D26" s="49">
        <v>4883.3427214399999</v>
      </c>
      <c r="E26" s="49">
        <v>5097.0947528600009</v>
      </c>
      <c r="F26" s="49">
        <v>4695.1905517300002</v>
      </c>
      <c r="G26" s="49">
        <v>2188.5224342699998</v>
      </c>
      <c r="H26" s="49">
        <v>3403.2901024900002</v>
      </c>
      <c r="I26" s="49" t="s">
        <v>129</v>
      </c>
      <c r="J26" s="332">
        <v>5880.9450099999995</v>
      </c>
      <c r="K26" s="49">
        <v>1837.3296966400001</v>
      </c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</row>
    <row r="27" spans="2:136" s="10" customFormat="1" ht="12.6" customHeight="1" x14ac:dyDescent="0.25">
      <c r="B27" s="53" t="s">
        <v>414</v>
      </c>
      <c r="C27" s="48">
        <v>-454.24945787602053</v>
      </c>
      <c r="D27" s="48">
        <v>-468.74956505</v>
      </c>
      <c r="E27" s="48">
        <v>-269.38169170000003</v>
      </c>
      <c r="F27" s="48">
        <v>-227.12006729677333</v>
      </c>
      <c r="G27" s="48">
        <v>-62.682904621672925</v>
      </c>
      <c r="H27" s="48">
        <v>-646.38625521259178</v>
      </c>
      <c r="I27" s="332">
        <v>-389</v>
      </c>
      <c r="J27" s="332">
        <v>-1096.9903932323573</v>
      </c>
      <c r="K27" s="332">
        <v>-339.86270175963307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</row>
    <row r="28" spans="2:136" s="10" customFormat="1" ht="18" customHeight="1" x14ac:dyDescent="0.25">
      <c r="B28" s="35" t="s">
        <v>889</v>
      </c>
      <c r="C28" s="330">
        <v>0.59021829999999997</v>
      </c>
      <c r="D28" s="330">
        <v>2.6256530000000002</v>
      </c>
      <c r="E28" s="330">
        <v>2.9310960000000001</v>
      </c>
      <c r="F28" s="330">
        <v>2.0451899999999998</v>
      </c>
      <c r="G28" s="330">
        <v>1.1803371607187763</v>
      </c>
      <c r="H28" s="330">
        <v>1.9601030264213823</v>
      </c>
      <c r="I28" s="331">
        <v>1</v>
      </c>
      <c r="J28" s="331">
        <v>-2.1505342013217201</v>
      </c>
      <c r="K28" s="331">
        <v>0.54951753554592941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</row>
    <row r="29" spans="2:136" s="10" customFormat="1" ht="18" customHeight="1" x14ac:dyDescent="0.25">
      <c r="B29" s="35" t="s">
        <v>888</v>
      </c>
      <c r="C29" s="330">
        <v>5277.7888229611954</v>
      </c>
      <c r="D29" s="330">
        <v>-4344.6993196365102</v>
      </c>
      <c r="E29" s="330">
        <v>-6812.6548727234594</v>
      </c>
      <c r="F29" s="330">
        <v>-2504.9637458627117</v>
      </c>
      <c r="G29" s="330">
        <v>-1186.7453619640887</v>
      </c>
      <c r="H29" s="330">
        <v>-2517.898311697847</v>
      </c>
      <c r="I29" s="331">
        <v>4765</v>
      </c>
      <c r="J29" s="331">
        <v>-7835.3656711172871</v>
      </c>
      <c r="K29" s="331">
        <v>-1478.5347888168831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</row>
    <row r="30" spans="2:136" customFormat="1" ht="12.6" customHeight="1" x14ac:dyDescent="0.2">
      <c r="B30" s="53" t="s">
        <v>1133</v>
      </c>
      <c r="C30" s="48">
        <v>-452.52261891999922</v>
      </c>
      <c r="D30" s="48">
        <v>-8749.3004660899132</v>
      </c>
      <c r="E30" s="48">
        <v>-6461.7905806051194</v>
      </c>
      <c r="F30" s="48">
        <v>-1749.0529123014671</v>
      </c>
      <c r="G30" s="48">
        <v>-1956.9825820745366</v>
      </c>
      <c r="H30" s="48">
        <v>-3297.745964365432</v>
      </c>
      <c r="I30" s="332">
        <v>320</v>
      </c>
      <c r="J30" s="332">
        <v>-6639.7190143438875</v>
      </c>
      <c r="K30" s="332">
        <v>-575.66358689174444</v>
      </c>
    </row>
    <row r="31" spans="2:136" customFormat="1" ht="18" customHeight="1" x14ac:dyDescent="0.2">
      <c r="B31" s="23" t="s">
        <v>890</v>
      </c>
      <c r="C31" s="333">
        <v>-1882.7907322857473</v>
      </c>
      <c r="D31" s="333">
        <v>-40.202867860256902</v>
      </c>
      <c r="E31" s="333">
        <v>-544.13329819806404</v>
      </c>
      <c r="F31" s="333">
        <v>-650.56128086060016</v>
      </c>
      <c r="G31" s="333">
        <v>-1291.1583219920421</v>
      </c>
      <c r="H31" s="333">
        <v>-2132.0593431878369</v>
      </c>
      <c r="I31" s="334">
        <v>0</v>
      </c>
      <c r="J31" s="334">
        <v>-2923.6613063360965</v>
      </c>
      <c r="K31" s="334">
        <v>562.28423499234771</v>
      </c>
    </row>
    <row r="32" spans="2:136" customFormat="1" ht="18" customHeight="1" x14ac:dyDescent="0.2">
      <c r="B32" s="35" t="s">
        <v>894</v>
      </c>
      <c r="C32" s="330">
        <v>310.39284576467526</v>
      </c>
      <c r="D32" s="330">
        <v>-5015.1436824001139</v>
      </c>
      <c r="E32" s="330">
        <v>48.749444357996254</v>
      </c>
      <c r="F32" s="330">
        <v>1983.9150435001943</v>
      </c>
      <c r="G32" s="330">
        <v>-1604.8055154954795</v>
      </c>
      <c r="H32" s="330">
        <v>3751.454096973388</v>
      </c>
      <c r="I32" s="331">
        <v>700</v>
      </c>
      <c r="J32" s="331">
        <v>1001.7019890343008</v>
      </c>
      <c r="K32" s="331">
        <v>-475.72077034210645</v>
      </c>
    </row>
    <row r="33" spans="2:136" customFormat="1" ht="18" customHeight="1" x14ac:dyDescent="0.2">
      <c r="B33" s="23" t="s">
        <v>816</v>
      </c>
      <c r="C33" s="48">
        <v>-310.39284576467503</v>
      </c>
      <c r="D33" s="48">
        <v>5015.1436824001139</v>
      </c>
      <c r="E33" s="48">
        <v>-48.749444357996026</v>
      </c>
      <c r="F33" s="48">
        <v>-1983.9150435001945</v>
      </c>
      <c r="G33" s="48">
        <v>1604.8055154954795</v>
      </c>
      <c r="H33" s="48">
        <v>-3751.4540969733875</v>
      </c>
      <c r="I33" s="332">
        <v>-700</v>
      </c>
      <c r="J33" s="332">
        <v>-1001.7019890343009</v>
      </c>
      <c r="K33" s="332">
        <v>475.7207703421065</v>
      </c>
    </row>
    <row r="34" spans="2:136" customFormat="1" ht="12.6" customHeight="1" x14ac:dyDescent="0.2">
      <c r="B34" s="53" t="s">
        <v>157</v>
      </c>
      <c r="C34" s="48">
        <v>-372.39284576467503</v>
      </c>
      <c r="D34" s="48">
        <v>5007.1436824001139</v>
      </c>
      <c r="E34" s="48">
        <v>942.25055564200397</v>
      </c>
      <c r="F34" s="48">
        <v>-988.91504350019454</v>
      </c>
      <c r="G34" s="48">
        <v>2788.8055154954795</v>
      </c>
      <c r="H34" s="48">
        <v>-915.45409697338744</v>
      </c>
      <c r="I34" s="332">
        <v>-700</v>
      </c>
      <c r="J34" s="332">
        <v>-1001.7019890343009</v>
      </c>
      <c r="K34" s="332">
        <v>475.7207703421065</v>
      </c>
    </row>
    <row r="35" spans="2:136" customFormat="1" ht="12.6" customHeight="1" x14ac:dyDescent="0.2">
      <c r="B35" s="53" t="s">
        <v>52</v>
      </c>
      <c r="C35" s="48">
        <v>62</v>
      </c>
      <c r="D35" s="48">
        <v>8</v>
      </c>
      <c r="E35" s="48">
        <v>-991</v>
      </c>
      <c r="F35" s="48">
        <v>-995</v>
      </c>
      <c r="G35" s="48">
        <v>-1184</v>
      </c>
      <c r="H35" s="48">
        <v>-2836</v>
      </c>
      <c r="I35" s="332">
        <v>0</v>
      </c>
      <c r="J35" s="332">
        <v>0</v>
      </c>
      <c r="K35" s="332">
        <v>0</v>
      </c>
    </row>
    <row r="36" spans="2:136" customFormat="1" ht="12.6" customHeight="1" x14ac:dyDescent="0.2">
      <c r="B36" s="54" t="s">
        <v>891</v>
      </c>
      <c r="C36" s="48">
        <v>62</v>
      </c>
      <c r="D36" s="48">
        <v>8</v>
      </c>
      <c r="E36" s="48">
        <v>-991</v>
      </c>
      <c r="F36" s="48">
        <v>-495</v>
      </c>
      <c r="G36" s="48">
        <v>-1019</v>
      </c>
      <c r="H36" s="48">
        <v>-2016</v>
      </c>
      <c r="I36" s="332">
        <v>0</v>
      </c>
      <c r="J36" s="332">
        <v>0</v>
      </c>
      <c r="K36" s="332">
        <v>0</v>
      </c>
      <c r="O36" s="216"/>
    </row>
    <row r="37" spans="2:136" customFormat="1" ht="12.6" customHeight="1" x14ac:dyDescent="0.2">
      <c r="B37" s="54" t="s">
        <v>1040</v>
      </c>
      <c r="C37" s="333">
        <v>0</v>
      </c>
      <c r="D37" s="333">
        <v>0</v>
      </c>
      <c r="E37" s="333">
        <v>0</v>
      </c>
      <c r="F37" s="333">
        <v>-500</v>
      </c>
      <c r="G37" s="333">
        <v>-165</v>
      </c>
      <c r="H37" s="333">
        <v>-820</v>
      </c>
      <c r="I37" s="334">
        <v>0</v>
      </c>
      <c r="J37" s="334">
        <v>0</v>
      </c>
      <c r="K37" s="334">
        <v>0</v>
      </c>
      <c r="O37" s="216"/>
    </row>
    <row r="38" spans="2:136" customFormat="1" ht="18" customHeight="1" x14ac:dyDescent="0.2">
      <c r="B38" s="23" t="s">
        <v>895</v>
      </c>
      <c r="C38" s="333">
        <v>0</v>
      </c>
      <c r="D38" s="333">
        <v>0</v>
      </c>
      <c r="E38" s="333">
        <v>2.2737367544323206E-13</v>
      </c>
      <c r="F38" s="333">
        <v>0</v>
      </c>
      <c r="G38" s="333">
        <v>0</v>
      </c>
      <c r="H38" s="333">
        <v>0</v>
      </c>
      <c r="I38" s="334">
        <v>0</v>
      </c>
      <c r="J38" s="334">
        <v>0</v>
      </c>
      <c r="K38" s="334">
        <v>0</v>
      </c>
    </row>
    <row r="39" spans="2:136" customFormat="1" ht="18" customHeight="1" x14ac:dyDescent="0.2">
      <c r="B39" s="19" t="s">
        <v>25</v>
      </c>
      <c r="C39" s="32"/>
      <c r="D39" s="32"/>
      <c r="E39" s="32"/>
      <c r="F39" s="32"/>
      <c r="G39" s="32"/>
      <c r="H39" s="32"/>
      <c r="I39" s="32"/>
      <c r="J39" s="32"/>
      <c r="K39" s="32"/>
    </row>
    <row r="40" spans="2:136" customFormat="1" ht="12.6" customHeight="1" x14ac:dyDescent="0.2">
      <c r="B40" s="53" t="s">
        <v>416</v>
      </c>
      <c r="C40" s="239">
        <v>2.6133674848494519</v>
      </c>
      <c r="D40" s="239">
        <v>6.0115182506173488</v>
      </c>
      <c r="E40" s="239">
        <v>15.294567837910661</v>
      </c>
      <c r="F40" s="239">
        <v>15.493527497794357</v>
      </c>
      <c r="G40" s="239">
        <v>10.640082883192223</v>
      </c>
      <c r="H40" s="239">
        <v>19.828421933064739</v>
      </c>
      <c r="I40" s="239">
        <v>17.600000000000001</v>
      </c>
      <c r="J40" s="239">
        <v>17.600000000000001</v>
      </c>
      <c r="K40" s="338" t="s">
        <v>129</v>
      </c>
    </row>
    <row r="41" spans="2:136" customFormat="1" ht="12.6" customHeight="1" x14ac:dyDescent="0.2">
      <c r="B41" s="53" t="s">
        <v>417</v>
      </c>
      <c r="C41" s="239">
        <v>-3.0509084386084191</v>
      </c>
      <c r="D41" s="239">
        <v>-0.51821745154061216</v>
      </c>
      <c r="E41" s="239">
        <v>7.3037710385337036</v>
      </c>
      <c r="F41" s="239">
        <v>6.1794516588691986</v>
      </c>
      <c r="G41" s="239">
        <v>1.5834889471148794</v>
      </c>
      <c r="H41" s="239">
        <v>11.230630171840216</v>
      </c>
      <c r="I41" s="239">
        <v>9.5</v>
      </c>
      <c r="J41" s="239">
        <v>9.5</v>
      </c>
      <c r="K41" s="338" t="s">
        <v>129</v>
      </c>
    </row>
    <row r="42" spans="2:136" customFormat="1" ht="12.6" customHeight="1" x14ac:dyDescent="0.2">
      <c r="B42" s="138" t="s">
        <v>418</v>
      </c>
      <c r="C42" s="255">
        <v>0.36825429350219185</v>
      </c>
      <c r="D42" s="255">
        <v>-4.1000536166041375</v>
      </c>
      <c r="E42" s="255">
        <v>-0.92967015083359683</v>
      </c>
      <c r="F42" s="255">
        <v>1.1895041842242271</v>
      </c>
      <c r="G42" s="255">
        <v>-5.0647464140700924</v>
      </c>
      <c r="H42" s="255">
        <v>1.2240235234680978</v>
      </c>
      <c r="I42" s="255">
        <v>0.78456819254365262</v>
      </c>
      <c r="J42" s="255">
        <v>1.1227193128628905</v>
      </c>
      <c r="K42" s="512" t="s">
        <v>129</v>
      </c>
    </row>
    <row r="43" spans="2:136" customFormat="1" ht="18.75" customHeight="1" x14ac:dyDescent="0.2">
      <c r="B43" s="23" t="s">
        <v>1139</v>
      </c>
      <c r="C43" s="52"/>
      <c r="D43" s="52"/>
      <c r="E43" s="52"/>
      <c r="F43" s="52"/>
      <c r="G43" s="52"/>
      <c r="H43" s="52"/>
      <c r="I43" s="32"/>
      <c r="J43" s="32"/>
      <c r="K43" s="32"/>
    </row>
    <row r="44" spans="2:136" s="1" customFormat="1" x14ac:dyDescent="0.2">
      <c r="B44" s="3"/>
      <c r="C44" s="9"/>
      <c r="D44" s="9"/>
      <c r="E44" s="9"/>
      <c r="F44" s="9"/>
      <c r="G44" s="9"/>
      <c r="H44" s="9"/>
      <c r="I44" s="9"/>
      <c r="J44" s="9"/>
      <c r="K44" s="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</row>
    <row r="45" spans="2:136" s="1" customFormat="1" x14ac:dyDescent="0.2">
      <c r="B45" s="3"/>
      <c r="C45" s="9"/>
      <c r="D45" s="9"/>
      <c r="E45" s="9"/>
      <c r="F45" s="9"/>
      <c r="G45" s="9"/>
      <c r="H45" s="9"/>
      <c r="I45" s="9"/>
      <c r="J45" s="9"/>
      <c r="K45" s="9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</row>
    <row r="46" spans="2:136" s="1" customFormat="1" x14ac:dyDescent="0.2">
      <c r="B46" s="3"/>
      <c r="C46" s="9"/>
      <c r="D46" s="9"/>
      <c r="E46" s="9"/>
      <c r="F46" s="9"/>
      <c r="G46" s="9"/>
      <c r="H46" s="9"/>
      <c r="I46" s="9"/>
      <c r="J46" s="9"/>
      <c r="K46" s="9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</row>
    <row r="47" spans="2:136" s="1" customFormat="1" x14ac:dyDescent="0.2">
      <c r="B47" s="3"/>
      <c r="C47" s="9"/>
      <c r="D47" s="9"/>
      <c r="E47" s="9"/>
      <c r="F47" s="9"/>
      <c r="G47" s="9"/>
      <c r="H47" s="9"/>
      <c r="I47" s="9"/>
      <c r="J47" s="9"/>
      <c r="K47" s="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</row>
    <row r="48" spans="2:136" s="1" customFormat="1" x14ac:dyDescent="0.2">
      <c r="B48" s="3"/>
      <c r="C48" s="9"/>
      <c r="D48" s="9"/>
      <c r="E48" s="9"/>
      <c r="F48" s="9"/>
      <c r="G48" s="9"/>
      <c r="H48" s="9"/>
      <c r="I48" s="9"/>
      <c r="J48" s="9"/>
      <c r="K48" s="9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</row>
    <row r="49" spans="2:136" s="1" customFormat="1" x14ac:dyDescent="0.2">
      <c r="B49" s="3"/>
      <c r="C49" s="9"/>
      <c r="D49" s="9"/>
      <c r="E49" s="9"/>
      <c r="F49" s="9"/>
      <c r="G49" s="9"/>
      <c r="H49" s="9"/>
      <c r="I49" s="9"/>
      <c r="J49" s="9"/>
      <c r="K49" s="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</row>
    <row r="50" spans="2:136" s="3" customFormat="1" x14ac:dyDescent="0.2">
      <c r="C50" s="9"/>
      <c r="D50" s="9"/>
      <c r="E50" s="9"/>
      <c r="F50" s="9"/>
      <c r="G50" s="9"/>
      <c r="H50" s="9"/>
      <c r="I50" s="9"/>
      <c r="J50" s="9"/>
      <c r="K50" s="9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</row>
    <row r="51" spans="2:136" s="3" customFormat="1" x14ac:dyDescent="0.2">
      <c r="C51" s="9"/>
      <c r="D51" s="9"/>
      <c r="E51" s="9"/>
      <c r="F51" s="9"/>
      <c r="G51" s="9"/>
      <c r="H51" s="9"/>
      <c r="I51" s="9"/>
      <c r="J51" s="9"/>
      <c r="K51" s="9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</row>
    <row r="52" spans="2:136" s="3" customFormat="1" x14ac:dyDescent="0.2">
      <c r="C52" s="9"/>
      <c r="D52" s="9"/>
      <c r="E52" s="9"/>
      <c r="F52" s="9"/>
      <c r="G52" s="9"/>
      <c r="H52" s="9"/>
      <c r="I52" s="9"/>
      <c r="J52" s="9"/>
      <c r="K52" s="9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</row>
    <row r="53" spans="2:136" s="3" customFormat="1" x14ac:dyDescent="0.2">
      <c r="C53" s="9"/>
      <c r="D53" s="9"/>
      <c r="E53" s="9"/>
      <c r="F53" s="9"/>
      <c r="G53" s="9"/>
      <c r="H53" s="9"/>
      <c r="I53" s="9"/>
      <c r="J53" s="9"/>
      <c r="K53" s="9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</row>
    <row r="54" spans="2:136" s="3" customFormat="1" x14ac:dyDescent="0.2">
      <c r="C54" s="9"/>
      <c r="D54" s="9"/>
      <c r="E54" s="9"/>
      <c r="F54" s="9"/>
      <c r="G54" s="9"/>
      <c r="H54" s="9"/>
      <c r="I54" s="9"/>
      <c r="J54" s="9"/>
      <c r="K54" s="9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</row>
    <row r="55" spans="2:136" s="3" customFormat="1" x14ac:dyDescent="0.2">
      <c r="C55" s="9"/>
      <c r="D55" s="9"/>
      <c r="E55" s="9"/>
      <c r="F55" s="9"/>
      <c r="G55" s="9"/>
      <c r="H55" s="9"/>
      <c r="I55" s="9"/>
      <c r="J55" s="9"/>
      <c r="K55" s="9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</row>
    <row r="56" spans="2:136" s="3" customFormat="1" x14ac:dyDescent="0.2">
      <c r="C56" s="9"/>
      <c r="D56" s="9"/>
      <c r="E56" s="9"/>
      <c r="F56" s="9"/>
      <c r="G56" s="9"/>
      <c r="H56" s="9"/>
      <c r="I56" s="9"/>
      <c r="J56" s="9"/>
      <c r="K56" s="9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</row>
    <row r="57" spans="2:136" s="3" customFormat="1" x14ac:dyDescent="0.2">
      <c r="C57" s="9"/>
      <c r="D57" s="9"/>
      <c r="E57" s="9"/>
      <c r="F57" s="9"/>
      <c r="G57" s="9"/>
      <c r="H57" s="9"/>
      <c r="I57" s="9"/>
      <c r="J57" s="9"/>
      <c r="K57" s="9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</row>
    <row r="58" spans="2:136" s="3" customFormat="1" x14ac:dyDescent="0.2">
      <c r="C58" s="9"/>
      <c r="D58" s="9"/>
      <c r="E58" s="9"/>
      <c r="F58" s="9"/>
      <c r="G58" s="9"/>
      <c r="H58" s="9"/>
      <c r="I58" s="9"/>
      <c r="J58" s="9"/>
      <c r="K58" s="9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</row>
    <row r="59" spans="2:136" s="3" customFormat="1" x14ac:dyDescent="0.2">
      <c r="C59" s="9"/>
      <c r="D59" s="9"/>
      <c r="E59" s="9"/>
      <c r="F59" s="9"/>
      <c r="G59" s="9"/>
      <c r="H59" s="9"/>
      <c r="I59" s="9"/>
      <c r="J59" s="9"/>
      <c r="K59" s="9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</row>
    <row r="60" spans="2:136" s="3" customFormat="1" x14ac:dyDescent="0.2">
      <c r="C60" s="9"/>
      <c r="D60" s="9"/>
      <c r="E60" s="9"/>
      <c r="F60" s="9"/>
      <c r="G60" s="9"/>
      <c r="H60" s="9"/>
      <c r="I60" s="9"/>
      <c r="J60" s="9"/>
      <c r="K60" s="9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</row>
    <row r="61" spans="2:136" s="3" customFormat="1" x14ac:dyDescent="0.2">
      <c r="C61" s="9"/>
      <c r="D61" s="9"/>
      <c r="E61" s="9"/>
      <c r="F61" s="9"/>
      <c r="G61" s="9"/>
      <c r="H61" s="9"/>
      <c r="I61" s="9"/>
      <c r="J61" s="9"/>
      <c r="K61" s="9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</row>
    <row r="62" spans="2:136" s="3" customFormat="1" x14ac:dyDescent="0.2">
      <c r="C62" s="9"/>
      <c r="D62" s="9"/>
      <c r="E62" s="9"/>
      <c r="F62" s="9"/>
      <c r="G62" s="9"/>
      <c r="H62" s="9"/>
      <c r="I62" s="9"/>
      <c r="J62" s="9"/>
      <c r="K62" s="9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</row>
    <row r="63" spans="2:136" s="3" customFormat="1" x14ac:dyDescent="0.2">
      <c r="C63" s="9"/>
      <c r="D63" s="9"/>
      <c r="E63" s="9"/>
      <c r="F63" s="9"/>
      <c r="G63" s="9"/>
      <c r="H63" s="9"/>
      <c r="I63" s="9"/>
      <c r="J63" s="9"/>
      <c r="K63" s="9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</row>
    <row r="64" spans="2:136" s="3" customFormat="1" x14ac:dyDescent="0.2">
      <c r="C64" s="9"/>
      <c r="D64" s="9"/>
      <c r="E64" s="9"/>
      <c r="F64" s="9"/>
      <c r="G64" s="9"/>
      <c r="H64" s="9"/>
      <c r="I64" s="9"/>
      <c r="J64" s="9"/>
      <c r="K64" s="9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</row>
    <row r="65" spans="2:136" s="3" customFormat="1" x14ac:dyDescent="0.2">
      <c r="C65" s="9"/>
      <c r="D65" s="9"/>
      <c r="E65" s="9"/>
      <c r="F65" s="9"/>
      <c r="G65" s="9"/>
      <c r="H65" s="9"/>
      <c r="I65" s="9"/>
      <c r="J65" s="9"/>
      <c r="K65" s="9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</row>
    <row r="79" spans="2:136" s="10" customFormat="1" ht="15.75" x14ac:dyDescent="0.25">
      <c r="B79" s="14"/>
      <c r="C79" s="8"/>
      <c r="D79" s="8"/>
      <c r="E79" s="8"/>
      <c r="F79" s="8"/>
      <c r="G79" s="8"/>
      <c r="H79" s="8"/>
      <c r="I79" s="8"/>
      <c r="J79" s="8"/>
      <c r="K79" s="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</row>
    <row r="80" spans="2:136" s="10" customFormat="1" ht="15.75" x14ac:dyDescent="0.25">
      <c r="B80" s="14"/>
      <c r="C80" s="8"/>
      <c r="D80" s="8"/>
      <c r="E80" s="8"/>
      <c r="F80" s="8"/>
      <c r="G80" s="8"/>
      <c r="H80" s="8"/>
      <c r="I80" s="8"/>
      <c r="J80" s="8"/>
      <c r="K80" s="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</row>
    <row r="81" spans="2:136" s="10" customFormat="1" ht="15.75" x14ac:dyDescent="0.25">
      <c r="B81" s="14"/>
      <c r="C81" s="8"/>
      <c r="D81" s="8"/>
      <c r="E81" s="8"/>
      <c r="F81" s="8"/>
      <c r="G81" s="8"/>
      <c r="H81" s="8"/>
      <c r="I81" s="8"/>
      <c r="J81" s="8"/>
      <c r="K81" s="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</row>
    <row r="82" spans="2:136" s="10" customFormat="1" ht="15.75" x14ac:dyDescent="0.25">
      <c r="B82" s="14"/>
      <c r="C82" s="8"/>
      <c r="D82" s="8"/>
      <c r="E82" s="8"/>
      <c r="F82" s="8"/>
      <c r="G82" s="8"/>
      <c r="H82" s="8"/>
      <c r="I82" s="8"/>
      <c r="J82" s="8"/>
      <c r="K82" s="8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</row>
    <row r="83" spans="2:136" s="10" customFormat="1" ht="15.75" x14ac:dyDescent="0.25">
      <c r="B83" s="14"/>
      <c r="C83" s="8"/>
      <c r="D83" s="8"/>
      <c r="E83" s="8"/>
      <c r="F83" s="8"/>
      <c r="G83" s="8"/>
      <c r="H83" s="8"/>
      <c r="I83" s="8"/>
      <c r="J83" s="8"/>
      <c r="K83" s="8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</row>
    <row r="84" spans="2:136" s="10" customFormat="1" ht="15.75" x14ac:dyDescent="0.25">
      <c r="B84" s="14"/>
      <c r="C84" s="8"/>
      <c r="D84" s="8"/>
      <c r="E84" s="8"/>
      <c r="F84" s="8"/>
      <c r="G84" s="8"/>
      <c r="H84" s="8"/>
      <c r="I84" s="8"/>
      <c r="J84" s="8"/>
      <c r="K84" s="8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</row>
    <row r="85" spans="2:136" s="10" customFormat="1" ht="15.75" x14ac:dyDescent="0.25">
      <c r="B85" s="14"/>
      <c r="C85" s="8"/>
      <c r="D85" s="8"/>
      <c r="E85" s="8"/>
      <c r="F85" s="8"/>
      <c r="G85" s="8"/>
      <c r="H85" s="8"/>
      <c r="I85" s="8"/>
      <c r="J85" s="8"/>
      <c r="K85" s="8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</row>
    <row r="86" spans="2:136" s="10" customFormat="1" ht="15.75" x14ac:dyDescent="0.25">
      <c r="B86" s="14"/>
      <c r="C86" s="8"/>
      <c r="D86" s="8"/>
      <c r="E86" s="8"/>
      <c r="F86" s="8"/>
      <c r="G86" s="8"/>
      <c r="H86" s="8"/>
      <c r="I86" s="8"/>
      <c r="J86" s="8"/>
      <c r="K86" s="8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</row>
    <row r="87" spans="2:136" s="10" customFormat="1" ht="15.75" x14ac:dyDescent="0.25">
      <c r="B87" s="14"/>
      <c r="C87" s="8"/>
      <c r="D87" s="8"/>
      <c r="E87" s="8"/>
      <c r="F87" s="8"/>
      <c r="G87" s="8"/>
      <c r="H87" s="8"/>
      <c r="I87" s="8"/>
      <c r="J87" s="8"/>
      <c r="K87" s="8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</row>
    <row r="88" spans="2:136" s="10" customFormat="1" ht="15.75" x14ac:dyDescent="0.25">
      <c r="B88" s="14"/>
      <c r="C88" s="8"/>
      <c r="D88" s="8"/>
      <c r="E88" s="8"/>
      <c r="F88" s="8"/>
      <c r="G88" s="8"/>
      <c r="H88" s="8"/>
      <c r="I88" s="8"/>
      <c r="J88" s="8"/>
      <c r="K88" s="8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</row>
    <row r="89" spans="2:136" s="10" customFormat="1" ht="15.75" x14ac:dyDescent="0.25">
      <c r="B89" s="14"/>
      <c r="C89" s="8"/>
      <c r="D89" s="8"/>
      <c r="E89" s="8"/>
      <c r="F89" s="8"/>
      <c r="G89" s="8"/>
      <c r="H89" s="8"/>
      <c r="I89" s="8"/>
      <c r="J89" s="8"/>
      <c r="K89" s="8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</row>
    <row r="90" spans="2:136" s="10" customFormat="1" ht="15.75" x14ac:dyDescent="0.25">
      <c r="B90" s="14"/>
      <c r="C90" s="8"/>
      <c r="D90" s="8"/>
      <c r="E90" s="8"/>
      <c r="F90" s="8"/>
      <c r="G90" s="8"/>
      <c r="H90" s="8"/>
      <c r="I90" s="8"/>
      <c r="J90" s="8"/>
      <c r="K90" s="8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</row>
    <row r="91" spans="2:136" s="10" customFormat="1" ht="15.75" x14ac:dyDescent="0.25">
      <c r="B91" s="14"/>
      <c r="C91" s="8"/>
      <c r="D91" s="8"/>
      <c r="E91" s="8"/>
      <c r="F91" s="8"/>
      <c r="G91" s="8"/>
      <c r="H91" s="8"/>
      <c r="I91" s="8"/>
      <c r="J91" s="8"/>
      <c r="K91" s="8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</row>
    <row r="92" spans="2:136" s="10" customFormat="1" ht="15.75" x14ac:dyDescent="0.25">
      <c r="B92" s="14"/>
      <c r="C92" s="8"/>
      <c r="D92" s="8"/>
      <c r="E92" s="8"/>
      <c r="F92" s="8"/>
      <c r="G92" s="8"/>
      <c r="H92" s="8"/>
      <c r="I92" s="8"/>
      <c r="J92" s="8"/>
      <c r="K92" s="8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</row>
    <row r="93" spans="2:136" s="10" customFormat="1" ht="15.75" x14ac:dyDescent="0.25">
      <c r="B93" s="14"/>
      <c r="C93" s="8"/>
      <c r="D93" s="8"/>
      <c r="E93" s="8"/>
      <c r="F93" s="8"/>
      <c r="G93" s="8"/>
      <c r="H93" s="8"/>
      <c r="I93" s="8"/>
      <c r="J93" s="8"/>
      <c r="K93" s="8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</row>
    <row r="94" spans="2:136" s="10" customFormat="1" ht="15.75" x14ac:dyDescent="0.25">
      <c r="B94" s="14"/>
      <c r="C94" s="8"/>
      <c r="D94" s="8"/>
      <c r="E94" s="8"/>
      <c r="F94" s="8"/>
      <c r="G94" s="8"/>
      <c r="H94" s="8"/>
      <c r="I94" s="8"/>
      <c r="J94" s="8"/>
      <c r="K94" s="8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</row>
    <row r="95" spans="2:136" s="10" customFormat="1" ht="15.75" x14ac:dyDescent="0.25">
      <c r="B95" s="14"/>
      <c r="C95" s="8"/>
      <c r="D95" s="8"/>
      <c r="E95" s="8"/>
      <c r="F95" s="8"/>
      <c r="G95" s="8"/>
      <c r="H95" s="8"/>
      <c r="I95" s="8"/>
      <c r="J95" s="8"/>
      <c r="K95" s="8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</row>
    <row r="96" spans="2:136" s="10" customFormat="1" ht="15.75" x14ac:dyDescent="0.25">
      <c r="B96" s="14"/>
      <c r="C96" s="8"/>
      <c r="D96" s="8"/>
      <c r="E96" s="8"/>
      <c r="F96" s="8"/>
      <c r="G96" s="8"/>
      <c r="H96" s="8"/>
      <c r="I96" s="8"/>
      <c r="J96" s="8"/>
      <c r="K96" s="8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</row>
    <row r="97" spans="2:136" s="10" customFormat="1" ht="15.75" x14ac:dyDescent="0.25">
      <c r="B97" s="14"/>
      <c r="C97" s="8"/>
      <c r="D97" s="8"/>
      <c r="E97" s="8"/>
      <c r="F97" s="8"/>
      <c r="G97" s="8"/>
      <c r="H97" s="8"/>
      <c r="I97" s="8"/>
      <c r="J97" s="8"/>
      <c r="K97" s="8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</row>
    <row r="98" spans="2:136" s="10" customFormat="1" ht="15.75" x14ac:dyDescent="0.25">
      <c r="B98" s="14"/>
      <c r="C98" s="8"/>
      <c r="D98" s="8"/>
      <c r="E98" s="8"/>
      <c r="F98" s="8"/>
      <c r="G98" s="8"/>
      <c r="H98" s="8"/>
      <c r="I98" s="8"/>
      <c r="J98" s="8"/>
      <c r="K98" s="8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</row>
    <row r="99" spans="2:136" s="10" customFormat="1" ht="15.75" x14ac:dyDescent="0.25">
      <c r="B99" s="14"/>
      <c r="C99" s="8"/>
      <c r="D99" s="8"/>
      <c r="E99" s="8"/>
      <c r="F99" s="8"/>
      <c r="G99" s="8"/>
      <c r="H99" s="8"/>
      <c r="I99" s="8"/>
      <c r="J99" s="8"/>
      <c r="K99" s="8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</row>
    <row r="100" spans="2:136" s="10" customFormat="1" ht="15.75" x14ac:dyDescent="0.25">
      <c r="B100" s="14"/>
      <c r="C100" s="8"/>
      <c r="D100" s="8"/>
      <c r="E100" s="8"/>
      <c r="F100" s="8"/>
      <c r="G100" s="8"/>
      <c r="H100" s="8"/>
      <c r="I100" s="8"/>
      <c r="J100" s="8"/>
      <c r="K100" s="8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</row>
    <row r="101" spans="2:136" s="10" customFormat="1" ht="15.75" x14ac:dyDescent="0.25">
      <c r="B101" s="14"/>
      <c r="C101" s="8"/>
      <c r="D101" s="8"/>
      <c r="E101" s="8"/>
      <c r="F101" s="8"/>
      <c r="G101" s="8"/>
      <c r="H101" s="8"/>
      <c r="I101" s="8"/>
      <c r="J101" s="8"/>
      <c r="K101" s="8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</row>
    <row r="102" spans="2:136" s="10" customFormat="1" ht="15.75" x14ac:dyDescent="0.25">
      <c r="B102" s="14"/>
      <c r="C102" s="8"/>
      <c r="D102" s="8"/>
      <c r="E102" s="8"/>
      <c r="F102" s="8"/>
      <c r="G102" s="8"/>
      <c r="H102" s="8"/>
      <c r="I102" s="8"/>
      <c r="J102" s="8"/>
      <c r="K102" s="8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</row>
    <row r="103" spans="2:136" s="10" customFormat="1" ht="15.75" x14ac:dyDescent="0.25">
      <c r="B103" s="14"/>
      <c r="C103" s="8"/>
      <c r="D103" s="8"/>
      <c r="E103" s="8"/>
      <c r="F103" s="8"/>
      <c r="G103" s="8"/>
      <c r="H103" s="8"/>
      <c r="I103" s="8"/>
      <c r="J103" s="8"/>
      <c r="K103" s="8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</row>
    <row r="104" spans="2:136" s="10" customFormat="1" ht="15.75" x14ac:dyDescent="0.25">
      <c r="B104" s="14"/>
      <c r="C104" s="8"/>
      <c r="D104" s="8"/>
      <c r="E104" s="8"/>
      <c r="F104" s="8"/>
      <c r="G104" s="8"/>
      <c r="H104" s="8"/>
      <c r="I104" s="8"/>
      <c r="J104" s="8"/>
      <c r="K104" s="8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</row>
    <row r="105" spans="2:136" s="10" customFormat="1" ht="15.75" x14ac:dyDescent="0.25">
      <c r="B105" s="14"/>
      <c r="C105" s="8"/>
      <c r="D105" s="8"/>
      <c r="E105" s="8"/>
      <c r="F105" s="8"/>
      <c r="G105" s="8"/>
      <c r="H105" s="8"/>
      <c r="I105" s="8"/>
      <c r="J105" s="8"/>
      <c r="K105" s="8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</row>
    <row r="106" spans="2:136" s="10" customFormat="1" ht="15.75" x14ac:dyDescent="0.25">
      <c r="B106" s="14"/>
      <c r="C106" s="8"/>
      <c r="D106" s="8"/>
      <c r="E106" s="8"/>
      <c r="F106" s="8"/>
      <c r="G106" s="8"/>
      <c r="H106" s="8"/>
      <c r="I106" s="8"/>
      <c r="J106" s="8"/>
      <c r="K106" s="8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</row>
    <row r="107" spans="2:136" s="10" customFormat="1" ht="15.75" x14ac:dyDescent="0.25">
      <c r="B107" s="14"/>
      <c r="C107" s="8"/>
      <c r="D107" s="8"/>
      <c r="E107" s="8"/>
      <c r="F107" s="8"/>
      <c r="G107" s="8"/>
      <c r="H107" s="8"/>
      <c r="I107" s="8"/>
      <c r="J107" s="8"/>
      <c r="K107" s="8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</row>
    <row r="108" spans="2:136" s="10" customFormat="1" ht="15.75" x14ac:dyDescent="0.25">
      <c r="B108" s="14"/>
      <c r="C108" s="8"/>
      <c r="D108" s="8"/>
      <c r="E108" s="8"/>
      <c r="F108" s="8"/>
      <c r="G108" s="8"/>
      <c r="H108" s="8"/>
      <c r="I108" s="8"/>
      <c r="J108" s="8"/>
      <c r="K108" s="8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</row>
    <row r="109" spans="2:136" s="10" customFormat="1" ht="15.75" x14ac:dyDescent="0.25">
      <c r="B109" s="14"/>
      <c r="C109" s="8"/>
      <c r="D109" s="8"/>
      <c r="E109" s="8"/>
      <c r="F109" s="8"/>
      <c r="G109" s="8"/>
      <c r="H109" s="8"/>
      <c r="I109" s="8"/>
      <c r="J109" s="8"/>
      <c r="K109" s="8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</row>
    <row r="110" spans="2:136" s="10" customFormat="1" ht="15.75" x14ac:dyDescent="0.25">
      <c r="B110" s="14"/>
      <c r="C110" s="8"/>
      <c r="D110" s="8"/>
      <c r="E110" s="8"/>
      <c r="F110" s="8"/>
      <c r="G110" s="8"/>
      <c r="H110" s="8"/>
      <c r="I110" s="8"/>
      <c r="J110" s="8"/>
      <c r="K110" s="8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</row>
    <row r="111" spans="2:136" s="10" customFormat="1" ht="15.75" x14ac:dyDescent="0.25">
      <c r="B111" s="14"/>
      <c r="C111" s="8"/>
      <c r="D111" s="8"/>
      <c r="E111" s="8"/>
      <c r="F111" s="8"/>
      <c r="G111" s="8"/>
      <c r="H111" s="8"/>
      <c r="I111" s="8"/>
      <c r="J111" s="8"/>
      <c r="K111" s="8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</row>
    <row r="112" spans="2:136" s="10" customFormat="1" ht="15.75" x14ac:dyDescent="0.25">
      <c r="B112" s="14"/>
      <c r="C112" s="8"/>
      <c r="D112" s="8"/>
      <c r="E112" s="8"/>
      <c r="F112" s="8"/>
      <c r="G112" s="8"/>
      <c r="H112" s="8"/>
      <c r="I112" s="8"/>
      <c r="J112" s="8"/>
      <c r="K112" s="8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</row>
    <row r="113" spans="2:136" s="10" customFormat="1" ht="15.75" x14ac:dyDescent="0.25">
      <c r="B113" s="14"/>
      <c r="C113" s="8"/>
      <c r="D113" s="8"/>
      <c r="E113" s="8"/>
      <c r="F113" s="8"/>
      <c r="G113" s="8"/>
      <c r="H113" s="8"/>
      <c r="I113" s="8"/>
      <c r="J113" s="8"/>
      <c r="K113" s="8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</row>
    <row r="114" spans="2:136" s="10" customFormat="1" ht="15.75" x14ac:dyDescent="0.25">
      <c r="B114" s="14"/>
      <c r="C114" s="8"/>
      <c r="D114" s="8"/>
      <c r="E114" s="8"/>
      <c r="F114" s="8"/>
      <c r="G114" s="8"/>
      <c r="H114" s="8"/>
      <c r="I114" s="8"/>
      <c r="J114" s="8"/>
      <c r="K114" s="8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</row>
    <row r="115" spans="2:136" s="10" customFormat="1" ht="15.75" x14ac:dyDescent="0.25">
      <c r="B115" s="14"/>
      <c r="C115" s="8"/>
      <c r="D115" s="8"/>
      <c r="E115" s="8"/>
      <c r="F115" s="8"/>
      <c r="G115" s="8"/>
      <c r="H115" s="8"/>
      <c r="I115" s="8"/>
      <c r="J115" s="8"/>
      <c r="K115" s="8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</row>
    <row r="116" spans="2:136" s="10" customFormat="1" ht="15.75" x14ac:dyDescent="0.25">
      <c r="B116" s="14"/>
      <c r="C116" s="8"/>
      <c r="D116" s="8"/>
      <c r="E116" s="8"/>
      <c r="F116" s="8"/>
      <c r="G116" s="8"/>
      <c r="H116" s="8"/>
      <c r="I116" s="8"/>
      <c r="J116" s="8"/>
      <c r="K116" s="8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</row>
    <row r="117" spans="2:136" s="10" customFormat="1" ht="15.75" x14ac:dyDescent="0.25">
      <c r="B117" s="14"/>
      <c r="C117" s="8"/>
      <c r="D117" s="8"/>
      <c r="E117" s="8"/>
      <c r="F117" s="8"/>
      <c r="G117" s="8"/>
      <c r="H117" s="8"/>
      <c r="I117" s="8"/>
      <c r="J117" s="8"/>
      <c r="K117" s="8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</row>
    <row r="118" spans="2:136" s="10" customFormat="1" ht="15.75" x14ac:dyDescent="0.25">
      <c r="B118" s="14"/>
      <c r="C118" s="8"/>
      <c r="D118" s="8"/>
      <c r="E118" s="8"/>
      <c r="F118" s="8"/>
      <c r="G118" s="8"/>
      <c r="H118" s="8"/>
      <c r="I118" s="8"/>
      <c r="J118" s="8"/>
      <c r="K118" s="8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</row>
    <row r="119" spans="2:136" s="10" customFormat="1" ht="15.75" x14ac:dyDescent="0.25">
      <c r="B119" s="14"/>
      <c r="C119" s="8"/>
      <c r="D119" s="8"/>
      <c r="E119" s="8"/>
      <c r="F119" s="8"/>
      <c r="G119" s="8"/>
      <c r="H119" s="8"/>
      <c r="I119" s="8"/>
      <c r="J119" s="8"/>
      <c r="K119" s="8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</row>
    <row r="120" spans="2:136" s="10" customFormat="1" ht="15.75" x14ac:dyDescent="0.25">
      <c r="B120" s="14"/>
      <c r="C120" s="8"/>
      <c r="D120" s="8"/>
      <c r="E120" s="8"/>
      <c r="F120" s="8"/>
      <c r="G120" s="8"/>
      <c r="H120" s="8"/>
      <c r="I120" s="8"/>
      <c r="J120" s="8"/>
      <c r="K120" s="8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</row>
    <row r="121" spans="2:136" s="10" customFormat="1" ht="15.75" x14ac:dyDescent="0.25">
      <c r="B121" s="14"/>
      <c r="C121" s="8"/>
      <c r="D121" s="8"/>
      <c r="E121" s="8"/>
      <c r="F121" s="8"/>
      <c r="G121" s="8"/>
      <c r="H121" s="8"/>
      <c r="I121" s="8"/>
      <c r="J121" s="8"/>
      <c r="K121" s="8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</row>
    <row r="122" spans="2:136" s="10" customFormat="1" ht="15.75" x14ac:dyDescent="0.25">
      <c r="B122" s="14"/>
      <c r="C122" s="8"/>
      <c r="D122" s="8"/>
      <c r="E122" s="8"/>
      <c r="F122" s="8"/>
      <c r="G122" s="8"/>
      <c r="H122" s="8"/>
      <c r="I122" s="8"/>
      <c r="J122" s="8"/>
      <c r="K122" s="8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</row>
    <row r="123" spans="2:136" s="10" customFormat="1" ht="15.75" x14ac:dyDescent="0.25">
      <c r="B123" s="14"/>
      <c r="C123" s="8"/>
      <c r="D123" s="8"/>
      <c r="E123" s="8"/>
      <c r="F123" s="8"/>
      <c r="G123" s="8"/>
      <c r="H123" s="8"/>
      <c r="I123" s="8"/>
      <c r="J123" s="8"/>
      <c r="K123" s="8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</row>
    <row r="130" spans="3:136" s="3" customFormat="1" x14ac:dyDescent="0.2">
      <c r="C130" s="9"/>
      <c r="D130" s="9"/>
      <c r="E130" s="9"/>
      <c r="F130" s="9"/>
      <c r="G130" s="9"/>
      <c r="H130" s="9"/>
      <c r="I130" s="9"/>
      <c r="J130" s="9"/>
      <c r="K130" s="9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</row>
    <row r="131" spans="3:136" s="3" customFormat="1" x14ac:dyDescent="0.2">
      <c r="C131" s="9"/>
      <c r="D131" s="9"/>
      <c r="E131" s="9"/>
      <c r="F131" s="9"/>
      <c r="G131" s="9"/>
      <c r="H131" s="9"/>
      <c r="I131" s="9"/>
      <c r="J131" s="9"/>
      <c r="K131" s="9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</row>
    <row r="132" spans="3:136" s="3" customFormat="1" x14ac:dyDescent="0.2">
      <c r="C132" s="9"/>
      <c r="D132" s="9"/>
      <c r="E132" s="9"/>
      <c r="F132" s="9"/>
      <c r="G132" s="9"/>
      <c r="H132" s="9"/>
      <c r="I132" s="9"/>
      <c r="J132" s="9"/>
      <c r="K132" s="9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</row>
    <row r="133" spans="3:136" s="3" customFormat="1" x14ac:dyDescent="0.2">
      <c r="C133" s="9"/>
      <c r="D133" s="9"/>
      <c r="E133" s="9"/>
      <c r="F133" s="9"/>
      <c r="G133" s="9"/>
      <c r="H133" s="9"/>
      <c r="I133" s="9"/>
      <c r="J133" s="9"/>
      <c r="K133" s="9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</row>
    <row r="134" spans="3:136" s="3" customFormat="1" x14ac:dyDescent="0.2">
      <c r="C134" s="9"/>
      <c r="D134" s="9"/>
      <c r="E134" s="9"/>
      <c r="F134" s="9"/>
      <c r="G134" s="9"/>
      <c r="H134" s="9"/>
      <c r="I134" s="9"/>
      <c r="J134" s="9"/>
      <c r="K134" s="9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</row>
    <row r="135" spans="3:136" s="3" customFormat="1" x14ac:dyDescent="0.2">
      <c r="C135" s="9"/>
      <c r="D135" s="9"/>
      <c r="E135" s="9"/>
      <c r="F135" s="9"/>
      <c r="G135" s="9"/>
      <c r="H135" s="9"/>
      <c r="I135" s="9"/>
      <c r="J135" s="9"/>
      <c r="K135" s="9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</row>
    <row r="136" spans="3:136" s="3" customFormat="1" x14ac:dyDescent="0.2">
      <c r="C136" s="9"/>
      <c r="D136" s="9"/>
      <c r="E136" s="9"/>
      <c r="F136" s="9"/>
      <c r="G136" s="9"/>
      <c r="H136" s="9"/>
      <c r="I136" s="9"/>
      <c r="J136" s="9"/>
      <c r="K136" s="9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</row>
    <row r="137" spans="3:136" s="3" customFormat="1" x14ac:dyDescent="0.2">
      <c r="C137" s="9"/>
      <c r="D137" s="9"/>
      <c r="E137" s="9"/>
      <c r="F137" s="9"/>
      <c r="G137" s="9"/>
      <c r="H137" s="9"/>
      <c r="I137" s="9"/>
      <c r="J137" s="9"/>
      <c r="K137" s="9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</row>
    <row r="138" spans="3:136" s="3" customFormat="1" x14ac:dyDescent="0.2">
      <c r="C138" s="9"/>
      <c r="D138" s="9"/>
      <c r="E138" s="9"/>
      <c r="F138" s="9"/>
      <c r="G138" s="9"/>
      <c r="H138" s="9"/>
      <c r="I138" s="9"/>
      <c r="J138" s="9"/>
      <c r="K138" s="9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</row>
    <row r="139" spans="3:136" s="3" customFormat="1" x14ac:dyDescent="0.2">
      <c r="C139" s="9"/>
      <c r="D139" s="9"/>
      <c r="E139" s="9"/>
      <c r="F139" s="9"/>
      <c r="G139" s="9"/>
      <c r="H139" s="9"/>
      <c r="I139" s="9"/>
      <c r="J139" s="9"/>
      <c r="K139" s="9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</row>
    <row r="140" spans="3:136" s="3" customFormat="1" x14ac:dyDescent="0.2">
      <c r="C140" s="9"/>
      <c r="D140" s="9"/>
      <c r="E140" s="9"/>
      <c r="F140" s="9"/>
      <c r="G140" s="9"/>
      <c r="H140" s="9"/>
      <c r="I140" s="9"/>
      <c r="J140" s="9"/>
      <c r="K140" s="9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</row>
    <row r="141" spans="3:136" s="3" customFormat="1" x14ac:dyDescent="0.2">
      <c r="C141" s="9"/>
      <c r="D141" s="9"/>
      <c r="E141" s="9"/>
      <c r="F141" s="9"/>
      <c r="G141" s="9"/>
      <c r="H141" s="9"/>
      <c r="I141" s="9"/>
      <c r="J141" s="9"/>
      <c r="K141" s="9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</row>
    <row r="142" spans="3:136" s="3" customFormat="1" x14ac:dyDescent="0.2">
      <c r="C142" s="9"/>
      <c r="D142" s="9"/>
      <c r="E142" s="9"/>
      <c r="F142" s="9"/>
      <c r="G142" s="9"/>
      <c r="H142" s="9"/>
      <c r="I142" s="9"/>
      <c r="J142" s="9"/>
      <c r="K142" s="9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</row>
    <row r="143" spans="3:136" s="3" customFormat="1" x14ac:dyDescent="0.2">
      <c r="C143" s="9"/>
      <c r="D143" s="9"/>
      <c r="E143" s="9"/>
      <c r="F143" s="9"/>
      <c r="G143" s="9"/>
      <c r="H143" s="9"/>
      <c r="I143" s="9"/>
      <c r="J143" s="9"/>
      <c r="K143" s="9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</row>
    <row r="144" spans="3:136" s="3" customFormat="1" x14ac:dyDescent="0.2">
      <c r="C144" s="9"/>
      <c r="D144" s="9"/>
      <c r="E144" s="9"/>
      <c r="F144" s="9"/>
      <c r="G144" s="9"/>
      <c r="H144" s="9"/>
      <c r="I144" s="9"/>
      <c r="J144" s="9"/>
      <c r="K144" s="9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</row>
    <row r="145" spans="3:136" s="3" customFormat="1" x14ac:dyDescent="0.2">
      <c r="C145" s="9"/>
      <c r="D145" s="9"/>
      <c r="E145" s="9"/>
      <c r="F145" s="9"/>
      <c r="G145" s="9"/>
      <c r="H145" s="9"/>
      <c r="I145" s="9"/>
      <c r="J145" s="9"/>
      <c r="K145" s="9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</row>
    <row r="146" spans="3:136" s="3" customFormat="1" x14ac:dyDescent="0.2">
      <c r="C146" s="9"/>
      <c r="D146" s="9"/>
      <c r="E146" s="9"/>
      <c r="F146" s="9"/>
      <c r="G146" s="9"/>
      <c r="H146" s="9"/>
      <c r="I146" s="9"/>
      <c r="J146" s="9"/>
      <c r="K146" s="9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</row>
    <row r="147" spans="3:136" s="3" customFormat="1" x14ac:dyDescent="0.2">
      <c r="C147" s="9"/>
      <c r="D147" s="9"/>
      <c r="E147" s="9"/>
      <c r="F147" s="9"/>
      <c r="G147" s="9"/>
      <c r="H147" s="9"/>
      <c r="I147" s="9"/>
      <c r="J147" s="9"/>
      <c r="K147" s="9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</row>
    <row r="148" spans="3:136" s="3" customFormat="1" x14ac:dyDescent="0.2">
      <c r="C148" s="9"/>
      <c r="D148" s="9"/>
      <c r="E148" s="9"/>
      <c r="F148" s="9"/>
      <c r="G148" s="9"/>
      <c r="H148" s="9"/>
      <c r="I148" s="9"/>
      <c r="J148" s="9"/>
      <c r="K148" s="9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</row>
    <row r="149" spans="3:136" s="3" customFormat="1" x14ac:dyDescent="0.2">
      <c r="C149" s="9"/>
      <c r="D149" s="9"/>
      <c r="E149" s="9"/>
      <c r="F149" s="9"/>
      <c r="G149" s="9"/>
      <c r="H149" s="9"/>
      <c r="I149" s="9"/>
      <c r="J149" s="9"/>
      <c r="K149" s="9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</row>
    <row r="150" spans="3:136" s="3" customFormat="1" x14ac:dyDescent="0.2">
      <c r="C150" s="9"/>
      <c r="D150" s="9"/>
      <c r="E150" s="9"/>
      <c r="F150" s="9"/>
      <c r="G150" s="9"/>
      <c r="H150" s="9"/>
      <c r="I150" s="9"/>
      <c r="J150" s="9"/>
      <c r="K150" s="9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</row>
    <row r="151" spans="3:136" s="3" customFormat="1" x14ac:dyDescent="0.2">
      <c r="C151" s="9"/>
      <c r="D151" s="9"/>
      <c r="E151" s="9"/>
      <c r="F151" s="9"/>
      <c r="G151" s="9"/>
      <c r="H151" s="9"/>
      <c r="I151" s="9"/>
      <c r="J151" s="9"/>
      <c r="K151" s="9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</row>
    <row r="152" spans="3:136" s="3" customFormat="1" x14ac:dyDescent="0.2">
      <c r="C152" s="9"/>
      <c r="D152" s="9"/>
      <c r="E152" s="9"/>
      <c r="F152" s="9"/>
      <c r="G152" s="9"/>
      <c r="H152" s="9"/>
      <c r="I152" s="9"/>
      <c r="J152" s="9"/>
      <c r="K152" s="9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</row>
    <row r="153" spans="3:136" s="3" customFormat="1" x14ac:dyDescent="0.2">
      <c r="C153" s="9"/>
      <c r="D153" s="9"/>
      <c r="E153" s="9"/>
      <c r="F153" s="9"/>
      <c r="G153" s="9"/>
      <c r="H153" s="9"/>
      <c r="I153" s="9"/>
      <c r="J153" s="9"/>
      <c r="K153" s="9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</row>
    <row r="154" spans="3:136" s="3" customFormat="1" x14ac:dyDescent="0.2">
      <c r="C154" s="9"/>
      <c r="D154" s="9"/>
      <c r="E154" s="9"/>
      <c r="F154" s="9"/>
      <c r="G154" s="9"/>
      <c r="H154" s="9"/>
      <c r="I154" s="9"/>
      <c r="J154" s="9"/>
      <c r="K154" s="9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</row>
    <row r="155" spans="3:136" s="3" customFormat="1" x14ac:dyDescent="0.2">
      <c r="C155" s="9"/>
      <c r="D155" s="9"/>
      <c r="E155" s="9"/>
      <c r="F155" s="9"/>
      <c r="G155" s="9"/>
      <c r="H155" s="9"/>
      <c r="I155" s="9"/>
      <c r="J155" s="9"/>
      <c r="K155" s="9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</row>
    <row r="156" spans="3:136" s="3" customFormat="1" x14ac:dyDescent="0.2">
      <c r="C156" s="9"/>
      <c r="D156" s="9"/>
      <c r="E156" s="9"/>
      <c r="F156" s="9"/>
      <c r="G156" s="9"/>
      <c r="H156" s="9"/>
      <c r="I156" s="9"/>
      <c r="J156" s="9"/>
      <c r="K156" s="9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</row>
    <row r="157" spans="3:136" s="3" customFormat="1" x14ac:dyDescent="0.2">
      <c r="C157" s="9"/>
      <c r="D157" s="9"/>
      <c r="E157" s="9"/>
      <c r="F157" s="9"/>
      <c r="G157" s="9"/>
      <c r="H157" s="9"/>
      <c r="I157" s="9"/>
      <c r="J157" s="9"/>
      <c r="K157" s="9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</row>
    <row r="158" spans="3:136" s="3" customFormat="1" x14ac:dyDescent="0.2">
      <c r="C158" s="9"/>
      <c r="D158" s="9"/>
      <c r="E158" s="9"/>
      <c r="F158" s="9"/>
      <c r="G158" s="9"/>
      <c r="H158" s="9"/>
      <c r="I158" s="9"/>
      <c r="J158" s="9"/>
      <c r="K158" s="9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</row>
    <row r="159" spans="3:136" s="3" customFormat="1" x14ac:dyDescent="0.2">
      <c r="C159" s="9"/>
      <c r="D159" s="9"/>
      <c r="E159" s="9"/>
      <c r="F159" s="9"/>
      <c r="G159" s="9"/>
      <c r="H159" s="9"/>
      <c r="I159" s="9"/>
      <c r="J159" s="9"/>
      <c r="K159" s="9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</row>
    <row r="160" spans="3:136" s="3" customFormat="1" x14ac:dyDescent="0.2">
      <c r="C160" s="9"/>
      <c r="D160" s="9"/>
      <c r="E160" s="9"/>
      <c r="F160" s="9"/>
      <c r="G160" s="9"/>
      <c r="H160" s="9"/>
      <c r="I160" s="9"/>
      <c r="J160" s="9"/>
      <c r="K160" s="9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</row>
    <row r="161" spans="3:136" s="3" customFormat="1" x14ac:dyDescent="0.2">
      <c r="C161" s="9"/>
      <c r="D161" s="9"/>
      <c r="E161" s="9"/>
      <c r="F161" s="9"/>
      <c r="G161" s="9"/>
      <c r="H161" s="9"/>
      <c r="I161" s="9"/>
      <c r="J161" s="9"/>
      <c r="K161" s="9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</row>
    <row r="162" spans="3:136" s="3" customFormat="1" x14ac:dyDescent="0.2">
      <c r="C162" s="9"/>
      <c r="D162" s="9"/>
      <c r="E162" s="9"/>
      <c r="F162" s="9"/>
      <c r="G162" s="9"/>
      <c r="H162" s="9"/>
      <c r="I162" s="9"/>
      <c r="J162" s="9"/>
      <c r="K162" s="9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</row>
    <row r="163" spans="3:136" s="3" customFormat="1" x14ac:dyDescent="0.2">
      <c r="C163" s="9"/>
      <c r="D163" s="9"/>
      <c r="E163" s="9"/>
      <c r="F163" s="9"/>
      <c r="G163" s="9"/>
      <c r="H163" s="9"/>
      <c r="I163" s="9"/>
      <c r="J163" s="9"/>
      <c r="K163" s="9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</row>
    <row r="164" spans="3:136" s="3" customFormat="1" x14ac:dyDescent="0.2">
      <c r="C164" s="9"/>
      <c r="D164" s="9"/>
      <c r="E164" s="9"/>
      <c r="F164" s="9"/>
      <c r="G164" s="9"/>
      <c r="H164" s="9"/>
      <c r="I164" s="9"/>
      <c r="J164" s="9"/>
      <c r="K164" s="9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</row>
    <row r="165" spans="3:136" s="3" customFormat="1" x14ac:dyDescent="0.2">
      <c r="C165" s="9"/>
      <c r="D165" s="9"/>
      <c r="E165" s="9"/>
      <c r="F165" s="9"/>
      <c r="G165" s="9"/>
      <c r="H165" s="9"/>
      <c r="I165" s="9"/>
      <c r="J165" s="9"/>
      <c r="K165" s="9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</row>
    <row r="166" spans="3:136" s="3" customFormat="1" x14ac:dyDescent="0.2">
      <c r="C166" s="9"/>
      <c r="D166" s="9"/>
      <c r="E166" s="9"/>
      <c r="F166" s="9"/>
      <c r="G166" s="9"/>
      <c r="H166" s="9"/>
      <c r="I166" s="9"/>
      <c r="J166" s="9"/>
      <c r="K166" s="9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</row>
    <row r="167" spans="3:136" s="3" customFormat="1" x14ac:dyDescent="0.2">
      <c r="C167" s="9"/>
      <c r="D167" s="9"/>
      <c r="E167" s="9"/>
      <c r="F167" s="9"/>
      <c r="G167" s="9"/>
      <c r="H167" s="9"/>
      <c r="I167" s="9"/>
      <c r="J167" s="9"/>
      <c r="K167" s="9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</row>
    <row r="168" spans="3:136" s="3" customFormat="1" x14ac:dyDescent="0.2">
      <c r="C168" s="9"/>
      <c r="D168" s="9"/>
      <c r="E168" s="9"/>
      <c r="F168" s="9"/>
      <c r="G168" s="9"/>
      <c r="H168" s="9"/>
      <c r="I168" s="9"/>
      <c r="J168" s="9"/>
      <c r="K168" s="9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</row>
  </sheetData>
  <mergeCells count="7">
    <mergeCell ref="F9:F10"/>
    <mergeCell ref="I9:J9"/>
    <mergeCell ref="C9:C10"/>
    <mergeCell ref="G9:G10"/>
    <mergeCell ref="H9:H10"/>
    <mergeCell ref="D9:D10"/>
    <mergeCell ref="E9:E10"/>
  </mergeCells>
  <conditionalFormatting sqref="C11:K38">
    <cfRule type="cellIs" dxfId="471" priority="2" operator="between">
      <formula>9999</formula>
      <formula>-9999</formula>
    </cfRule>
  </conditionalFormatting>
  <hyperlinks>
    <hyperlink ref="B5" location="Índice!A10" display="Índice" xr:uid="{00000000-0004-0000-0600-000000000000}"/>
  </hyperlinks>
  <printOptions horizontalCentered="1"/>
  <pageMargins left="0.59055118110236227" right="0.43307086614173229" top="0.51181102362204722" bottom="0.51181102362204722" header="0.27559055118110237" footer="0.31496062992125984"/>
  <pageSetup paperSize="9" orientation="portrait" r:id="rId1"/>
  <headerFooter scaleWithDoc="0"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T119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20.140625" style="14" customWidth="1"/>
    <col min="3" max="9" width="6" style="14" customWidth="1"/>
    <col min="10" max="44" width="8.85546875" style="2"/>
    <col min="45" max="16384" width="8.85546875" style="10"/>
  </cols>
  <sheetData>
    <row r="1" spans="1:45" s="17" customFormat="1" ht="12.75" x14ac:dyDescent="0.2"/>
    <row r="2" spans="1:45" s="17" customFormat="1" ht="12.75" x14ac:dyDescent="0.2"/>
    <row r="3" spans="1:45" s="17" customFormat="1" ht="12.75" x14ac:dyDescent="0.2"/>
    <row r="4" spans="1:45" s="17" customFormat="1" ht="12.75" x14ac:dyDescent="0.2"/>
    <row r="5" spans="1:45" s="17" customFormat="1" ht="12.75" x14ac:dyDescent="0.2">
      <c r="B5" s="104" t="s">
        <v>144</v>
      </c>
    </row>
    <row r="6" spans="1:45" s="17" customFormat="1" ht="18.75" x14ac:dyDescent="0.3">
      <c r="B6" s="25" t="s">
        <v>1056</v>
      </c>
    </row>
    <row r="7" spans="1:45" s="17" customFormat="1" ht="12.75" x14ac:dyDescent="0.2"/>
    <row r="8" spans="1:45" s="17" customFormat="1" ht="18" customHeight="1" x14ac:dyDescent="0.2">
      <c r="B8" s="271" t="s">
        <v>867</v>
      </c>
    </row>
    <row r="9" spans="1:45" ht="18" customHeight="1" x14ac:dyDescent="0.25">
      <c r="A9" s="17"/>
      <c r="B9" s="24"/>
      <c r="C9" s="490">
        <v>2016</v>
      </c>
      <c r="D9" s="490">
        <v>2017</v>
      </c>
      <c r="E9" s="490">
        <v>2018</v>
      </c>
      <c r="F9" s="490">
        <v>2019</v>
      </c>
      <c r="G9" s="490">
        <v>2020</v>
      </c>
      <c r="H9" s="490">
        <v>2021</v>
      </c>
      <c r="I9" s="309">
        <v>2022</v>
      </c>
    </row>
    <row r="10" spans="1:45" ht="12.75" customHeight="1" x14ac:dyDescent="0.25">
      <c r="B10" s="53" t="s">
        <v>695</v>
      </c>
      <c r="C10" s="136">
        <v>2.0264533359693702</v>
      </c>
      <c r="D10" s="136">
        <v>2.2082018927444795</v>
      </c>
      <c r="E10" s="136">
        <v>1.9</v>
      </c>
      <c r="F10" s="136">
        <v>1.94</v>
      </c>
      <c r="G10" s="136">
        <v>2.2400000000000002</v>
      </c>
      <c r="H10" s="136">
        <v>2.2532677035076105</v>
      </c>
      <c r="I10" s="537" t="s">
        <v>129</v>
      </c>
      <c r="AS10" s="2"/>
    </row>
    <row r="11" spans="1:45" ht="12.75" customHeight="1" x14ac:dyDescent="0.25">
      <c r="B11" s="53" t="s">
        <v>314</v>
      </c>
      <c r="C11" s="136">
        <v>15.547910264127365</v>
      </c>
      <c r="D11" s="136">
        <v>13.8</v>
      </c>
      <c r="E11" s="136">
        <v>12.43</v>
      </c>
      <c r="F11" s="136">
        <v>11.93</v>
      </c>
      <c r="G11" s="136">
        <v>13.74</v>
      </c>
      <c r="H11" s="136">
        <v>19.224299580851532</v>
      </c>
      <c r="I11" s="537" t="s">
        <v>129</v>
      </c>
      <c r="AS11" s="2"/>
    </row>
    <row r="12" spans="1:45" ht="12.75" customHeight="1" x14ac:dyDescent="0.25">
      <c r="B12" s="53" t="s">
        <v>696</v>
      </c>
      <c r="C12" s="136">
        <v>7.8</v>
      </c>
      <c r="D12" s="136">
        <v>9.2799999999999994</v>
      </c>
      <c r="E12" s="136">
        <v>13.1</v>
      </c>
      <c r="F12" s="136">
        <v>13.39</v>
      </c>
      <c r="G12" s="136">
        <v>7.8</v>
      </c>
      <c r="H12" s="136">
        <v>1.7615610522832559</v>
      </c>
      <c r="I12" s="537" t="s">
        <v>129</v>
      </c>
      <c r="AS12" s="2"/>
    </row>
    <row r="13" spans="1:45" ht="12.75" customHeight="1" x14ac:dyDescent="0.25">
      <c r="B13" s="53" t="s">
        <v>315</v>
      </c>
      <c r="C13" s="136">
        <v>2.2999999999999998</v>
      </c>
      <c r="D13" s="136">
        <v>2.31</v>
      </c>
      <c r="E13" s="136">
        <v>1.8</v>
      </c>
      <c r="F13" s="136">
        <v>2.46</v>
      </c>
      <c r="G13" s="136">
        <v>1.81</v>
      </c>
      <c r="H13" s="136">
        <v>4.2052724465034181</v>
      </c>
      <c r="I13" s="537" t="s">
        <v>129</v>
      </c>
      <c r="AS13" s="2"/>
    </row>
    <row r="14" spans="1:45" ht="12.75" customHeight="1" x14ac:dyDescent="0.25">
      <c r="B14" s="53" t="s">
        <v>694</v>
      </c>
      <c r="C14" s="136">
        <v>26.14</v>
      </c>
      <c r="D14" s="136">
        <v>28.23343848580442</v>
      </c>
      <c r="E14" s="136">
        <v>30.42</v>
      </c>
      <c r="F14" s="136">
        <v>33.22</v>
      </c>
      <c r="G14" s="136">
        <v>35.47</v>
      </c>
      <c r="H14" s="136">
        <v>33.508093425987198</v>
      </c>
      <c r="I14" s="537" t="s">
        <v>129</v>
      </c>
      <c r="AS14" s="2"/>
    </row>
    <row r="15" spans="1:45" ht="12.75" customHeight="1" x14ac:dyDescent="0.25">
      <c r="B15" s="53" t="s">
        <v>541</v>
      </c>
      <c r="C15" s="136">
        <v>1.0132266679846851</v>
      </c>
      <c r="D15" s="136">
        <v>1.7350157728706623</v>
      </c>
      <c r="E15" s="136">
        <v>1.71</v>
      </c>
      <c r="F15" s="136">
        <v>1.52</v>
      </c>
      <c r="G15" s="136">
        <v>1.56</v>
      </c>
      <c r="H15" s="136">
        <v>1.1292190602250163</v>
      </c>
      <c r="I15" s="537" t="s">
        <v>129</v>
      </c>
      <c r="AS15" s="2"/>
    </row>
    <row r="16" spans="1:45" ht="12.75" customHeight="1" x14ac:dyDescent="0.25">
      <c r="B16" s="53" t="s">
        <v>697</v>
      </c>
      <c r="C16" s="136">
        <v>5.6</v>
      </c>
      <c r="D16" s="136">
        <v>2.5236593059936907</v>
      </c>
      <c r="E16" s="136">
        <v>2.34</v>
      </c>
      <c r="F16" s="136">
        <v>4.25</v>
      </c>
      <c r="G16" s="136">
        <v>5.86</v>
      </c>
      <c r="H16" s="136">
        <v>4.101519413192146</v>
      </c>
      <c r="I16" s="537" t="s">
        <v>129</v>
      </c>
      <c r="AS16" s="2"/>
    </row>
    <row r="17" spans="1:46" ht="12.75" customHeight="1" x14ac:dyDescent="0.25">
      <c r="B17" s="53" t="s">
        <v>316</v>
      </c>
      <c r="C17" s="136">
        <v>1.4845359368904534</v>
      </c>
      <c r="D17" s="136">
        <v>1.22</v>
      </c>
      <c r="E17" s="136">
        <v>1.1399999999999999</v>
      </c>
      <c r="F17" s="136">
        <v>1.01</v>
      </c>
      <c r="G17" s="136">
        <v>0.64</v>
      </c>
      <c r="H17" s="136">
        <v>0.68645902272225889</v>
      </c>
      <c r="I17" s="537" t="s">
        <v>129</v>
      </c>
      <c r="AS17" s="2"/>
    </row>
    <row r="18" spans="1:46" ht="12.75" customHeight="1" x14ac:dyDescent="0.25">
      <c r="B18" s="53" t="s">
        <v>318</v>
      </c>
      <c r="C18" s="136">
        <v>14.8</v>
      </c>
      <c r="D18" s="136">
        <v>11.987381703470032</v>
      </c>
      <c r="E18" s="136">
        <v>14.21</v>
      </c>
      <c r="F18" s="136">
        <v>12.82</v>
      </c>
      <c r="G18" s="136">
        <v>10.050000000000001</v>
      </c>
      <c r="H18" s="136">
        <v>12.428648246194573</v>
      </c>
      <c r="I18" s="537" t="s">
        <v>129</v>
      </c>
      <c r="AS18" s="2"/>
    </row>
    <row r="19" spans="1:46" ht="12.75" customHeight="1" x14ac:dyDescent="0.25">
      <c r="B19" s="53" t="s">
        <v>326</v>
      </c>
      <c r="C19" s="136">
        <v>1.8322809779932114</v>
      </c>
      <c r="D19" s="136">
        <v>4.2</v>
      </c>
      <c r="E19" s="136">
        <v>3.11</v>
      </c>
      <c r="F19" s="136">
        <v>1.83</v>
      </c>
      <c r="G19" s="136">
        <v>0.66</v>
      </c>
      <c r="H19" s="136">
        <v>1.2796781932495034</v>
      </c>
      <c r="I19" s="537" t="s">
        <v>129</v>
      </c>
      <c r="AS19" s="2"/>
    </row>
    <row r="20" spans="1:46" ht="12.75" customHeight="1" x14ac:dyDescent="0.25">
      <c r="B20" s="53" t="s">
        <v>999</v>
      </c>
      <c r="C20" s="136">
        <v>1.6</v>
      </c>
      <c r="D20" s="136">
        <v>4.8</v>
      </c>
      <c r="E20" s="136">
        <v>2.1</v>
      </c>
      <c r="F20" s="136">
        <v>1.82</v>
      </c>
      <c r="G20" s="136">
        <v>2.63</v>
      </c>
      <c r="H20" s="136">
        <v>7.462635120229427</v>
      </c>
      <c r="I20" s="537" t="s">
        <v>129</v>
      </c>
      <c r="AS20" s="2"/>
    </row>
    <row r="21" spans="1:46" ht="12.75" customHeight="1" x14ac:dyDescent="0.25">
      <c r="B21" s="53" t="s">
        <v>319</v>
      </c>
      <c r="C21" s="136">
        <v>6.7</v>
      </c>
      <c r="D21" s="136">
        <v>5.5</v>
      </c>
      <c r="E21" s="136">
        <v>4.6399999999999997</v>
      </c>
      <c r="F21" s="136">
        <v>4.34</v>
      </c>
      <c r="G21" s="136">
        <v>4.1500000000000004</v>
      </c>
      <c r="H21" s="136">
        <v>4.3591785241561878</v>
      </c>
      <c r="I21" s="537" t="s">
        <v>129</v>
      </c>
      <c r="AS21" s="2"/>
    </row>
    <row r="22" spans="1:46" ht="12.75" customHeight="1" x14ac:dyDescent="0.25">
      <c r="B22" s="53" t="s">
        <v>56</v>
      </c>
      <c r="C22" s="136">
        <v>13.2</v>
      </c>
      <c r="D22" s="136">
        <v>12.2</v>
      </c>
      <c r="E22" s="136">
        <v>11.1</v>
      </c>
      <c r="F22" s="136">
        <v>9.4700000000000006</v>
      </c>
      <c r="G22" s="136">
        <v>13.39</v>
      </c>
      <c r="H22" s="136">
        <v>7.6001682108978592</v>
      </c>
      <c r="I22" s="537" t="s">
        <v>129</v>
      </c>
      <c r="AS22" s="2"/>
    </row>
    <row r="23" spans="1:46" ht="18.75" customHeight="1" x14ac:dyDescent="0.25">
      <c r="B23" s="138" t="s">
        <v>868</v>
      </c>
      <c r="C23" s="137">
        <v>566.50699999999995</v>
      </c>
      <c r="D23" s="137">
        <v>631.37099999999998</v>
      </c>
      <c r="E23" s="137">
        <v>613.17200000000003</v>
      </c>
      <c r="F23" s="137">
        <v>643.78300000000002</v>
      </c>
      <c r="G23" s="137">
        <v>648.50699999999995</v>
      </c>
      <c r="H23" s="137">
        <v>799.66499999999996</v>
      </c>
      <c r="I23" s="137">
        <v>905.61916140994595</v>
      </c>
      <c r="AS23" s="2"/>
    </row>
    <row r="24" spans="1:46" ht="24.6" customHeight="1" x14ac:dyDescent="0.25">
      <c r="B24" s="590" t="s">
        <v>1179</v>
      </c>
      <c r="C24" s="590"/>
      <c r="D24" s="590"/>
      <c r="E24" s="590"/>
      <c r="F24" s="590"/>
      <c r="G24" s="590"/>
      <c r="H24" s="590"/>
      <c r="I24" s="590"/>
      <c r="AS24" s="2"/>
    </row>
    <row r="25" spans="1:46" s="1" customFormat="1" x14ac:dyDescent="0.25">
      <c r="A25" s="2"/>
      <c r="B25" s="591" t="s">
        <v>1156</v>
      </c>
      <c r="C25" s="591"/>
      <c r="D25" s="591"/>
      <c r="E25" s="591"/>
      <c r="F25" s="591"/>
      <c r="G25" s="591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10"/>
      <c r="AT25" s="10"/>
    </row>
    <row r="26" spans="1:46" s="1" customFormat="1" x14ac:dyDescent="0.25">
      <c r="A26" s="2"/>
      <c r="B26" s="3"/>
      <c r="C26" s="3"/>
      <c r="D26" s="3"/>
      <c r="E26" s="3"/>
      <c r="F26" s="3"/>
      <c r="G26" s="3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10"/>
      <c r="AT26" s="10"/>
    </row>
    <row r="27" spans="1:46" s="1" customFormat="1" x14ac:dyDescent="0.25">
      <c r="A27" s="2"/>
      <c r="B27" s="3"/>
      <c r="C27" s="3"/>
      <c r="D27" s="3"/>
      <c r="E27" s="3"/>
      <c r="F27" s="3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10"/>
      <c r="AT27" s="10"/>
    </row>
    <row r="28" spans="1:46" s="1" customFormat="1" x14ac:dyDescent="0.25">
      <c r="A28" s="2"/>
      <c r="B28" s="3"/>
      <c r="C28" s="3"/>
      <c r="D28" s="3"/>
      <c r="E28" s="3"/>
      <c r="F28" s="3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10"/>
      <c r="AT28" s="10"/>
    </row>
    <row r="29" spans="1:46" s="1" customFormat="1" x14ac:dyDescent="0.25">
      <c r="A29" s="2"/>
      <c r="B29" s="3"/>
      <c r="C29" s="3"/>
      <c r="D29" s="3"/>
      <c r="E29" s="3"/>
      <c r="F29" s="3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10"/>
      <c r="AT29" s="10"/>
    </row>
    <row r="30" spans="1:46" s="1" customFormat="1" x14ac:dyDescent="0.25">
      <c r="A30" s="2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10"/>
      <c r="AT30" s="10"/>
    </row>
    <row r="31" spans="1:46" s="1" customFormat="1" x14ac:dyDescent="0.25">
      <c r="A31" s="2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10"/>
      <c r="AT31" s="10"/>
    </row>
    <row r="32" spans="1:46" s="1" customFormat="1" x14ac:dyDescent="0.25">
      <c r="A32" s="2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10"/>
      <c r="AT32" s="10"/>
    </row>
    <row r="33" spans="1:46" s="1" customFormat="1" x14ac:dyDescent="0.25">
      <c r="A33" s="2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10"/>
      <c r="AT33" s="10"/>
    </row>
    <row r="34" spans="1:46" s="1" customFormat="1" x14ac:dyDescent="0.25">
      <c r="A34" s="2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10"/>
      <c r="AT34" s="10"/>
    </row>
    <row r="35" spans="1:46" s="1" customFormat="1" x14ac:dyDescent="0.25">
      <c r="A35" s="2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10"/>
      <c r="AT35" s="10"/>
    </row>
    <row r="36" spans="1:46" s="1" customFormat="1" x14ac:dyDescent="0.25">
      <c r="A36" s="2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10"/>
      <c r="AT36" s="10"/>
    </row>
    <row r="37" spans="1:46" s="1" customFormat="1" x14ac:dyDescent="0.25">
      <c r="A37" s="2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10"/>
      <c r="AT37" s="10"/>
    </row>
    <row r="38" spans="1:46" s="1" customFormat="1" x14ac:dyDescent="0.25">
      <c r="A38" s="2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10"/>
      <c r="AT38" s="10"/>
    </row>
    <row r="39" spans="1:46" s="1" customFormat="1" x14ac:dyDescent="0.25">
      <c r="A39" s="2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10"/>
      <c r="AT39" s="10"/>
    </row>
    <row r="40" spans="1:46" s="1" customFormat="1" x14ac:dyDescent="0.25">
      <c r="A40" s="2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10"/>
      <c r="AT40" s="10"/>
    </row>
    <row r="41" spans="1:46" s="1" customFormat="1" x14ac:dyDescent="0.25">
      <c r="A41" s="2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10"/>
      <c r="AT41" s="10"/>
    </row>
    <row r="42" spans="1:46" s="1" customFormat="1" x14ac:dyDescent="0.25">
      <c r="A42" s="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10"/>
      <c r="AT42" s="10"/>
    </row>
    <row r="43" spans="1:46" s="1" customFormat="1" x14ac:dyDescent="0.25">
      <c r="A43" s="2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10"/>
      <c r="AT43" s="10"/>
    </row>
    <row r="44" spans="1:46" s="1" customFormat="1" x14ac:dyDescent="0.25">
      <c r="A44" s="2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10"/>
      <c r="AT44" s="10"/>
    </row>
    <row r="45" spans="1:46" s="1" customFormat="1" x14ac:dyDescent="0.25">
      <c r="A45" s="2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10"/>
      <c r="AT45" s="10"/>
    </row>
    <row r="46" spans="1:46" s="1" customFormat="1" x14ac:dyDescent="0.25">
      <c r="A46" s="2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10"/>
      <c r="AT46" s="10"/>
    </row>
    <row r="47" spans="1:46" s="1" customFormat="1" x14ac:dyDescent="0.25">
      <c r="A47" s="2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10"/>
      <c r="AT47" s="10"/>
    </row>
    <row r="48" spans="1:46" s="1" customFormat="1" x14ac:dyDescent="0.25">
      <c r="A48" s="2"/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10"/>
      <c r="AT48" s="10"/>
    </row>
    <row r="49" spans="1:46" s="1" customFormat="1" x14ac:dyDescent="0.25">
      <c r="A49" s="2"/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10"/>
      <c r="AT49" s="10"/>
    </row>
    <row r="50" spans="1:46" s="1" customFormat="1" x14ac:dyDescent="0.25">
      <c r="A50" s="2"/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10"/>
      <c r="AT50" s="10"/>
    </row>
    <row r="51" spans="1:46" s="1" customFormat="1" x14ac:dyDescent="0.25">
      <c r="A51" s="2"/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10"/>
      <c r="AT51" s="10"/>
    </row>
    <row r="52" spans="1:46" s="1" customFormat="1" x14ac:dyDescent="0.25">
      <c r="A52" s="2"/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10"/>
      <c r="AT52" s="10"/>
    </row>
    <row r="53" spans="1:46" s="1" customFormat="1" x14ac:dyDescent="0.25">
      <c r="A53" s="2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10"/>
      <c r="AT53" s="10"/>
    </row>
    <row r="54" spans="1:46" s="1" customFormat="1" x14ac:dyDescent="0.25">
      <c r="A54" s="2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10"/>
      <c r="AT54" s="10"/>
    </row>
    <row r="55" spans="1:46" s="1" customFormat="1" x14ac:dyDescent="0.25">
      <c r="A55" s="2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10"/>
      <c r="AT55" s="10"/>
    </row>
    <row r="56" spans="1:46" s="1" customFormat="1" x14ac:dyDescent="0.25">
      <c r="A56" s="2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10"/>
      <c r="AT56" s="10"/>
    </row>
    <row r="57" spans="1:46" s="1" customFormat="1" x14ac:dyDescent="0.25">
      <c r="A57" s="2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10"/>
      <c r="AT57" s="10"/>
    </row>
    <row r="58" spans="1:46" s="1" customFormat="1" x14ac:dyDescent="0.25">
      <c r="A58" s="2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10"/>
      <c r="AT58" s="10"/>
    </row>
    <row r="59" spans="1:46" s="1" customFormat="1" x14ac:dyDescent="0.25">
      <c r="A59" s="2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10"/>
      <c r="AT59" s="10"/>
    </row>
    <row r="60" spans="1:46" s="1" customFormat="1" x14ac:dyDescent="0.25">
      <c r="A60" s="2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10"/>
      <c r="AT60" s="10"/>
    </row>
    <row r="61" spans="1:46" s="1" customFormat="1" x14ac:dyDescent="0.25">
      <c r="A61" s="2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10"/>
      <c r="AT61" s="10"/>
    </row>
    <row r="62" spans="1:46" s="1" customFormat="1" x14ac:dyDescent="0.25">
      <c r="A62" s="2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10"/>
      <c r="AT62" s="10"/>
    </row>
    <row r="63" spans="1:46" s="1" customFormat="1" x14ac:dyDescent="0.25">
      <c r="A63" s="2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10"/>
      <c r="AT63" s="10"/>
    </row>
    <row r="64" spans="1:46" s="1" customFormat="1" x14ac:dyDescent="0.25">
      <c r="A64" s="2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10"/>
      <c r="AT64" s="10"/>
    </row>
    <row r="65" spans="1:46" s="1" customFormat="1" x14ac:dyDescent="0.25">
      <c r="A65" s="2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10"/>
      <c r="AT65" s="10"/>
    </row>
    <row r="66" spans="1:46" s="1" customFormat="1" x14ac:dyDescent="0.25">
      <c r="A66" s="2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10"/>
      <c r="AT66" s="10"/>
    </row>
    <row r="67" spans="1:46" s="1" customFormat="1" x14ac:dyDescent="0.25">
      <c r="A67" s="2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10"/>
      <c r="AT67" s="10"/>
    </row>
    <row r="68" spans="1:46" s="1" customFormat="1" x14ac:dyDescent="0.25">
      <c r="A68" s="2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10"/>
      <c r="AT68" s="10"/>
    </row>
    <row r="69" spans="1:46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10"/>
      <c r="AT69" s="10"/>
    </row>
    <row r="70" spans="1:46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10"/>
      <c r="AT70" s="10"/>
    </row>
    <row r="71" spans="1:46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10"/>
      <c r="AT71" s="10"/>
    </row>
    <row r="72" spans="1:46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10"/>
      <c r="AT72" s="10"/>
    </row>
    <row r="73" spans="1:46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10"/>
      <c r="AT73" s="10"/>
    </row>
    <row r="74" spans="1:46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10"/>
      <c r="AT74" s="10"/>
    </row>
    <row r="75" spans="1:46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10"/>
      <c r="AT75" s="10"/>
    </row>
    <row r="76" spans="1:46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10"/>
      <c r="AT76" s="10"/>
    </row>
    <row r="77" spans="1:46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10"/>
      <c r="AT77" s="10"/>
    </row>
    <row r="78" spans="1:46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10"/>
      <c r="AT78" s="10"/>
    </row>
    <row r="79" spans="1:46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10"/>
      <c r="AT79" s="10"/>
    </row>
    <row r="80" spans="1:46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10"/>
      <c r="AT80" s="10"/>
    </row>
    <row r="81" spans="1:46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10"/>
      <c r="AT81" s="10"/>
    </row>
    <row r="82" spans="1:46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10"/>
      <c r="AT82" s="10"/>
    </row>
    <row r="83" spans="1:46" s="1" customFormat="1" x14ac:dyDescent="0.25">
      <c r="A83" s="2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10"/>
      <c r="AT83" s="10"/>
    </row>
    <row r="84" spans="1:46" s="1" customFormat="1" x14ac:dyDescent="0.25">
      <c r="A84" s="2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10"/>
      <c r="AT84" s="10"/>
    </row>
    <row r="85" spans="1:46" s="1" customFormat="1" x14ac:dyDescent="0.25">
      <c r="A85" s="2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10"/>
      <c r="AT85" s="10"/>
    </row>
    <row r="86" spans="1:46" s="1" customFormat="1" x14ac:dyDescent="0.25">
      <c r="A86" s="2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10"/>
      <c r="AT86" s="10"/>
    </row>
    <row r="87" spans="1:46" s="1" customFormat="1" x14ac:dyDescent="0.25">
      <c r="A87" s="2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10"/>
      <c r="AT87" s="10"/>
    </row>
    <row r="88" spans="1:46" s="1" customFormat="1" x14ac:dyDescent="0.25">
      <c r="A88" s="2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10"/>
      <c r="AT88" s="10"/>
    </row>
    <row r="89" spans="1:46" s="1" customFormat="1" x14ac:dyDescent="0.25">
      <c r="A89" s="2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10"/>
      <c r="AT89" s="10"/>
    </row>
    <row r="90" spans="1:46" s="1" customFormat="1" x14ac:dyDescent="0.25">
      <c r="A90" s="2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10"/>
      <c r="AT90" s="10"/>
    </row>
    <row r="91" spans="1:46" s="1" customFormat="1" x14ac:dyDescent="0.25">
      <c r="A91" s="2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10"/>
      <c r="AT91" s="10"/>
    </row>
    <row r="92" spans="1:46" s="1" customFormat="1" x14ac:dyDescent="0.25">
      <c r="A92" s="2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10"/>
      <c r="AT92" s="10"/>
    </row>
    <row r="93" spans="1:46" s="1" customFormat="1" x14ac:dyDescent="0.25">
      <c r="A93" s="2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10"/>
      <c r="AT93" s="10"/>
    </row>
    <row r="94" spans="1:46" s="1" customFormat="1" x14ac:dyDescent="0.25">
      <c r="A94" s="2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10"/>
      <c r="AT94" s="10"/>
    </row>
    <row r="95" spans="1:46" s="1" customFormat="1" x14ac:dyDescent="0.25">
      <c r="A95" s="2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10"/>
      <c r="AT95" s="10"/>
    </row>
    <row r="96" spans="1:46" s="1" customFormat="1" x14ac:dyDescent="0.25">
      <c r="A96" s="2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10"/>
      <c r="AT96" s="10"/>
    </row>
    <row r="97" spans="1:46" s="1" customFormat="1" x14ac:dyDescent="0.25">
      <c r="A97" s="2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10"/>
      <c r="AT97" s="10"/>
    </row>
    <row r="98" spans="1:46" s="1" customFormat="1" x14ac:dyDescent="0.25">
      <c r="A98" s="2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10"/>
      <c r="AT98" s="10"/>
    </row>
    <row r="99" spans="1:46" s="1" customFormat="1" x14ac:dyDescent="0.25">
      <c r="A99" s="2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10"/>
      <c r="AT99" s="10"/>
    </row>
    <row r="100" spans="1:46" s="1" customFormat="1" x14ac:dyDescent="0.25">
      <c r="A100" s="2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10"/>
      <c r="AT100" s="10"/>
    </row>
    <row r="101" spans="1:46" s="1" customFormat="1" x14ac:dyDescent="0.25">
      <c r="A101" s="2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10"/>
      <c r="AT101" s="10"/>
    </row>
    <row r="102" spans="1:46" s="1" customFormat="1" x14ac:dyDescent="0.25">
      <c r="A102" s="2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10"/>
      <c r="AT102" s="10"/>
    </row>
    <row r="103" spans="1:46" s="1" customFormat="1" x14ac:dyDescent="0.25">
      <c r="A103" s="2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10"/>
      <c r="AT103" s="10"/>
    </row>
    <row r="104" spans="1:46" s="1" customFormat="1" x14ac:dyDescent="0.25">
      <c r="A104" s="2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10"/>
      <c r="AT104" s="10"/>
    </row>
    <row r="105" spans="1:46" s="1" customFormat="1" x14ac:dyDescent="0.25">
      <c r="A105" s="2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10"/>
      <c r="AT105" s="10"/>
    </row>
    <row r="106" spans="1:46" s="1" customFormat="1" x14ac:dyDescent="0.25">
      <c r="A106" s="2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10"/>
      <c r="AT106" s="10"/>
    </row>
    <row r="107" spans="1:46" s="1" customFormat="1" x14ac:dyDescent="0.25">
      <c r="A107" s="2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10"/>
      <c r="AT107" s="10"/>
    </row>
    <row r="108" spans="1:46" s="1" customFormat="1" x14ac:dyDescent="0.25">
      <c r="A108" s="2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10"/>
      <c r="AT108" s="10"/>
    </row>
    <row r="109" spans="1:46" s="1" customFormat="1" x14ac:dyDescent="0.25">
      <c r="A109" s="2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10"/>
      <c r="AT109" s="10"/>
    </row>
    <row r="110" spans="1:46" s="1" customFormat="1" x14ac:dyDescent="0.25">
      <c r="A110" s="2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10"/>
      <c r="AT110" s="10"/>
    </row>
    <row r="111" spans="1:46" s="1" customFormat="1" x14ac:dyDescent="0.25">
      <c r="A111" s="2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10"/>
      <c r="AT111" s="10"/>
    </row>
    <row r="112" spans="1:46" s="1" customFormat="1" x14ac:dyDescent="0.25">
      <c r="A112" s="2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10"/>
      <c r="AT112" s="10"/>
    </row>
    <row r="113" spans="1:46" s="1" customFormat="1" x14ac:dyDescent="0.25">
      <c r="A113" s="2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10"/>
      <c r="AT113" s="10"/>
    </row>
    <row r="114" spans="1:46" s="1" customFormat="1" x14ac:dyDescent="0.25">
      <c r="A114" s="2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10"/>
      <c r="AT114" s="10"/>
    </row>
    <row r="115" spans="1:46" s="1" customFormat="1" x14ac:dyDescent="0.25">
      <c r="A115" s="2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10"/>
      <c r="AT115" s="10"/>
    </row>
    <row r="116" spans="1:46" s="1" customFormat="1" x14ac:dyDescent="0.25">
      <c r="A116" s="2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10"/>
      <c r="AT116" s="10"/>
    </row>
    <row r="117" spans="1:46" s="1" customFormat="1" x14ac:dyDescent="0.25">
      <c r="A117" s="2"/>
      <c r="B117" s="3"/>
      <c r="C117" s="3"/>
      <c r="D117" s="3"/>
      <c r="E117" s="3"/>
      <c r="F117" s="3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10"/>
      <c r="AT117" s="10"/>
    </row>
    <row r="118" spans="1:46" s="1" customFormat="1" x14ac:dyDescent="0.25">
      <c r="A118" s="2"/>
      <c r="B118" s="3"/>
      <c r="C118" s="3"/>
      <c r="D118" s="3"/>
      <c r="E118" s="3"/>
      <c r="F118" s="3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10"/>
      <c r="AT118" s="10"/>
    </row>
    <row r="119" spans="1:46" s="1" customFormat="1" x14ac:dyDescent="0.25">
      <c r="A119" s="2"/>
      <c r="B119" s="3"/>
      <c r="C119" s="3"/>
      <c r="D119" s="3"/>
      <c r="E119" s="3"/>
      <c r="F119" s="3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10"/>
      <c r="AT119" s="10"/>
    </row>
  </sheetData>
  <sortState xmlns:xlrd2="http://schemas.microsoft.com/office/spreadsheetml/2017/richdata2" ref="B10:K20">
    <sortCondition ref="B10:B20"/>
  </sortState>
  <mergeCells count="2">
    <mergeCell ref="B25:G25"/>
    <mergeCell ref="B24:I24"/>
  </mergeCells>
  <hyperlinks>
    <hyperlink ref="B5" location="Índice!A75" display="Índice" xr:uid="{00000000-0004-0000-45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L56"/>
  <sheetViews>
    <sheetView showGridLines="0" topLeftCell="B1" zoomScale="120" zoomScaleNormal="120" zoomScalePageLayoutView="120" workbookViewId="0">
      <selection activeCell="D36" sqref="D36"/>
    </sheetView>
  </sheetViews>
  <sheetFormatPr defaultColWidth="8.85546875" defaultRowHeight="13.5" x14ac:dyDescent="0.25"/>
  <cols>
    <col min="1" max="1" width="1.42578125" style="2" bestFit="1" customWidth="1"/>
    <col min="2" max="2" width="41" style="3" customWidth="1"/>
    <col min="3" max="10" width="6.42578125" style="9" customWidth="1"/>
    <col min="11" max="11" width="6.42578125" style="15" customWidth="1"/>
    <col min="12" max="12" width="6.42578125" style="9" customWidth="1"/>
    <col min="13" max="16384" width="8.85546875" style="2"/>
  </cols>
  <sheetData>
    <row r="1" spans="1:12" s="17" customFormat="1" ht="12.75" x14ac:dyDescent="0.2"/>
    <row r="2" spans="1:12" s="17" customFormat="1" ht="12.75" x14ac:dyDescent="0.2"/>
    <row r="3" spans="1:12" s="17" customFormat="1" ht="12.75" x14ac:dyDescent="0.2"/>
    <row r="4" spans="1:12" s="17" customFormat="1" ht="12.75" x14ac:dyDescent="0.2"/>
    <row r="5" spans="1:12" s="17" customFormat="1" ht="12.75" x14ac:dyDescent="0.2">
      <c r="B5" s="104" t="s">
        <v>144</v>
      </c>
    </row>
    <row r="6" spans="1:12" s="17" customFormat="1" ht="18.75" x14ac:dyDescent="0.3">
      <c r="B6" s="25" t="s">
        <v>1056</v>
      </c>
    </row>
    <row r="7" spans="1:12" s="17" customFormat="1" ht="12.75" x14ac:dyDescent="0.2"/>
    <row r="8" spans="1:12" s="17" customFormat="1" ht="18" customHeight="1" x14ac:dyDescent="0.2">
      <c r="B8" s="194" t="s">
        <v>698</v>
      </c>
      <c r="C8" s="18"/>
      <c r="D8" s="18"/>
    </row>
    <row r="9" spans="1:12" ht="13.5" customHeight="1" x14ac:dyDescent="0.2">
      <c r="A9" s="17"/>
      <c r="B9" s="23"/>
      <c r="C9" s="560">
        <v>2016</v>
      </c>
      <c r="D9" s="560">
        <v>2017</v>
      </c>
      <c r="E9" s="560">
        <v>2018</v>
      </c>
      <c r="F9" s="560">
        <v>2019</v>
      </c>
      <c r="G9" s="560">
        <v>2020</v>
      </c>
      <c r="H9" s="560">
        <v>2021</v>
      </c>
      <c r="I9" s="564">
        <v>2022</v>
      </c>
      <c r="J9" s="564"/>
      <c r="K9" s="565"/>
      <c r="L9" s="489">
        <v>2023</v>
      </c>
    </row>
    <row r="10" spans="1:12" ht="13.5" customHeight="1" x14ac:dyDescent="0.2">
      <c r="B10" s="24"/>
      <c r="C10" s="561"/>
      <c r="D10" s="561"/>
      <c r="E10" s="561"/>
      <c r="F10" s="561"/>
      <c r="G10" s="561"/>
      <c r="H10" s="561"/>
      <c r="I10" s="184" t="s">
        <v>64</v>
      </c>
      <c r="J10" s="184" t="s">
        <v>3</v>
      </c>
      <c r="K10" s="256" t="s">
        <v>764</v>
      </c>
      <c r="L10" s="184" t="s">
        <v>944</v>
      </c>
    </row>
    <row r="11" spans="1:12" ht="15" customHeight="1" x14ac:dyDescent="0.2">
      <c r="B11" s="35" t="s">
        <v>792</v>
      </c>
      <c r="C11" s="402">
        <v>938.06999999999994</v>
      </c>
      <c r="D11" s="402">
        <v>848</v>
      </c>
      <c r="E11" s="402">
        <v>912</v>
      </c>
      <c r="F11" s="402">
        <v>890</v>
      </c>
      <c r="G11" s="402">
        <v>910</v>
      </c>
      <c r="H11" s="402">
        <v>931.13200000000006</v>
      </c>
      <c r="I11" s="402">
        <v>872.5</v>
      </c>
      <c r="J11" s="402" t="s">
        <v>129</v>
      </c>
      <c r="K11" s="376" t="s">
        <v>129</v>
      </c>
      <c r="L11" s="406">
        <v>670</v>
      </c>
    </row>
    <row r="12" spans="1:12" ht="15" customHeight="1" x14ac:dyDescent="0.2">
      <c r="B12" s="128" t="s">
        <v>699</v>
      </c>
      <c r="C12" s="408">
        <v>733.46999999999991</v>
      </c>
      <c r="D12" s="408">
        <v>672</v>
      </c>
      <c r="E12" s="408">
        <v>741.4</v>
      </c>
      <c r="F12" s="408">
        <v>728</v>
      </c>
      <c r="G12" s="408">
        <v>726</v>
      </c>
      <c r="H12" s="408">
        <v>737.13200000000006</v>
      </c>
      <c r="I12" s="408">
        <v>705</v>
      </c>
      <c r="J12" s="408" t="s">
        <v>129</v>
      </c>
      <c r="K12" s="538" t="s">
        <v>129</v>
      </c>
      <c r="L12" s="408" t="s">
        <v>129</v>
      </c>
    </row>
    <row r="13" spans="1:12" ht="13.5" customHeight="1" x14ac:dyDescent="0.2">
      <c r="B13" s="20" t="s">
        <v>700</v>
      </c>
      <c r="C13" s="402">
        <v>188.67</v>
      </c>
      <c r="D13" s="402">
        <v>190</v>
      </c>
      <c r="E13" s="402">
        <v>191</v>
      </c>
      <c r="F13" s="402">
        <v>199</v>
      </c>
      <c r="G13" s="402">
        <v>182</v>
      </c>
      <c r="H13" s="402">
        <v>161.13200000000001</v>
      </c>
      <c r="I13" s="402">
        <v>150.9</v>
      </c>
      <c r="J13" s="402" t="s">
        <v>129</v>
      </c>
      <c r="K13" s="376" t="s">
        <v>129</v>
      </c>
      <c r="L13" s="406">
        <v>179</v>
      </c>
    </row>
    <row r="14" spans="1:12" ht="12.75" customHeight="1" x14ac:dyDescent="0.2">
      <c r="B14" s="69" t="s">
        <v>332</v>
      </c>
      <c r="C14" s="402">
        <v>142.57</v>
      </c>
      <c r="D14" s="402">
        <v>127.4</v>
      </c>
      <c r="E14" s="402">
        <v>124.7</v>
      </c>
      <c r="F14" s="402">
        <v>129</v>
      </c>
      <c r="G14" s="402">
        <v>119</v>
      </c>
      <c r="H14" s="402">
        <v>118.63200000000001</v>
      </c>
      <c r="I14" s="402">
        <v>121.7</v>
      </c>
      <c r="J14" s="402" t="s">
        <v>129</v>
      </c>
      <c r="K14" s="376" t="s">
        <v>129</v>
      </c>
      <c r="L14" s="402" t="s">
        <v>129</v>
      </c>
    </row>
    <row r="15" spans="1:12" ht="12.75" customHeight="1" x14ac:dyDescent="0.2">
      <c r="B15" s="71" t="s">
        <v>624</v>
      </c>
      <c r="C15" s="402">
        <v>64.2</v>
      </c>
      <c r="D15" s="402">
        <v>52.7</v>
      </c>
      <c r="E15" s="402">
        <v>52.8</v>
      </c>
      <c r="F15" s="402">
        <v>52</v>
      </c>
      <c r="G15" s="402">
        <v>56.8</v>
      </c>
      <c r="H15" s="402">
        <v>52.769999999999996</v>
      </c>
      <c r="I15" s="402">
        <v>51.8</v>
      </c>
      <c r="J15" s="402" t="s">
        <v>129</v>
      </c>
      <c r="K15" s="376" t="s">
        <v>129</v>
      </c>
      <c r="L15" s="402" t="s">
        <v>129</v>
      </c>
    </row>
    <row r="16" spans="1:12" ht="12.75" customHeight="1" x14ac:dyDescent="0.2">
      <c r="B16" s="71" t="s">
        <v>701</v>
      </c>
      <c r="C16" s="402">
        <v>64.599999999999994</v>
      </c>
      <c r="D16" s="402">
        <v>59.4</v>
      </c>
      <c r="E16" s="402">
        <v>52.400000000000006</v>
      </c>
      <c r="F16" s="402">
        <v>55</v>
      </c>
      <c r="G16" s="402">
        <v>55.6</v>
      </c>
      <c r="H16" s="402">
        <v>48.627000000000002</v>
      </c>
      <c r="I16" s="402">
        <v>55.7</v>
      </c>
      <c r="J16" s="402" t="s">
        <v>129</v>
      </c>
      <c r="K16" s="376" t="s">
        <v>129</v>
      </c>
      <c r="L16" s="402" t="s">
        <v>129</v>
      </c>
    </row>
    <row r="17" spans="2:12" ht="12.75" customHeight="1" x14ac:dyDescent="0.2">
      <c r="B17" s="71" t="s">
        <v>702</v>
      </c>
      <c r="C17" s="402">
        <v>14.2</v>
      </c>
      <c r="D17" s="402">
        <v>15.3</v>
      </c>
      <c r="E17" s="402">
        <v>19.5</v>
      </c>
      <c r="F17" s="402">
        <v>22</v>
      </c>
      <c r="G17" s="402">
        <v>12.4</v>
      </c>
      <c r="H17" s="402">
        <v>17.234999999999999</v>
      </c>
      <c r="I17" s="402">
        <v>14.2</v>
      </c>
      <c r="J17" s="402" t="s">
        <v>129</v>
      </c>
      <c r="K17" s="376" t="s">
        <v>129</v>
      </c>
      <c r="L17" s="402" t="s">
        <v>129</v>
      </c>
    </row>
    <row r="18" spans="2:12" ht="12.75" customHeight="1" x14ac:dyDescent="0.2">
      <c r="B18" s="69" t="s">
        <v>333</v>
      </c>
      <c r="C18" s="402">
        <v>46.1</v>
      </c>
      <c r="D18" s="402">
        <v>57</v>
      </c>
      <c r="E18" s="402">
        <v>63</v>
      </c>
      <c r="F18" s="402">
        <v>70</v>
      </c>
      <c r="G18" s="402">
        <v>63</v>
      </c>
      <c r="H18" s="402">
        <v>42.5</v>
      </c>
      <c r="I18" s="402">
        <v>29.200000000000003</v>
      </c>
      <c r="J18" s="402" t="s">
        <v>129</v>
      </c>
      <c r="K18" s="376" t="s">
        <v>129</v>
      </c>
      <c r="L18" s="402" t="s">
        <v>129</v>
      </c>
    </row>
    <row r="19" spans="2:12" ht="13.5" customHeight="1" x14ac:dyDescent="0.2">
      <c r="B19" s="20" t="s">
        <v>945</v>
      </c>
      <c r="C19" s="402">
        <v>544.79999999999995</v>
      </c>
      <c r="D19" s="402">
        <v>482</v>
      </c>
      <c r="E19" s="402">
        <v>550.4</v>
      </c>
      <c r="F19" s="402">
        <v>529</v>
      </c>
      <c r="G19" s="402">
        <v>544</v>
      </c>
      <c r="H19" s="402">
        <v>576</v>
      </c>
      <c r="I19" s="402">
        <v>554.1</v>
      </c>
      <c r="J19" s="402" t="s">
        <v>129</v>
      </c>
      <c r="K19" s="376" t="s">
        <v>129</v>
      </c>
      <c r="L19" s="402" t="s">
        <v>129</v>
      </c>
    </row>
    <row r="20" spans="2:12" ht="13.5" customHeight="1" x14ac:dyDescent="0.2">
      <c r="B20" s="20" t="s">
        <v>703</v>
      </c>
      <c r="C20" s="402">
        <v>204.6</v>
      </c>
      <c r="D20" s="402">
        <v>177</v>
      </c>
      <c r="E20" s="402">
        <v>171</v>
      </c>
      <c r="F20" s="402">
        <v>162</v>
      </c>
      <c r="G20" s="402">
        <v>184</v>
      </c>
      <c r="H20" s="402">
        <v>194</v>
      </c>
      <c r="I20" s="402">
        <v>167.5</v>
      </c>
      <c r="J20" s="402" t="s">
        <v>129</v>
      </c>
      <c r="K20" s="376" t="s">
        <v>129</v>
      </c>
      <c r="L20" s="402" t="s">
        <v>129</v>
      </c>
    </row>
    <row r="21" spans="2:12" ht="15" customHeight="1" x14ac:dyDescent="0.2">
      <c r="B21" s="35" t="s">
        <v>793</v>
      </c>
      <c r="C21" s="402">
        <v>1821.3999999999999</v>
      </c>
      <c r="D21" s="402">
        <v>1385</v>
      </c>
      <c r="E21" s="402">
        <v>1352</v>
      </c>
      <c r="F21" s="402">
        <v>1404.7</v>
      </c>
      <c r="G21" s="402">
        <v>1319</v>
      </c>
      <c r="H21" s="402">
        <v>1635.7929999999997</v>
      </c>
      <c r="I21" s="402">
        <v>1758.1000000000001</v>
      </c>
      <c r="J21" s="402" t="s">
        <v>129</v>
      </c>
      <c r="K21" s="376" t="s">
        <v>129</v>
      </c>
      <c r="L21" s="406">
        <v>1960.5</v>
      </c>
    </row>
    <row r="22" spans="2:12" ht="15" customHeight="1" x14ac:dyDescent="0.2">
      <c r="B22" s="128" t="s">
        <v>704</v>
      </c>
      <c r="C22" s="408">
        <v>1616.8</v>
      </c>
      <c r="D22" s="408">
        <v>1208</v>
      </c>
      <c r="E22" s="408">
        <v>1181</v>
      </c>
      <c r="F22" s="408">
        <v>1242.7</v>
      </c>
      <c r="G22" s="408">
        <v>1135</v>
      </c>
      <c r="H22" s="408">
        <v>1441.7929999999997</v>
      </c>
      <c r="I22" s="408">
        <v>1590.6000000000001</v>
      </c>
      <c r="J22" s="408" t="s">
        <v>129</v>
      </c>
      <c r="K22" s="538" t="s">
        <v>129</v>
      </c>
      <c r="L22" s="408" t="s">
        <v>129</v>
      </c>
    </row>
    <row r="23" spans="2:12" ht="13.5" customHeight="1" x14ac:dyDescent="0.2">
      <c r="B23" s="20" t="s">
        <v>336</v>
      </c>
      <c r="C23" s="402">
        <v>1050</v>
      </c>
      <c r="D23" s="402">
        <v>947</v>
      </c>
      <c r="E23" s="402">
        <v>829</v>
      </c>
      <c r="F23" s="402">
        <v>928.1</v>
      </c>
      <c r="G23" s="402">
        <v>975</v>
      </c>
      <c r="H23" s="402">
        <v>1302.0099999999998</v>
      </c>
      <c r="I23" s="402">
        <v>1170.4000000000001</v>
      </c>
      <c r="J23" s="402" t="s">
        <v>129</v>
      </c>
      <c r="K23" s="376" t="s">
        <v>129</v>
      </c>
      <c r="L23" s="406">
        <v>1351.9</v>
      </c>
    </row>
    <row r="24" spans="2:12" ht="12.75" customHeight="1" x14ac:dyDescent="0.2">
      <c r="B24" s="69" t="s">
        <v>176</v>
      </c>
      <c r="C24" s="402">
        <v>173.9</v>
      </c>
      <c r="D24" s="402">
        <v>195.7</v>
      </c>
      <c r="E24" s="402">
        <v>197</v>
      </c>
      <c r="F24" s="402">
        <v>203</v>
      </c>
      <c r="G24" s="402">
        <v>202</v>
      </c>
      <c r="H24" s="402">
        <v>226.358</v>
      </c>
      <c r="I24" s="402">
        <v>272.46418746000001</v>
      </c>
      <c r="J24" s="402">
        <v>256.62110304999999</v>
      </c>
      <c r="K24" s="370">
        <v>94.185259883989005</v>
      </c>
      <c r="L24" s="406">
        <v>432.6</v>
      </c>
    </row>
    <row r="25" spans="2:12" ht="12.75" customHeight="1" x14ac:dyDescent="0.2">
      <c r="B25" s="69" t="s">
        <v>177</v>
      </c>
      <c r="C25" s="402">
        <v>411.1</v>
      </c>
      <c r="D25" s="402">
        <v>344.3</v>
      </c>
      <c r="E25" s="402">
        <v>317</v>
      </c>
      <c r="F25" s="402">
        <v>380.4</v>
      </c>
      <c r="G25" s="402">
        <v>378</v>
      </c>
      <c r="H25" s="402">
        <v>410.69099999999997</v>
      </c>
      <c r="I25" s="402">
        <v>512.71708713999999</v>
      </c>
      <c r="J25" s="402">
        <v>396.98531687999997</v>
      </c>
      <c r="K25" s="370">
        <v>77.427752426671347</v>
      </c>
      <c r="L25" s="406">
        <v>349.7</v>
      </c>
    </row>
    <row r="26" spans="2:12" ht="12.75" customHeight="1" x14ac:dyDescent="0.2">
      <c r="B26" s="69" t="s">
        <v>629</v>
      </c>
      <c r="C26" s="402">
        <v>465</v>
      </c>
      <c r="D26" s="402">
        <v>405</v>
      </c>
      <c r="E26" s="402">
        <v>312</v>
      </c>
      <c r="F26" s="402">
        <v>342</v>
      </c>
      <c r="G26" s="402">
        <v>387</v>
      </c>
      <c r="H26" s="402">
        <v>662.86099999999999</v>
      </c>
      <c r="I26" s="402">
        <v>1894.5876693800001</v>
      </c>
      <c r="J26" s="402">
        <v>875.85330080999995</v>
      </c>
      <c r="K26" s="370">
        <v>46.229230505686822</v>
      </c>
      <c r="L26" s="406">
        <v>569.5</v>
      </c>
    </row>
    <row r="27" spans="2:12" ht="12.75" customHeight="1" x14ac:dyDescent="0.2">
      <c r="B27" s="69" t="s">
        <v>329</v>
      </c>
      <c r="C27" s="402">
        <v>0</v>
      </c>
      <c r="D27" s="402">
        <v>0.92</v>
      </c>
      <c r="E27" s="402">
        <v>1.8</v>
      </c>
      <c r="F27" s="402">
        <v>2.7</v>
      </c>
      <c r="G27" s="402">
        <v>2</v>
      </c>
      <c r="H27" s="402">
        <v>2.1</v>
      </c>
      <c r="I27" s="402">
        <v>2</v>
      </c>
      <c r="J27" s="402" t="s">
        <v>129</v>
      </c>
      <c r="K27" s="376" t="s">
        <v>129</v>
      </c>
      <c r="L27" s="406">
        <v>3.6</v>
      </c>
    </row>
    <row r="28" spans="2:12" ht="12.75" customHeight="1" x14ac:dyDescent="0.2">
      <c r="B28" s="20" t="s">
        <v>705</v>
      </c>
      <c r="C28" s="402">
        <v>204.6</v>
      </c>
      <c r="D28" s="402">
        <v>176.7</v>
      </c>
      <c r="E28" s="402">
        <v>171</v>
      </c>
      <c r="F28" s="402">
        <v>162</v>
      </c>
      <c r="G28" s="402">
        <v>184</v>
      </c>
      <c r="H28" s="402">
        <v>194</v>
      </c>
      <c r="I28" s="402">
        <v>167.5</v>
      </c>
      <c r="J28" s="402" t="s">
        <v>129</v>
      </c>
      <c r="K28" s="376" t="s">
        <v>129</v>
      </c>
      <c r="L28" s="402" t="s">
        <v>129</v>
      </c>
    </row>
    <row r="29" spans="2:12" ht="12.75" customHeight="1" x14ac:dyDescent="0.2">
      <c r="B29" s="20" t="s">
        <v>706</v>
      </c>
      <c r="C29" s="402">
        <v>566.79999999999995</v>
      </c>
      <c r="D29" s="402">
        <v>261</v>
      </c>
      <c r="E29" s="402">
        <v>352</v>
      </c>
      <c r="F29" s="402">
        <v>314.60000000000002</v>
      </c>
      <c r="G29" s="402">
        <v>160</v>
      </c>
      <c r="H29" s="402">
        <v>139.78299999999999</v>
      </c>
      <c r="I29" s="402">
        <v>519.20810183000003</v>
      </c>
      <c r="J29" s="402">
        <v>203.00019671000001</v>
      </c>
      <c r="K29" s="370">
        <v>39.098041034896383</v>
      </c>
      <c r="L29" s="406">
        <v>281.10000000000002</v>
      </c>
    </row>
    <row r="30" spans="2:12" ht="15" customHeight="1" x14ac:dyDescent="0.2">
      <c r="B30" s="144" t="s">
        <v>836</v>
      </c>
      <c r="C30" s="404">
        <v>-883.32999999999993</v>
      </c>
      <c r="D30" s="404">
        <v>-537</v>
      </c>
      <c r="E30" s="404">
        <v>-440</v>
      </c>
      <c r="F30" s="404">
        <v>-514.70000000000005</v>
      </c>
      <c r="G30" s="404">
        <v>-409</v>
      </c>
      <c r="H30" s="404">
        <v>-704.6609999999996</v>
      </c>
      <c r="I30" s="404">
        <v>-885.60000000000014</v>
      </c>
      <c r="J30" s="404">
        <f>'Quadro III.6.2'!I28*J45/100</f>
        <v>-1047.2198921112429</v>
      </c>
      <c r="K30" s="376" t="s">
        <v>129</v>
      </c>
      <c r="L30" s="407">
        <v>-963.5</v>
      </c>
    </row>
    <row r="31" spans="2:12" ht="13.5" customHeight="1" x14ac:dyDescent="0.2">
      <c r="B31" s="19" t="s">
        <v>707</v>
      </c>
      <c r="C31" s="402">
        <v>-3</v>
      </c>
      <c r="D31" s="402">
        <v>-36</v>
      </c>
      <c r="E31" s="402">
        <v>27</v>
      </c>
      <c r="F31" s="402">
        <v>-15</v>
      </c>
      <c r="G31" s="402">
        <v>76</v>
      </c>
      <c r="H31" s="402">
        <v>87</v>
      </c>
      <c r="I31" s="402">
        <v>0</v>
      </c>
      <c r="J31" s="402" t="s">
        <v>129</v>
      </c>
      <c r="K31" s="376" t="s">
        <v>129</v>
      </c>
      <c r="L31" s="402" t="s">
        <v>129</v>
      </c>
    </row>
    <row r="32" spans="2:12" ht="15" customHeight="1" x14ac:dyDescent="0.2">
      <c r="B32" s="158" t="s">
        <v>869</v>
      </c>
      <c r="C32" s="402">
        <v>-886.32999999999993</v>
      </c>
      <c r="D32" s="402">
        <v>-573</v>
      </c>
      <c r="E32" s="402">
        <v>-412</v>
      </c>
      <c r="F32" s="402">
        <v>-529.70000000000005</v>
      </c>
      <c r="G32" s="402">
        <v>-333</v>
      </c>
      <c r="H32" s="402">
        <v>-617.6609999999996</v>
      </c>
      <c r="I32" s="402">
        <v>-885.60000000000014</v>
      </c>
      <c r="J32" s="402" t="s">
        <v>129</v>
      </c>
      <c r="K32" s="376" t="s">
        <v>129</v>
      </c>
      <c r="L32" s="402" t="s">
        <v>129</v>
      </c>
    </row>
    <row r="33" spans="1:12" s="5" customFormat="1" ht="15" customHeight="1" x14ac:dyDescent="0.2">
      <c r="A33" s="2"/>
      <c r="B33" s="23" t="s">
        <v>816</v>
      </c>
      <c r="C33" s="402">
        <v>885.69999999999993</v>
      </c>
      <c r="D33" s="402">
        <v>572.5</v>
      </c>
      <c r="E33" s="402">
        <v>412.1</v>
      </c>
      <c r="F33" s="402">
        <v>529.9</v>
      </c>
      <c r="G33" s="402">
        <v>333</v>
      </c>
      <c r="H33" s="402">
        <v>617.87300000000005</v>
      </c>
      <c r="I33" s="402">
        <v>885.60000000000014</v>
      </c>
      <c r="J33" s="402" t="s">
        <v>129</v>
      </c>
      <c r="K33" s="376" t="s">
        <v>129</v>
      </c>
      <c r="L33" s="402" t="s">
        <v>129</v>
      </c>
    </row>
    <row r="34" spans="1:12" s="5" customFormat="1" ht="13.5" customHeight="1" x14ac:dyDescent="0.2">
      <c r="A34" s="2"/>
      <c r="B34" s="20" t="s">
        <v>940</v>
      </c>
      <c r="C34" s="402" t="s">
        <v>129</v>
      </c>
      <c r="D34" s="402" t="s">
        <v>129</v>
      </c>
      <c r="E34" s="402" t="s">
        <v>129</v>
      </c>
      <c r="F34" s="402">
        <v>6.7</v>
      </c>
      <c r="G34" s="402">
        <v>10.6</v>
      </c>
      <c r="H34" s="402">
        <v>9</v>
      </c>
      <c r="I34" s="402">
        <v>15.6</v>
      </c>
      <c r="J34" s="402" t="s">
        <v>129</v>
      </c>
      <c r="K34" s="376" t="s">
        <v>129</v>
      </c>
      <c r="L34" s="402" t="s">
        <v>129</v>
      </c>
    </row>
    <row r="35" spans="1:12" ht="13.5" customHeight="1" x14ac:dyDescent="0.2">
      <c r="B35" s="20" t="s">
        <v>708</v>
      </c>
      <c r="C35" s="402">
        <v>-76.900000000000034</v>
      </c>
      <c r="D35" s="402">
        <v>-56.599999999999966</v>
      </c>
      <c r="E35" s="402">
        <v>-58.899999999999977</v>
      </c>
      <c r="F35" s="402">
        <v>33.4</v>
      </c>
      <c r="G35" s="402">
        <v>34</v>
      </c>
      <c r="H35" s="402">
        <v>-78</v>
      </c>
      <c r="I35" s="402">
        <v>415.1</v>
      </c>
      <c r="J35" s="402" t="s">
        <v>129</v>
      </c>
      <c r="K35" s="376" t="s">
        <v>129</v>
      </c>
      <c r="L35" s="402" t="s">
        <v>129</v>
      </c>
    </row>
    <row r="36" spans="1:12" ht="13.5" customHeight="1" x14ac:dyDescent="0.2">
      <c r="B36" s="20" t="s">
        <v>709</v>
      </c>
      <c r="C36" s="402">
        <v>232</v>
      </c>
      <c r="D36" s="402">
        <v>3</v>
      </c>
      <c r="E36" s="402">
        <v>3</v>
      </c>
      <c r="F36" s="402">
        <v>0</v>
      </c>
      <c r="G36" s="402">
        <v>-68</v>
      </c>
      <c r="H36" s="402">
        <v>55</v>
      </c>
      <c r="I36" s="402">
        <v>0</v>
      </c>
      <c r="J36" s="402" t="s">
        <v>129</v>
      </c>
      <c r="K36" s="376" t="s">
        <v>129</v>
      </c>
      <c r="L36" s="402" t="s">
        <v>129</v>
      </c>
    </row>
    <row r="37" spans="1:12" ht="24" x14ac:dyDescent="0.2">
      <c r="B37" s="274" t="s">
        <v>946</v>
      </c>
      <c r="C37" s="409">
        <v>700</v>
      </c>
      <c r="D37" s="409">
        <v>597.1</v>
      </c>
      <c r="E37" s="409">
        <v>432</v>
      </c>
      <c r="F37" s="409">
        <v>440</v>
      </c>
      <c r="G37" s="409">
        <v>342</v>
      </c>
      <c r="H37" s="409">
        <v>571.87300000000005</v>
      </c>
      <c r="I37" s="409">
        <v>404</v>
      </c>
      <c r="J37" s="402" t="s">
        <v>129</v>
      </c>
      <c r="K37" s="376" t="s">
        <v>129</v>
      </c>
      <c r="L37" s="402" t="s">
        <v>129</v>
      </c>
    </row>
    <row r="38" spans="1:12" ht="13.5" customHeight="1" x14ac:dyDescent="0.2">
      <c r="B38" s="20" t="s">
        <v>874</v>
      </c>
      <c r="C38" s="402">
        <v>30.6</v>
      </c>
      <c r="D38" s="402">
        <v>29</v>
      </c>
      <c r="E38" s="402">
        <v>36</v>
      </c>
      <c r="F38" s="402">
        <v>49.8</v>
      </c>
      <c r="G38" s="402">
        <v>25</v>
      </c>
      <c r="H38" s="402">
        <v>60</v>
      </c>
      <c r="I38" s="402">
        <v>50.8</v>
      </c>
      <c r="J38" s="402" t="s">
        <v>129</v>
      </c>
      <c r="K38" s="376" t="s">
        <v>129</v>
      </c>
      <c r="L38" s="402" t="s">
        <v>129</v>
      </c>
    </row>
    <row r="39" spans="1:12" ht="20.25" customHeight="1" x14ac:dyDescent="0.2">
      <c r="B39" s="19" t="s">
        <v>25</v>
      </c>
      <c r="C39" s="370"/>
      <c r="D39" s="370"/>
      <c r="E39" s="370"/>
      <c r="F39" s="370"/>
      <c r="G39" s="370"/>
      <c r="H39" s="370"/>
      <c r="I39" s="373"/>
      <c r="J39" s="370"/>
      <c r="K39" s="373"/>
      <c r="L39" s="373"/>
    </row>
    <row r="40" spans="1:12" ht="13.5" customHeight="1" x14ac:dyDescent="0.2">
      <c r="B40" s="20" t="s">
        <v>870</v>
      </c>
      <c r="C40" s="370">
        <v>77.19</v>
      </c>
      <c r="D40" s="370">
        <v>106.19</v>
      </c>
      <c r="E40" s="370">
        <v>142.19</v>
      </c>
      <c r="F40" s="370">
        <v>191.99</v>
      </c>
      <c r="G40" s="370">
        <v>216.99</v>
      </c>
      <c r="H40" s="370">
        <v>226.59</v>
      </c>
      <c r="I40" s="370">
        <v>277.39</v>
      </c>
      <c r="J40" s="370">
        <v>280.39999999999998</v>
      </c>
      <c r="K40" s="375" t="s">
        <v>129</v>
      </c>
      <c r="L40" s="376" t="s">
        <v>129</v>
      </c>
    </row>
    <row r="41" spans="1:12" ht="13.5" customHeight="1" x14ac:dyDescent="0.2">
      <c r="B41" s="20" t="s">
        <v>710</v>
      </c>
      <c r="C41" s="370">
        <v>15844.326999999999</v>
      </c>
      <c r="D41" s="370">
        <v>16799.312999999998</v>
      </c>
      <c r="E41" s="370">
        <v>15804</v>
      </c>
      <c r="F41" s="370">
        <v>17691.815999999999</v>
      </c>
      <c r="G41" s="370">
        <v>18990.614000000001</v>
      </c>
      <c r="H41" s="370">
        <v>19650.677</v>
      </c>
      <c r="I41" s="370">
        <v>17845</v>
      </c>
      <c r="J41" s="376" t="s">
        <v>129</v>
      </c>
      <c r="K41" s="375" t="s">
        <v>129</v>
      </c>
      <c r="L41" s="376" t="s">
        <v>129</v>
      </c>
    </row>
    <row r="42" spans="1:12" ht="13.5" customHeight="1" x14ac:dyDescent="0.2">
      <c r="B42" s="20" t="s">
        <v>871</v>
      </c>
      <c r="C42" s="406">
        <v>223.87199999999999</v>
      </c>
      <c r="D42" s="406">
        <v>421.7</v>
      </c>
      <c r="E42" s="406">
        <v>446.7</v>
      </c>
      <c r="F42" s="406">
        <v>756.255</v>
      </c>
      <c r="G42" s="406">
        <v>326.15000000000003</v>
      </c>
      <c r="H42" s="406">
        <v>718.7</v>
      </c>
      <c r="I42" s="406">
        <v>45.6</v>
      </c>
      <c r="J42" s="402" t="s">
        <v>129</v>
      </c>
      <c r="K42" s="375" t="s">
        <v>129</v>
      </c>
      <c r="L42" s="402" t="s">
        <v>129</v>
      </c>
    </row>
    <row r="43" spans="1:12" ht="13.5" customHeight="1" x14ac:dyDescent="0.2">
      <c r="B43" s="20" t="s">
        <v>941</v>
      </c>
      <c r="C43" s="406">
        <v>672.06500000000005</v>
      </c>
      <c r="D43" s="406">
        <v>1635.2650000000001</v>
      </c>
      <c r="E43" s="406">
        <v>-459.9</v>
      </c>
      <c r="F43" s="406">
        <v>2100.924</v>
      </c>
      <c r="G43" s="406">
        <v>1858.9480000000001</v>
      </c>
      <c r="H43" s="406">
        <v>1088.2750000000001</v>
      </c>
      <c r="I43" s="406">
        <v>445.6</v>
      </c>
      <c r="J43" s="402" t="s">
        <v>129</v>
      </c>
      <c r="K43" s="375" t="s">
        <v>129</v>
      </c>
      <c r="L43" s="402" t="s">
        <v>129</v>
      </c>
    </row>
    <row r="44" spans="1:12" ht="13.5" customHeight="1" x14ac:dyDescent="0.2">
      <c r="B44" s="20" t="s">
        <v>711</v>
      </c>
      <c r="C44" s="406">
        <v>1244.8</v>
      </c>
      <c r="D44" s="406">
        <v>1078.5999999999999</v>
      </c>
      <c r="E44" s="406">
        <v>982.4</v>
      </c>
      <c r="F44" s="406">
        <v>969</v>
      </c>
      <c r="G44" s="406">
        <v>886</v>
      </c>
      <c r="H44" s="406">
        <v>1147.873</v>
      </c>
      <c r="I44" s="406">
        <v>1042.5</v>
      </c>
      <c r="J44" s="402" t="s">
        <v>129</v>
      </c>
      <c r="K44" s="375" t="s">
        <v>129</v>
      </c>
      <c r="L44" s="402" t="s">
        <v>129</v>
      </c>
    </row>
    <row r="45" spans="1:12" ht="13.5" customHeight="1" x14ac:dyDescent="0.2">
      <c r="B45" s="20" t="s">
        <v>873</v>
      </c>
      <c r="C45" s="370">
        <v>-53.596869122019299</v>
      </c>
      <c r="D45" s="370">
        <v>-33.238425352810111</v>
      </c>
      <c r="E45" s="370">
        <v>-27.781285515847966</v>
      </c>
      <c r="F45" s="370">
        <v>-25.131835937500007</v>
      </c>
      <c r="G45" s="370">
        <v>-21.2</v>
      </c>
      <c r="H45" s="370">
        <v>-36.200000000000003</v>
      </c>
      <c r="I45" s="370">
        <v>-40.799999999999997</v>
      </c>
      <c r="J45" s="370">
        <v>-65.900000000000006</v>
      </c>
      <c r="K45" s="375" t="s">
        <v>129</v>
      </c>
      <c r="L45" s="370">
        <v>-47.7</v>
      </c>
    </row>
    <row r="46" spans="1:12" ht="15" customHeight="1" x14ac:dyDescent="0.2">
      <c r="B46" s="138" t="s">
        <v>872</v>
      </c>
      <c r="C46" s="374">
        <v>961.36927370911951</v>
      </c>
      <c r="D46" s="374">
        <v>1039.8188289180491</v>
      </c>
      <c r="E46" s="374">
        <v>997.8532643010484</v>
      </c>
      <c r="F46" s="374">
        <v>863.85820312500016</v>
      </c>
      <c r="G46" s="374">
        <v>1282</v>
      </c>
      <c r="H46" s="374">
        <v>1286</v>
      </c>
      <c r="I46" s="374">
        <v>821.36225849322705</v>
      </c>
      <c r="J46" s="374">
        <v>926</v>
      </c>
      <c r="K46" s="375" t="s">
        <v>129</v>
      </c>
      <c r="L46" s="374">
        <v>881</v>
      </c>
    </row>
    <row r="47" spans="1:12" ht="25.5" customHeight="1" x14ac:dyDescent="0.2">
      <c r="B47" s="598" t="s">
        <v>1181</v>
      </c>
      <c r="C47" s="598"/>
      <c r="D47" s="598"/>
      <c r="E47" s="598"/>
      <c r="F47" s="598"/>
      <c r="G47" s="598"/>
      <c r="H47" s="598"/>
      <c r="I47" s="598"/>
      <c r="J47" s="598"/>
      <c r="K47" s="598"/>
      <c r="L47" s="598"/>
    </row>
    <row r="48" spans="1:12" ht="51" customHeight="1" x14ac:dyDescent="0.2">
      <c r="B48" s="588" t="s">
        <v>1182</v>
      </c>
      <c r="C48" s="588"/>
      <c r="D48" s="588"/>
      <c r="E48" s="588"/>
      <c r="F48" s="588"/>
      <c r="G48" s="588"/>
      <c r="H48" s="588"/>
      <c r="I48" s="588"/>
      <c r="J48" s="588"/>
      <c r="K48" s="588"/>
      <c r="L48" s="588"/>
    </row>
    <row r="56" spans="2:2" x14ac:dyDescent="0.25">
      <c r="B56" s="20"/>
    </row>
  </sheetData>
  <mergeCells count="9">
    <mergeCell ref="B48:L48"/>
    <mergeCell ref="C9:C10"/>
    <mergeCell ref="D9:D10"/>
    <mergeCell ref="E9:E10"/>
    <mergeCell ref="I9:K9"/>
    <mergeCell ref="B47:L47"/>
    <mergeCell ref="F9:F10"/>
    <mergeCell ref="G9:G10"/>
    <mergeCell ref="H9:H10"/>
  </mergeCells>
  <conditionalFormatting sqref="L21 C21:F21 L11:L19 C11:F19 L23:L28 C23:F33 L39:L40 C37:F40 D36:F36 I39:J40 I23:J30 I11:J19 I21:J21 C35:F35 I36:I38 C42:J46 L42:L46">
    <cfRule type="cellIs" dxfId="80" priority="62" operator="notBetween">
      <formula>9999</formula>
      <formula>-9999</formula>
    </cfRule>
  </conditionalFormatting>
  <conditionalFormatting sqref="L29">
    <cfRule type="cellIs" dxfId="79" priority="57" operator="notBetween">
      <formula>9999</formula>
      <formula>-9999</formula>
    </cfRule>
  </conditionalFormatting>
  <conditionalFormatting sqref="J31:J38">
    <cfRule type="cellIs" dxfId="78" priority="52" operator="notBetween">
      <formula>9999</formula>
      <formula>-9999</formula>
    </cfRule>
  </conditionalFormatting>
  <conditionalFormatting sqref="K45:K46">
    <cfRule type="cellIs" dxfId="77" priority="40" operator="between">
      <formula>9999</formula>
      <formula>-9999</formula>
    </cfRule>
  </conditionalFormatting>
  <conditionalFormatting sqref="K45:K46">
    <cfRule type="cellIs" dxfId="76" priority="39" operator="between">
      <formula>9999</formula>
      <formula>-9999</formula>
    </cfRule>
  </conditionalFormatting>
  <conditionalFormatting sqref="L20 C20:F20 I20:J20">
    <cfRule type="cellIs" dxfId="75" priority="38" operator="notBetween">
      <formula>9999</formula>
      <formula>-9999</formula>
    </cfRule>
  </conditionalFormatting>
  <conditionalFormatting sqref="L22 C22:F22 I22:J22">
    <cfRule type="cellIs" dxfId="74" priority="37" operator="notBetween">
      <formula>9999</formula>
      <formula>-9999</formula>
    </cfRule>
  </conditionalFormatting>
  <conditionalFormatting sqref="K41">
    <cfRule type="cellIs" dxfId="73" priority="25" operator="between">
      <formula>9999</formula>
      <formula>-9999</formula>
    </cfRule>
  </conditionalFormatting>
  <conditionalFormatting sqref="K41">
    <cfRule type="cellIs" dxfId="72" priority="24" operator="between">
      <formula>9999</formula>
      <formula>-9999</formula>
    </cfRule>
  </conditionalFormatting>
  <conditionalFormatting sqref="I31:I35">
    <cfRule type="cellIs" dxfId="71" priority="29" operator="notBetween">
      <formula>9999</formula>
      <formula>-9999</formula>
    </cfRule>
  </conditionalFormatting>
  <conditionalFormatting sqref="K40 K42:K44">
    <cfRule type="cellIs" dxfId="70" priority="28" operator="between">
      <formula>9999</formula>
      <formula>-9999</formula>
    </cfRule>
  </conditionalFormatting>
  <conditionalFormatting sqref="K40 K42:K44">
    <cfRule type="cellIs" dxfId="69" priority="27" operator="between">
      <formula>9999</formula>
      <formula>-9999</formula>
    </cfRule>
  </conditionalFormatting>
  <conditionalFormatting sqref="L41 C41:F41 I41:J41">
    <cfRule type="cellIs" dxfId="68" priority="26" operator="notBetween">
      <formula>9999</formula>
      <formula>-9999</formula>
    </cfRule>
  </conditionalFormatting>
  <conditionalFormatting sqref="G21:H21 G11:H19 G23:H40">
    <cfRule type="cellIs" dxfId="67" priority="21" operator="notBetween">
      <formula>9999</formula>
      <formula>-9999</formula>
    </cfRule>
  </conditionalFormatting>
  <conditionalFormatting sqref="G20:H20">
    <cfRule type="cellIs" dxfId="66" priority="20" operator="notBetween">
      <formula>9999</formula>
      <formula>-9999</formula>
    </cfRule>
  </conditionalFormatting>
  <conditionalFormatting sqref="G22:H22">
    <cfRule type="cellIs" dxfId="65" priority="19" operator="notBetween">
      <formula>9999</formula>
      <formula>-9999</formula>
    </cfRule>
  </conditionalFormatting>
  <conditionalFormatting sqref="G41:H41">
    <cfRule type="cellIs" dxfId="64" priority="18" operator="notBetween">
      <formula>9999</formula>
      <formula>-9999</formula>
    </cfRule>
  </conditionalFormatting>
  <conditionalFormatting sqref="K30">
    <cfRule type="cellIs" dxfId="63" priority="15" operator="notBetween">
      <formula>9999</formula>
      <formula>-9999</formula>
    </cfRule>
  </conditionalFormatting>
  <conditionalFormatting sqref="K31:K38">
    <cfRule type="cellIs" dxfId="62" priority="14" operator="notBetween">
      <formula>9999</formula>
      <formula>-9999</formula>
    </cfRule>
  </conditionalFormatting>
  <conditionalFormatting sqref="L30">
    <cfRule type="cellIs" dxfId="61" priority="13" operator="notBetween">
      <formula>9999</formula>
      <formula>-9999</formula>
    </cfRule>
  </conditionalFormatting>
  <conditionalFormatting sqref="L31:L38">
    <cfRule type="cellIs" dxfId="60" priority="12" operator="notBetween">
      <formula>9999</formula>
      <formula>-9999</formula>
    </cfRule>
  </conditionalFormatting>
  <conditionalFormatting sqref="C34:F34">
    <cfRule type="cellIs" dxfId="59" priority="11" operator="notBetween">
      <formula>9999</formula>
      <formula>-9999</formula>
    </cfRule>
  </conditionalFormatting>
  <conditionalFormatting sqref="C36">
    <cfRule type="cellIs" dxfId="58" priority="10" operator="notBetween">
      <formula>9999</formula>
      <formula>-9999</formula>
    </cfRule>
  </conditionalFormatting>
  <hyperlinks>
    <hyperlink ref="B5" location="Índice!A75" display="Índice" xr:uid="{00000000-0004-0000-4600-000000000000}"/>
  </hyperlinks>
  <printOptions horizontalCentered="1"/>
  <pageMargins left="0.36" right="0.25" top="0.51181102362204722" bottom="0.51181102362204722" header="0.23622047244094491" footer="0.23622047244094491"/>
  <pageSetup paperSize="9" orientation="portrait" r:id="rId1"/>
  <headerFooter scaleWithDoc="0"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M26"/>
  <sheetViews>
    <sheetView showGridLines="0" zoomScale="120" zoomScaleNormal="120" zoomScalePageLayoutView="120" workbookViewId="0">
      <selection activeCell="A25" sqref="A25"/>
    </sheetView>
  </sheetViews>
  <sheetFormatPr defaultColWidth="8.85546875" defaultRowHeight="13.5" x14ac:dyDescent="0.25"/>
  <cols>
    <col min="1" max="1" width="1.42578125" style="2" bestFit="1" customWidth="1"/>
    <col min="2" max="2" width="37.85546875" style="3" customWidth="1"/>
    <col min="3" max="8" width="6.85546875" style="9" customWidth="1"/>
    <col min="9" max="10" width="5.140625" style="15" customWidth="1"/>
    <col min="11" max="11" width="6.85546875" style="9" customWidth="1"/>
    <col min="12" max="13" width="5.140625" style="15" customWidth="1"/>
    <col min="14" max="16384" width="8.85546875" style="2"/>
  </cols>
  <sheetData>
    <row r="1" spans="1:13" s="17" customFormat="1" ht="12.75" x14ac:dyDescent="0.2"/>
    <row r="2" spans="1:13" s="17" customFormat="1" ht="12.75" x14ac:dyDescent="0.2"/>
    <row r="3" spans="1:13" s="17" customFormat="1" ht="12.75" x14ac:dyDescent="0.2"/>
    <row r="4" spans="1:13" s="17" customFormat="1" ht="12.75" x14ac:dyDescent="0.2"/>
    <row r="5" spans="1:13" s="17" customFormat="1" ht="12.75" x14ac:dyDescent="0.2">
      <c r="B5" s="104" t="s">
        <v>144</v>
      </c>
    </row>
    <row r="6" spans="1:13" s="17" customFormat="1" ht="18.75" x14ac:dyDescent="0.3">
      <c r="B6" s="25" t="s">
        <v>1056</v>
      </c>
    </row>
    <row r="7" spans="1:13" s="17" customFormat="1" ht="12.75" x14ac:dyDescent="0.2"/>
    <row r="8" spans="1:13" s="17" customFormat="1" ht="18" customHeight="1" x14ac:dyDescent="0.2">
      <c r="B8" s="194" t="s">
        <v>712</v>
      </c>
    </row>
    <row r="9" spans="1:13" s="10" customFormat="1" ht="13.5" customHeight="1" x14ac:dyDescent="0.25">
      <c r="A9" s="17"/>
      <c r="B9" s="23"/>
      <c r="C9" s="568">
        <v>2017</v>
      </c>
      <c r="D9" s="568">
        <v>2018</v>
      </c>
      <c r="E9" s="568">
        <v>2019</v>
      </c>
      <c r="F9" s="568">
        <v>2020</v>
      </c>
      <c r="G9" s="310">
        <v>2021</v>
      </c>
      <c r="H9" s="310">
        <v>2022</v>
      </c>
      <c r="I9" s="570" t="s">
        <v>1084</v>
      </c>
      <c r="J9" s="570"/>
      <c r="K9" s="196" t="s">
        <v>1120</v>
      </c>
      <c r="L9" s="570" t="s">
        <v>1121</v>
      </c>
      <c r="M9" s="570"/>
    </row>
    <row r="10" spans="1:13" s="10" customFormat="1" ht="13.5" customHeight="1" x14ac:dyDescent="0.25">
      <c r="A10" s="2"/>
      <c r="B10" s="24"/>
      <c r="C10" s="569"/>
      <c r="D10" s="569"/>
      <c r="E10" s="569" t="s">
        <v>3</v>
      </c>
      <c r="F10" s="569" t="s">
        <v>3</v>
      </c>
      <c r="G10" s="73" t="s">
        <v>3</v>
      </c>
      <c r="H10" s="73" t="s">
        <v>3</v>
      </c>
      <c r="I10" s="218" t="s">
        <v>78</v>
      </c>
      <c r="J10" s="218" t="s">
        <v>79</v>
      </c>
      <c r="K10" s="73" t="s">
        <v>1</v>
      </c>
      <c r="L10" s="218" t="s">
        <v>78</v>
      </c>
      <c r="M10" s="218" t="s">
        <v>79</v>
      </c>
    </row>
    <row r="11" spans="1:13" s="10" customFormat="1" ht="15" customHeight="1" x14ac:dyDescent="0.25">
      <c r="A11" s="2"/>
      <c r="B11" s="202" t="s">
        <v>837</v>
      </c>
      <c r="C11" s="201">
        <f>SUM(C12:C13)</f>
        <v>1250.5737028799999</v>
      </c>
      <c r="D11" s="201">
        <f t="shared" ref="D11:H11" si="0">SUM(D12:D13)</f>
        <v>1411.9938390400002</v>
      </c>
      <c r="E11" s="201">
        <f t="shared" si="0"/>
        <v>1480.2223357500002</v>
      </c>
      <c r="F11" s="201">
        <f t="shared" si="0"/>
        <v>1573.8550906067528</v>
      </c>
      <c r="G11" s="201">
        <f t="shared" si="0"/>
        <v>1884.6295278363643</v>
      </c>
      <c r="H11" s="201">
        <f t="shared" si="0"/>
        <v>2275.1317075655875</v>
      </c>
      <c r="I11" s="89">
        <f>(H11/G11-1)*100</f>
        <v>20.720368324990446</v>
      </c>
      <c r="J11" s="89">
        <f>(H11-G11)/G$20*100</f>
        <v>34.910669708252215</v>
      </c>
      <c r="K11" s="201">
        <f t="shared" ref="K11" si="1">SUM(K12:K13)</f>
        <v>2238.4953682599999</v>
      </c>
      <c r="L11" s="89">
        <f>(K11/H11-1)*100</f>
        <v>-1.6102953153770971</v>
      </c>
      <c r="M11" s="89">
        <f>(K11-H11)/H$20*100</f>
        <v>-3.0157586750650678</v>
      </c>
    </row>
    <row r="12" spans="1:13" s="10" customFormat="1" ht="15" customHeight="1" x14ac:dyDescent="0.25">
      <c r="A12" s="2"/>
      <c r="B12" s="203" t="s">
        <v>567</v>
      </c>
      <c r="C12" s="201">
        <v>1326.9619510499999</v>
      </c>
      <c r="D12" s="201">
        <v>1496.4748585300001</v>
      </c>
      <c r="E12" s="201">
        <v>1636.7394247500001</v>
      </c>
      <c r="F12" s="201">
        <v>1701.0901639500003</v>
      </c>
      <c r="G12" s="201">
        <v>2080.5576113963643</v>
      </c>
      <c r="H12" s="201">
        <v>2445.1874625655873</v>
      </c>
      <c r="I12" s="89">
        <f t="shared" ref="I12:I15" si="2">(H12/G12-1)*100</f>
        <v>17.525583005822277</v>
      </c>
      <c r="J12" s="89">
        <f t="shared" ref="J12:J15" si="3">(H12-G12)/G$20*100</f>
        <v>32.597698452706744</v>
      </c>
      <c r="K12" s="201">
        <v>2457.88741656</v>
      </c>
      <c r="L12" s="89">
        <f t="shared" ref="L12:L23" si="4">(K12/H12-1)*100</f>
        <v>0.51938569900433773</v>
      </c>
      <c r="M12" s="89">
        <f t="shared" ref="M12:M20" si="5">(K12-H12)/H$20*100</f>
        <v>1.0454100261522565</v>
      </c>
    </row>
    <row r="13" spans="1:13" s="10" customFormat="1" ht="15" customHeight="1" x14ac:dyDescent="0.25">
      <c r="A13" s="2"/>
      <c r="B13" s="203" t="s">
        <v>713</v>
      </c>
      <c r="C13" s="201">
        <v>-76.388248169999997</v>
      </c>
      <c r="D13" s="201">
        <v>-84.481019489999994</v>
      </c>
      <c r="E13" s="201">
        <v>-156.517089</v>
      </c>
      <c r="F13" s="201">
        <v>-127.23507334324752</v>
      </c>
      <c r="G13" s="201">
        <v>-195.92808356000003</v>
      </c>
      <c r="H13" s="201">
        <v>-170.05575499999998</v>
      </c>
      <c r="I13" s="89">
        <f t="shared" si="2"/>
        <v>-13.205012824043184</v>
      </c>
      <c r="J13" s="89">
        <f t="shared" si="3"/>
        <v>2.3129712555454662</v>
      </c>
      <c r="K13" s="201">
        <v>-219.39204830000003</v>
      </c>
      <c r="L13" s="89">
        <f t="shared" si="4"/>
        <v>29.011833971746537</v>
      </c>
      <c r="M13" s="89">
        <f t="shared" si="5"/>
        <v>-4.0611687012173032</v>
      </c>
    </row>
    <row r="14" spans="1:13" s="10" customFormat="1" ht="15" customHeight="1" x14ac:dyDescent="0.25">
      <c r="A14" s="2"/>
      <c r="B14" s="202" t="s">
        <v>839</v>
      </c>
      <c r="C14" s="201">
        <f>C20-C11</f>
        <v>-427.67794006999986</v>
      </c>
      <c r="D14" s="201">
        <f t="shared" ref="D14:H14" si="6">D20-D11</f>
        <v>-563.40725651000002</v>
      </c>
      <c r="E14" s="201">
        <f t="shared" si="6"/>
        <v>-691.95864593300803</v>
      </c>
      <c r="F14" s="201">
        <f t="shared" si="6"/>
        <v>-704.92780252858313</v>
      </c>
      <c r="G14" s="201">
        <f t="shared" si="6"/>
        <v>-766.0540808665919</v>
      </c>
      <c r="H14" s="201">
        <f t="shared" si="6"/>
        <v>-1060.3017674744042</v>
      </c>
      <c r="I14" s="89">
        <f t="shared" si="2"/>
        <v>38.410824242976062</v>
      </c>
      <c r="J14" s="89">
        <f t="shared" si="3"/>
        <v>-26.305573522548791</v>
      </c>
      <c r="K14" s="201">
        <f t="shared" ref="K14" si="7">K20-K11</f>
        <v>-965.63081495274082</v>
      </c>
      <c r="L14" s="89">
        <f t="shared" si="4"/>
        <v>-8.9286800631452117</v>
      </c>
      <c r="M14" s="89">
        <f t="shared" si="5"/>
        <v>7.7929386984451092</v>
      </c>
    </row>
    <row r="15" spans="1:13" s="10" customFormat="1" ht="13.5" customHeight="1" x14ac:dyDescent="0.25">
      <c r="A15" s="2"/>
      <c r="B15" s="74" t="s">
        <v>875</v>
      </c>
      <c r="C15" s="323">
        <v>-472.38900538999997</v>
      </c>
      <c r="D15" s="323">
        <v>-531.26160616999994</v>
      </c>
      <c r="E15" s="323">
        <v>-672.17428703450901</v>
      </c>
      <c r="F15" s="323">
        <v>-706.62931701943739</v>
      </c>
      <c r="G15" s="323">
        <v>-784.93574529766488</v>
      </c>
      <c r="H15" s="323">
        <v>-978.70311425355555</v>
      </c>
      <c r="I15" s="89">
        <f t="shared" si="2"/>
        <v>24.685761874993961</v>
      </c>
      <c r="J15" s="89">
        <f t="shared" si="3"/>
        <v>-17.322691060384674</v>
      </c>
      <c r="K15" s="323">
        <v>-872.45747416286065</v>
      </c>
      <c r="L15" s="89">
        <f t="shared" si="4"/>
        <v>-10.855757843554748</v>
      </c>
      <c r="M15" s="89">
        <f t="shared" si="5"/>
        <v>8.7457212391983266</v>
      </c>
    </row>
    <row r="16" spans="1:13" s="10" customFormat="1" ht="13.5" customHeight="1" x14ac:dyDescent="0.25">
      <c r="A16" s="2"/>
      <c r="B16" s="75" t="s">
        <v>876</v>
      </c>
      <c r="C16" s="323">
        <v>1.3521900000000001E-3</v>
      </c>
      <c r="D16" s="323">
        <v>1.0091900000000001E-3</v>
      </c>
      <c r="E16" s="323">
        <v>1.049E-3</v>
      </c>
      <c r="F16" s="323">
        <v>7.4899999999999999E-4</v>
      </c>
      <c r="G16" s="323">
        <v>0.73069167000000002</v>
      </c>
      <c r="H16" s="323">
        <v>0.46652740000000004</v>
      </c>
      <c r="I16" s="89">
        <f t="shared" ref="I16:I23" si="8">(H16/G16-1)*100</f>
        <v>-36.152631930236723</v>
      </c>
      <c r="J16" s="89">
        <f t="shared" ref="J16:J20" si="9">(H16-G16)/G$20*100</f>
        <v>-2.3616133423598969E-2</v>
      </c>
      <c r="K16" s="323">
        <v>0.78865391000000007</v>
      </c>
      <c r="L16" s="89">
        <f t="shared" si="4"/>
        <v>69.047715096691007</v>
      </c>
      <c r="M16" s="89">
        <f t="shared" si="5"/>
        <v>2.6516181349285954E-2</v>
      </c>
    </row>
    <row r="17" spans="1:13" s="10" customFormat="1" ht="13.5" customHeight="1" x14ac:dyDescent="0.25">
      <c r="A17" s="2"/>
      <c r="B17" s="75" t="s">
        <v>877</v>
      </c>
      <c r="C17" s="323">
        <v>-472.39035757999994</v>
      </c>
      <c r="D17" s="323">
        <v>-531.26261535999993</v>
      </c>
      <c r="E17" s="323">
        <v>-672.17533603450897</v>
      </c>
      <c r="F17" s="323">
        <v>-706.63006601943744</v>
      </c>
      <c r="G17" s="323">
        <v>-785.66643696766494</v>
      </c>
      <c r="H17" s="323">
        <v>-979.16964165355557</v>
      </c>
      <c r="I17" s="89">
        <f t="shared" si="8"/>
        <v>24.629180474188249</v>
      </c>
      <c r="J17" s="89">
        <f t="shared" si="9"/>
        <v>-17.299074926961072</v>
      </c>
      <c r="K17" s="323">
        <v>-873.24612807286064</v>
      </c>
      <c r="L17" s="89">
        <f t="shared" si="4"/>
        <v>-10.81768766868818</v>
      </c>
      <c r="M17" s="89">
        <f t="shared" si="5"/>
        <v>8.7192050578490417</v>
      </c>
    </row>
    <row r="18" spans="1:13" s="10" customFormat="1" ht="13.5" customHeight="1" x14ac:dyDescent="0.25">
      <c r="A18" s="2"/>
      <c r="B18" s="74" t="s">
        <v>85</v>
      </c>
      <c r="C18" s="323">
        <v>259.61545714999994</v>
      </c>
      <c r="D18" s="323">
        <v>249.85601385000001</v>
      </c>
      <c r="E18" s="323">
        <v>263.63405842499998</v>
      </c>
      <c r="F18" s="323">
        <v>290.32400133000004</v>
      </c>
      <c r="G18" s="323">
        <v>303.63119976236885</v>
      </c>
      <c r="H18" s="323">
        <v>408.24949285023177</v>
      </c>
      <c r="I18" s="89">
        <f t="shared" si="8"/>
        <v>34.455712446461504</v>
      </c>
      <c r="J18" s="89">
        <f t="shared" si="9"/>
        <v>9.3528150802231984</v>
      </c>
      <c r="K18" s="323">
        <v>445.6737825300001</v>
      </c>
      <c r="L18" s="89">
        <f t="shared" si="4"/>
        <v>9.1670143711599437</v>
      </c>
      <c r="M18" s="89">
        <f t="shared" si="5"/>
        <v>3.0806196361080227</v>
      </c>
    </row>
    <row r="19" spans="1:13" ht="12.75" customHeight="1" x14ac:dyDescent="0.2">
      <c r="B19" s="74" t="s">
        <v>716</v>
      </c>
      <c r="C19" s="323">
        <f>C14-C15-C18</f>
        <v>-214.90439182999984</v>
      </c>
      <c r="D19" s="323">
        <f t="shared" ref="D19:H19" si="10">D14-D15-D18</f>
        <v>-282.0016641900001</v>
      </c>
      <c r="E19" s="323">
        <f t="shared" si="10"/>
        <v>-283.418417323499</v>
      </c>
      <c r="F19" s="323">
        <f t="shared" si="10"/>
        <v>-288.62248683914578</v>
      </c>
      <c r="G19" s="323">
        <f t="shared" si="10"/>
        <v>-284.74953533129587</v>
      </c>
      <c r="H19" s="323">
        <f t="shared" si="10"/>
        <v>-489.84814607108041</v>
      </c>
      <c r="I19" s="89">
        <f t="shared" si="8"/>
        <v>72.02772447061578</v>
      </c>
      <c r="J19" s="89">
        <f t="shared" si="9"/>
        <v>-18.335697542387319</v>
      </c>
      <c r="K19" s="323">
        <f t="shared" ref="K19" si="11">K14-K15-K18</f>
        <v>-538.84712331988021</v>
      </c>
      <c r="L19" s="89">
        <f t="shared" si="4"/>
        <v>10.002891231048917</v>
      </c>
      <c r="M19" s="89">
        <f t="shared" si="5"/>
        <v>-4.0334021768612329</v>
      </c>
    </row>
    <row r="20" spans="1:13" ht="15" customHeight="1" x14ac:dyDescent="0.2">
      <c r="B20" s="32" t="s">
        <v>838</v>
      </c>
      <c r="C20" s="201">
        <v>822.89576281000006</v>
      </c>
      <c r="D20" s="201">
        <v>848.58658253000021</v>
      </c>
      <c r="E20" s="201">
        <v>788.26368981699216</v>
      </c>
      <c r="F20" s="201">
        <v>868.92728807816968</v>
      </c>
      <c r="G20" s="201">
        <v>1118.5754469697724</v>
      </c>
      <c r="H20" s="201">
        <v>1214.8299400911833</v>
      </c>
      <c r="I20" s="89">
        <f t="shared" si="8"/>
        <v>8.6050961857034203</v>
      </c>
      <c r="J20" s="89">
        <f t="shared" si="9"/>
        <v>8.6050961857034185</v>
      </c>
      <c r="K20" s="201">
        <v>1272.864553307259</v>
      </c>
      <c r="L20" s="89">
        <f t="shared" si="4"/>
        <v>4.7771800233800343</v>
      </c>
      <c r="M20" s="89">
        <f t="shared" si="5"/>
        <v>4.7771800233800423</v>
      </c>
    </row>
    <row r="21" spans="1:13" ht="12.75" customHeight="1" x14ac:dyDescent="0.2">
      <c r="B21" s="74" t="s">
        <v>714</v>
      </c>
      <c r="C21" s="323">
        <v>15.122642910000001</v>
      </c>
      <c r="D21" s="323">
        <v>18.169746740000001</v>
      </c>
      <c r="E21" s="323">
        <v>20.38352381</v>
      </c>
      <c r="F21" s="323">
        <v>23.445774109999999</v>
      </c>
      <c r="G21" s="323">
        <v>25.545412539999997</v>
      </c>
      <c r="H21" s="323">
        <v>27.583803440000001</v>
      </c>
      <c r="I21" s="89">
        <f t="shared" si="8"/>
        <v>7.9794792775736534</v>
      </c>
      <c r="J21" s="91" t="s">
        <v>129</v>
      </c>
      <c r="K21" s="323">
        <v>29.68546847</v>
      </c>
      <c r="L21" s="89">
        <f t="shared" si="4"/>
        <v>7.6191995587973071</v>
      </c>
      <c r="M21" s="91" t="s">
        <v>129</v>
      </c>
    </row>
    <row r="22" spans="1:13" ht="12.75" customHeight="1" x14ac:dyDescent="0.2">
      <c r="B22" s="74" t="s">
        <v>460</v>
      </c>
      <c r="C22" s="323">
        <v>449.74690411000006</v>
      </c>
      <c r="D22" s="323">
        <v>507.23111116000007</v>
      </c>
      <c r="E22" s="323">
        <v>411.22315653460106</v>
      </c>
      <c r="F22" s="323">
        <v>472.51280490985812</v>
      </c>
      <c r="G22" s="323">
        <v>593.46879788256922</v>
      </c>
      <c r="H22" s="323">
        <v>651.34832505519296</v>
      </c>
      <c r="I22" s="89">
        <f t="shared" si="8"/>
        <v>9.7527498293307868</v>
      </c>
      <c r="J22" s="91" t="s">
        <v>129</v>
      </c>
      <c r="K22" s="323">
        <v>630.67845681011954</v>
      </c>
      <c r="L22" s="89">
        <f t="shared" si="4"/>
        <v>-3.1733970058680838</v>
      </c>
      <c r="M22" s="91" t="s">
        <v>129</v>
      </c>
    </row>
    <row r="23" spans="1:13" ht="12.75" customHeight="1" x14ac:dyDescent="0.2">
      <c r="B23" s="74" t="s">
        <v>715</v>
      </c>
      <c r="C23" s="323">
        <v>358.02621578999998</v>
      </c>
      <c r="D23" s="323">
        <v>323.18572463000004</v>
      </c>
      <c r="E23" s="323">
        <v>356.65700947239117</v>
      </c>
      <c r="F23" s="323">
        <v>372.96870905831156</v>
      </c>
      <c r="G23" s="323">
        <v>499.56123654720318</v>
      </c>
      <c r="H23" s="323">
        <v>535.89781159599033</v>
      </c>
      <c r="I23" s="89">
        <f t="shared" si="8"/>
        <v>7.2736978753461967</v>
      </c>
      <c r="J23" s="91" t="s">
        <v>129</v>
      </c>
      <c r="K23" s="323">
        <v>612.50062802713933</v>
      </c>
      <c r="L23" s="89">
        <f t="shared" si="4"/>
        <v>14.294295437224026</v>
      </c>
      <c r="M23" s="91" t="s">
        <v>129</v>
      </c>
    </row>
    <row r="24" spans="1:13" ht="19.5" customHeight="1" x14ac:dyDescent="0.2">
      <c r="B24" s="540" t="s">
        <v>1184</v>
      </c>
      <c r="C24" s="539"/>
      <c r="D24" s="539"/>
      <c r="E24" s="539"/>
      <c r="F24" s="539"/>
      <c r="G24" s="539"/>
      <c r="H24" s="539"/>
      <c r="I24" s="539"/>
      <c r="J24" s="539"/>
      <c r="K24" s="539"/>
      <c r="L24" s="539"/>
      <c r="M24" s="539"/>
    </row>
    <row r="25" spans="1:13" ht="55.5" customHeight="1" x14ac:dyDescent="0.2">
      <c r="B25" s="599" t="s">
        <v>1185</v>
      </c>
      <c r="C25" s="599"/>
      <c r="D25" s="599"/>
      <c r="E25" s="599"/>
      <c r="F25" s="599"/>
      <c r="G25" s="599"/>
      <c r="H25" s="599"/>
      <c r="I25" s="599"/>
      <c r="J25" s="599"/>
      <c r="K25" s="599"/>
      <c r="L25" s="599"/>
      <c r="M25" s="599"/>
    </row>
    <row r="26" spans="1:13" ht="13.5" customHeight="1" x14ac:dyDescent="0.2">
      <c r="B26" s="146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</row>
  </sheetData>
  <mergeCells count="7">
    <mergeCell ref="I9:J9"/>
    <mergeCell ref="L9:M9"/>
    <mergeCell ref="B25:M25"/>
    <mergeCell ref="C9:C10"/>
    <mergeCell ref="D9:D10"/>
    <mergeCell ref="E9:E10"/>
    <mergeCell ref="F9:F10"/>
  </mergeCells>
  <conditionalFormatting sqref="K11:K12">
    <cfRule type="cellIs" dxfId="57" priority="21" operator="notBetween">
      <formula>9999</formula>
      <formula>-9999</formula>
    </cfRule>
  </conditionalFormatting>
  <conditionalFormatting sqref="K13">
    <cfRule type="cellIs" dxfId="56" priority="15" operator="notBetween">
      <formula>9999</formula>
      <formula>-9999</formula>
    </cfRule>
  </conditionalFormatting>
  <conditionalFormatting sqref="J21:J23">
    <cfRule type="cellIs" dxfId="55" priority="2" operator="between">
      <formula>9999</formula>
      <formula>-9999</formula>
    </cfRule>
  </conditionalFormatting>
  <conditionalFormatting sqref="M21:M23">
    <cfRule type="cellIs" dxfId="54" priority="1" operator="between">
      <formula>9999</formula>
      <formula>-9999</formula>
    </cfRule>
  </conditionalFormatting>
  <hyperlinks>
    <hyperlink ref="B5" location="Índice!A75" display="Índice" xr:uid="{00000000-0004-0000-47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J50"/>
  <sheetViews>
    <sheetView showGridLines="0" topLeftCell="A14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8.42578125" style="14" customWidth="1"/>
    <col min="3" max="3" width="8" style="14" bestFit="1" customWidth="1"/>
    <col min="4" max="8" width="7.85546875" style="14" customWidth="1"/>
    <col min="9" max="10" width="6.85546875" style="14" customWidth="1"/>
    <col min="11" max="16384" width="8.85546875" style="10"/>
  </cols>
  <sheetData>
    <row r="1" spans="1:10" s="17" customFormat="1" ht="12.75" x14ac:dyDescent="0.2"/>
    <row r="2" spans="1:10" s="17" customFormat="1" ht="12.75" x14ac:dyDescent="0.2"/>
    <row r="3" spans="1:10" s="17" customFormat="1" ht="12.75" x14ac:dyDescent="0.2"/>
    <row r="4" spans="1:10" s="17" customFormat="1" ht="12.75" x14ac:dyDescent="0.2"/>
    <row r="5" spans="1:10" s="17" customFormat="1" ht="12.75" x14ac:dyDescent="0.2">
      <c r="B5" s="104" t="s">
        <v>144</v>
      </c>
      <c r="C5" s="104"/>
    </row>
    <row r="6" spans="1:10" s="17" customFormat="1" ht="18.75" x14ac:dyDescent="0.3">
      <c r="B6" s="25" t="s">
        <v>1056</v>
      </c>
      <c r="C6" s="25"/>
    </row>
    <row r="7" spans="1:10" s="17" customFormat="1" ht="12.75" x14ac:dyDescent="0.2"/>
    <row r="8" spans="1:10" s="17" customFormat="1" ht="18" customHeight="1" x14ac:dyDescent="0.2">
      <c r="B8" s="194" t="s">
        <v>717</v>
      </c>
      <c r="C8" s="194"/>
    </row>
    <row r="9" spans="1:10" s="2" customFormat="1" ht="12.75" customHeight="1" x14ac:dyDescent="0.2">
      <c r="A9" s="17"/>
      <c r="B9" s="23"/>
      <c r="C9" s="23"/>
      <c r="D9" s="1"/>
      <c r="E9" s="183"/>
      <c r="F9" s="307"/>
      <c r="G9" s="307"/>
      <c r="H9" s="183"/>
      <c r="I9" s="572" t="s">
        <v>787</v>
      </c>
      <c r="J9" s="572"/>
    </row>
    <row r="10" spans="1:10" s="2" customFormat="1" ht="12" customHeight="1" x14ac:dyDescent="0.2">
      <c r="B10" s="23"/>
      <c r="C10" s="23"/>
      <c r="D10" s="205"/>
      <c r="E10" s="205"/>
      <c r="F10" s="205"/>
      <c r="G10" s="205"/>
      <c r="H10" s="205"/>
      <c r="I10" s="561" t="s">
        <v>1022</v>
      </c>
      <c r="J10" s="561"/>
    </row>
    <row r="11" spans="1:10" s="2" customFormat="1" ht="13.5" customHeight="1" x14ac:dyDescent="0.2">
      <c r="B11" s="24"/>
      <c r="C11" s="24"/>
      <c r="D11" s="507" t="s">
        <v>660</v>
      </c>
      <c r="E11" s="184" t="s">
        <v>718</v>
      </c>
      <c r="F11" s="308" t="s">
        <v>943</v>
      </c>
      <c r="G11" s="308" t="s">
        <v>942</v>
      </c>
      <c r="H11" s="184" t="s">
        <v>719</v>
      </c>
      <c r="I11" s="184" t="s">
        <v>114</v>
      </c>
      <c r="J11" s="184" t="s">
        <v>115</v>
      </c>
    </row>
    <row r="12" spans="1:10" s="2" customFormat="1" ht="12.75" customHeight="1" x14ac:dyDescent="0.2">
      <c r="B12" s="69">
        <v>2016</v>
      </c>
      <c r="C12" s="69"/>
      <c r="D12" s="201">
        <v>13306.738245487459</v>
      </c>
      <c r="E12" s="361">
        <v>1.3455618602217623</v>
      </c>
      <c r="F12" s="361">
        <v>1.3805848199829813</v>
      </c>
      <c r="G12" s="361">
        <v>4.1425602253130815</v>
      </c>
      <c r="H12" s="361">
        <v>1.1063999773488933</v>
      </c>
      <c r="I12" s="89">
        <v>118.93258047440423</v>
      </c>
      <c r="J12" s="89">
        <v>138.36358278926502</v>
      </c>
    </row>
    <row r="13" spans="1:10" s="2" customFormat="1" ht="12.75" customHeight="1" x14ac:dyDescent="0.2">
      <c r="B13" s="69">
        <v>2017</v>
      </c>
      <c r="C13" s="69"/>
      <c r="D13" s="201">
        <v>13380.38</v>
      </c>
      <c r="E13" s="361">
        <v>1.3051999999999999</v>
      </c>
      <c r="F13" s="361">
        <v>1.3798324908681698</v>
      </c>
      <c r="G13" s="361">
        <v>4.2948086927646383</v>
      </c>
      <c r="H13" s="361">
        <v>1.127141568981064</v>
      </c>
      <c r="I13" s="89">
        <v>119.6788790998017</v>
      </c>
      <c r="J13" s="89">
        <v>136.7130364507328</v>
      </c>
    </row>
    <row r="14" spans="1:10" s="2" customFormat="1" ht="12.75" customHeight="1" x14ac:dyDescent="0.2">
      <c r="B14" s="69">
        <v>2018</v>
      </c>
      <c r="C14" s="69"/>
      <c r="D14" s="201">
        <v>14231.679005121498</v>
      </c>
      <c r="E14" s="361">
        <v>1.3379578408966057</v>
      </c>
      <c r="F14" s="361">
        <v>1.3481615754096163</v>
      </c>
      <c r="G14" s="361">
        <v>4.0323390629077638</v>
      </c>
      <c r="H14" s="361">
        <v>1.1816512038588916</v>
      </c>
      <c r="I14" s="89">
        <v>121.36681598624712</v>
      </c>
      <c r="J14" s="89">
        <v>138.62199321686396</v>
      </c>
    </row>
    <row r="15" spans="1:10" s="2" customFormat="1" ht="12.75" customHeight="1" x14ac:dyDescent="0.2">
      <c r="B15" s="69">
        <v>2019</v>
      </c>
      <c r="C15" s="69"/>
      <c r="D15" s="201">
        <v>14117.72794676084</v>
      </c>
      <c r="E15" s="361">
        <v>1.4386259668230774</v>
      </c>
      <c r="F15" s="361">
        <v>1.3640714551544473</v>
      </c>
      <c r="G15" s="361">
        <v>4.1418608113137321</v>
      </c>
      <c r="H15" s="361">
        <v>1.1229917299878485</v>
      </c>
      <c r="I15" s="89">
        <v>122.42372308617881</v>
      </c>
      <c r="J15" s="89">
        <v>137.80361093901556</v>
      </c>
    </row>
    <row r="16" spans="1:10" s="2" customFormat="1" ht="12.75" customHeight="1" x14ac:dyDescent="0.2">
      <c r="B16" s="69">
        <v>2020</v>
      </c>
      <c r="C16" s="69"/>
      <c r="D16" s="201">
        <v>14568.470156954094</v>
      </c>
      <c r="E16" s="361">
        <v>1.453583237222529</v>
      </c>
      <c r="F16" s="361">
        <v>1.3796766432181178</v>
      </c>
      <c r="G16" s="361">
        <v>4.2024080654775515</v>
      </c>
      <c r="H16" s="361">
        <v>1.1412838972018318</v>
      </c>
      <c r="I16" s="89">
        <v>124.05459782852135</v>
      </c>
      <c r="J16" s="89">
        <v>138.56034488705259</v>
      </c>
    </row>
    <row r="17" spans="2:10" s="2" customFormat="1" ht="12.75" customHeight="1" x14ac:dyDescent="0.2">
      <c r="B17" s="69">
        <v>2021</v>
      </c>
      <c r="C17" s="69"/>
      <c r="D17" s="201">
        <v>14304.028471158861</v>
      </c>
      <c r="E17" s="361">
        <v>1.3315298730098699</v>
      </c>
      <c r="F17" s="361">
        <v>1.3435099528282992</v>
      </c>
      <c r="G17" s="361">
        <v>4.1434884229057163</v>
      </c>
      <c r="H17" s="361">
        <v>1.1833897463768117</v>
      </c>
      <c r="I17" s="89">
        <v>121.21829458103582</v>
      </c>
      <c r="J17" s="89">
        <v>137.89778285053103</v>
      </c>
    </row>
    <row r="18" spans="2:10" s="2" customFormat="1" ht="12.75" customHeight="1" x14ac:dyDescent="0.2">
      <c r="B18" s="96">
        <v>2022</v>
      </c>
      <c r="C18" s="96"/>
      <c r="D18" s="341">
        <v>14449.47305874069</v>
      </c>
      <c r="E18" s="387">
        <v>1.3903023125099052</v>
      </c>
      <c r="F18" s="387">
        <v>1.3645888111320745</v>
      </c>
      <c r="G18" s="387">
        <v>4.2710759841236916</v>
      </c>
      <c r="H18" s="387">
        <v>1.0538770743806252</v>
      </c>
      <c r="I18" s="317">
        <v>124.94334092978418</v>
      </c>
      <c r="J18" s="317">
        <v>146.5692752895157</v>
      </c>
    </row>
    <row r="19" spans="2:10" s="2" customFormat="1" ht="17.25" customHeight="1" x14ac:dyDescent="0.2">
      <c r="B19" s="88">
        <v>2021</v>
      </c>
      <c r="C19" s="200" t="s">
        <v>31</v>
      </c>
      <c r="D19" s="201">
        <v>14059.642541390625</v>
      </c>
      <c r="E19" s="361">
        <v>1.2952685764684186</v>
      </c>
      <c r="F19" s="361">
        <v>1.3258970148648674</v>
      </c>
      <c r="G19" s="361">
        <v>4.0378829767755224</v>
      </c>
      <c r="H19" s="361">
        <v>1.217085</v>
      </c>
      <c r="I19" s="89">
        <v>119.98987113257661</v>
      </c>
      <c r="J19" s="89">
        <v>134.60273899713064</v>
      </c>
    </row>
    <row r="20" spans="2:10" s="2" customFormat="1" ht="12.75" customHeight="1" x14ac:dyDescent="0.2">
      <c r="B20" s="19"/>
      <c r="C20" s="21" t="s">
        <v>32</v>
      </c>
      <c r="D20" s="201">
        <v>14054.04063042147</v>
      </c>
      <c r="E20" s="361">
        <v>1.28995738947336</v>
      </c>
      <c r="F20" s="361">
        <v>1.3275567308743141</v>
      </c>
      <c r="G20" s="361">
        <v>4.045673759123785</v>
      </c>
      <c r="H20" s="361">
        <v>1.2097899999999999</v>
      </c>
      <c r="I20" s="89">
        <v>119.92978908400214</v>
      </c>
      <c r="J20" s="89">
        <v>134.53923764258062</v>
      </c>
    </row>
    <row r="21" spans="2:10" s="2" customFormat="1" ht="12.75" customHeight="1" x14ac:dyDescent="0.2">
      <c r="B21" s="19"/>
      <c r="C21" s="359" t="s">
        <v>33</v>
      </c>
      <c r="D21" s="201">
        <v>14400.89981424235</v>
      </c>
      <c r="E21" s="361">
        <v>1.2979987427201527</v>
      </c>
      <c r="F21" s="361">
        <v>1.3425591969817561</v>
      </c>
      <c r="G21" s="361">
        <v>4.1103738351200745</v>
      </c>
      <c r="H21" s="361">
        <v>1.1899086956522</v>
      </c>
      <c r="I21" s="89">
        <v>121.71129354564999</v>
      </c>
      <c r="J21" s="89">
        <v>137.43184103833079</v>
      </c>
    </row>
    <row r="22" spans="2:10" s="2" customFormat="1" ht="12.75" customHeight="1" x14ac:dyDescent="0.2">
      <c r="B22" s="19"/>
      <c r="C22" s="21" t="s">
        <v>34</v>
      </c>
      <c r="D22" s="201">
        <v>14536.972504257312</v>
      </c>
      <c r="E22" s="361">
        <v>1.2996938445320894</v>
      </c>
      <c r="F22" s="361">
        <v>1.3346774449895022</v>
      </c>
      <c r="G22" s="361">
        <v>4.1226955521833579</v>
      </c>
      <c r="H22" s="361">
        <v>1.19791</v>
      </c>
      <c r="I22" s="89">
        <v>122.14689991142833</v>
      </c>
      <c r="J22" s="89">
        <v>138.64556448710883</v>
      </c>
    </row>
    <row r="23" spans="2:10" s="2" customFormat="1" ht="12.75" customHeight="1" x14ac:dyDescent="0.2">
      <c r="B23" s="19"/>
      <c r="C23" s="359" t="s">
        <v>35</v>
      </c>
      <c r="D23" s="201">
        <v>14320.323226220127</v>
      </c>
      <c r="E23" s="361">
        <v>1.2887681420936528</v>
      </c>
      <c r="F23" s="361">
        <v>1.3299002340203432</v>
      </c>
      <c r="G23" s="361">
        <v>4.1282238181462567</v>
      </c>
      <c r="H23" s="361">
        <v>1.2145904761905</v>
      </c>
      <c r="I23" s="89">
        <v>120.99961717006123</v>
      </c>
      <c r="J23" s="89">
        <v>137.67369800497696</v>
      </c>
    </row>
    <row r="24" spans="2:10" s="2" customFormat="1" ht="12.75" customHeight="1" x14ac:dyDescent="0.2">
      <c r="B24" s="19"/>
      <c r="C24" s="21" t="s">
        <v>36</v>
      </c>
      <c r="D24" s="201">
        <v>14357.985572249543</v>
      </c>
      <c r="E24" s="361">
        <v>1.3084484778618075</v>
      </c>
      <c r="F24" s="361">
        <v>1.3333628666428023</v>
      </c>
      <c r="G24" s="361">
        <v>4.1345723139790742</v>
      </c>
      <c r="H24" s="361">
        <v>1.2047090909091001</v>
      </c>
      <c r="I24" s="89">
        <v>121.06360962393832</v>
      </c>
      <c r="J24" s="89">
        <v>138.06093438496035</v>
      </c>
    </row>
    <row r="25" spans="2:10" s="2" customFormat="1" ht="12.75" customHeight="1" x14ac:dyDescent="0.2">
      <c r="B25" s="19"/>
      <c r="C25" s="359" t="s">
        <v>37</v>
      </c>
      <c r="D25" s="201">
        <v>14505.68201410799</v>
      </c>
      <c r="E25" s="361">
        <v>1.3471521601093248</v>
      </c>
      <c r="F25" s="361">
        <v>1.3550304045449633</v>
      </c>
      <c r="G25" s="361">
        <v>4.2024541276697809</v>
      </c>
      <c r="H25" s="361">
        <v>1.1821818181818</v>
      </c>
      <c r="I25" s="89">
        <v>122.22553460518519</v>
      </c>
      <c r="J25" s="89">
        <v>139.34134567762513</v>
      </c>
    </row>
    <row r="26" spans="2:10" s="2" customFormat="1" ht="12.75" customHeight="1" x14ac:dyDescent="0.2">
      <c r="B26" s="19"/>
      <c r="C26" s="21" t="s">
        <v>38</v>
      </c>
      <c r="D26" s="201">
        <v>14379.398906525137</v>
      </c>
      <c r="E26" s="361">
        <v>1.3692484787684154</v>
      </c>
      <c r="F26" s="361">
        <v>1.3547192731871573</v>
      </c>
      <c r="G26" s="361">
        <v>4.2186104520063132</v>
      </c>
      <c r="H26" s="361">
        <v>1.1771818181817999</v>
      </c>
      <c r="I26" s="89">
        <v>121.90867746318098</v>
      </c>
      <c r="J26" s="89">
        <v>139.04507760840818</v>
      </c>
    </row>
    <row r="27" spans="2:10" s="2" customFormat="1" ht="12.75" customHeight="1" x14ac:dyDescent="0.2">
      <c r="B27" s="19"/>
      <c r="C27" s="359" t="s">
        <v>39</v>
      </c>
      <c r="D27" s="201">
        <v>14257.493034046947</v>
      </c>
      <c r="E27" s="361">
        <v>1.3667937208686267</v>
      </c>
      <c r="F27" s="361">
        <v>1.3478595215585634</v>
      </c>
      <c r="G27" s="361">
        <v>4.1677049000579398</v>
      </c>
      <c r="H27" s="361">
        <v>1.1770318181818</v>
      </c>
      <c r="I27" s="89">
        <v>121.16086513058447</v>
      </c>
      <c r="J27" s="89">
        <v>138.74180167489493</v>
      </c>
    </row>
    <row r="28" spans="2:10" s="2" customFormat="1" ht="12.75" customHeight="1" x14ac:dyDescent="0.2">
      <c r="B28" s="19"/>
      <c r="C28" s="21" t="s">
        <v>40</v>
      </c>
      <c r="D28" s="201">
        <v>14179.304927222323</v>
      </c>
      <c r="E28" s="361">
        <v>1.3506479521278403</v>
      </c>
      <c r="F28" s="361">
        <v>1.3509294894175379</v>
      </c>
      <c r="G28" s="361">
        <v>4.1638985851226424</v>
      </c>
      <c r="H28" s="361">
        <v>1.1601476190476001</v>
      </c>
      <c r="I28" s="89">
        <v>120.87087150762736</v>
      </c>
      <c r="J28" s="89">
        <v>138.46386969652673</v>
      </c>
    </row>
    <row r="29" spans="2:10" s="2" customFormat="1" ht="12.75" customHeight="1" x14ac:dyDescent="0.2">
      <c r="B29" s="19"/>
      <c r="C29" s="359" t="s">
        <v>41</v>
      </c>
      <c r="D29" s="201">
        <v>14279.055917902973</v>
      </c>
      <c r="E29" s="361">
        <v>1.3682821967197201</v>
      </c>
      <c r="F29" s="361">
        <v>1.356940992216279</v>
      </c>
      <c r="G29" s="361">
        <v>4.178864641741348</v>
      </c>
      <c r="H29" s="361">
        <v>1.1414045454545001</v>
      </c>
      <c r="I29" s="89">
        <v>121.15321481996524</v>
      </c>
      <c r="J29" s="89">
        <v>138.84018660950863</v>
      </c>
    </row>
    <row r="30" spans="2:10" s="2" customFormat="1" ht="12.75" customHeight="1" x14ac:dyDescent="0.2">
      <c r="B30" s="19"/>
      <c r="C30" s="21" t="s">
        <v>30</v>
      </c>
      <c r="D30" s="201">
        <v>14317.542565319543</v>
      </c>
      <c r="E30" s="361">
        <v>1.3960987943750325</v>
      </c>
      <c r="F30" s="361">
        <v>1.3626862646415041</v>
      </c>
      <c r="G30" s="361">
        <v>4.210906112942487</v>
      </c>
      <c r="H30" s="361">
        <v>1.1303782608696</v>
      </c>
      <c r="I30" s="89">
        <v>121.45929097823273</v>
      </c>
      <c r="J30" s="89">
        <v>139.46701210213683</v>
      </c>
    </row>
    <row r="31" spans="2:10" s="2" customFormat="1" ht="17.25" customHeight="1" x14ac:dyDescent="0.2">
      <c r="B31" s="88">
        <v>2022</v>
      </c>
      <c r="C31" s="200" t="s">
        <v>31</v>
      </c>
      <c r="D31" s="201">
        <v>14342.0820885455</v>
      </c>
      <c r="E31" s="361">
        <v>1.3938613983797843</v>
      </c>
      <c r="F31" s="361">
        <v>1.3509849983729905</v>
      </c>
      <c r="G31" s="361">
        <v>4.1897569178663288</v>
      </c>
      <c r="H31" s="361">
        <v>1.1314476190475999</v>
      </c>
      <c r="I31" s="89">
        <v>121.2119410861267</v>
      </c>
      <c r="J31" s="89">
        <v>140.21020319853869</v>
      </c>
    </row>
    <row r="32" spans="2:10" s="2" customFormat="1" ht="12.75" customHeight="1" x14ac:dyDescent="0.2">
      <c r="B32" s="19"/>
      <c r="C32" s="21" t="s">
        <v>32</v>
      </c>
      <c r="D32" s="201">
        <v>14346.642459513527</v>
      </c>
      <c r="E32" s="361">
        <v>1.3952512991176476</v>
      </c>
      <c r="F32" s="361">
        <v>1.3467101071330287</v>
      </c>
      <c r="G32" s="361">
        <v>4.1873722809697647</v>
      </c>
      <c r="H32" s="361">
        <v>1.13419</v>
      </c>
      <c r="I32" s="89">
        <v>121.18865227749339</v>
      </c>
      <c r="J32" s="89">
        <v>140.48668832753145</v>
      </c>
    </row>
    <row r="33" spans="1:10" s="2" customFormat="1" ht="12.75" customHeight="1" x14ac:dyDescent="0.2">
      <c r="B33" s="19"/>
      <c r="C33" s="359" t="s">
        <v>33</v>
      </c>
      <c r="D33" s="201">
        <v>14340.852025504109</v>
      </c>
      <c r="E33" s="361">
        <v>1.3564286224857696</v>
      </c>
      <c r="F33" s="361">
        <v>1.3587472260956364</v>
      </c>
      <c r="G33" s="361">
        <v>4.1997190416733945</v>
      </c>
      <c r="H33" s="361">
        <v>1.1018956521739001</v>
      </c>
      <c r="I33" s="89">
        <v>121.44107589680434</v>
      </c>
      <c r="J33" s="89">
        <v>141.25751582765943</v>
      </c>
    </row>
    <row r="34" spans="1:10" s="2" customFormat="1" ht="12.75" customHeight="1" x14ac:dyDescent="0.2">
      <c r="B34" s="19"/>
      <c r="C34" s="21" t="s">
        <v>34</v>
      </c>
      <c r="D34" s="201">
        <v>14386.451472910972</v>
      </c>
      <c r="E34" s="361">
        <v>1.354544439802158</v>
      </c>
      <c r="F34" s="361">
        <v>1.3647444791706267</v>
      </c>
      <c r="G34" s="361">
        <v>4.2679314656210989</v>
      </c>
      <c r="H34" s="361">
        <v>1.0818736842104999</v>
      </c>
      <c r="I34" s="89">
        <v>121.99517431435605</v>
      </c>
      <c r="J34" s="89">
        <v>142.95167618955816</v>
      </c>
    </row>
    <row r="35" spans="1:10" s="2" customFormat="1" ht="12.75" customHeight="1" x14ac:dyDescent="0.2">
      <c r="B35" s="19"/>
      <c r="C35" s="359" t="s">
        <v>35</v>
      </c>
      <c r="D35" s="201">
        <v>14579.311974137563</v>
      </c>
      <c r="E35" s="361">
        <v>1.4176551613379826</v>
      </c>
      <c r="F35" s="361">
        <v>1.3822049751882937</v>
      </c>
      <c r="G35" s="361">
        <v>4.380946339428041</v>
      </c>
      <c r="H35" s="361">
        <v>1.05785</v>
      </c>
      <c r="I35" s="89">
        <v>124.08702840370015</v>
      </c>
      <c r="J35" s="89">
        <v>146.7451744552929</v>
      </c>
    </row>
    <row r="36" spans="1:10" s="2" customFormat="1" ht="12.75" customHeight="1" x14ac:dyDescent="0.2">
      <c r="B36" s="19"/>
      <c r="C36" s="21" t="s">
        <v>36</v>
      </c>
      <c r="D36" s="201">
        <v>14688.573333333297</v>
      </c>
      <c r="E36" s="361">
        <v>1.4224076620359429</v>
      </c>
      <c r="F36" s="361">
        <v>1.383700000000003</v>
      </c>
      <c r="G36" s="361">
        <v>4.4014714285714334</v>
      </c>
      <c r="H36" s="361">
        <v>1.0565818181818001</v>
      </c>
      <c r="I36" s="89">
        <v>124.33656740000085</v>
      </c>
      <c r="J36" s="89">
        <v>147.14666265731947</v>
      </c>
    </row>
    <row r="37" spans="1:10" s="2" customFormat="1" ht="12.75" customHeight="1" x14ac:dyDescent="0.2">
      <c r="B37" s="19"/>
      <c r="C37" s="359" t="s">
        <v>37</v>
      </c>
      <c r="D37" s="201">
        <v>14984.381428571371</v>
      </c>
      <c r="E37" s="361">
        <v>1.4588196065355117</v>
      </c>
      <c r="F37" s="361">
        <v>1.3949000000000014</v>
      </c>
      <c r="G37" s="361">
        <v>4.4407150000000035</v>
      </c>
      <c r="H37" s="361">
        <v>1.0178904761905001</v>
      </c>
      <c r="I37" s="89">
        <v>125.70545528581863</v>
      </c>
      <c r="J37" s="89">
        <v>148.54065488353376</v>
      </c>
    </row>
    <row r="38" spans="1:10" s="2" customFormat="1" ht="12.75" customHeight="1" x14ac:dyDescent="0.2">
      <c r="B38" s="19"/>
      <c r="C38" s="21" t="s">
        <v>38</v>
      </c>
      <c r="D38" s="201">
        <v>14850.636818181762</v>
      </c>
      <c r="E38" s="361">
        <v>1.4367722258867193</v>
      </c>
      <c r="F38" s="361">
        <v>1.3842999999999963</v>
      </c>
      <c r="G38" s="361">
        <v>4.4658636363636397</v>
      </c>
      <c r="H38" s="361">
        <v>1.0128434782608999</v>
      </c>
      <c r="I38" s="89">
        <v>125.33893059721709</v>
      </c>
      <c r="J38" s="89">
        <v>147.88119933100793</v>
      </c>
    </row>
    <row r="39" spans="1:10" s="2" customFormat="1" ht="12.75" customHeight="1" x14ac:dyDescent="0.2">
      <c r="B39" s="19"/>
      <c r="C39" s="359" t="s">
        <v>39</v>
      </c>
      <c r="D39" s="201">
        <v>14971.772954545477</v>
      </c>
      <c r="E39" s="361">
        <v>1.4953324266396983</v>
      </c>
      <c r="F39" s="361">
        <v>1.4135999999999986</v>
      </c>
      <c r="G39" s="361">
        <v>4.5445476190476226</v>
      </c>
      <c r="H39" s="361">
        <v>0.99037727272730003</v>
      </c>
      <c r="I39" s="89">
        <v>126.97775452151939</v>
      </c>
      <c r="J39" s="89">
        <v>149.00693265018566</v>
      </c>
    </row>
    <row r="40" spans="1:10" s="2" customFormat="1" ht="12.75" customHeight="1" x14ac:dyDescent="0.2">
      <c r="B40" s="19"/>
      <c r="C40" s="21" t="s">
        <v>40</v>
      </c>
      <c r="D40" s="201">
        <v>15417.476190476189</v>
      </c>
      <c r="E40" s="361">
        <v>1.5721045763964254</v>
      </c>
      <c r="F40" s="361">
        <v>1.4244999999999957</v>
      </c>
      <c r="G40" s="361">
        <v>4.6950789473684225</v>
      </c>
      <c r="H40" s="361">
        <v>0.98256666666670001</v>
      </c>
      <c r="I40" s="89">
        <v>129.51461901493428</v>
      </c>
      <c r="J40" s="89">
        <v>152.27122271512235</v>
      </c>
    </row>
    <row r="41" spans="1:10" s="2" customFormat="1" ht="12.75" customHeight="1" x14ac:dyDescent="0.2">
      <c r="B41" s="19"/>
      <c r="C41" s="359" t="s">
        <v>41</v>
      </c>
      <c r="D41" s="201">
        <v>15658.727272727305</v>
      </c>
      <c r="E41" s="361">
        <v>1.5165406329489051</v>
      </c>
      <c r="F41" s="361">
        <v>1.3874000000000037</v>
      </c>
      <c r="G41" s="361">
        <v>4.6228249999999989</v>
      </c>
      <c r="H41" s="361">
        <v>1.0201272727273001</v>
      </c>
      <c r="I41" s="89">
        <v>129.57972135356695</v>
      </c>
      <c r="J41" s="89">
        <v>151.89527655157428</v>
      </c>
    </row>
    <row r="42" spans="1:10" s="2" customFormat="1" ht="12.75" customHeight="1" x14ac:dyDescent="0.2">
      <c r="B42" s="19"/>
      <c r="C42" s="21" t="s">
        <v>30</v>
      </c>
      <c r="D42" s="201">
        <v>15614.999999999985</v>
      </c>
      <c r="E42" s="361">
        <v>1.4810536215463703</v>
      </c>
      <c r="F42" s="361">
        <v>1.3519999999999981</v>
      </c>
      <c r="G42" s="361">
        <v>4.4142285714285743</v>
      </c>
      <c r="H42" s="361">
        <v>1.0588809523810001</v>
      </c>
      <c r="I42" s="89">
        <v>127.94317100587219</v>
      </c>
      <c r="J42" s="89">
        <v>150.43809668686404</v>
      </c>
    </row>
    <row r="43" spans="1:10" s="2" customFormat="1" ht="17.25" customHeight="1" x14ac:dyDescent="0.2">
      <c r="B43" s="88">
        <v>2023</v>
      </c>
      <c r="C43" s="200" t="s">
        <v>31</v>
      </c>
      <c r="D43" s="201">
        <v>15295.238095238092</v>
      </c>
      <c r="E43" s="361">
        <v>1.439118108423159</v>
      </c>
      <c r="F43" s="361">
        <v>1.3258000000000001</v>
      </c>
      <c r="G43" s="361">
        <v>4.3290000000000006</v>
      </c>
      <c r="H43" s="361">
        <v>1.0769</v>
      </c>
      <c r="I43" s="89">
        <v>125.88474948873379</v>
      </c>
      <c r="J43" s="89">
        <v>153.01806946947588</v>
      </c>
    </row>
    <row r="44" spans="1:10" s="2" customFormat="1" ht="12.75" customHeight="1" x14ac:dyDescent="0.2">
      <c r="B44" s="19"/>
      <c r="C44" s="21" t="s">
        <v>32</v>
      </c>
      <c r="D44" s="201">
        <v>15126.000000000002</v>
      </c>
      <c r="E44" s="361">
        <v>1.4462152546785099</v>
      </c>
      <c r="F44" s="361">
        <v>1.3309</v>
      </c>
      <c r="G44" s="361">
        <v>4.3770277777777817</v>
      </c>
      <c r="H44" s="361">
        <v>1.07151</v>
      </c>
      <c r="I44" s="89">
        <v>125.65205840752017</v>
      </c>
      <c r="J44" s="89">
        <v>153.29850203700076</v>
      </c>
    </row>
    <row r="45" spans="1:10" s="2" customFormat="1" ht="12.75" customHeight="1" x14ac:dyDescent="0.2">
      <c r="B45" s="19"/>
      <c r="C45" s="359" t="s">
        <v>33</v>
      </c>
      <c r="D45" s="201">
        <v>15300.714285714319</v>
      </c>
      <c r="E45" s="361">
        <v>1.4954097422693826</v>
      </c>
      <c r="F45" s="361">
        <v>1.3407000000000047</v>
      </c>
      <c r="G45" s="361">
        <v>4.4659913043478285</v>
      </c>
      <c r="H45" s="361">
        <v>1.0705826086957</v>
      </c>
      <c r="I45" s="89">
        <v>126.68829266513515</v>
      </c>
      <c r="J45" s="89">
        <v>155.80595197157845</v>
      </c>
    </row>
    <row r="46" spans="1:10" s="2" customFormat="1" ht="12.75" customHeight="1" x14ac:dyDescent="0.2">
      <c r="B46" s="19"/>
      <c r="C46" s="21" t="s">
        <v>34</v>
      </c>
      <c r="D46" s="201">
        <v>14866.714285714299</v>
      </c>
      <c r="E46" s="361">
        <v>1.4937175995079459</v>
      </c>
      <c r="F46" s="361">
        <v>1.3319000000000016</v>
      </c>
      <c r="G46" s="361">
        <v>4.4226944444444429</v>
      </c>
      <c r="H46" s="361">
        <v>1.0967722222222001</v>
      </c>
      <c r="I46" s="89">
        <v>125.0129668936986</v>
      </c>
      <c r="J46" s="89">
        <v>153.14591172916451</v>
      </c>
    </row>
    <row r="47" spans="1:10" s="2" customFormat="1" ht="12.75" customHeight="1" x14ac:dyDescent="0.2">
      <c r="B47" s="31"/>
      <c r="C47" s="31" t="s">
        <v>35</v>
      </c>
      <c r="D47" s="201">
        <v>14810.85738095238</v>
      </c>
      <c r="E47" s="361">
        <v>1.5035431320764572</v>
      </c>
      <c r="F47" s="361">
        <v>1.3392999999999999</v>
      </c>
      <c r="G47" s="361">
        <v>4.5198545454545478</v>
      </c>
      <c r="H47" s="387">
        <v>1.0867500000000001</v>
      </c>
      <c r="I47" s="317">
        <v>125.35338221825397</v>
      </c>
      <c r="J47" s="317">
        <v>153.98779828119999</v>
      </c>
    </row>
    <row r="48" spans="1:10" s="16" customFormat="1" ht="29.25" customHeight="1" x14ac:dyDescent="0.2">
      <c r="A48" s="2"/>
      <c r="B48" s="574" t="s">
        <v>1186</v>
      </c>
      <c r="C48" s="574"/>
      <c r="D48" s="574"/>
      <c r="E48" s="574"/>
      <c r="F48" s="574"/>
      <c r="G48" s="574"/>
      <c r="H48" s="574"/>
      <c r="I48" s="574"/>
      <c r="J48" s="574"/>
    </row>
    <row r="49" spans="2:10" s="2" customFormat="1" ht="44.25" customHeight="1" x14ac:dyDescent="0.2">
      <c r="B49" s="575" t="s">
        <v>1126</v>
      </c>
      <c r="C49" s="575"/>
      <c r="D49" s="575"/>
      <c r="E49" s="575"/>
      <c r="F49" s="575"/>
      <c r="G49" s="575"/>
      <c r="H49" s="575"/>
      <c r="I49" s="575"/>
      <c r="J49" s="575"/>
    </row>
    <row r="50" spans="2:10" s="2" customFormat="1" ht="15.75" customHeight="1" x14ac:dyDescent="0.2">
      <c r="B50" s="573"/>
      <c r="C50" s="573"/>
      <c r="D50" s="573"/>
      <c r="E50" s="573"/>
      <c r="F50" s="573"/>
      <c r="G50" s="573"/>
      <c r="H50" s="573"/>
      <c r="I50" s="573"/>
      <c r="J50" s="573"/>
    </row>
  </sheetData>
  <mergeCells count="5">
    <mergeCell ref="B49:J49"/>
    <mergeCell ref="B50:J50"/>
    <mergeCell ref="B48:J48"/>
    <mergeCell ref="I9:J9"/>
    <mergeCell ref="I10:J10"/>
  </mergeCells>
  <hyperlinks>
    <hyperlink ref="B5" location="Índice!A75" display="Índice" xr:uid="{00000000-0004-0000-4800-000000000000}"/>
  </hyperlinks>
  <printOptions horizontalCentered="1"/>
  <pageMargins left="0.59055118110236227" right="0.43307086614173229" top="0.51181102362204722" bottom="0.51181102362204722" header="0" footer="0.23622047244094491"/>
  <pageSetup paperSize="9" scale="98" orientation="portrait" r:id="rId1"/>
  <headerFooter scaleWithDoc="0"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J52"/>
  <sheetViews>
    <sheetView showGridLines="0" topLeftCell="A21" zoomScale="120" zoomScaleNormal="120" zoomScalePageLayoutView="120" workbookViewId="0">
      <selection activeCell="L40" sqref="L40"/>
    </sheetView>
  </sheetViews>
  <sheetFormatPr defaultColWidth="11.42578125" defaultRowHeight="13.5" x14ac:dyDescent="0.25"/>
  <cols>
    <col min="1" max="1" width="1.42578125" style="2" bestFit="1" customWidth="1"/>
    <col min="2" max="2" width="28.5703125" style="3" customWidth="1"/>
    <col min="3" max="3" width="16.140625" style="3" customWidth="1"/>
    <col min="4" max="10" width="5.42578125" style="4" customWidth="1"/>
    <col min="11" max="16384" width="11.42578125" style="2"/>
  </cols>
  <sheetData>
    <row r="1" spans="2:10" s="17" customFormat="1" ht="12.75" x14ac:dyDescent="0.2"/>
    <row r="2" spans="2:10" s="17" customFormat="1" ht="12.75" x14ac:dyDescent="0.2"/>
    <row r="3" spans="2:10" s="17" customFormat="1" ht="12.75" x14ac:dyDescent="0.2"/>
    <row r="4" spans="2:10" s="17" customFormat="1" ht="12.75" x14ac:dyDescent="0.2"/>
    <row r="5" spans="2:10" s="17" customFormat="1" ht="12.75" x14ac:dyDescent="0.2">
      <c r="B5" s="104" t="s">
        <v>144</v>
      </c>
    </row>
    <row r="6" spans="2:10" s="17" customFormat="1" ht="18.75" x14ac:dyDescent="0.3">
      <c r="B6" s="25" t="s">
        <v>1056</v>
      </c>
    </row>
    <row r="7" spans="2:10" s="17" customFormat="1" ht="12.75" x14ac:dyDescent="0.2"/>
    <row r="8" spans="2:10" s="17" customFormat="1" ht="18" customHeight="1" x14ac:dyDescent="0.2">
      <c r="B8" s="111" t="s">
        <v>244</v>
      </c>
    </row>
    <row r="9" spans="2:10" s="17" customFormat="1" ht="18" customHeight="1" x14ac:dyDescent="0.2">
      <c r="B9" s="111" t="s">
        <v>264</v>
      </c>
    </row>
    <row r="10" spans="2:10" ht="13.5" customHeight="1" x14ac:dyDescent="0.2">
      <c r="B10" s="24"/>
      <c r="C10" s="106"/>
      <c r="D10" s="154">
        <v>2016</v>
      </c>
      <c r="E10" s="154">
        <v>2017</v>
      </c>
      <c r="F10" s="154">
        <v>2018</v>
      </c>
      <c r="G10" s="154">
        <v>2019</v>
      </c>
      <c r="H10" s="268">
        <v>2020</v>
      </c>
      <c r="I10" s="308">
        <v>2021</v>
      </c>
      <c r="J10" s="487">
        <v>2022</v>
      </c>
    </row>
    <row r="11" spans="2:10" ht="18" customHeight="1" x14ac:dyDescent="0.2">
      <c r="B11" s="35" t="s">
        <v>878</v>
      </c>
      <c r="C11" s="23"/>
      <c r="D11" s="97"/>
      <c r="E11" s="97"/>
      <c r="F11" s="97"/>
      <c r="G11" s="97"/>
      <c r="H11" s="97"/>
      <c r="I11" s="97"/>
      <c r="J11" s="97"/>
    </row>
    <row r="12" spans="2:10" ht="13.5" customHeight="1" x14ac:dyDescent="0.2">
      <c r="B12" s="20" t="s">
        <v>262</v>
      </c>
      <c r="C12" s="19" t="s">
        <v>137</v>
      </c>
      <c r="D12" s="66">
        <v>2125.6300780000001</v>
      </c>
      <c r="E12" s="66">
        <v>2386.7979180000002</v>
      </c>
      <c r="F12" s="66">
        <v>2111.9292369999998</v>
      </c>
      <c r="G12" s="66">
        <v>1870.6854619999999</v>
      </c>
      <c r="H12" s="66">
        <v>1497.9798540000002</v>
      </c>
      <c r="I12" s="66">
        <v>1599.0388509999998</v>
      </c>
      <c r="J12" s="66">
        <v>2217.2988830000004</v>
      </c>
    </row>
    <row r="13" spans="2:10" ht="12.75" customHeight="1" x14ac:dyDescent="0.2">
      <c r="B13" s="69" t="s">
        <v>225</v>
      </c>
      <c r="C13" s="19" t="s">
        <v>137</v>
      </c>
      <c r="D13" s="66">
        <v>1501.573439</v>
      </c>
      <c r="E13" s="66">
        <v>1786.2276850000001</v>
      </c>
      <c r="F13" s="66">
        <v>1512.774981</v>
      </c>
      <c r="G13" s="66">
        <v>1238.8011429999999</v>
      </c>
      <c r="H13" s="66">
        <v>870.32067799999993</v>
      </c>
      <c r="I13" s="66">
        <v>951.62662799999987</v>
      </c>
      <c r="J13" s="66">
        <v>1422.9844499999999</v>
      </c>
    </row>
    <row r="14" spans="2:10" ht="12.75" customHeight="1" x14ac:dyDescent="0.2">
      <c r="B14" s="69" t="s">
        <v>226</v>
      </c>
      <c r="C14" s="19" t="s">
        <v>137</v>
      </c>
      <c r="D14" s="66">
        <v>258.56984199999999</v>
      </c>
      <c r="E14" s="66">
        <v>266.75062400000002</v>
      </c>
      <c r="F14" s="66">
        <v>254.14612299999999</v>
      </c>
      <c r="G14" s="66">
        <v>284.287915</v>
      </c>
      <c r="H14" s="66">
        <v>300.95198000000005</v>
      </c>
      <c r="I14" s="66">
        <v>300.15487900000005</v>
      </c>
      <c r="J14" s="66">
        <v>371.53285</v>
      </c>
    </row>
    <row r="15" spans="2:10" ht="12.75" customHeight="1" x14ac:dyDescent="0.2">
      <c r="B15" s="69" t="s">
        <v>227</v>
      </c>
      <c r="C15" s="19" t="s">
        <v>137</v>
      </c>
      <c r="D15" s="66">
        <v>78.435255999999995</v>
      </c>
      <c r="E15" s="66">
        <v>91.187010999999998</v>
      </c>
      <c r="F15" s="66">
        <v>94.880708999999996</v>
      </c>
      <c r="G15" s="66">
        <v>91.306479999999993</v>
      </c>
      <c r="H15" s="66">
        <v>73.348623000000003</v>
      </c>
      <c r="I15" s="66">
        <v>92.094811000000021</v>
      </c>
      <c r="J15" s="66">
        <v>129.86162500000003</v>
      </c>
    </row>
    <row r="16" spans="2:10" ht="12.75" customHeight="1" x14ac:dyDescent="0.2">
      <c r="B16" s="69" t="s">
        <v>228</v>
      </c>
      <c r="C16" s="19" t="s">
        <v>137</v>
      </c>
      <c r="D16" s="66">
        <v>214.71367100000001</v>
      </c>
      <c r="E16" s="66">
        <v>180.37805599999999</v>
      </c>
      <c r="F16" s="66">
        <v>185.81813700000001</v>
      </c>
      <c r="G16" s="66">
        <v>203.179146</v>
      </c>
      <c r="H16" s="66">
        <v>199.84644700000001</v>
      </c>
      <c r="I16" s="66">
        <v>194.64508600000002</v>
      </c>
      <c r="J16" s="66">
        <v>222.61211300000002</v>
      </c>
    </row>
    <row r="17" spans="2:10" ht="12.75" customHeight="1" x14ac:dyDescent="0.2">
      <c r="B17" s="69" t="s">
        <v>229</v>
      </c>
      <c r="C17" s="19" t="s">
        <v>137</v>
      </c>
      <c r="D17" s="66">
        <v>64.112427999999994</v>
      </c>
      <c r="E17" s="66">
        <v>56.349345</v>
      </c>
      <c r="F17" s="66">
        <v>59.748417000000003</v>
      </c>
      <c r="G17" s="66">
        <v>48.786853000000001</v>
      </c>
      <c r="H17" s="66">
        <v>50.279636999999994</v>
      </c>
      <c r="I17" s="66">
        <v>56.703356000000007</v>
      </c>
      <c r="J17" s="66">
        <v>65.955981000000008</v>
      </c>
    </row>
    <row r="18" spans="2:10" ht="12.75" customHeight="1" x14ac:dyDescent="0.2">
      <c r="B18" s="69" t="s">
        <v>230</v>
      </c>
      <c r="C18" s="19" t="s">
        <v>137</v>
      </c>
      <c r="D18" s="66">
        <v>8.2254419999999993</v>
      </c>
      <c r="E18" s="66">
        <v>5.9051970000000003</v>
      </c>
      <c r="F18" s="66">
        <v>4.5608700000000004</v>
      </c>
      <c r="G18" s="66">
        <v>4.323925</v>
      </c>
      <c r="H18" s="66">
        <v>3.2324890000000006</v>
      </c>
      <c r="I18" s="66">
        <v>3.8140909999999999</v>
      </c>
      <c r="J18" s="66">
        <v>4.351864</v>
      </c>
    </row>
    <row r="19" spans="2:10" ht="13.5" customHeight="1" x14ac:dyDescent="0.2">
      <c r="B19" s="20" t="s">
        <v>263</v>
      </c>
      <c r="C19" s="19" t="s">
        <v>137</v>
      </c>
      <c r="D19" s="66">
        <v>858.42930100000001</v>
      </c>
      <c r="E19" s="66">
        <v>336.32712099999998</v>
      </c>
      <c r="F19" s="66">
        <v>984.97020399999997</v>
      </c>
      <c r="G19" s="66">
        <v>1130.399621</v>
      </c>
      <c r="H19" s="66">
        <v>436.73195800000008</v>
      </c>
      <c r="I19" s="66">
        <v>132.20125499999997</v>
      </c>
      <c r="J19" s="66">
        <v>696.4317239999998</v>
      </c>
    </row>
    <row r="20" spans="2:10" ht="12" customHeight="1" x14ac:dyDescent="0.2">
      <c r="B20" s="69" t="s">
        <v>225</v>
      </c>
      <c r="C20" s="19" t="s">
        <v>137</v>
      </c>
      <c r="D20" s="66">
        <v>809.78426000000002</v>
      </c>
      <c r="E20" s="66">
        <v>278.86991499999999</v>
      </c>
      <c r="F20" s="66">
        <v>928.57870000000003</v>
      </c>
      <c r="G20" s="66">
        <v>1075.479605</v>
      </c>
      <c r="H20" s="66">
        <v>389.38772200000005</v>
      </c>
      <c r="I20" s="66">
        <v>80.596368999999996</v>
      </c>
      <c r="J20" s="66">
        <v>624.02353199999993</v>
      </c>
    </row>
    <row r="21" spans="2:10" ht="12" customHeight="1" x14ac:dyDescent="0.2">
      <c r="B21" s="69" t="s">
        <v>226</v>
      </c>
      <c r="C21" s="19" t="s">
        <v>137</v>
      </c>
      <c r="D21" s="66">
        <v>11.322668</v>
      </c>
      <c r="E21" s="66">
        <v>14.906449</v>
      </c>
      <c r="F21" s="66">
        <v>14.333349999999999</v>
      </c>
      <c r="G21" s="66">
        <v>12.157355000000001</v>
      </c>
      <c r="H21" s="66">
        <v>8.1454930000000001</v>
      </c>
      <c r="I21" s="66">
        <v>8.3557029999999983</v>
      </c>
      <c r="J21" s="66">
        <v>10.294328999999998</v>
      </c>
    </row>
    <row r="22" spans="2:10" ht="12" customHeight="1" x14ac:dyDescent="0.2">
      <c r="B22" s="69" t="s">
        <v>227</v>
      </c>
      <c r="C22" s="19" t="s">
        <v>137</v>
      </c>
      <c r="D22" s="66">
        <v>0.25019999999999998</v>
      </c>
      <c r="E22" s="66">
        <v>0.26083099999999998</v>
      </c>
      <c r="F22" s="66">
        <v>0.55697600000000003</v>
      </c>
      <c r="G22" s="66">
        <v>0.789161</v>
      </c>
      <c r="H22" s="66">
        <v>1.8692800000000001</v>
      </c>
      <c r="I22" s="66">
        <v>0.15456899999999998</v>
      </c>
      <c r="J22" s="66">
        <v>0.22406499999999999</v>
      </c>
    </row>
    <row r="23" spans="2:10" ht="12" customHeight="1" x14ac:dyDescent="0.2">
      <c r="B23" s="69" t="s">
        <v>228</v>
      </c>
      <c r="C23" s="19" t="s">
        <v>137</v>
      </c>
      <c r="D23" s="66">
        <v>35.878149999999998</v>
      </c>
      <c r="E23" s="66">
        <v>41.398578000000001</v>
      </c>
      <c r="F23" s="66">
        <v>40.160415</v>
      </c>
      <c r="G23" s="66">
        <v>40.735565999999999</v>
      </c>
      <c r="H23" s="66">
        <v>35.777932999999997</v>
      </c>
      <c r="I23" s="66">
        <v>40.509761999999995</v>
      </c>
      <c r="J23" s="66">
        <v>58.634606999999995</v>
      </c>
    </row>
    <row r="24" spans="2:10" ht="12" customHeight="1" x14ac:dyDescent="0.2">
      <c r="B24" s="69" t="s">
        <v>229</v>
      </c>
      <c r="C24" s="19" t="s">
        <v>137</v>
      </c>
      <c r="D24" s="66">
        <v>0.32880999999999999</v>
      </c>
      <c r="E24" s="66">
        <v>0.39724799999999999</v>
      </c>
      <c r="F24" s="66">
        <v>0.59218599999999999</v>
      </c>
      <c r="G24" s="66">
        <v>0.25715700000000002</v>
      </c>
      <c r="H24" s="66">
        <v>1.1726559999999999</v>
      </c>
      <c r="I24" s="66">
        <v>2.5706669999999998</v>
      </c>
      <c r="J24" s="66">
        <v>2.2294800000000001</v>
      </c>
    </row>
    <row r="25" spans="2:10" ht="12" customHeight="1" x14ac:dyDescent="0.2">
      <c r="B25" s="69" t="s">
        <v>230</v>
      </c>
      <c r="C25" s="19" t="s">
        <v>137</v>
      </c>
      <c r="D25" s="66">
        <v>0.86521300000000001</v>
      </c>
      <c r="E25" s="66">
        <v>0.49409999999999998</v>
      </c>
      <c r="F25" s="66">
        <v>0.74857700000000005</v>
      </c>
      <c r="G25" s="66">
        <v>0.98077700000000001</v>
      </c>
      <c r="H25" s="66">
        <v>0.37887400000000004</v>
      </c>
      <c r="I25" s="66">
        <v>1.4185E-2</v>
      </c>
      <c r="J25" s="66">
        <v>1.0257109999999998</v>
      </c>
    </row>
    <row r="26" spans="2:10" ht="13.5" customHeight="1" x14ac:dyDescent="0.2">
      <c r="B26" s="20" t="s">
        <v>262</v>
      </c>
      <c r="C26" s="19" t="s">
        <v>265</v>
      </c>
      <c r="D26" s="66">
        <v>4.2479602359888622</v>
      </c>
      <c r="E26" s="66">
        <v>4.3382137695489487</v>
      </c>
      <c r="F26" s="66">
        <v>3.6506992964591443</v>
      </c>
      <c r="G26" s="66">
        <v>3.1228676313328303</v>
      </c>
      <c r="H26" s="66">
        <v>2.7865560112808749</v>
      </c>
      <c r="I26" s="66">
        <v>2.5134799081889714</v>
      </c>
      <c r="J26" s="66">
        <v>2.8280885707177621</v>
      </c>
    </row>
    <row r="27" spans="2:10" ht="13.5" customHeight="1" x14ac:dyDescent="0.2">
      <c r="B27" s="20" t="s">
        <v>263</v>
      </c>
      <c r="C27" s="19" t="s">
        <v>265</v>
      </c>
      <c r="D27" s="66">
        <v>1.3975467126522454</v>
      </c>
      <c r="E27" s="66">
        <v>0.48261450469668615</v>
      </c>
      <c r="F27" s="66">
        <v>1.3056469308866887</v>
      </c>
      <c r="G27" s="66">
        <v>1.4134036122474385</v>
      </c>
      <c r="H27" s="66">
        <v>0.64088094207307322</v>
      </c>
      <c r="I27" s="66">
        <v>0.15899948097588551</v>
      </c>
      <c r="J27" s="66">
        <v>0.63609318726952357</v>
      </c>
    </row>
    <row r="28" spans="2:10" ht="18" customHeight="1" x14ac:dyDescent="0.2">
      <c r="B28" s="35" t="s">
        <v>879</v>
      </c>
      <c r="C28" s="23"/>
      <c r="D28" s="97"/>
      <c r="E28" s="97"/>
      <c r="F28" s="97"/>
      <c r="G28" s="97"/>
      <c r="H28" s="97"/>
      <c r="I28" s="97"/>
      <c r="J28" s="97"/>
    </row>
    <row r="29" spans="2:10" ht="13.5" customHeight="1" x14ac:dyDescent="0.2">
      <c r="B29" s="20" t="s">
        <v>266</v>
      </c>
      <c r="C29" s="19" t="s">
        <v>137</v>
      </c>
      <c r="D29" s="66">
        <v>1329.0277258113631</v>
      </c>
      <c r="E29" s="66">
        <v>2060.0831060362666</v>
      </c>
      <c r="F29" s="66">
        <v>1201.8439206586465</v>
      </c>
      <c r="G29" s="66">
        <v>823.45185477599421</v>
      </c>
      <c r="H29" s="66">
        <v>1087.6879076579951</v>
      </c>
      <c r="I29" s="66">
        <v>1488.3282776468268</v>
      </c>
      <c r="J29" s="66">
        <v>1585.4163659860772</v>
      </c>
    </row>
    <row r="30" spans="2:10" ht="13.5" customHeight="1" x14ac:dyDescent="0.2">
      <c r="B30" s="20" t="s">
        <v>251</v>
      </c>
      <c r="C30" s="19" t="s">
        <v>137</v>
      </c>
      <c r="D30" s="66">
        <v>3347.7818298946891</v>
      </c>
      <c r="E30" s="66">
        <v>4663.2379668372359</v>
      </c>
      <c r="F30" s="66">
        <v>3279.0647598575442</v>
      </c>
      <c r="G30" s="66">
        <v>3153.1893574758869</v>
      </c>
      <c r="H30" s="66">
        <v>2501.4980585706644</v>
      </c>
      <c r="I30" s="66">
        <v>3559.4843625036433</v>
      </c>
      <c r="J30" s="66">
        <v>3784.751498683609</v>
      </c>
    </row>
    <row r="31" spans="2:10" ht="13.5" customHeight="1" x14ac:dyDescent="0.2">
      <c r="B31" s="20" t="s">
        <v>258</v>
      </c>
      <c r="C31" s="19" t="s">
        <v>137</v>
      </c>
      <c r="D31" s="66">
        <v>-0.38857958000000004</v>
      </c>
      <c r="E31" s="66">
        <v>-1.1294951499999999</v>
      </c>
      <c r="F31" s="66">
        <v>-0.56578631000000001</v>
      </c>
      <c r="G31" s="66">
        <v>0.12696960999999998</v>
      </c>
      <c r="H31" s="66">
        <v>-0.32496587999999998</v>
      </c>
      <c r="I31" s="66">
        <v>-4.1937277499999999</v>
      </c>
      <c r="J31" s="66">
        <v>-1.0446364399999999</v>
      </c>
    </row>
    <row r="32" spans="2:10" ht="18" customHeight="1" x14ac:dyDescent="0.2">
      <c r="B32" s="35" t="s">
        <v>303</v>
      </c>
      <c r="C32" s="23"/>
      <c r="D32" s="97"/>
      <c r="E32" s="97"/>
      <c r="F32" s="97"/>
      <c r="G32" s="97"/>
      <c r="H32" s="97"/>
      <c r="I32" s="97"/>
      <c r="J32" s="97"/>
    </row>
    <row r="33" spans="1:10" ht="13.5" customHeight="1" x14ac:dyDescent="0.2">
      <c r="B33" s="20" t="s">
        <v>267</v>
      </c>
      <c r="C33" s="19" t="s">
        <v>137</v>
      </c>
      <c r="D33" s="66">
        <v>-9.5634401619270371</v>
      </c>
      <c r="E33" s="66">
        <v>627.02655907704809</v>
      </c>
      <c r="F33" s="66">
        <v>98.922778708041989</v>
      </c>
      <c r="G33" s="66">
        <v>152.45695205500604</v>
      </c>
      <c r="H33" s="66">
        <v>78.391477980380046</v>
      </c>
      <c r="I33" s="66">
        <v>298.55948548077617</v>
      </c>
      <c r="J33" s="66">
        <v>56.021518867197976</v>
      </c>
    </row>
    <row r="34" spans="1:10" ht="13.5" customHeight="1" x14ac:dyDescent="0.2">
      <c r="B34" s="20" t="s">
        <v>268</v>
      </c>
      <c r="C34" s="19" t="s">
        <v>137</v>
      </c>
      <c r="D34" s="66">
        <v>-129.54614958543198</v>
      </c>
      <c r="E34" s="66">
        <v>21.162378438112192</v>
      </c>
      <c r="F34" s="66">
        <v>281.30375622102599</v>
      </c>
      <c r="G34" s="66">
        <v>140.63466051009607</v>
      </c>
      <c r="H34" s="66">
        <v>139.09883641865898</v>
      </c>
      <c r="I34" s="66">
        <v>61.199616743933007</v>
      </c>
      <c r="J34" s="66">
        <v>369.4202678149249</v>
      </c>
    </row>
    <row r="35" spans="1:10" ht="18" customHeight="1" x14ac:dyDescent="0.2">
      <c r="B35" s="35" t="s">
        <v>880</v>
      </c>
      <c r="C35" s="23"/>
      <c r="D35" s="100"/>
      <c r="E35" s="100"/>
      <c r="F35" s="100"/>
      <c r="G35" s="100"/>
      <c r="H35" s="100"/>
      <c r="I35" s="100"/>
      <c r="J35" s="100"/>
    </row>
    <row r="36" spans="1:10" ht="13.5" customHeight="1" x14ac:dyDescent="0.2">
      <c r="B36" s="20" t="s">
        <v>252</v>
      </c>
      <c r="C36" s="19" t="s">
        <v>137</v>
      </c>
      <c r="D36" s="32">
        <v>2621.8</v>
      </c>
      <c r="E36" s="32">
        <v>2853.2</v>
      </c>
      <c r="F36" s="32">
        <v>3042.8</v>
      </c>
      <c r="G36" s="32">
        <v>2922.6</v>
      </c>
      <c r="H36" s="32">
        <v>2845.9455813</v>
      </c>
      <c r="I36" s="32">
        <v>2588.8703168000002</v>
      </c>
      <c r="J36" s="32">
        <v>2568.2636699999998</v>
      </c>
    </row>
    <row r="37" spans="1:10" ht="12" customHeight="1" x14ac:dyDescent="0.2">
      <c r="B37" s="69" t="s">
        <v>225</v>
      </c>
      <c r="C37" s="19" t="s">
        <v>137</v>
      </c>
      <c r="D37" s="32">
        <v>786.9</v>
      </c>
      <c r="E37" s="32">
        <v>868.8</v>
      </c>
      <c r="F37" s="32">
        <v>1218</v>
      </c>
      <c r="G37" s="32">
        <v>1154.8</v>
      </c>
      <c r="H37" s="32">
        <v>1077.7066546000001</v>
      </c>
      <c r="I37" s="32">
        <v>925.49843699999985</v>
      </c>
      <c r="J37" s="32">
        <v>1054.8831914</v>
      </c>
    </row>
    <row r="38" spans="1:10" ht="12" customHeight="1" x14ac:dyDescent="0.2">
      <c r="B38" s="69" t="s">
        <v>226</v>
      </c>
      <c r="C38" s="19" t="s">
        <v>137</v>
      </c>
      <c r="D38" s="32">
        <v>625</v>
      </c>
      <c r="E38" s="32">
        <v>717.8</v>
      </c>
      <c r="F38" s="32">
        <v>683.8</v>
      </c>
      <c r="G38" s="32">
        <v>669.5</v>
      </c>
      <c r="H38" s="32">
        <v>731.47592969999994</v>
      </c>
      <c r="I38" s="32">
        <v>685.34675559999994</v>
      </c>
      <c r="J38" s="32">
        <v>630.88110080000001</v>
      </c>
    </row>
    <row r="39" spans="1:10" ht="12" customHeight="1" x14ac:dyDescent="0.2">
      <c r="B39" s="69" t="s">
        <v>227</v>
      </c>
      <c r="C39" s="19" t="s">
        <v>137</v>
      </c>
      <c r="D39" s="32">
        <v>110.4</v>
      </c>
      <c r="E39" s="32">
        <v>127.4</v>
      </c>
      <c r="F39" s="32">
        <v>123.3</v>
      </c>
      <c r="G39" s="32">
        <v>122.5</v>
      </c>
      <c r="H39" s="32">
        <v>135.43379990000003</v>
      </c>
      <c r="I39" s="32">
        <v>126.39136440000001</v>
      </c>
      <c r="J39" s="32">
        <v>123.62853940000001</v>
      </c>
    </row>
    <row r="40" spans="1:10" ht="12" customHeight="1" x14ac:dyDescent="0.2">
      <c r="B40" s="69" t="s">
        <v>228</v>
      </c>
      <c r="C40" s="19" t="s">
        <v>137</v>
      </c>
      <c r="D40" s="32">
        <v>1007.8</v>
      </c>
      <c r="E40" s="32">
        <v>1044.2</v>
      </c>
      <c r="F40" s="32">
        <v>926.6</v>
      </c>
      <c r="G40" s="32">
        <v>886.7</v>
      </c>
      <c r="H40" s="32">
        <v>807.85671339999999</v>
      </c>
      <c r="I40" s="32">
        <v>761.93794179999998</v>
      </c>
      <c r="J40" s="32">
        <v>674.55339839999999</v>
      </c>
    </row>
    <row r="41" spans="1:10" ht="12" customHeight="1" x14ac:dyDescent="0.2">
      <c r="B41" s="96" t="s">
        <v>229</v>
      </c>
      <c r="C41" s="31" t="s">
        <v>137</v>
      </c>
      <c r="D41" s="70">
        <v>91.8</v>
      </c>
      <c r="E41" s="70">
        <v>95</v>
      </c>
      <c r="F41" s="70">
        <v>91.1</v>
      </c>
      <c r="G41" s="70">
        <v>89</v>
      </c>
      <c r="H41" s="70">
        <v>93.472483699999998</v>
      </c>
      <c r="I41" s="70">
        <v>89.695818000000003</v>
      </c>
      <c r="J41" s="70">
        <v>84.317440000000005</v>
      </c>
    </row>
    <row r="42" spans="1:10" ht="19.5" customHeight="1" x14ac:dyDescent="0.2">
      <c r="B42" s="499" t="s">
        <v>1167</v>
      </c>
      <c r="C42" s="23"/>
      <c r="D42" s="101"/>
      <c r="E42" s="101"/>
      <c r="F42" s="101"/>
      <c r="G42" s="101"/>
      <c r="H42" s="101"/>
      <c r="I42" s="101"/>
      <c r="J42" s="101"/>
    </row>
    <row r="43" spans="1:10" s="3" customFormat="1" ht="13.5" customHeight="1" x14ac:dyDescent="0.25">
      <c r="A43" s="2"/>
      <c r="D43" s="4"/>
      <c r="E43" s="4"/>
      <c r="F43" s="4"/>
      <c r="G43" s="4"/>
      <c r="H43" s="4"/>
      <c r="I43" s="4"/>
      <c r="J43" s="4"/>
    </row>
    <row r="44" spans="1:10" s="3" customFormat="1" ht="13.5" customHeight="1" x14ac:dyDescent="0.25">
      <c r="A44" s="2"/>
      <c r="D44" s="4"/>
      <c r="E44" s="4"/>
      <c r="F44" s="4"/>
      <c r="G44" s="4"/>
      <c r="H44" s="4"/>
      <c r="I44" s="4"/>
      <c r="J44" s="4"/>
    </row>
    <row r="45" spans="1:10" s="3" customFormat="1" ht="13.5" customHeight="1" x14ac:dyDescent="0.25">
      <c r="A45" s="2"/>
      <c r="D45" s="4"/>
      <c r="E45" s="4"/>
      <c r="F45" s="4"/>
      <c r="G45" s="4"/>
      <c r="H45" s="4"/>
      <c r="I45" s="4"/>
      <c r="J45" s="4"/>
    </row>
    <row r="46" spans="1:10" s="3" customFormat="1" ht="13.5" customHeight="1" x14ac:dyDescent="0.25">
      <c r="A46" s="2"/>
      <c r="D46" s="4"/>
      <c r="E46" s="4"/>
      <c r="F46" s="4"/>
      <c r="G46" s="4"/>
      <c r="H46" s="4"/>
      <c r="I46" s="4"/>
      <c r="J46" s="4"/>
    </row>
    <row r="47" spans="1:10" s="3" customFormat="1" ht="12.75" customHeight="1" x14ac:dyDescent="0.25">
      <c r="A47" s="2"/>
      <c r="D47" s="4"/>
      <c r="E47" s="4"/>
      <c r="F47" s="4"/>
      <c r="G47" s="4"/>
      <c r="H47" s="4"/>
      <c r="I47" s="4"/>
      <c r="J47" s="4"/>
    </row>
    <row r="48" spans="1:10" s="3" customFormat="1" ht="15" customHeight="1" x14ac:dyDescent="0.25">
      <c r="A48" s="2"/>
      <c r="D48" s="4"/>
      <c r="E48" s="4"/>
      <c r="F48" s="4"/>
      <c r="G48" s="4"/>
      <c r="H48" s="4"/>
      <c r="I48" s="4"/>
      <c r="J48" s="4"/>
    </row>
    <row r="49" spans="1:10" s="3" customFormat="1" ht="12.75" customHeight="1" x14ac:dyDescent="0.25">
      <c r="A49" s="2"/>
      <c r="D49" s="4"/>
      <c r="E49" s="4"/>
      <c r="F49" s="4"/>
      <c r="G49" s="4"/>
      <c r="H49" s="4"/>
      <c r="I49" s="4"/>
      <c r="J49" s="4"/>
    </row>
    <row r="50" spans="1:10" s="3" customFormat="1" ht="12" customHeight="1" x14ac:dyDescent="0.25">
      <c r="A50" s="2"/>
      <c r="D50" s="4"/>
      <c r="E50" s="4"/>
      <c r="F50" s="4"/>
      <c r="G50" s="4"/>
      <c r="H50" s="4"/>
      <c r="I50" s="4"/>
      <c r="J50" s="4"/>
    </row>
    <row r="51" spans="1:10" s="3" customFormat="1" ht="12.75" customHeight="1" x14ac:dyDescent="0.25">
      <c r="A51" s="2"/>
      <c r="D51" s="4"/>
      <c r="E51" s="4"/>
      <c r="F51" s="4"/>
      <c r="G51" s="4"/>
      <c r="H51" s="4"/>
      <c r="I51" s="4"/>
      <c r="J51" s="4"/>
    </row>
    <row r="52" spans="1:10" s="3" customFormat="1" ht="12" customHeight="1" x14ac:dyDescent="0.25">
      <c r="A52" s="2"/>
      <c r="D52" s="4"/>
      <c r="E52" s="4"/>
      <c r="F52" s="4"/>
      <c r="G52" s="4"/>
      <c r="H52" s="4"/>
      <c r="I52" s="4"/>
      <c r="J52" s="4"/>
    </row>
  </sheetData>
  <hyperlinks>
    <hyperlink ref="B5" location="Índice!A85" display="Índice" xr:uid="{00000000-0004-0000-4900-000000000000}"/>
  </hyperlinks>
  <printOptions horizontalCentered="1"/>
  <pageMargins left="0.59055118110236227" right="0.43307086614173229" top="0.51181102362204722" bottom="0.51181102362204722" header="0" footer="0.19685039370078741"/>
  <pageSetup paperSize="9" orientation="portrait" r:id="rId1"/>
  <headerFooter scaleWithDoc="0"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P19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4.85546875" style="3" customWidth="1"/>
    <col min="3" max="6" width="8.85546875" style="9" customWidth="1"/>
    <col min="7" max="9" width="8.85546875" style="15" customWidth="1"/>
    <col min="10" max="14" width="8.85546875" style="9" customWidth="1"/>
    <col min="15" max="16" width="8.85546875" style="15" customWidth="1"/>
    <col min="17" max="16384" width="8.85546875" style="2"/>
  </cols>
  <sheetData>
    <row r="1" spans="1:16" s="17" customFormat="1" ht="12.75" x14ac:dyDescent="0.2"/>
    <row r="2" spans="1:16" s="17" customFormat="1" ht="12.75" x14ac:dyDescent="0.2"/>
    <row r="3" spans="1:16" s="17" customFormat="1" ht="12.75" x14ac:dyDescent="0.2"/>
    <row r="4" spans="1:16" s="17" customFormat="1" ht="12.75" x14ac:dyDescent="0.2"/>
    <row r="5" spans="1:16" s="17" customFormat="1" ht="12.75" x14ac:dyDescent="0.2">
      <c r="B5" s="104" t="s">
        <v>144</v>
      </c>
    </row>
    <row r="6" spans="1:16" s="17" customFormat="1" ht="18.75" x14ac:dyDescent="0.3">
      <c r="B6" s="25" t="s">
        <v>1056</v>
      </c>
    </row>
    <row r="7" spans="1:16" s="17" customFormat="1" ht="12.75" x14ac:dyDescent="0.2"/>
    <row r="8" spans="1:16" s="17" customFormat="1" ht="18" customHeight="1" x14ac:dyDescent="0.2">
      <c r="B8" s="111" t="s">
        <v>244</v>
      </c>
    </row>
    <row r="9" spans="1:16" s="17" customFormat="1" ht="18" customHeight="1" x14ac:dyDescent="0.2">
      <c r="B9" s="275" t="s">
        <v>882</v>
      </c>
    </row>
    <row r="10" spans="1:16" s="9" customFormat="1" ht="18.75" customHeight="1" x14ac:dyDescent="0.2">
      <c r="A10" s="2"/>
      <c r="B10" s="108"/>
      <c r="C10" s="603" t="s">
        <v>225</v>
      </c>
      <c r="D10" s="603"/>
      <c r="E10" s="600" t="s">
        <v>226</v>
      </c>
      <c r="F10" s="601"/>
      <c r="G10" s="603" t="s">
        <v>227</v>
      </c>
      <c r="H10" s="603"/>
      <c r="I10" s="600" t="s">
        <v>228</v>
      </c>
      <c r="J10" s="601"/>
      <c r="K10" s="603" t="s">
        <v>260</v>
      </c>
      <c r="L10" s="603"/>
      <c r="M10" s="600" t="s">
        <v>230</v>
      </c>
      <c r="N10" s="601"/>
      <c r="O10" s="602" t="s">
        <v>252</v>
      </c>
      <c r="P10" s="602"/>
    </row>
    <row r="11" spans="1:16" s="9" customFormat="1" ht="13.5" customHeight="1" x14ac:dyDescent="0.2">
      <c r="A11" s="2"/>
      <c r="B11" s="109"/>
      <c r="C11" s="118" t="s">
        <v>44</v>
      </c>
      <c r="D11" s="118" t="s">
        <v>45</v>
      </c>
      <c r="E11" s="118" t="s">
        <v>44</v>
      </c>
      <c r="F11" s="118" t="s">
        <v>45</v>
      </c>
      <c r="G11" s="118" t="s">
        <v>44</v>
      </c>
      <c r="H11" s="118" t="s">
        <v>45</v>
      </c>
      <c r="I11" s="118" t="s">
        <v>44</v>
      </c>
      <c r="J11" s="118" t="s">
        <v>45</v>
      </c>
      <c r="K11" s="118" t="s">
        <v>44</v>
      </c>
      <c r="L11" s="118" t="s">
        <v>45</v>
      </c>
      <c r="M11" s="118" t="s">
        <v>44</v>
      </c>
      <c r="N11" s="118" t="s">
        <v>45</v>
      </c>
      <c r="O11" s="118" t="s">
        <v>44</v>
      </c>
      <c r="P11" s="118" t="s">
        <v>45</v>
      </c>
    </row>
    <row r="12" spans="1:16" s="9" customFormat="1" ht="13.5" customHeight="1" x14ac:dyDescent="0.2">
      <c r="A12" s="2"/>
      <c r="B12" s="120">
        <v>2016</v>
      </c>
      <c r="C12" s="66">
        <v>1501.573439</v>
      </c>
      <c r="D12" s="66">
        <v>809.78426000000002</v>
      </c>
      <c r="E12" s="66">
        <v>258.56984199999999</v>
      </c>
      <c r="F12" s="66">
        <v>11.322668</v>
      </c>
      <c r="G12" s="66">
        <v>78.435255999999995</v>
      </c>
      <c r="H12" s="66">
        <v>0.25019999999999998</v>
      </c>
      <c r="I12" s="66">
        <v>214.71367100000001</v>
      </c>
      <c r="J12" s="66">
        <v>35.878149999999998</v>
      </c>
      <c r="K12" s="66">
        <v>64.112427999999994</v>
      </c>
      <c r="L12" s="66">
        <v>0.32880999999999999</v>
      </c>
      <c r="M12" s="66">
        <v>8.2254419999999993</v>
      </c>
      <c r="N12" s="66">
        <v>0.86521300000000001</v>
      </c>
      <c r="O12" s="117">
        <v>2125.6300780000001</v>
      </c>
      <c r="P12" s="117">
        <v>858.42930100000001</v>
      </c>
    </row>
    <row r="13" spans="1:16" s="9" customFormat="1" ht="13.5" customHeight="1" x14ac:dyDescent="0.2">
      <c r="A13" s="2"/>
      <c r="B13" s="120">
        <v>2017</v>
      </c>
      <c r="C13" s="66">
        <v>1786.2276850000001</v>
      </c>
      <c r="D13" s="66">
        <v>278.86991499999999</v>
      </c>
      <c r="E13" s="66">
        <v>266.75062400000002</v>
      </c>
      <c r="F13" s="66">
        <v>14.906449</v>
      </c>
      <c r="G13" s="66">
        <v>91.187010999999998</v>
      </c>
      <c r="H13" s="66">
        <v>0.26083099999999998</v>
      </c>
      <c r="I13" s="66">
        <v>180.37805599999999</v>
      </c>
      <c r="J13" s="66">
        <v>41.398578000000001</v>
      </c>
      <c r="K13" s="66">
        <v>56.349345</v>
      </c>
      <c r="L13" s="66">
        <v>0.39724799999999999</v>
      </c>
      <c r="M13" s="66">
        <v>5.9051970000000003</v>
      </c>
      <c r="N13" s="66">
        <v>0.49409999999999998</v>
      </c>
      <c r="O13" s="117">
        <v>2386.7979180000002</v>
      </c>
      <c r="P13" s="117">
        <v>336.32712099999998</v>
      </c>
    </row>
    <row r="14" spans="1:16" s="9" customFormat="1" ht="13.5" customHeight="1" x14ac:dyDescent="0.2">
      <c r="A14" s="2"/>
      <c r="B14" s="120">
        <v>2018</v>
      </c>
      <c r="C14" s="66">
        <v>1512.774981</v>
      </c>
      <c r="D14" s="66">
        <v>928.57870000000003</v>
      </c>
      <c r="E14" s="66">
        <v>254.14612299999999</v>
      </c>
      <c r="F14" s="66">
        <v>14.333349999999999</v>
      </c>
      <c r="G14" s="66">
        <v>94.880708999999996</v>
      </c>
      <c r="H14" s="66">
        <v>0.55697600000000003</v>
      </c>
      <c r="I14" s="66">
        <v>185.81813700000001</v>
      </c>
      <c r="J14" s="66">
        <v>40.160415</v>
      </c>
      <c r="K14" s="66">
        <v>59.748417000000003</v>
      </c>
      <c r="L14" s="66">
        <v>0.59218599999999999</v>
      </c>
      <c r="M14" s="66">
        <v>4.5608700000000004</v>
      </c>
      <c r="N14" s="66">
        <v>0.74857700000000005</v>
      </c>
      <c r="O14" s="117">
        <v>2111.9292369999998</v>
      </c>
      <c r="P14" s="117">
        <v>984.97020399999997</v>
      </c>
    </row>
    <row r="15" spans="1:16" s="9" customFormat="1" ht="13.5" customHeight="1" x14ac:dyDescent="0.2">
      <c r="A15" s="2"/>
      <c r="B15" s="120">
        <v>2019</v>
      </c>
      <c r="C15" s="66">
        <v>1238.8011429999999</v>
      </c>
      <c r="D15" s="66">
        <v>1075.479605</v>
      </c>
      <c r="E15" s="66">
        <v>284.287915</v>
      </c>
      <c r="F15" s="66">
        <v>12.157355000000001</v>
      </c>
      <c r="G15" s="66">
        <v>91.306479999999993</v>
      </c>
      <c r="H15" s="66">
        <v>0.789161</v>
      </c>
      <c r="I15" s="66">
        <v>203.179146</v>
      </c>
      <c r="J15" s="66">
        <v>40.735565999999999</v>
      </c>
      <c r="K15" s="66">
        <v>48.786853000000001</v>
      </c>
      <c r="L15" s="66">
        <v>0.25715700000000002</v>
      </c>
      <c r="M15" s="66">
        <v>4.323925</v>
      </c>
      <c r="N15" s="66">
        <v>0.98077700000000001</v>
      </c>
      <c r="O15" s="117">
        <v>1870.6854619999999</v>
      </c>
      <c r="P15" s="117">
        <v>1130.399621</v>
      </c>
    </row>
    <row r="16" spans="1:16" s="9" customFormat="1" ht="13.5" customHeight="1" x14ac:dyDescent="0.2">
      <c r="A16" s="2"/>
      <c r="B16" s="120">
        <v>2020</v>
      </c>
      <c r="C16" s="66">
        <v>870.32067799999993</v>
      </c>
      <c r="D16" s="66">
        <v>389.38772200000005</v>
      </c>
      <c r="E16" s="66">
        <v>300.95198000000005</v>
      </c>
      <c r="F16" s="66">
        <v>8.1454930000000001</v>
      </c>
      <c r="G16" s="66">
        <v>73.348623000000003</v>
      </c>
      <c r="H16" s="66">
        <v>1.8692800000000001</v>
      </c>
      <c r="I16" s="66">
        <v>199.84644700000001</v>
      </c>
      <c r="J16" s="66">
        <v>35.777932999999997</v>
      </c>
      <c r="K16" s="66">
        <v>50.279636999999994</v>
      </c>
      <c r="L16" s="66">
        <v>1.1726559999999999</v>
      </c>
      <c r="M16" s="66">
        <v>3.2324890000000006</v>
      </c>
      <c r="N16" s="66">
        <v>0.37887400000000004</v>
      </c>
      <c r="O16" s="117">
        <v>1497.9798540000002</v>
      </c>
      <c r="P16" s="117">
        <v>436.73195800000008</v>
      </c>
    </row>
    <row r="17" spans="1:16" s="9" customFormat="1" ht="13.5" customHeight="1" x14ac:dyDescent="0.2">
      <c r="A17" s="2"/>
      <c r="B17" s="533">
        <v>2021</v>
      </c>
      <c r="C17" s="125">
        <v>951.62662799999987</v>
      </c>
      <c r="D17" s="125">
        <v>80.596368999999996</v>
      </c>
      <c r="E17" s="125">
        <v>300.15487900000005</v>
      </c>
      <c r="F17" s="125">
        <v>8.3557029999999983</v>
      </c>
      <c r="G17" s="125">
        <v>92.094811000000021</v>
      </c>
      <c r="H17" s="125">
        <v>0.15456899999999998</v>
      </c>
      <c r="I17" s="125">
        <v>194.64508600000002</v>
      </c>
      <c r="J17" s="125">
        <v>40.509761999999995</v>
      </c>
      <c r="K17" s="125">
        <v>56.703356000000007</v>
      </c>
      <c r="L17" s="125">
        <v>2.5706669999999998</v>
      </c>
      <c r="M17" s="125">
        <v>3.8140909999999999</v>
      </c>
      <c r="N17" s="125">
        <v>1.4185E-2</v>
      </c>
      <c r="O17" s="126">
        <v>1599.0388509999998</v>
      </c>
      <c r="P17" s="126">
        <v>132.20125499999997</v>
      </c>
    </row>
    <row r="18" spans="1:16" s="9" customFormat="1" ht="13.5" customHeight="1" x14ac:dyDescent="0.2">
      <c r="A18" s="2"/>
      <c r="B18" s="123">
        <v>2022</v>
      </c>
      <c r="C18" s="113">
        <v>1422.9844499999999</v>
      </c>
      <c r="D18" s="113">
        <v>624.02353199999993</v>
      </c>
      <c r="E18" s="113">
        <v>371.53285</v>
      </c>
      <c r="F18" s="113">
        <v>10.294328999999998</v>
      </c>
      <c r="G18" s="113">
        <v>129.86162500000003</v>
      </c>
      <c r="H18" s="113">
        <v>0.22406499999999999</v>
      </c>
      <c r="I18" s="113">
        <v>222.61211300000002</v>
      </c>
      <c r="J18" s="113">
        <v>58.634606999999995</v>
      </c>
      <c r="K18" s="113">
        <v>65.955981000000008</v>
      </c>
      <c r="L18" s="113">
        <v>2.2294800000000001</v>
      </c>
      <c r="M18" s="113">
        <v>4.351864</v>
      </c>
      <c r="N18" s="113">
        <v>1.0257109999999998</v>
      </c>
      <c r="O18" s="115">
        <v>2217.2988830000004</v>
      </c>
      <c r="P18" s="115">
        <v>696.4317239999998</v>
      </c>
    </row>
    <row r="19" spans="1:16" s="9" customFormat="1" ht="15.75" customHeight="1" x14ac:dyDescent="0.2">
      <c r="A19" s="2"/>
      <c r="B19" s="108" t="s">
        <v>1168</v>
      </c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</row>
  </sheetData>
  <mergeCells count="7">
    <mergeCell ref="M10:N10"/>
    <mergeCell ref="O10:P10"/>
    <mergeCell ref="C10:D10"/>
    <mergeCell ref="E10:F10"/>
    <mergeCell ref="G10:H10"/>
    <mergeCell ref="I10:J10"/>
    <mergeCell ref="K10:L10"/>
  </mergeCells>
  <hyperlinks>
    <hyperlink ref="B5" location="Índice!A85" display="Índice" xr:uid="{00000000-0004-0000-4A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P19"/>
  <sheetViews>
    <sheetView showGridLines="0" topLeftCell="G1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4.85546875" style="3" customWidth="1"/>
    <col min="3" max="6" width="8.85546875" style="9" customWidth="1"/>
    <col min="7" max="9" width="8.85546875" style="15" customWidth="1"/>
    <col min="10" max="14" width="8.85546875" style="9" customWidth="1"/>
    <col min="15" max="16" width="8.85546875" style="15" customWidth="1"/>
    <col min="17" max="16384" width="8.85546875" style="2"/>
  </cols>
  <sheetData>
    <row r="1" spans="1:16" s="17" customFormat="1" ht="12.75" x14ac:dyDescent="0.2"/>
    <row r="2" spans="1:16" s="17" customFormat="1" ht="12.75" x14ac:dyDescent="0.2"/>
    <row r="3" spans="1:16" s="17" customFormat="1" ht="12.75" x14ac:dyDescent="0.2"/>
    <row r="4" spans="1:16" s="17" customFormat="1" ht="12.75" x14ac:dyDescent="0.2"/>
    <row r="5" spans="1:16" s="17" customFormat="1" ht="12.75" x14ac:dyDescent="0.2">
      <c r="B5" s="104" t="s">
        <v>144</v>
      </c>
    </row>
    <row r="6" spans="1:16" s="17" customFormat="1" ht="18.75" x14ac:dyDescent="0.3">
      <c r="B6" s="25" t="s">
        <v>1056</v>
      </c>
      <c r="C6" s="25"/>
    </row>
    <row r="7" spans="1:16" s="17" customFormat="1" ht="12.75" x14ac:dyDescent="0.2"/>
    <row r="8" spans="1:16" s="17" customFormat="1" ht="18" customHeight="1" x14ac:dyDescent="0.2">
      <c r="B8" s="111" t="s">
        <v>244</v>
      </c>
    </row>
    <row r="9" spans="1:16" s="17" customFormat="1" ht="18" customHeight="1" x14ac:dyDescent="0.2">
      <c r="B9" s="275" t="s">
        <v>881</v>
      </c>
    </row>
    <row r="10" spans="1:16" s="9" customFormat="1" ht="18.75" customHeight="1" x14ac:dyDescent="0.2">
      <c r="A10" s="2"/>
      <c r="B10" s="108"/>
      <c r="C10" s="603" t="s">
        <v>225</v>
      </c>
      <c r="D10" s="603"/>
      <c r="E10" s="600" t="s">
        <v>226</v>
      </c>
      <c r="F10" s="601"/>
      <c r="G10" s="603" t="s">
        <v>227</v>
      </c>
      <c r="H10" s="603"/>
      <c r="I10" s="600" t="s">
        <v>228</v>
      </c>
      <c r="J10" s="601"/>
      <c r="K10" s="603" t="s">
        <v>260</v>
      </c>
      <c r="L10" s="603"/>
      <c r="M10" s="600" t="s">
        <v>230</v>
      </c>
      <c r="N10" s="601"/>
      <c r="O10" s="602" t="s">
        <v>252</v>
      </c>
      <c r="P10" s="602"/>
    </row>
    <row r="11" spans="1:16" s="9" customFormat="1" ht="13.5" customHeight="1" x14ac:dyDescent="0.2">
      <c r="A11" s="2"/>
      <c r="B11" s="109"/>
      <c r="C11" s="118" t="s">
        <v>44</v>
      </c>
      <c r="D11" s="118" t="s">
        <v>45</v>
      </c>
      <c r="E11" s="118" t="s">
        <v>44</v>
      </c>
      <c r="F11" s="118" t="s">
        <v>45</v>
      </c>
      <c r="G11" s="118" t="s">
        <v>44</v>
      </c>
      <c r="H11" s="118" t="s">
        <v>45</v>
      </c>
      <c r="I11" s="118" t="s">
        <v>44</v>
      </c>
      <c r="J11" s="118" t="s">
        <v>45</v>
      </c>
      <c r="K11" s="118" t="s">
        <v>44</v>
      </c>
      <c r="L11" s="118" t="s">
        <v>45</v>
      </c>
      <c r="M11" s="118" t="s">
        <v>44</v>
      </c>
      <c r="N11" s="118" t="s">
        <v>45</v>
      </c>
      <c r="O11" s="118" t="s">
        <v>44</v>
      </c>
      <c r="P11" s="118" t="s">
        <v>45</v>
      </c>
    </row>
    <row r="12" spans="1:16" s="9" customFormat="1" ht="13.5" customHeight="1" x14ac:dyDescent="0.2">
      <c r="A12" s="2"/>
      <c r="B12" s="120">
        <v>2016</v>
      </c>
      <c r="C12" s="66">
        <v>3.0008157704894161</v>
      </c>
      <c r="D12" s="66">
        <v>1.3183512366157353</v>
      </c>
      <c r="E12" s="66">
        <v>0.51673826900087871</v>
      </c>
      <c r="F12" s="66">
        <v>1.8433617565732155E-2</v>
      </c>
      <c r="G12" s="66">
        <v>0.15674874571830688</v>
      </c>
      <c r="H12" s="66">
        <v>4.0733253990545199E-4</v>
      </c>
      <c r="I12" s="66">
        <v>0.42909401121637447</v>
      </c>
      <c r="J12" s="66">
        <v>5.8410623367740978E-2</v>
      </c>
      <c r="K12" s="66">
        <v>0.12812532509558275</v>
      </c>
      <c r="L12" s="66">
        <v>5.3531180034497076E-4</v>
      </c>
      <c r="M12" s="66">
        <v>1.6438114468303407E-2</v>
      </c>
      <c r="N12" s="66">
        <v>1.4085907627866343E-3</v>
      </c>
      <c r="O12" s="117">
        <v>4.2479602359888622</v>
      </c>
      <c r="P12" s="117">
        <v>1.3975467126522454</v>
      </c>
    </row>
    <row r="13" spans="1:16" s="9" customFormat="1" ht="13.5" customHeight="1" x14ac:dyDescent="0.2">
      <c r="A13" s="2"/>
      <c r="B13" s="120">
        <v>2017</v>
      </c>
      <c r="C13" s="66">
        <v>3.2466248944568346</v>
      </c>
      <c r="D13" s="66">
        <v>0.40016596194314041</v>
      </c>
      <c r="E13" s="66">
        <v>0.48484256725104707</v>
      </c>
      <c r="F13" s="66">
        <v>2.1390093310141984E-2</v>
      </c>
      <c r="G13" s="66">
        <v>0.16574036022944585</v>
      </c>
      <c r="H13" s="66">
        <v>3.742809188276593E-4</v>
      </c>
      <c r="I13" s="66">
        <v>0.32785287785041184</v>
      </c>
      <c r="J13" s="66">
        <v>5.9405123670110235E-2</v>
      </c>
      <c r="K13" s="66">
        <v>0.10241985822951609</v>
      </c>
      <c r="L13" s="66">
        <v>5.7003326461367706E-4</v>
      </c>
      <c r="M13" s="66">
        <v>1.0733211531693291E-2</v>
      </c>
      <c r="N13" s="66">
        <v>7.0901158985222799E-4</v>
      </c>
      <c r="O13" s="117">
        <v>4.3382137695489487</v>
      </c>
      <c r="P13" s="117">
        <v>0.48261450469668615</v>
      </c>
    </row>
    <row r="14" spans="1:16" s="9" customFormat="1" ht="13.5" customHeight="1" x14ac:dyDescent="0.2">
      <c r="A14" s="2"/>
      <c r="B14" s="120">
        <v>2018</v>
      </c>
      <c r="C14" s="66">
        <v>2.614996024527168</v>
      </c>
      <c r="D14" s="66">
        <v>1.2308960462135476</v>
      </c>
      <c r="E14" s="66">
        <v>0.43931920453541179</v>
      </c>
      <c r="F14" s="66">
        <v>1.8999858433103142E-2</v>
      </c>
      <c r="G14" s="66">
        <v>0.164011620998192</v>
      </c>
      <c r="H14" s="66">
        <v>7.3831066363662758E-4</v>
      </c>
      <c r="I14" s="66">
        <v>0.32120685207183808</v>
      </c>
      <c r="J14" s="66">
        <v>5.3235440397023159E-2</v>
      </c>
      <c r="K14" s="66">
        <v>0.10328163467081525</v>
      </c>
      <c r="L14" s="66">
        <v>7.8498398253483079E-4</v>
      </c>
      <c r="M14" s="66">
        <v>7.8839596557190982E-3</v>
      </c>
      <c r="N14" s="66">
        <v>9.9229119684351888E-4</v>
      </c>
      <c r="O14" s="117">
        <v>3.6506992964591443</v>
      </c>
      <c r="P14" s="117">
        <v>1.3056469308866887</v>
      </c>
    </row>
    <row r="15" spans="1:16" s="9" customFormat="1" ht="13.5" customHeight="1" x14ac:dyDescent="0.2">
      <c r="A15" s="2"/>
      <c r="B15" s="120">
        <v>2019</v>
      </c>
      <c r="C15" s="66">
        <v>2.0680184187654804</v>
      </c>
      <c r="D15" s="66">
        <v>1.3447339598899672</v>
      </c>
      <c r="E15" s="66">
        <v>0.47458193574853313</v>
      </c>
      <c r="F15" s="66">
        <v>1.5201039661684793E-2</v>
      </c>
      <c r="G15" s="66">
        <v>0.1524243688824575</v>
      </c>
      <c r="H15" s="66">
        <v>9.8673335281028083E-4</v>
      </c>
      <c r="I15" s="66">
        <v>0.3391813275369579</v>
      </c>
      <c r="J15" s="66">
        <v>5.0934019316469618E-2</v>
      </c>
      <c r="K15" s="66">
        <v>8.1443346389941107E-2</v>
      </c>
      <c r="L15" s="66">
        <v>3.2153817637799306E-4</v>
      </c>
      <c r="M15" s="66">
        <v>7.2182340094600088E-3</v>
      </c>
      <c r="N15" s="66">
        <v>1.2263218501284386E-3</v>
      </c>
      <c r="O15" s="117">
        <v>3.1228676313328303</v>
      </c>
      <c r="P15" s="117">
        <v>1.4134036122474385</v>
      </c>
    </row>
    <row r="16" spans="1:16" s="9" customFormat="1" ht="13.5" customHeight="1" x14ac:dyDescent="0.2">
      <c r="A16" s="2"/>
      <c r="B16" s="120">
        <v>2020</v>
      </c>
      <c r="C16" s="66">
        <v>1.6189785934350398</v>
      </c>
      <c r="D16" s="66">
        <v>0.57140579143752035</v>
      </c>
      <c r="E16" s="66">
        <v>0.55983366314076055</v>
      </c>
      <c r="F16" s="66">
        <v>1.1953078156670235E-2</v>
      </c>
      <c r="G16" s="66">
        <v>0.13644378847555891</v>
      </c>
      <c r="H16" s="66">
        <v>2.7430690734987482E-3</v>
      </c>
      <c r="I16" s="66">
        <v>0.37175621336558695</v>
      </c>
      <c r="J16" s="66">
        <v>5.2502215572846372E-2</v>
      </c>
      <c r="K16" s="66">
        <v>9.3530646859667499E-2</v>
      </c>
      <c r="L16" s="66">
        <v>1.7208103694752778E-3</v>
      </c>
      <c r="M16" s="66">
        <v>6.0131060042609265E-3</v>
      </c>
      <c r="N16" s="66">
        <v>5.5597746306212264E-4</v>
      </c>
      <c r="O16" s="117">
        <v>2.7865560112808749</v>
      </c>
      <c r="P16" s="117">
        <v>0.64088094207307322</v>
      </c>
    </row>
    <row r="17" spans="1:16" s="9" customFormat="1" ht="13.5" customHeight="1" x14ac:dyDescent="0.2">
      <c r="A17" s="2"/>
      <c r="B17" s="120">
        <v>2021</v>
      </c>
      <c r="C17" s="125">
        <v>1.4958325797273704</v>
      </c>
      <c r="D17" s="125">
        <v>9.6933881902565522E-2</v>
      </c>
      <c r="E17" s="125">
        <v>0.47180420740846157</v>
      </c>
      <c r="F17" s="125">
        <v>1.0049469198977343E-2</v>
      </c>
      <c r="G17" s="125">
        <v>0.14476099623983479</v>
      </c>
      <c r="H17" s="125">
        <v>1.8590134242645162E-4</v>
      </c>
      <c r="I17" s="125">
        <v>0.3059566142390836</v>
      </c>
      <c r="J17" s="125">
        <v>4.8721406861505591E-2</v>
      </c>
      <c r="K17" s="125">
        <v>8.9130258432280327E-2</v>
      </c>
      <c r="L17" s="125">
        <v>3.0917612602228074E-3</v>
      </c>
      <c r="M17" s="125">
        <v>5.9952521419408484E-3</v>
      </c>
      <c r="N17" s="125">
        <v>1.7060410187807493E-5</v>
      </c>
      <c r="O17" s="126">
        <v>2.5134799081889714</v>
      </c>
      <c r="P17" s="126">
        <v>0.15899948097588551</v>
      </c>
    </row>
    <row r="18" spans="1:16" s="9" customFormat="1" ht="13.5" customHeight="1" x14ac:dyDescent="0.2">
      <c r="A18" s="2"/>
      <c r="B18" s="121">
        <v>2022</v>
      </c>
      <c r="C18" s="113">
        <v>1.8149677926636558</v>
      </c>
      <c r="D18" s="113">
        <v>0.56995840901852091</v>
      </c>
      <c r="E18" s="113">
        <v>0.47387738964156439</v>
      </c>
      <c r="F18" s="113">
        <v>9.4024328857412708E-3</v>
      </c>
      <c r="G18" s="113">
        <v>0.1656340425069055</v>
      </c>
      <c r="H18" s="113">
        <v>2.0465210744125413E-4</v>
      </c>
      <c r="I18" s="113">
        <v>0.28393410437605443</v>
      </c>
      <c r="J18" s="113">
        <v>5.3554530567200193E-2</v>
      </c>
      <c r="K18" s="113">
        <v>8.4124588465134709E-2</v>
      </c>
      <c r="L18" s="113">
        <v>2.0363188382751759E-3</v>
      </c>
      <c r="M18" s="113">
        <v>5.5506530644466485E-3</v>
      </c>
      <c r="N18" s="113">
        <v>9.3684385234497208E-4</v>
      </c>
      <c r="O18" s="115">
        <v>2.8280885707177621</v>
      </c>
      <c r="P18" s="115">
        <v>0.63609318726952357</v>
      </c>
    </row>
    <row r="19" spans="1:16" s="9" customFormat="1" ht="15.75" customHeight="1" x14ac:dyDescent="0.2">
      <c r="A19" s="2"/>
      <c r="B19" s="108" t="s">
        <v>1168</v>
      </c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</row>
  </sheetData>
  <mergeCells count="7">
    <mergeCell ref="O10:P10"/>
    <mergeCell ref="C10:D10"/>
    <mergeCell ref="E10:F10"/>
    <mergeCell ref="G10:H10"/>
    <mergeCell ref="I10:J10"/>
    <mergeCell ref="K10:L10"/>
    <mergeCell ref="M10:N10"/>
  </mergeCells>
  <hyperlinks>
    <hyperlink ref="B5" location="Índice!A85" display="Índice" xr:uid="{00000000-0004-0000-4B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Q32"/>
  <sheetViews>
    <sheetView showGridLines="0" topLeftCell="C1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72.42578125" style="3" customWidth="1"/>
    <col min="3" max="6" width="9.85546875" style="9" customWidth="1"/>
    <col min="7" max="9" width="9.85546875" style="15" customWidth="1"/>
    <col min="10" max="10" width="0.85546875" style="9" customWidth="1"/>
    <col min="11" max="14" width="9.85546875" style="9" customWidth="1"/>
    <col min="15" max="17" width="9.85546875" style="15" customWidth="1"/>
    <col min="18" max="16384" width="8.85546875" style="2"/>
  </cols>
  <sheetData>
    <row r="1" spans="1:17" s="17" customFormat="1" ht="12.75" x14ac:dyDescent="0.2"/>
    <row r="2" spans="1:17" s="17" customFormat="1" ht="12.75" x14ac:dyDescent="0.2"/>
    <row r="3" spans="1:17" s="17" customFormat="1" ht="12.75" x14ac:dyDescent="0.2"/>
    <row r="4" spans="1:17" s="17" customFormat="1" ht="12.75" x14ac:dyDescent="0.2"/>
    <row r="5" spans="1:17" s="17" customFormat="1" ht="12.75" x14ac:dyDescent="0.2">
      <c r="B5" s="104" t="s">
        <v>144</v>
      </c>
    </row>
    <row r="6" spans="1:17" s="17" customFormat="1" ht="18.75" x14ac:dyDescent="0.3">
      <c r="B6" s="25" t="s">
        <v>1056</v>
      </c>
    </row>
    <row r="7" spans="1:17" s="17" customFormat="1" ht="12.75" x14ac:dyDescent="0.2"/>
    <row r="8" spans="1:17" s="17" customFormat="1" ht="18" customHeight="1" x14ac:dyDescent="0.2">
      <c r="B8" s="111" t="s">
        <v>244</v>
      </c>
    </row>
    <row r="9" spans="1:17" s="17" customFormat="1" ht="18" customHeight="1" x14ac:dyDescent="0.2">
      <c r="B9" s="155" t="s">
        <v>259</v>
      </c>
    </row>
    <row r="10" spans="1:17" s="9" customFormat="1" ht="22.5" customHeight="1" x14ac:dyDescent="0.2">
      <c r="A10" s="2"/>
      <c r="B10" s="108"/>
      <c r="C10" s="572">
        <v>2021</v>
      </c>
      <c r="D10" s="572"/>
      <c r="E10" s="572"/>
      <c r="F10" s="572"/>
      <c r="G10" s="572"/>
      <c r="H10" s="572"/>
      <c r="I10" s="572"/>
      <c r="J10" s="107"/>
      <c r="K10" s="572">
        <v>2022</v>
      </c>
      <c r="L10" s="572"/>
      <c r="M10" s="572"/>
      <c r="N10" s="572"/>
      <c r="O10" s="572"/>
      <c r="P10" s="572"/>
      <c r="Q10" s="572"/>
    </row>
    <row r="11" spans="1:17" s="9" customFormat="1" ht="22.5" x14ac:dyDescent="0.2">
      <c r="A11" s="2"/>
      <c r="B11" s="109"/>
      <c r="C11" s="118" t="s">
        <v>225</v>
      </c>
      <c r="D11" s="176" t="s">
        <v>226</v>
      </c>
      <c r="E11" s="176" t="s">
        <v>227</v>
      </c>
      <c r="F11" s="176" t="s">
        <v>228</v>
      </c>
      <c r="G11" s="118" t="s">
        <v>260</v>
      </c>
      <c r="H11" s="176" t="s">
        <v>230</v>
      </c>
      <c r="I11" s="119" t="s">
        <v>252</v>
      </c>
      <c r="J11" s="106"/>
      <c r="K11" s="118" t="s">
        <v>225</v>
      </c>
      <c r="L11" s="118" t="s">
        <v>226</v>
      </c>
      <c r="M11" s="118" t="s">
        <v>227</v>
      </c>
      <c r="N11" s="176" t="s">
        <v>228</v>
      </c>
      <c r="O11" s="118" t="s">
        <v>260</v>
      </c>
      <c r="P11" s="118" t="s">
        <v>230</v>
      </c>
      <c r="Q11" s="119" t="s">
        <v>252</v>
      </c>
    </row>
    <row r="12" spans="1:17" s="18" customFormat="1" ht="11.25" x14ac:dyDescent="0.2">
      <c r="A12" s="378"/>
      <c r="B12" s="379" t="s">
        <v>1000</v>
      </c>
      <c r="C12" s="91">
        <v>45.506064000000002</v>
      </c>
      <c r="D12" s="91">
        <v>16.924515</v>
      </c>
      <c r="E12" s="91">
        <v>5.1210329999999997</v>
      </c>
      <c r="F12" s="91">
        <v>4.0000640000000001</v>
      </c>
      <c r="G12" s="91">
        <v>3.105566</v>
      </c>
      <c r="H12" s="91">
        <v>0.42000599999999999</v>
      </c>
      <c r="I12" s="351">
        <v>75.077247999999997</v>
      </c>
      <c r="J12" s="91"/>
      <c r="K12" s="91">
        <v>63.290647</v>
      </c>
      <c r="L12" s="91">
        <v>21.399840999999999</v>
      </c>
      <c r="M12" s="91">
        <v>5.6667829999999997</v>
      </c>
      <c r="N12" s="91">
        <v>4.425351</v>
      </c>
      <c r="O12" s="91">
        <v>3.2308859999999999</v>
      </c>
      <c r="P12" s="91">
        <v>0.29959999999999998</v>
      </c>
      <c r="Q12" s="351">
        <v>98.313108</v>
      </c>
    </row>
    <row r="13" spans="1:17" s="18" customFormat="1" ht="11.25" x14ac:dyDescent="0.2">
      <c r="A13" s="378"/>
      <c r="B13" s="379" t="s">
        <v>1001</v>
      </c>
      <c r="C13" s="91">
        <v>16.607263</v>
      </c>
      <c r="D13" s="91">
        <v>17.901648999999999</v>
      </c>
      <c r="E13" s="91">
        <v>0.73472499999999996</v>
      </c>
      <c r="F13" s="91">
        <v>1.755017</v>
      </c>
      <c r="G13" s="91">
        <v>6.0380140000000004</v>
      </c>
      <c r="H13" s="91">
        <v>7.9176999999999997E-2</v>
      </c>
      <c r="I13" s="351">
        <v>43.115844999999993</v>
      </c>
      <c r="J13" s="91"/>
      <c r="K13" s="91">
        <v>21.277480000000001</v>
      </c>
      <c r="L13" s="91">
        <v>23.395982</v>
      </c>
      <c r="M13" s="91">
        <v>0.70289699999999999</v>
      </c>
      <c r="N13" s="91">
        <v>2.4932850000000002</v>
      </c>
      <c r="O13" s="91">
        <v>6.7218679999999997</v>
      </c>
      <c r="P13" s="91">
        <v>7.4519000000000002E-2</v>
      </c>
      <c r="Q13" s="351">
        <v>54.666031000000004</v>
      </c>
    </row>
    <row r="14" spans="1:17" s="18" customFormat="1" ht="11.25" x14ac:dyDescent="0.2">
      <c r="A14" s="378"/>
      <c r="B14" s="379" t="s">
        <v>1002</v>
      </c>
      <c r="C14" s="91">
        <v>45.091752</v>
      </c>
      <c r="D14" s="91">
        <v>13.088107000000001</v>
      </c>
      <c r="E14" s="91">
        <v>2.7758769999999999</v>
      </c>
      <c r="F14" s="91">
        <v>4.4360179999999998</v>
      </c>
      <c r="G14" s="91">
        <v>2.106986</v>
      </c>
      <c r="H14" s="91">
        <v>0.148566</v>
      </c>
      <c r="I14" s="351">
        <v>67.647306000000015</v>
      </c>
      <c r="J14" s="91"/>
      <c r="K14" s="91">
        <v>67.689497000000003</v>
      </c>
      <c r="L14" s="91">
        <v>17.732094</v>
      </c>
      <c r="M14" s="91">
        <v>3.532813</v>
      </c>
      <c r="N14" s="91">
        <v>6.5025880000000003</v>
      </c>
      <c r="O14" s="91">
        <v>3.582932</v>
      </c>
      <c r="P14" s="91">
        <v>0.106567</v>
      </c>
      <c r="Q14" s="351">
        <v>99.146491000000012</v>
      </c>
    </row>
    <row r="15" spans="1:17" s="18" customFormat="1" ht="11.25" x14ac:dyDescent="0.2">
      <c r="A15" s="378"/>
      <c r="B15" s="379" t="s">
        <v>1003</v>
      </c>
      <c r="C15" s="91">
        <v>87.280089000000004</v>
      </c>
      <c r="D15" s="91">
        <v>41.827229000000003</v>
      </c>
      <c r="E15" s="91">
        <v>24.925953</v>
      </c>
      <c r="F15" s="91">
        <v>19.98348</v>
      </c>
      <c r="G15" s="91">
        <v>15.397525</v>
      </c>
      <c r="H15" s="91">
        <v>1.8714200000000001</v>
      </c>
      <c r="I15" s="351">
        <v>191.285696</v>
      </c>
      <c r="J15" s="91"/>
      <c r="K15" s="91">
        <v>143.30744000000001</v>
      </c>
      <c r="L15" s="91">
        <v>48.202970000000001</v>
      </c>
      <c r="M15" s="91">
        <v>31.954445</v>
      </c>
      <c r="N15" s="91">
        <v>25.262748999999999</v>
      </c>
      <c r="O15" s="91">
        <v>16.203644000000001</v>
      </c>
      <c r="P15" s="91">
        <v>2.038122</v>
      </c>
      <c r="Q15" s="351">
        <v>266.96936999999997</v>
      </c>
    </row>
    <row r="16" spans="1:17" s="18" customFormat="1" ht="11.25" x14ac:dyDescent="0.2">
      <c r="A16" s="378"/>
      <c r="B16" s="379" t="s">
        <v>1004</v>
      </c>
      <c r="C16" s="91">
        <v>13.143898</v>
      </c>
      <c r="D16" s="91">
        <v>31.083053</v>
      </c>
      <c r="E16" s="91">
        <v>34.477103</v>
      </c>
      <c r="F16" s="91">
        <v>3.1460590000000002</v>
      </c>
      <c r="G16" s="91">
        <v>1.4417819999999999</v>
      </c>
      <c r="H16" s="91">
        <v>1.3990000000000001E-3</v>
      </c>
      <c r="I16" s="351">
        <v>83.293294000000003</v>
      </c>
      <c r="J16" s="91"/>
      <c r="K16" s="91">
        <v>21.843838000000002</v>
      </c>
      <c r="L16" s="91">
        <v>69.013833000000005</v>
      </c>
      <c r="M16" s="91">
        <v>63.155543999999999</v>
      </c>
      <c r="N16" s="91">
        <v>6.2499560000000001</v>
      </c>
      <c r="O16" s="91">
        <v>1.8917520000000001</v>
      </c>
      <c r="P16" s="91">
        <v>3.4480000000000001E-3</v>
      </c>
      <c r="Q16" s="351">
        <v>162.15837099999999</v>
      </c>
    </row>
    <row r="17" spans="1:17" s="18" customFormat="1" ht="11.25" x14ac:dyDescent="0.2">
      <c r="A17" s="378"/>
      <c r="B17" s="379" t="s">
        <v>1005</v>
      </c>
      <c r="C17" s="91">
        <v>113.39220899999999</v>
      </c>
      <c r="D17" s="91">
        <v>27.737852</v>
      </c>
      <c r="E17" s="91">
        <v>3.1507100000000001</v>
      </c>
      <c r="F17" s="91">
        <v>34.762101999999999</v>
      </c>
      <c r="G17" s="91">
        <v>5.8702839999999998</v>
      </c>
      <c r="H17" s="91">
        <v>0.121604</v>
      </c>
      <c r="I17" s="351">
        <v>185.03476099999997</v>
      </c>
      <c r="J17" s="91"/>
      <c r="K17" s="91">
        <v>167.77595199999999</v>
      </c>
      <c r="L17" s="91">
        <v>33.043008</v>
      </c>
      <c r="M17" s="91">
        <v>2.9498319999999998</v>
      </c>
      <c r="N17" s="91">
        <v>38.781891999999999</v>
      </c>
      <c r="O17" s="91">
        <v>6.7072130000000003</v>
      </c>
      <c r="P17" s="91">
        <v>0.15249199999999999</v>
      </c>
      <c r="Q17" s="351">
        <v>249.41038899999998</v>
      </c>
    </row>
    <row r="18" spans="1:17" s="18" customFormat="1" ht="11.25" x14ac:dyDescent="0.2">
      <c r="A18" s="378"/>
      <c r="B18" s="379" t="s">
        <v>1006</v>
      </c>
      <c r="C18" s="91">
        <v>56.179625999999999</v>
      </c>
      <c r="D18" s="91">
        <v>15.688314999999999</v>
      </c>
      <c r="E18" s="91">
        <v>2.8432810000000002</v>
      </c>
      <c r="F18" s="91">
        <v>11.174346999999999</v>
      </c>
      <c r="G18" s="91">
        <v>2.7758949999999998</v>
      </c>
      <c r="H18" s="91">
        <v>6.5010999999999999E-2</v>
      </c>
      <c r="I18" s="351">
        <v>88.726475000000008</v>
      </c>
      <c r="J18" s="91"/>
      <c r="K18" s="91">
        <v>76.349237000000002</v>
      </c>
      <c r="L18" s="91">
        <v>18.403611000000001</v>
      </c>
      <c r="M18" s="91">
        <v>2.38469</v>
      </c>
      <c r="N18" s="91">
        <v>11.182456999999999</v>
      </c>
      <c r="O18" s="91">
        <v>2.5882679999999998</v>
      </c>
      <c r="P18" s="91">
        <v>9.7110000000000002E-2</v>
      </c>
      <c r="Q18" s="351">
        <v>111.00537300000001</v>
      </c>
    </row>
    <row r="19" spans="1:17" s="18" customFormat="1" ht="11.25" x14ac:dyDescent="0.2">
      <c r="A19" s="378"/>
      <c r="B19" s="379" t="s">
        <v>1007</v>
      </c>
      <c r="C19" s="91">
        <v>2.093798</v>
      </c>
      <c r="D19" s="91">
        <v>0.46105400000000002</v>
      </c>
      <c r="E19" s="91">
        <v>2.2873000000000001E-2</v>
      </c>
      <c r="F19" s="91">
        <v>0.41213699999999998</v>
      </c>
      <c r="G19" s="91">
        <v>0.1154</v>
      </c>
      <c r="H19" s="91">
        <v>1.549E-3</v>
      </c>
      <c r="I19" s="351">
        <v>3.106811</v>
      </c>
      <c r="J19" s="91"/>
      <c r="K19" s="91">
        <v>3.8617789999999999</v>
      </c>
      <c r="L19" s="91">
        <v>0.356512</v>
      </c>
      <c r="M19" s="91">
        <v>4.4949000000000003E-2</v>
      </c>
      <c r="N19" s="91">
        <v>0.45109300000000002</v>
      </c>
      <c r="O19" s="91">
        <v>8.1725000000000006E-2</v>
      </c>
      <c r="P19" s="91">
        <v>5.3410000000000003E-3</v>
      </c>
      <c r="Q19" s="351">
        <v>4.8013989999999991</v>
      </c>
    </row>
    <row r="20" spans="1:17" s="18" customFormat="1" ht="11.25" x14ac:dyDescent="0.2">
      <c r="A20" s="378"/>
      <c r="B20" s="379" t="s">
        <v>1008</v>
      </c>
      <c r="C20" s="91">
        <v>9.1761289999999995</v>
      </c>
      <c r="D20" s="91">
        <v>6.333609</v>
      </c>
      <c r="E20" s="91">
        <v>0.46349099999999999</v>
      </c>
      <c r="F20" s="91">
        <v>1.2840990000000001</v>
      </c>
      <c r="G20" s="91">
        <v>0.36549100000000001</v>
      </c>
      <c r="H20" s="91">
        <v>9.639E-3</v>
      </c>
      <c r="I20" s="351">
        <v>17.632457999999996</v>
      </c>
      <c r="J20" s="91"/>
      <c r="K20" s="91">
        <v>13.588867</v>
      </c>
      <c r="L20" s="91">
        <v>6.7456170000000002</v>
      </c>
      <c r="M20" s="91">
        <v>0.37615399999999999</v>
      </c>
      <c r="N20" s="91">
        <v>1.529879</v>
      </c>
      <c r="O20" s="91">
        <v>0.42744500000000002</v>
      </c>
      <c r="P20" s="91">
        <v>1.7498E-2</v>
      </c>
      <c r="Q20" s="351">
        <v>22.685459999999999</v>
      </c>
    </row>
    <row r="21" spans="1:17" s="18" customFormat="1" ht="11.25" x14ac:dyDescent="0.2">
      <c r="A21" s="378"/>
      <c r="B21" s="379" t="s">
        <v>1009</v>
      </c>
      <c r="C21" s="91">
        <v>29.944804000000001</v>
      </c>
      <c r="D21" s="91">
        <v>8.2603249999999999</v>
      </c>
      <c r="E21" s="91">
        <v>0.73107800000000001</v>
      </c>
      <c r="F21" s="91">
        <v>7.9348349999999996</v>
      </c>
      <c r="G21" s="91">
        <v>1.133586</v>
      </c>
      <c r="H21" s="91">
        <v>0.52336300000000002</v>
      </c>
      <c r="I21" s="351">
        <v>48.527991</v>
      </c>
      <c r="J21" s="91"/>
      <c r="K21" s="91">
        <v>48.583694999999999</v>
      </c>
      <c r="L21" s="91">
        <v>10.267740999999999</v>
      </c>
      <c r="M21" s="91">
        <v>0.93209799999999998</v>
      </c>
      <c r="N21" s="91">
        <v>10.523631999999999</v>
      </c>
      <c r="O21" s="91">
        <v>1.2512810000000001</v>
      </c>
      <c r="P21" s="91">
        <v>0.25657999999999997</v>
      </c>
      <c r="Q21" s="351">
        <v>71.815027000000001</v>
      </c>
    </row>
    <row r="22" spans="1:17" s="18" customFormat="1" ht="11.25" x14ac:dyDescent="0.2">
      <c r="A22" s="378"/>
      <c r="B22" s="379" t="s">
        <v>1010</v>
      </c>
      <c r="C22" s="91">
        <v>21.558246</v>
      </c>
      <c r="D22" s="91">
        <v>7.2338019999999998</v>
      </c>
      <c r="E22" s="91">
        <v>1.0770489999999999</v>
      </c>
      <c r="F22" s="91">
        <v>4.1495709999999999</v>
      </c>
      <c r="G22" s="91">
        <v>1.6175980000000001</v>
      </c>
      <c r="H22" s="91">
        <v>3.2687000000000001E-2</v>
      </c>
      <c r="I22" s="351">
        <v>35.668953000000002</v>
      </c>
      <c r="J22" s="91"/>
      <c r="K22" s="91">
        <v>30.983387</v>
      </c>
      <c r="L22" s="91">
        <v>8.5637980000000002</v>
      </c>
      <c r="M22" s="91">
        <v>1.179343</v>
      </c>
      <c r="N22" s="91">
        <v>3.862568</v>
      </c>
      <c r="O22" s="91">
        <v>2.2196470000000001</v>
      </c>
      <c r="P22" s="91">
        <v>2.7708E-2</v>
      </c>
      <c r="Q22" s="351">
        <v>46.836451000000004</v>
      </c>
    </row>
    <row r="23" spans="1:17" s="18" customFormat="1" ht="11.25" x14ac:dyDescent="0.2">
      <c r="A23" s="378"/>
      <c r="B23" s="379" t="s">
        <v>1011</v>
      </c>
      <c r="C23" s="91">
        <v>4.9696800000000003</v>
      </c>
      <c r="D23" s="91">
        <v>2.0010309999999998</v>
      </c>
      <c r="E23" s="91">
        <v>6.2115999999999998E-2</v>
      </c>
      <c r="F23" s="91">
        <v>2.4261370000000002</v>
      </c>
      <c r="G23" s="91">
        <v>0.36482500000000001</v>
      </c>
      <c r="H23" s="91">
        <v>5.8799999999999998E-4</v>
      </c>
      <c r="I23" s="351">
        <v>9.8243770000000001</v>
      </c>
      <c r="J23" s="91"/>
      <c r="K23" s="91">
        <v>8.3079560000000008</v>
      </c>
      <c r="L23" s="91">
        <v>2.0926330000000002</v>
      </c>
      <c r="M23" s="91">
        <v>7.4536000000000005E-2</v>
      </c>
      <c r="N23" s="91">
        <v>1.3287800000000001</v>
      </c>
      <c r="O23" s="91">
        <v>0.46723199999999998</v>
      </c>
      <c r="P23" s="91">
        <v>4.0179999999999999E-3</v>
      </c>
      <c r="Q23" s="351">
        <v>12.275155</v>
      </c>
    </row>
    <row r="24" spans="1:17" s="18" customFormat="1" ht="11.25" x14ac:dyDescent="0.2">
      <c r="A24" s="378"/>
      <c r="B24" s="379" t="s">
        <v>1012</v>
      </c>
      <c r="C24" s="91">
        <v>19.410905</v>
      </c>
      <c r="D24" s="91">
        <v>10.266185999999999</v>
      </c>
      <c r="E24" s="91">
        <v>3.3035770000000002</v>
      </c>
      <c r="F24" s="91">
        <v>6.0394540000000001</v>
      </c>
      <c r="G24" s="91">
        <v>1.1146929999999999</v>
      </c>
      <c r="H24" s="91">
        <v>1.1659999999999999E-3</v>
      </c>
      <c r="I24" s="351">
        <v>40.135980999999994</v>
      </c>
      <c r="J24" s="91"/>
      <c r="K24" s="91">
        <v>30.374096999999999</v>
      </c>
      <c r="L24" s="91">
        <v>11.249052000000001</v>
      </c>
      <c r="M24" s="91">
        <v>3.4596710000000002</v>
      </c>
      <c r="N24" s="91">
        <v>6.6760890000000002</v>
      </c>
      <c r="O24" s="91">
        <v>1.4516500000000001</v>
      </c>
      <c r="P24" s="91">
        <v>1.1403999999999999E-2</v>
      </c>
      <c r="Q24" s="351">
        <v>53.221962999999995</v>
      </c>
    </row>
    <row r="25" spans="1:17" s="18" customFormat="1" ht="11.25" x14ac:dyDescent="0.2">
      <c r="A25" s="378"/>
      <c r="B25" s="379" t="s">
        <v>1013</v>
      </c>
      <c r="C25" s="91">
        <v>1.82891</v>
      </c>
      <c r="D25" s="91">
        <v>4.9979000000000003E-2</v>
      </c>
      <c r="E25" s="91">
        <v>1.8000000000000001E-4</v>
      </c>
      <c r="F25" s="91">
        <v>6.9939000000000001E-2</v>
      </c>
      <c r="G25" s="91">
        <v>4.0130000000000001E-3</v>
      </c>
      <c r="H25" s="91">
        <v>2.1059999999999998E-3</v>
      </c>
      <c r="I25" s="351">
        <v>1.9551270000000001</v>
      </c>
      <c r="J25" s="91"/>
      <c r="K25" s="91">
        <v>1.866838</v>
      </c>
      <c r="L25" s="91">
        <v>0.17446300000000001</v>
      </c>
      <c r="M25" s="91">
        <v>0</v>
      </c>
      <c r="N25" s="91">
        <v>7.2170999999999999E-2</v>
      </c>
      <c r="O25" s="91">
        <v>2.464E-3</v>
      </c>
      <c r="P25" s="91">
        <v>2.0699999999999999E-4</v>
      </c>
      <c r="Q25" s="351">
        <v>2.1161429999999997</v>
      </c>
    </row>
    <row r="26" spans="1:17" s="18" customFormat="1" ht="11.25" x14ac:dyDescent="0.2">
      <c r="A26" s="378"/>
      <c r="B26" s="379" t="s">
        <v>1014</v>
      </c>
      <c r="C26" s="91">
        <v>86.986998999999997</v>
      </c>
      <c r="D26" s="91">
        <v>36.717260000000003</v>
      </c>
      <c r="E26" s="91">
        <v>2.8204449999999999</v>
      </c>
      <c r="F26" s="91">
        <v>21.533348</v>
      </c>
      <c r="G26" s="91">
        <v>2.9465119999999998</v>
      </c>
      <c r="H26" s="91">
        <v>0.103655</v>
      </c>
      <c r="I26" s="351">
        <v>151.10821900000002</v>
      </c>
      <c r="J26" s="91"/>
      <c r="K26" s="91">
        <v>133.041372</v>
      </c>
      <c r="L26" s="91">
        <v>36.576915999999997</v>
      </c>
      <c r="M26" s="91">
        <v>3.29691</v>
      </c>
      <c r="N26" s="91">
        <v>24.543783000000001</v>
      </c>
      <c r="O26" s="91">
        <v>3.980772</v>
      </c>
      <c r="P26" s="91">
        <v>0.125197</v>
      </c>
      <c r="Q26" s="351">
        <v>201.56495000000001</v>
      </c>
    </row>
    <row r="27" spans="1:17" s="18" customFormat="1" ht="11.25" x14ac:dyDescent="0.2">
      <c r="A27" s="378"/>
      <c r="B27" s="379" t="s">
        <v>1015</v>
      </c>
      <c r="C27" s="91">
        <v>277.42744099999999</v>
      </c>
      <c r="D27" s="91">
        <v>39.530509000000002</v>
      </c>
      <c r="E27" s="91">
        <v>5.1639480000000004</v>
      </c>
      <c r="F27" s="91">
        <v>55.027239999999999</v>
      </c>
      <c r="G27" s="91">
        <v>8.2368459999999999</v>
      </c>
      <c r="H27" s="91">
        <v>0.34124500000000002</v>
      </c>
      <c r="I27" s="351">
        <v>385.72722900000002</v>
      </c>
      <c r="J27" s="91"/>
      <c r="K27" s="91">
        <v>413.21423099999998</v>
      </c>
      <c r="L27" s="91">
        <v>42.619295000000001</v>
      </c>
      <c r="M27" s="91">
        <v>5.7246410000000001</v>
      </c>
      <c r="N27" s="91">
        <v>59.949055999999999</v>
      </c>
      <c r="O27" s="91">
        <v>10.261815</v>
      </c>
      <c r="P27" s="91">
        <v>0.88336400000000004</v>
      </c>
      <c r="Q27" s="351">
        <v>532.65240200000005</v>
      </c>
    </row>
    <row r="28" spans="1:17" s="18" customFormat="1" ht="11.25" x14ac:dyDescent="0.2">
      <c r="A28" s="378"/>
      <c r="B28" s="379" t="s">
        <v>1016</v>
      </c>
      <c r="C28" s="91">
        <v>31.332858000000002</v>
      </c>
      <c r="D28" s="91">
        <v>8.6286039999999993</v>
      </c>
      <c r="E28" s="91">
        <v>2.1845569999999999</v>
      </c>
      <c r="F28" s="91">
        <v>2.9196309999999999</v>
      </c>
      <c r="G28" s="91">
        <v>2.0365929999999999</v>
      </c>
      <c r="H28" s="91">
        <v>2.5370000000000002E-3</v>
      </c>
      <c r="I28" s="351">
        <v>47.104779999999998</v>
      </c>
      <c r="J28" s="91"/>
      <c r="K28" s="91">
        <v>49.420400000000001</v>
      </c>
      <c r="L28" s="91">
        <v>5.9209630000000004</v>
      </c>
      <c r="M28" s="91">
        <v>2.125232</v>
      </c>
      <c r="N28" s="91">
        <v>3.8780790000000001</v>
      </c>
      <c r="O28" s="91">
        <v>2.3400340000000002</v>
      </c>
      <c r="P28" s="91">
        <v>1.1168000000000001E-2</v>
      </c>
      <c r="Q28" s="351">
        <v>63.695875999999998</v>
      </c>
    </row>
    <row r="29" spans="1:17" s="18" customFormat="1" ht="11.25" x14ac:dyDescent="0.2">
      <c r="A29" s="378"/>
      <c r="B29" s="379" t="s">
        <v>1017</v>
      </c>
      <c r="C29" s="91">
        <v>52.343578999999998</v>
      </c>
      <c r="D29" s="91">
        <v>7.9020380000000001</v>
      </c>
      <c r="E29" s="91">
        <v>0.51003200000000004</v>
      </c>
      <c r="F29" s="91">
        <v>5.5515090000000002</v>
      </c>
      <c r="G29" s="91">
        <v>0.78810000000000002</v>
      </c>
      <c r="H29" s="91">
        <v>7.0666999999999994E-2</v>
      </c>
      <c r="I29" s="351">
        <v>67.165925000000001</v>
      </c>
      <c r="J29" s="91"/>
      <c r="K29" s="91">
        <v>70.248153000000002</v>
      </c>
      <c r="L29" s="91">
        <v>6.7245119999999998</v>
      </c>
      <c r="M29" s="91">
        <v>0.46069599999999999</v>
      </c>
      <c r="N29" s="91">
        <v>6.4248459999999996</v>
      </c>
      <c r="O29" s="91">
        <v>0.69657100000000005</v>
      </c>
      <c r="P29" s="91">
        <v>0.131831</v>
      </c>
      <c r="Q29" s="351">
        <v>84.686609000000018</v>
      </c>
    </row>
    <row r="30" spans="1:17" s="18" customFormat="1" ht="11.25" x14ac:dyDescent="0.2">
      <c r="A30" s="378"/>
      <c r="B30" s="379" t="s">
        <v>56</v>
      </c>
      <c r="C30" s="91">
        <v>37.352378000000002</v>
      </c>
      <c r="D30" s="91">
        <v>8.5197620000000001</v>
      </c>
      <c r="E30" s="91">
        <v>1.726783</v>
      </c>
      <c r="F30" s="91">
        <v>8.0400989999999997</v>
      </c>
      <c r="G30" s="91">
        <v>1.2436469999999999</v>
      </c>
      <c r="H30" s="91">
        <v>1.7706E-2</v>
      </c>
      <c r="I30" s="351">
        <v>56.900374999999997</v>
      </c>
      <c r="J30" s="91"/>
      <c r="K30" s="91">
        <v>57.959584</v>
      </c>
      <c r="L30" s="91">
        <v>9.0500089999999993</v>
      </c>
      <c r="M30" s="91">
        <v>1.8403910000000001</v>
      </c>
      <c r="N30" s="91">
        <v>8.4738589999999991</v>
      </c>
      <c r="O30" s="91">
        <v>1.8487819999999999</v>
      </c>
      <c r="P30" s="91">
        <v>0.10569000000000001</v>
      </c>
      <c r="Q30" s="351">
        <v>79.278314999999992</v>
      </c>
    </row>
    <row r="31" spans="1:17" s="9" customFormat="1" ht="18" customHeight="1" x14ac:dyDescent="0.2">
      <c r="A31" s="2"/>
      <c r="B31" s="112" t="s">
        <v>252</v>
      </c>
      <c r="C31" s="410">
        <v>951.62662799999987</v>
      </c>
      <c r="D31" s="410">
        <v>300.15487900000005</v>
      </c>
      <c r="E31" s="410">
        <v>92.094811000000021</v>
      </c>
      <c r="F31" s="410">
        <v>194.64508600000002</v>
      </c>
      <c r="G31" s="410">
        <v>56.703356000000007</v>
      </c>
      <c r="H31" s="410">
        <v>3.8140909999999999</v>
      </c>
      <c r="I31" s="410">
        <v>1599.0388509999998</v>
      </c>
      <c r="J31" s="410"/>
      <c r="K31" s="410">
        <v>1422.9844499999999</v>
      </c>
      <c r="L31" s="410">
        <v>371.53285</v>
      </c>
      <c r="M31" s="410">
        <v>129.86162500000003</v>
      </c>
      <c r="N31" s="410">
        <v>222.61211300000002</v>
      </c>
      <c r="O31" s="410">
        <v>65.955981000000008</v>
      </c>
      <c r="P31" s="410">
        <v>4.351864</v>
      </c>
      <c r="Q31" s="410">
        <v>2217.2988830000004</v>
      </c>
    </row>
    <row r="32" spans="1:17" s="9" customFormat="1" ht="15.75" customHeight="1" x14ac:dyDescent="0.2">
      <c r="A32" s="2"/>
      <c r="B32" s="108" t="s">
        <v>1168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</row>
  </sheetData>
  <mergeCells count="2">
    <mergeCell ref="K10:Q10"/>
    <mergeCell ref="C10:I10"/>
  </mergeCells>
  <hyperlinks>
    <hyperlink ref="B5" location="Índice!A85" display="Índice" xr:uid="{00000000-0004-0000-4C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Q32"/>
  <sheetViews>
    <sheetView showGridLines="0" topLeftCell="A6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71.5703125" style="3" customWidth="1"/>
    <col min="3" max="6" width="9.85546875" style="9" customWidth="1"/>
    <col min="7" max="9" width="9.85546875" style="15" customWidth="1"/>
    <col min="10" max="10" width="0.85546875" style="9" customWidth="1"/>
    <col min="11" max="14" width="9.85546875" style="9" customWidth="1"/>
    <col min="15" max="17" width="9.85546875" style="15" customWidth="1"/>
    <col min="18" max="16384" width="8.85546875" style="2"/>
  </cols>
  <sheetData>
    <row r="1" spans="1:17" s="17" customFormat="1" ht="12.75" x14ac:dyDescent="0.2"/>
    <row r="2" spans="1:17" s="17" customFormat="1" ht="12.75" x14ac:dyDescent="0.2"/>
    <row r="3" spans="1:17" s="17" customFormat="1" ht="12.75" x14ac:dyDescent="0.2"/>
    <row r="4" spans="1:17" s="17" customFormat="1" ht="12.75" x14ac:dyDescent="0.2"/>
    <row r="5" spans="1:17" s="17" customFormat="1" ht="12.75" x14ac:dyDescent="0.2">
      <c r="B5" s="104" t="s">
        <v>144</v>
      </c>
    </row>
    <row r="6" spans="1:17" s="17" customFormat="1" ht="18.75" x14ac:dyDescent="0.3">
      <c r="B6" s="25" t="s">
        <v>1056</v>
      </c>
    </row>
    <row r="7" spans="1:17" s="17" customFormat="1" ht="12.75" x14ac:dyDescent="0.2"/>
    <row r="8" spans="1:17" s="17" customFormat="1" ht="18" customHeight="1" x14ac:dyDescent="0.2">
      <c r="B8" s="111" t="s">
        <v>244</v>
      </c>
    </row>
    <row r="9" spans="1:17" s="17" customFormat="1" ht="18" customHeight="1" x14ac:dyDescent="0.2">
      <c r="B9" s="155" t="s">
        <v>261</v>
      </c>
    </row>
    <row r="10" spans="1:17" s="9" customFormat="1" ht="22.5" customHeight="1" x14ac:dyDescent="0.2">
      <c r="A10" s="2"/>
      <c r="B10" s="108"/>
      <c r="C10" s="572">
        <v>2021</v>
      </c>
      <c r="D10" s="572"/>
      <c r="E10" s="572"/>
      <c r="F10" s="572"/>
      <c r="G10" s="572"/>
      <c r="H10" s="572"/>
      <c r="I10" s="572"/>
      <c r="J10" s="107"/>
      <c r="K10" s="572">
        <v>2022</v>
      </c>
      <c r="L10" s="572"/>
      <c r="M10" s="572"/>
      <c r="N10" s="572"/>
      <c r="O10" s="572"/>
      <c r="P10" s="572"/>
      <c r="Q10" s="572"/>
    </row>
    <row r="11" spans="1:17" s="9" customFormat="1" ht="22.5" x14ac:dyDescent="0.2">
      <c r="A11" s="2"/>
      <c r="B11" s="109"/>
      <c r="C11" s="118" t="s">
        <v>225</v>
      </c>
      <c r="D11" s="118" t="s">
        <v>226</v>
      </c>
      <c r="E11" s="118" t="s">
        <v>227</v>
      </c>
      <c r="F11" s="176" t="s">
        <v>228</v>
      </c>
      <c r="G11" s="118" t="s">
        <v>260</v>
      </c>
      <c r="H11" s="118" t="s">
        <v>230</v>
      </c>
      <c r="I11" s="119" t="s">
        <v>252</v>
      </c>
      <c r="J11" s="106"/>
      <c r="K11" s="118" t="s">
        <v>225</v>
      </c>
      <c r="L11" s="118" t="s">
        <v>226</v>
      </c>
      <c r="M11" s="118" t="s">
        <v>227</v>
      </c>
      <c r="N11" s="176" t="s">
        <v>228</v>
      </c>
      <c r="O11" s="118" t="s">
        <v>260</v>
      </c>
      <c r="P11" s="118" t="s">
        <v>230</v>
      </c>
      <c r="Q11" s="119" t="s">
        <v>252</v>
      </c>
    </row>
    <row r="12" spans="1:17" s="9" customFormat="1" ht="13.5" customHeight="1" x14ac:dyDescent="0.2">
      <c r="A12" s="2"/>
      <c r="B12" s="108" t="s">
        <v>1000</v>
      </c>
      <c r="C12" s="66">
        <v>6.3222810000000003</v>
      </c>
      <c r="D12" s="66">
        <v>4.7732999999999998E-2</v>
      </c>
      <c r="E12" s="377" t="s">
        <v>129</v>
      </c>
      <c r="F12" s="66">
        <v>27.272981000000001</v>
      </c>
      <c r="G12" s="377" t="s">
        <v>129</v>
      </c>
      <c r="H12" s="377" t="s">
        <v>129</v>
      </c>
      <c r="I12" s="117">
        <v>33.642994999999999</v>
      </c>
      <c r="J12" s="66">
        <v>6.3222810000000003</v>
      </c>
      <c r="K12" s="66">
        <v>8.5249939999999995</v>
      </c>
      <c r="L12" s="66">
        <v>0.19798399999999999</v>
      </c>
      <c r="M12" s="377" t="s">
        <v>129</v>
      </c>
      <c r="N12" s="66">
        <v>26.911626999999999</v>
      </c>
      <c r="O12" s="377" t="s">
        <v>129</v>
      </c>
      <c r="P12" s="377" t="s">
        <v>129</v>
      </c>
      <c r="Q12" s="117">
        <v>35.634605000000001</v>
      </c>
    </row>
    <row r="13" spans="1:17" s="9" customFormat="1" ht="13.5" customHeight="1" x14ac:dyDescent="0.2">
      <c r="A13" s="2"/>
      <c r="B13" s="108" t="s">
        <v>1001</v>
      </c>
      <c r="C13" s="66">
        <v>5.9974470000000002</v>
      </c>
      <c r="D13" s="89" t="s">
        <v>129</v>
      </c>
      <c r="E13" s="66">
        <v>6.7819000000000004E-2</v>
      </c>
      <c r="F13" s="66">
        <v>0.551153</v>
      </c>
      <c r="G13" s="66">
        <v>2.5349E-2</v>
      </c>
      <c r="H13" s="66">
        <v>6.4700000000000001E-4</v>
      </c>
      <c r="I13" s="117">
        <v>6.6424150000000006</v>
      </c>
      <c r="J13" s="66">
        <v>5.9974470000000002</v>
      </c>
      <c r="K13" s="66">
        <v>9.043609</v>
      </c>
      <c r="L13" s="377">
        <v>8.3909999999999992E-3</v>
      </c>
      <c r="M13" s="66">
        <v>7.9977999999999994E-2</v>
      </c>
      <c r="N13" s="66">
        <v>1.081493</v>
      </c>
      <c r="O13" s="66">
        <v>1.6480000000000002E-2</v>
      </c>
      <c r="P13" s="66">
        <v>1.0126390000000001</v>
      </c>
      <c r="Q13" s="117">
        <v>11.24259</v>
      </c>
    </row>
    <row r="14" spans="1:17" s="9" customFormat="1" ht="13.5" customHeight="1" x14ac:dyDescent="0.2">
      <c r="A14" s="2"/>
      <c r="B14" s="108" t="s">
        <v>1002</v>
      </c>
      <c r="C14" s="377">
        <v>9.7999999999999997E-5</v>
      </c>
      <c r="D14" s="377" t="s">
        <v>129</v>
      </c>
      <c r="E14" s="377">
        <v>6.7726999999999996E-2</v>
      </c>
      <c r="F14" s="66">
        <v>9.6000000000000002E-5</v>
      </c>
      <c r="G14" s="66">
        <v>2.3654130000000002</v>
      </c>
      <c r="H14" s="377" t="s">
        <v>129</v>
      </c>
      <c r="I14" s="117">
        <v>2.4333340000000003</v>
      </c>
      <c r="J14" s="66">
        <v>9.7999999999999997E-5</v>
      </c>
      <c r="K14" s="66">
        <v>8.796E-3</v>
      </c>
      <c r="L14" s="377">
        <v>3.2929999999999999E-3</v>
      </c>
      <c r="M14" s="89" t="s">
        <v>129</v>
      </c>
      <c r="N14" s="89" t="s">
        <v>129</v>
      </c>
      <c r="O14" s="66">
        <v>1.7875430000000001</v>
      </c>
      <c r="P14" s="377" t="s">
        <v>129</v>
      </c>
      <c r="Q14" s="117">
        <v>1.7996320000000001</v>
      </c>
    </row>
    <row r="15" spans="1:17" s="9" customFormat="1" ht="13.5" customHeight="1" x14ac:dyDescent="0.2">
      <c r="A15" s="2"/>
      <c r="B15" s="108" t="s">
        <v>1003</v>
      </c>
      <c r="C15" s="66">
        <v>6.4100539999999997</v>
      </c>
      <c r="D15" s="66">
        <v>0.15468699999999999</v>
      </c>
      <c r="E15" s="377" t="s">
        <v>129</v>
      </c>
      <c r="F15" s="66">
        <v>3.9044539999999999</v>
      </c>
      <c r="G15" s="66">
        <v>1.1464999999999999E-2</v>
      </c>
      <c r="H15" s="377">
        <v>3.5300000000000002E-4</v>
      </c>
      <c r="I15" s="117">
        <v>10.481012999999999</v>
      </c>
      <c r="J15" s="66">
        <v>6.4100539999999997</v>
      </c>
      <c r="K15" s="66">
        <v>1.490837</v>
      </c>
      <c r="L15" s="66">
        <v>0.22885800000000001</v>
      </c>
      <c r="M15" s="377" t="s">
        <v>129</v>
      </c>
      <c r="N15" s="66">
        <v>11.472249</v>
      </c>
      <c r="O15" s="66">
        <v>4.2998000000000001E-2</v>
      </c>
      <c r="P15" s="89" t="s">
        <v>129</v>
      </c>
      <c r="Q15" s="117">
        <v>13.234942</v>
      </c>
    </row>
    <row r="16" spans="1:17" s="9" customFormat="1" ht="13.5" customHeight="1" x14ac:dyDescent="0.2">
      <c r="A16" s="2"/>
      <c r="B16" s="108" t="s">
        <v>1004</v>
      </c>
      <c r="C16" s="66">
        <v>55.826025999999999</v>
      </c>
      <c r="D16" s="66">
        <v>0.25679400000000002</v>
      </c>
      <c r="E16" s="89" t="s">
        <v>129</v>
      </c>
      <c r="F16" s="377">
        <v>2.6699999999999998E-4</v>
      </c>
      <c r="G16" s="377" t="s">
        <v>129</v>
      </c>
      <c r="H16" s="377" t="s">
        <v>129</v>
      </c>
      <c r="I16" s="117">
        <v>56.083086999999999</v>
      </c>
      <c r="J16" s="66">
        <v>55.826025999999999</v>
      </c>
      <c r="K16" s="66">
        <v>596.786022</v>
      </c>
      <c r="L16" s="66">
        <v>9.6611000000000002E-2</v>
      </c>
      <c r="M16" s="377" t="s">
        <v>129</v>
      </c>
      <c r="N16" s="66">
        <v>7.9999999999999996E-6</v>
      </c>
      <c r="O16" s="377">
        <v>1.302E-3</v>
      </c>
      <c r="P16" s="377" t="s">
        <v>129</v>
      </c>
      <c r="Q16" s="117">
        <v>596.88394300000004</v>
      </c>
    </row>
    <row r="17" spans="1:17" s="9" customFormat="1" ht="13.5" customHeight="1" x14ac:dyDescent="0.2">
      <c r="A17" s="2"/>
      <c r="B17" s="108" t="s">
        <v>1005</v>
      </c>
      <c r="C17" s="66">
        <v>0.131546</v>
      </c>
      <c r="D17" s="66">
        <v>6.2699999999999995E-4</v>
      </c>
      <c r="E17" s="89" t="s">
        <v>129</v>
      </c>
      <c r="F17" s="66">
        <v>3.503E-3</v>
      </c>
      <c r="G17" s="66">
        <v>9.4700000000000003E-4</v>
      </c>
      <c r="H17" s="377" t="s">
        <v>129</v>
      </c>
      <c r="I17" s="117">
        <v>0.13662299999999999</v>
      </c>
      <c r="J17" s="66">
        <v>0.131546</v>
      </c>
      <c r="K17" s="66">
        <v>8.8844000000000006E-2</v>
      </c>
      <c r="L17" s="66">
        <v>2.5420999999999999E-2</v>
      </c>
      <c r="M17" s="377" t="s">
        <v>129</v>
      </c>
      <c r="N17" s="66">
        <v>4.4140000000000004E-3</v>
      </c>
      <c r="O17" s="66">
        <v>6.0435999999999997E-2</v>
      </c>
      <c r="P17" s="377">
        <v>1.2E-4</v>
      </c>
      <c r="Q17" s="117">
        <v>0.17923500000000001</v>
      </c>
    </row>
    <row r="18" spans="1:17" s="9" customFormat="1" ht="13.5" customHeight="1" x14ac:dyDescent="0.2">
      <c r="A18" s="2"/>
      <c r="B18" s="108" t="s">
        <v>1006</v>
      </c>
      <c r="C18" s="66">
        <v>7.7079999999999996E-3</v>
      </c>
      <c r="D18" s="66">
        <v>8.3040000000000006E-3</v>
      </c>
      <c r="E18" s="66">
        <v>1.06E-4</v>
      </c>
      <c r="F18" s="66">
        <v>1.0900000000000001E-4</v>
      </c>
      <c r="G18" s="89" t="s">
        <v>129</v>
      </c>
      <c r="H18" s="377" t="s">
        <v>129</v>
      </c>
      <c r="I18" s="117">
        <v>1.6226999999999998E-2</v>
      </c>
      <c r="J18" s="66">
        <v>7.7079999999999996E-3</v>
      </c>
      <c r="K18" s="66">
        <v>3.8677999999999997E-2</v>
      </c>
      <c r="L18" s="66">
        <v>1.2343E-2</v>
      </c>
      <c r="M18" s="89" t="s">
        <v>129</v>
      </c>
      <c r="N18" s="66">
        <v>0.12684300000000001</v>
      </c>
      <c r="O18" s="377">
        <v>1.5999999999999999E-5</v>
      </c>
      <c r="P18" s="377" t="s">
        <v>129</v>
      </c>
      <c r="Q18" s="117">
        <v>0.17788000000000001</v>
      </c>
    </row>
    <row r="19" spans="1:17" s="9" customFormat="1" ht="13.5" customHeight="1" x14ac:dyDescent="0.2">
      <c r="A19" s="2"/>
      <c r="B19" s="108" t="s">
        <v>1007</v>
      </c>
      <c r="C19" s="66">
        <v>1.97E-3</v>
      </c>
      <c r="D19" s="377">
        <v>3.6699999999999998E-4</v>
      </c>
      <c r="E19" s="89" t="s">
        <v>129</v>
      </c>
      <c r="F19" s="66">
        <v>7.2099999999999996E-4</v>
      </c>
      <c r="G19" s="89" t="s">
        <v>129</v>
      </c>
      <c r="H19" s="377" t="s">
        <v>129</v>
      </c>
      <c r="I19" s="117">
        <v>3.058E-3</v>
      </c>
      <c r="J19" s="66">
        <v>1.97E-3</v>
      </c>
      <c r="K19" s="66">
        <v>9.1E-4</v>
      </c>
      <c r="L19" s="66">
        <v>4.0309999999999999E-3</v>
      </c>
      <c r="M19" s="377" t="s">
        <v>129</v>
      </c>
      <c r="N19" s="66">
        <v>7.058E-3</v>
      </c>
      <c r="O19" s="377">
        <v>2.5399999999999999E-4</v>
      </c>
      <c r="P19" s="377" t="s">
        <v>129</v>
      </c>
      <c r="Q19" s="117">
        <v>1.2253E-2</v>
      </c>
    </row>
    <row r="20" spans="1:17" s="9" customFormat="1" ht="13.5" customHeight="1" x14ac:dyDescent="0.2">
      <c r="A20" s="2"/>
      <c r="B20" s="108" t="s">
        <v>1008</v>
      </c>
      <c r="C20" s="66">
        <v>2.13504</v>
      </c>
      <c r="D20" s="66">
        <v>8.7999999999999998E-5</v>
      </c>
      <c r="E20" s="377" t="s">
        <v>129</v>
      </c>
      <c r="F20" s="66">
        <v>6.1260719999999997</v>
      </c>
      <c r="G20" s="89" t="s">
        <v>129</v>
      </c>
      <c r="H20" s="377" t="s">
        <v>129</v>
      </c>
      <c r="I20" s="117">
        <v>8.2611999999999988</v>
      </c>
      <c r="J20" s="66">
        <v>2.13504</v>
      </c>
      <c r="K20" s="66">
        <v>2.9238590000000002</v>
      </c>
      <c r="L20" s="66">
        <v>9.7300000000000002E-4</v>
      </c>
      <c r="M20" s="377">
        <v>7.6533000000000004E-2</v>
      </c>
      <c r="N20" s="66">
        <v>12.733252</v>
      </c>
      <c r="O20" s="377">
        <v>7.6400000000000003E-4</v>
      </c>
      <c r="P20" s="377" t="s">
        <v>129</v>
      </c>
      <c r="Q20" s="117">
        <v>15.735381</v>
      </c>
    </row>
    <row r="21" spans="1:17" s="9" customFormat="1" ht="13.5" customHeight="1" x14ac:dyDescent="0.2">
      <c r="A21" s="2"/>
      <c r="B21" s="108" t="s">
        <v>1009</v>
      </c>
      <c r="C21" s="66">
        <v>9.8080000000000007E-3</v>
      </c>
      <c r="D21" s="66">
        <v>1.5650000000000001E-2</v>
      </c>
      <c r="E21" s="89" t="s">
        <v>129</v>
      </c>
      <c r="F21" s="66">
        <v>8.8739999999999999E-3</v>
      </c>
      <c r="G21" s="66">
        <v>1.1E-4</v>
      </c>
      <c r="H21" s="377" t="s">
        <v>129</v>
      </c>
      <c r="I21" s="117">
        <v>3.4442E-2</v>
      </c>
      <c r="J21" s="66">
        <v>9.8080000000000007E-3</v>
      </c>
      <c r="K21" s="66">
        <v>1.4397999999999999E-2</v>
      </c>
      <c r="L21" s="66">
        <v>1.6001999999999999E-2</v>
      </c>
      <c r="M21" s="377">
        <v>1.54E-4</v>
      </c>
      <c r="N21" s="66">
        <v>2.4632999999999999E-2</v>
      </c>
      <c r="O21" s="66">
        <v>1.47E-4</v>
      </c>
      <c r="P21" s="377">
        <v>1.8200000000000001E-4</v>
      </c>
      <c r="Q21" s="117">
        <v>5.5516000000000003E-2</v>
      </c>
    </row>
    <row r="22" spans="1:17" s="9" customFormat="1" ht="13.5" customHeight="1" x14ac:dyDescent="0.2">
      <c r="A22" s="2"/>
      <c r="B22" s="108" t="s">
        <v>1010</v>
      </c>
      <c r="C22" s="66">
        <v>6.9847999999999993E-2</v>
      </c>
      <c r="D22" s="66">
        <v>3.3187709999999999</v>
      </c>
      <c r="E22" s="89" t="s">
        <v>129</v>
      </c>
      <c r="F22" s="66">
        <v>0.62311399999999995</v>
      </c>
      <c r="G22" s="66">
        <v>3.1380000000000002E-3</v>
      </c>
      <c r="H22" s="377" t="s">
        <v>129</v>
      </c>
      <c r="I22" s="117">
        <v>4.0148709999999994</v>
      </c>
      <c r="J22" s="66">
        <v>6.9847999999999993E-2</v>
      </c>
      <c r="K22" s="66">
        <v>4.1640000000000003E-2</v>
      </c>
      <c r="L22" s="66">
        <v>4.8839629999999996</v>
      </c>
      <c r="M22" s="377">
        <v>1.4890000000000001E-3</v>
      </c>
      <c r="N22" s="66">
        <v>2.4680710000000001</v>
      </c>
      <c r="O22" s="66">
        <v>2.5700000000000001E-4</v>
      </c>
      <c r="P22" s="377">
        <v>1.3999999999999999E-4</v>
      </c>
      <c r="Q22" s="117">
        <v>7.3955600000000006</v>
      </c>
    </row>
    <row r="23" spans="1:17" s="9" customFormat="1" ht="13.5" customHeight="1" x14ac:dyDescent="0.2">
      <c r="A23" s="2"/>
      <c r="B23" s="108" t="s">
        <v>1011</v>
      </c>
      <c r="C23" s="66">
        <v>1.3398999999999999E-2</v>
      </c>
      <c r="D23" s="66">
        <v>2.7014330000000002</v>
      </c>
      <c r="E23" s="89" t="s">
        <v>129</v>
      </c>
      <c r="F23" s="66">
        <v>7.4120000000000002E-3</v>
      </c>
      <c r="G23" s="377">
        <v>2.081E-3</v>
      </c>
      <c r="H23" s="377" t="s">
        <v>129</v>
      </c>
      <c r="I23" s="117">
        <v>2.7243250000000003</v>
      </c>
      <c r="J23" s="66">
        <v>1.3398999999999999E-2</v>
      </c>
      <c r="K23" s="66">
        <v>3.7284999999999999E-2</v>
      </c>
      <c r="L23" s="66">
        <v>2.7493810000000001</v>
      </c>
      <c r="M23" s="377" t="s">
        <v>129</v>
      </c>
      <c r="N23" s="66">
        <v>1.2045999999999999E-2</v>
      </c>
      <c r="O23" s="66">
        <v>9.0000000000000002E-6</v>
      </c>
      <c r="P23" s="377">
        <v>2.5000000000000001E-3</v>
      </c>
      <c r="Q23" s="117">
        <v>2.8012209999999995</v>
      </c>
    </row>
    <row r="24" spans="1:17" s="9" customFormat="1" ht="13.5" customHeight="1" x14ac:dyDescent="0.2">
      <c r="A24" s="2"/>
      <c r="B24" s="108" t="s">
        <v>1012</v>
      </c>
      <c r="C24" s="66">
        <v>0.16608300000000001</v>
      </c>
      <c r="D24" s="66">
        <v>4.6299999999999996E-3</v>
      </c>
      <c r="E24" s="89" t="s">
        <v>129</v>
      </c>
      <c r="F24" s="66">
        <v>3.065E-3</v>
      </c>
      <c r="G24" s="89" t="s">
        <v>129</v>
      </c>
      <c r="H24" s="377" t="s">
        <v>129</v>
      </c>
      <c r="I24" s="117">
        <v>0.17377800000000002</v>
      </c>
      <c r="J24" s="66">
        <v>0.16608300000000001</v>
      </c>
      <c r="K24" s="66">
        <v>0.65893299999999999</v>
      </c>
      <c r="L24" s="66">
        <v>4.6080000000000001E-3</v>
      </c>
      <c r="M24" s="377" t="s">
        <v>129</v>
      </c>
      <c r="N24" s="66">
        <v>1.7652000000000001E-2</v>
      </c>
      <c r="O24" s="377">
        <v>8.8199999999999997E-4</v>
      </c>
      <c r="P24" s="377" t="s">
        <v>129</v>
      </c>
      <c r="Q24" s="117">
        <v>0.68207499999999999</v>
      </c>
    </row>
    <row r="25" spans="1:17" s="9" customFormat="1" ht="13.5" customHeight="1" x14ac:dyDescent="0.2">
      <c r="A25" s="2"/>
      <c r="B25" s="108" t="s">
        <v>1013</v>
      </c>
      <c r="C25" s="66">
        <v>0.53513200000000005</v>
      </c>
      <c r="D25" s="377" t="s">
        <v>129</v>
      </c>
      <c r="E25" s="377" t="s">
        <v>129</v>
      </c>
      <c r="F25" s="66">
        <v>9.7400000000000004E-4</v>
      </c>
      <c r="G25" s="377" t="s">
        <v>129</v>
      </c>
      <c r="H25" s="89" t="s">
        <v>129</v>
      </c>
      <c r="I25" s="117">
        <v>0.53610600000000008</v>
      </c>
      <c r="J25" s="66">
        <v>0.53513200000000005</v>
      </c>
      <c r="K25" s="66">
        <v>0.70187999999999995</v>
      </c>
      <c r="L25" s="377">
        <v>6.9040000000000004E-3</v>
      </c>
      <c r="M25" s="377" t="s">
        <v>129</v>
      </c>
      <c r="N25" s="66">
        <v>1.9075999999999999E-2</v>
      </c>
      <c r="O25" s="377" t="s">
        <v>129</v>
      </c>
      <c r="P25" s="377" t="s">
        <v>129</v>
      </c>
      <c r="Q25" s="117">
        <v>0.72785999999999995</v>
      </c>
    </row>
    <row r="26" spans="1:17" s="9" customFormat="1" ht="13.5" customHeight="1" x14ac:dyDescent="0.2">
      <c r="A26" s="2"/>
      <c r="B26" s="108" t="s">
        <v>1014</v>
      </c>
      <c r="C26" s="66">
        <v>0.26873900000000001</v>
      </c>
      <c r="D26" s="66">
        <v>0.43453000000000003</v>
      </c>
      <c r="E26" s="66">
        <v>2.1499999999999999E-4</v>
      </c>
      <c r="F26" s="66">
        <v>1.1811499999999999</v>
      </c>
      <c r="G26" s="66">
        <v>0.12116200000000001</v>
      </c>
      <c r="H26" s="377" t="s">
        <v>129</v>
      </c>
      <c r="I26" s="117">
        <v>2.0057960000000001</v>
      </c>
      <c r="J26" s="66">
        <v>0.26873900000000001</v>
      </c>
      <c r="K26" s="66">
        <v>0.351327</v>
      </c>
      <c r="L26" s="66">
        <v>0.20468500000000001</v>
      </c>
      <c r="M26" s="66">
        <v>5.2800000000000004E-4</v>
      </c>
      <c r="N26" s="66">
        <v>1.8389439999999999</v>
      </c>
      <c r="O26" s="66">
        <v>0.26430999999999999</v>
      </c>
      <c r="P26" s="377" t="s">
        <v>129</v>
      </c>
      <c r="Q26" s="117">
        <v>2.6597939999999998</v>
      </c>
    </row>
    <row r="27" spans="1:17" s="9" customFormat="1" ht="13.5" customHeight="1" x14ac:dyDescent="0.2">
      <c r="A27" s="2"/>
      <c r="B27" s="108" t="s">
        <v>1015</v>
      </c>
      <c r="C27" s="66">
        <v>1.470372</v>
      </c>
      <c r="D27" s="66">
        <v>0.23433399999999999</v>
      </c>
      <c r="E27" s="66">
        <v>1.3650000000000001E-2</v>
      </c>
      <c r="F27" s="66">
        <v>0.59008400000000005</v>
      </c>
      <c r="G27" s="66">
        <v>3.7102999999999997E-2</v>
      </c>
      <c r="H27" s="89" t="s">
        <v>129</v>
      </c>
      <c r="I27" s="117">
        <v>2.3455430000000002</v>
      </c>
      <c r="J27" s="66">
        <v>1.470372</v>
      </c>
      <c r="K27" s="66">
        <v>1.6282460000000001</v>
      </c>
      <c r="L27" s="66">
        <v>0.37375799999999998</v>
      </c>
      <c r="M27" s="66">
        <v>3.6327999999999999E-2</v>
      </c>
      <c r="N27" s="66">
        <v>1.685214</v>
      </c>
      <c r="O27" s="66">
        <v>4.1632000000000002E-2</v>
      </c>
      <c r="P27" s="377">
        <v>3.5950000000000001E-3</v>
      </c>
      <c r="Q27" s="117">
        <v>3.7687729999999995</v>
      </c>
    </row>
    <row r="28" spans="1:17" s="9" customFormat="1" ht="13.5" customHeight="1" x14ac:dyDescent="0.2">
      <c r="A28" s="2"/>
      <c r="B28" s="108" t="s">
        <v>1016</v>
      </c>
      <c r="C28" s="66">
        <v>0.55905000000000005</v>
      </c>
      <c r="D28" s="66">
        <v>0.43507200000000001</v>
      </c>
      <c r="E28" s="66">
        <v>5.0520000000000001E-3</v>
      </c>
      <c r="F28" s="66">
        <v>0.10088</v>
      </c>
      <c r="G28" s="66">
        <v>2.434E-3</v>
      </c>
      <c r="H28" s="377">
        <v>1.3185000000000001E-2</v>
      </c>
      <c r="I28" s="117">
        <v>1.1156730000000001</v>
      </c>
      <c r="J28" s="66">
        <v>0.55905000000000005</v>
      </c>
      <c r="K28" s="66">
        <v>0.84181099999999998</v>
      </c>
      <c r="L28" s="66">
        <v>0.32145400000000002</v>
      </c>
      <c r="M28" s="66">
        <v>2.5617000000000001E-2</v>
      </c>
      <c r="N28" s="66">
        <v>5.3312999999999999E-2</v>
      </c>
      <c r="O28" s="66">
        <v>1.934E-3</v>
      </c>
      <c r="P28" s="66">
        <v>6.535E-3</v>
      </c>
      <c r="Q28" s="117">
        <v>1.250664</v>
      </c>
    </row>
    <row r="29" spans="1:17" s="9" customFormat="1" ht="13.5" customHeight="1" x14ac:dyDescent="0.2">
      <c r="A29" s="2"/>
      <c r="B29" s="108" t="s">
        <v>1017</v>
      </c>
      <c r="C29" s="66">
        <v>0.60438400000000003</v>
      </c>
      <c r="D29" s="66">
        <v>0.103385</v>
      </c>
      <c r="E29" s="89" t="s">
        <v>129</v>
      </c>
      <c r="F29" s="66">
        <v>0.10928499999999999</v>
      </c>
      <c r="G29" s="377">
        <v>1.178E-3</v>
      </c>
      <c r="H29" s="377" t="s">
        <v>129</v>
      </c>
      <c r="I29" s="117">
        <v>0.81823200000000007</v>
      </c>
      <c r="J29" s="66">
        <v>0.60438400000000003</v>
      </c>
      <c r="K29" s="66">
        <v>0.75524500000000006</v>
      </c>
      <c r="L29" s="66">
        <v>0.11804099999999999</v>
      </c>
      <c r="M29" s="377" t="s">
        <v>129</v>
      </c>
      <c r="N29" s="66">
        <v>0.13289599999999999</v>
      </c>
      <c r="O29" s="66">
        <v>8.7100000000000007E-3</v>
      </c>
      <c r="P29" s="377" t="s">
        <v>129</v>
      </c>
      <c r="Q29" s="117">
        <v>1.0148919999999999</v>
      </c>
    </row>
    <row r="30" spans="1:17" s="9" customFormat="1" ht="13.5" customHeight="1" x14ac:dyDescent="0.2">
      <c r="A30" s="2"/>
      <c r="B30" s="108" t="s">
        <v>56</v>
      </c>
      <c r="C30" s="66">
        <v>6.7383999999999999E-2</v>
      </c>
      <c r="D30" s="66">
        <v>0.63929800000000003</v>
      </c>
      <c r="E30" s="89" t="s">
        <v>129</v>
      </c>
      <c r="F30" s="66">
        <v>2.5568E-2</v>
      </c>
      <c r="G30" s="66">
        <v>2.8699999999999998E-4</v>
      </c>
      <c r="H30" s="89" t="s">
        <v>129</v>
      </c>
      <c r="I30" s="117">
        <v>0.7325370000000001</v>
      </c>
      <c r="J30" s="66">
        <v>2.8530000000000001E-3</v>
      </c>
      <c r="K30" s="66">
        <v>8.6218000000000003E-2</v>
      </c>
      <c r="L30" s="66">
        <v>1.037628</v>
      </c>
      <c r="M30" s="66">
        <v>3.4380000000000001E-3</v>
      </c>
      <c r="N30" s="66">
        <v>4.5817999999999998E-2</v>
      </c>
      <c r="O30" s="66">
        <v>1.8060000000000001E-3</v>
      </c>
      <c r="P30" s="89" t="s">
        <v>129</v>
      </c>
      <c r="Q30" s="117">
        <v>1.1749079999999998</v>
      </c>
    </row>
    <row r="31" spans="1:17" s="9" customFormat="1" ht="18" customHeight="1" x14ac:dyDescent="0.2">
      <c r="A31" s="2"/>
      <c r="B31" s="112" t="s">
        <v>252</v>
      </c>
      <c r="C31" s="115">
        <v>80.596368999999996</v>
      </c>
      <c r="D31" s="115">
        <v>8.3557029999999983</v>
      </c>
      <c r="E31" s="115">
        <v>0.15456899999999998</v>
      </c>
      <c r="F31" s="115">
        <v>40.509761999999995</v>
      </c>
      <c r="G31" s="115">
        <v>2.5706669999999998</v>
      </c>
      <c r="H31" s="115">
        <v>1.4185E-2</v>
      </c>
      <c r="I31" s="115">
        <v>132.20125499999997</v>
      </c>
      <c r="J31" s="115">
        <v>80.531837999999993</v>
      </c>
      <c r="K31" s="115">
        <v>624.02353199999993</v>
      </c>
      <c r="L31" s="115">
        <v>10.294328999999998</v>
      </c>
      <c r="M31" s="115">
        <v>0.22406499999999999</v>
      </c>
      <c r="N31" s="115">
        <v>58.634606999999995</v>
      </c>
      <c r="O31" s="115">
        <v>2.2294800000000001</v>
      </c>
      <c r="P31" s="115">
        <v>1.0257109999999998</v>
      </c>
      <c r="Q31" s="115">
        <v>696.4317239999998</v>
      </c>
    </row>
    <row r="32" spans="1:17" s="9" customFormat="1" ht="15.75" customHeight="1" x14ac:dyDescent="0.2">
      <c r="A32" s="2"/>
      <c r="B32" s="108" t="s">
        <v>1168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</row>
  </sheetData>
  <mergeCells count="2">
    <mergeCell ref="C10:I10"/>
    <mergeCell ref="K10:Q10"/>
  </mergeCells>
  <conditionalFormatting sqref="C13:K13 C27:O27 C12:D12 F12 C15:D15 F14:G15 I12:L12 C17:G18 I18:N18 C16:E16 C21:G22 C19 E19:G19 C20:D20 F20:G20 C25 F25 C24:G24 C23:F23 H25:K25 C26:G26 I26:O26 C30:Q31 C28:G28 I28:Q28 C29:F29 N12 I14:K14 M13:Q13 I15:L17 N15:Q15 I19:L24 N21:O23 I29:L29 N29:O29 Q12 M14:O14 Q14 N17:O17 N16 N19:N20 N24:N25 Q16:Q27 Q29">
    <cfRule type="cellIs" dxfId="53" priority="28" operator="equal">
      <formula>0</formula>
    </cfRule>
  </conditionalFormatting>
  <conditionalFormatting sqref="C14:E14">
    <cfRule type="cellIs" dxfId="52" priority="27" operator="equal">
      <formula>0</formula>
    </cfRule>
  </conditionalFormatting>
  <conditionalFormatting sqref="E12">
    <cfRule type="cellIs" dxfId="51" priority="26" operator="equal">
      <formula>0</formula>
    </cfRule>
  </conditionalFormatting>
  <conditionalFormatting sqref="E15">
    <cfRule type="cellIs" dxfId="50" priority="25" operator="equal">
      <formula>0</formula>
    </cfRule>
  </conditionalFormatting>
  <conditionalFormatting sqref="G12:H12">
    <cfRule type="cellIs" dxfId="49" priority="24" operator="equal">
      <formula>0</formula>
    </cfRule>
  </conditionalFormatting>
  <conditionalFormatting sqref="H14:H24">
    <cfRule type="cellIs" dxfId="48" priority="23" operator="equal">
      <formula>0</formula>
    </cfRule>
  </conditionalFormatting>
  <conditionalFormatting sqref="F16:G16">
    <cfRule type="cellIs" dxfId="47" priority="22" operator="equal">
      <formula>0</formula>
    </cfRule>
  </conditionalFormatting>
  <conditionalFormatting sqref="D19">
    <cfRule type="cellIs" dxfId="46" priority="21" operator="equal">
      <formula>0</formula>
    </cfRule>
  </conditionalFormatting>
  <conditionalFormatting sqref="E20">
    <cfRule type="cellIs" dxfId="45" priority="20" operator="equal">
      <formula>0</formula>
    </cfRule>
  </conditionalFormatting>
  <conditionalFormatting sqref="D25:E25">
    <cfRule type="cellIs" dxfId="44" priority="19" operator="equal">
      <formula>0</formula>
    </cfRule>
  </conditionalFormatting>
  <conditionalFormatting sqref="G23">
    <cfRule type="cellIs" dxfId="43" priority="18" operator="equal">
      <formula>0</formula>
    </cfRule>
  </conditionalFormatting>
  <conditionalFormatting sqref="G25">
    <cfRule type="cellIs" dxfId="42" priority="17" operator="equal">
      <formula>0</formula>
    </cfRule>
  </conditionalFormatting>
  <conditionalFormatting sqref="H26">
    <cfRule type="cellIs" dxfId="41" priority="16" operator="equal">
      <formula>0</formula>
    </cfRule>
  </conditionalFormatting>
  <conditionalFormatting sqref="H28:H29">
    <cfRule type="cellIs" dxfId="40" priority="15" operator="equal">
      <formula>0</formula>
    </cfRule>
  </conditionalFormatting>
  <conditionalFormatting sqref="G29">
    <cfRule type="cellIs" dxfId="39" priority="14" operator="equal">
      <formula>0</formula>
    </cfRule>
  </conditionalFormatting>
  <conditionalFormatting sqref="M12">
    <cfRule type="cellIs" dxfId="38" priority="13" operator="equal">
      <formula>0</formula>
    </cfRule>
  </conditionalFormatting>
  <conditionalFormatting sqref="L13:L14">
    <cfRule type="cellIs" dxfId="37" priority="12" operator="equal">
      <formula>0</formula>
    </cfRule>
  </conditionalFormatting>
  <conditionalFormatting sqref="M15:M17">
    <cfRule type="cellIs" dxfId="36" priority="11" operator="equal">
      <formula>0</formula>
    </cfRule>
  </conditionalFormatting>
  <conditionalFormatting sqref="M19:M25">
    <cfRule type="cellIs" dxfId="35" priority="10" operator="equal">
      <formula>0</formula>
    </cfRule>
  </conditionalFormatting>
  <conditionalFormatting sqref="L25">
    <cfRule type="cellIs" dxfId="34" priority="9" operator="equal">
      <formula>0</formula>
    </cfRule>
  </conditionalFormatting>
  <conditionalFormatting sqref="M29">
    <cfRule type="cellIs" dxfId="33" priority="8" operator="equal">
      <formula>0</formula>
    </cfRule>
  </conditionalFormatting>
  <conditionalFormatting sqref="O12:P12">
    <cfRule type="cellIs" dxfId="32" priority="7" operator="equal">
      <formula>0</formula>
    </cfRule>
  </conditionalFormatting>
  <conditionalFormatting sqref="P14">
    <cfRule type="cellIs" dxfId="31" priority="6" operator="equal">
      <formula>0</formula>
    </cfRule>
  </conditionalFormatting>
  <conditionalFormatting sqref="O16">
    <cfRule type="cellIs" dxfId="30" priority="5" operator="equal">
      <formula>0</formula>
    </cfRule>
  </conditionalFormatting>
  <conditionalFormatting sqref="O18:O20">
    <cfRule type="cellIs" dxfId="29" priority="4" operator="equal">
      <formula>0</formula>
    </cfRule>
  </conditionalFormatting>
  <conditionalFormatting sqref="O24:O25">
    <cfRule type="cellIs" dxfId="28" priority="3" operator="equal">
      <formula>0</formula>
    </cfRule>
  </conditionalFormatting>
  <conditionalFormatting sqref="P16:P27">
    <cfRule type="cellIs" dxfId="27" priority="2" operator="equal">
      <formula>0</formula>
    </cfRule>
  </conditionalFormatting>
  <conditionalFormatting sqref="P29">
    <cfRule type="cellIs" dxfId="26" priority="1" operator="equal">
      <formula>0</formula>
    </cfRule>
  </conditionalFormatting>
  <hyperlinks>
    <hyperlink ref="B5" location="Índice!A85" display="Índice" xr:uid="{00000000-0004-0000-4D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P56"/>
  <sheetViews>
    <sheetView showGridLines="0" topLeftCell="A40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22.140625" style="3" customWidth="1"/>
    <col min="3" max="3" width="4.42578125" style="9" bestFit="1" customWidth="1"/>
    <col min="4" max="4" width="9" style="9" bestFit="1" customWidth="1"/>
    <col min="5" max="5" width="8.85546875" style="9" customWidth="1"/>
    <col min="6" max="6" width="9" style="9" customWidth="1"/>
    <col min="7" max="9" width="9" style="15" customWidth="1"/>
    <col min="10" max="10" width="9" style="9" customWidth="1"/>
    <col min="11" max="12" width="9" style="15" customWidth="1"/>
    <col min="13" max="13" width="9" style="9" customWidth="1"/>
    <col min="14" max="14" width="9" style="15" customWidth="1"/>
    <col min="15" max="15" width="5.140625" style="15" customWidth="1"/>
    <col min="16" max="16" width="6.85546875" style="9" customWidth="1"/>
    <col min="17" max="16384" width="8.85546875" style="2"/>
  </cols>
  <sheetData>
    <row r="1" spans="1:15" s="17" customFormat="1" ht="12.75" x14ac:dyDescent="0.2"/>
    <row r="2" spans="1:15" s="17" customFormat="1" ht="12.75" x14ac:dyDescent="0.2"/>
    <row r="3" spans="1:15" s="17" customFormat="1" ht="12.75" x14ac:dyDescent="0.2"/>
    <row r="4" spans="1:15" s="17" customFormat="1" ht="12.75" x14ac:dyDescent="0.2"/>
    <row r="5" spans="1:15" s="17" customFormat="1" ht="12.75" x14ac:dyDescent="0.2">
      <c r="B5" s="104" t="s">
        <v>144</v>
      </c>
    </row>
    <row r="6" spans="1:15" s="17" customFormat="1" ht="18.75" x14ac:dyDescent="0.3">
      <c r="B6" s="25" t="s">
        <v>1056</v>
      </c>
    </row>
    <row r="7" spans="1:15" s="17" customFormat="1" ht="12.75" x14ac:dyDescent="0.2">
      <c r="L7" s="90"/>
    </row>
    <row r="8" spans="1:15" s="17" customFormat="1" ht="18" customHeight="1" x14ac:dyDescent="0.2">
      <c r="B8" s="111" t="s">
        <v>244</v>
      </c>
    </row>
    <row r="9" spans="1:15" s="17" customFormat="1" ht="18" customHeight="1" x14ac:dyDescent="0.2">
      <c r="B9" s="155" t="s">
        <v>248</v>
      </c>
    </row>
    <row r="10" spans="1:15" s="17" customFormat="1" ht="18" customHeight="1" x14ac:dyDescent="0.2">
      <c r="A10" s="2"/>
      <c r="B10" s="111"/>
      <c r="D10" s="605" t="s">
        <v>251</v>
      </c>
      <c r="E10" s="605"/>
      <c r="F10" s="605"/>
      <c r="G10" s="605"/>
      <c r="H10" s="605"/>
      <c r="I10" s="605"/>
      <c r="J10" s="605"/>
      <c r="K10" s="605"/>
      <c r="L10" s="605"/>
      <c r="M10" s="605"/>
      <c r="N10" s="606" t="s">
        <v>258</v>
      </c>
    </row>
    <row r="11" spans="1:15" s="9" customFormat="1" x14ac:dyDescent="0.25">
      <c r="A11" s="2"/>
      <c r="B11" s="108"/>
      <c r="C11" s="23"/>
      <c r="D11" s="552" t="s">
        <v>249</v>
      </c>
      <c r="E11" s="552"/>
      <c r="F11" s="552"/>
      <c r="G11" s="608" t="s">
        <v>241</v>
      </c>
      <c r="H11" s="608"/>
      <c r="I11" s="610" t="s">
        <v>254</v>
      </c>
      <c r="J11" s="609" t="s">
        <v>255</v>
      </c>
      <c r="K11" s="609"/>
      <c r="L11" s="609"/>
      <c r="M11" s="548" t="s">
        <v>250</v>
      </c>
      <c r="N11" s="606"/>
      <c r="O11" s="15"/>
    </row>
    <row r="12" spans="1:15" s="9" customFormat="1" ht="12" customHeight="1" x14ac:dyDescent="0.25">
      <c r="A12" s="2"/>
      <c r="B12" s="108"/>
      <c r="C12" s="23"/>
      <c r="D12" s="612" t="s">
        <v>44</v>
      </c>
      <c r="E12" s="612" t="s">
        <v>45</v>
      </c>
      <c r="F12" s="604" t="s">
        <v>250</v>
      </c>
      <c r="G12" s="604" t="s">
        <v>252</v>
      </c>
      <c r="H12" s="614" t="s">
        <v>253</v>
      </c>
      <c r="I12" s="610"/>
      <c r="J12" s="604" t="s">
        <v>252</v>
      </c>
      <c r="K12" s="615" t="s">
        <v>256</v>
      </c>
      <c r="L12" s="615"/>
      <c r="M12" s="548"/>
      <c r="N12" s="606"/>
      <c r="O12" s="15"/>
    </row>
    <row r="13" spans="1:15" s="9" customFormat="1" ht="12" customHeight="1" x14ac:dyDescent="0.25">
      <c r="A13" s="2"/>
      <c r="B13" s="109"/>
      <c r="C13" s="24"/>
      <c r="D13" s="613"/>
      <c r="E13" s="613"/>
      <c r="F13" s="549"/>
      <c r="G13" s="549"/>
      <c r="H13" s="603"/>
      <c r="I13" s="611"/>
      <c r="J13" s="549"/>
      <c r="K13" s="24" t="s">
        <v>107</v>
      </c>
      <c r="L13" s="24" t="s">
        <v>257</v>
      </c>
      <c r="M13" s="549"/>
      <c r="N13" s="607"/>
      <c r="O13" s="15"/>
    </row>
    <row r="14" spans="1:15" s="9" customFormat="1" ht="18" customHeight="1" x14ac:dyDescent="0.25">
      <c r="A14" s="2"/>
      <c r="B14" s="108" t="s">
        <v>225</v>
      </c>
      <c r="C14" s="23">
        <v>2017</v>
      </c>
      <c r="D14" s="66">
        <v>1789.2346792789995</v>
      </c>
      <c r="E14" s="66">
        <v>272.61243528940997</v>
      </c>
      <c r="F14" s="66">
        <v>1516.6222439895896</v>
      </c>
      <c r="G14" s="66">
        <v>1014.5279611177081</v>
      </c>
      <c r="H14" s="66">
        <v>484.52510279699999</v>
      </c>
      <c r="I14" s="66">
        <v>1009.33932820755</v>
      </c>
      <c r="J14" s="66">
        <v>245.36032790485203</v>
      </c>
      <c r="K14" s="66">
        <v>245.07713465399999</v>
      </c>
      <c r="L14" s="66">
        <v>11.73011663051</v>
      </c>
      <c r="M14" s="66">
        <v>3785.8498612196995</v>
      </c>
      <c r="N14" s="66">
        <v>-0.33726723999999997</v>
      </c>
      <c r="O14" s="15"/>
    </row>
    <row r="15" spans="1:15" s="9" customFormat="1" x14ac:dyDescent="0.25">
      <c r="A15" s="2"/>
      <c r="B15" s="108"/>
      <c r="C15" s="23">
        <v>2018</v>
      </c>
      <c r="D15" s="66">
        <v>1512.4734666940005</v>
      </c>
      <c r="E15" s="66">
        <v>856.88179865282007</v>
      </c>
      <c r="F15" s="66">
        <v>655.59166804118047</v>
      </c>
      <c r="G15" s="66">
        <v>854.272959785789</v>
      </c>
      <c r="H15" s="66">
        <v>390.314009661</v>
      </c>
      <c r="I15" s="66">
        <v>529.80045825458228</v>
      </c>
      <c r="J15" s="66">
        <v>213.79049199875297</v>
      </c>
      <c r="K15" s="66">
        <v>223.00582034499999</v>
      </c>
      <c r="L15" s="66">
        <v>9.7934728950099998</v>
      </c>
      <c r="M15" s="66">
        <v>2253.4555780803048</v>
      </c>
      <c r="N15" s="66">
        <v>-0.10417457000000001</v>
      </c>
      <c r="O15" s="15"/>
    </row>
    <row r="16" spans="1:15" s="9" customFormat="1" x14ac:dyDescent="0.25">
      <c r="A16" s="2"/>
      <c r="B16" s="108"/>
      <c r="C16" s="23">
        <v>2019</v>
      </c>
      <c r="D16" s="66">
        <v>1230.8582534030002</v>
      </c>
      <c r="E16" s="66">
        <v>984.76943034259011</v>
      </c>
      <c r="F16" s="66">
        <v>246.08882306041005</v>
      </c>
      <c r="G16" s="66">
        <v>665.23185173725903</v>
      </c>
      <c r="H16" s="66">
        <v>341.18699719500006</v>
      </c>
      <c r="I16" s="66">
        <v>882.16921947431922</v>
      </c>
      <c r="J16" s="66">
        <v>226.41422261928602</v>
      </c>
      <c r="K16" s="66">
        <v>248.36358903229998</v>
      </c>
      <c r="L16" s="66">
        <v>9.3512123414499975</v>
      </c>
      <c r="M16" s="66">
        <v>2019.9041168912743</v>
      </c>
      <c r="N16" s="66">
        <v>0.47980648999999997</v>
      </c>
      <c r="O16" s="15"/>
    </row>
    <row r="17" spans="1:15" s="9" customFormat="1" x14ac:dyDescent="0.25">
      <c r="A17" s="2"/>
      <c r="B17" s="108"/>
      <c r="C17" s="23">
        <v>2020</v>
      </c>
      <c r="D17" s="66">
        <v>860.97390410390699</v>
      </c>
      <c r="E17" s="66">
        <v>353.22038126924002</v>
      </c>
      <c r="F17" s="66">
        <v>507.75352283466697</v>
      </c>
      <c r="G17" s="66">
        <v>458.87963762016216</v>
      </c>
      <c r="H17" s="66">
        <v>171.97729916300003</v>
      </c>
      <c r="I17" s="66">
        <v>422.67949614385213</v>
      </c>
      <c r="J17" s="66">
        <v>230.62457999656098</v>
      </c>
      <c r="K17" s="66">
        <v>245.52930597849999</v>
      </c>
      <c r="L17" s="66">
        <v>8.2117042435099989</v>
      </c>
      <c r="M17" s="66">
        <v>1619.9372365952422</v>
      </c>
      <c r="N17" s="66">
        <v>4.0000000000000003E-5</v>
      </c>
      <c r="O17" s="15"/>
    </row>
    <row r="18" spans="1:15" s="9" customFormat="1" x14ac:dyDescent="0.25">
      <c r="A18" s="2"/>
      <c r="B18" s="108"/>
      <c r="C18" s="23">
        <v>2021</v>
      </c>
      <c r="D18" s="66">
        <v>951.96811049899986</v>
      </c>
      <c r="E18" s="66">
        <v>70.135585558149998</v>
      </c>
      <c r="F18" s="66">
        <v>881.83252494084991</v>
      </c>
      <c r="G18" s="66">
        <v>509.14606998428388</v>
      </c>
      <c r="H18" s="66">
        <v>133.7445047425</v>
      </c>
      <c r="I18" s="66">
        <v>576.29468738611808</v>
      </c>
      <c r="J18" s="66">
        <v>236.84239594968801</v>
      </c>
      <c r="K18" s="66">
        <v>253.39422059999998</v>
      </c>
      <c r="L18" s="66">
        <v>9.1152439535399985</v>
      </c>
      <c r="M18" s="66">
        <v>2204.1156782609401</v>
      </c>
      <c r="N18" s="66">
        <v>-3.8343597199999997</v>
      </c>
      <c r="O18" s="15"/>
    </row>
    <row r="19" spans="1:15" s="9" customFormat="1" x14ac:dyDescent="0.25">
      <c r="A19" s="2"/>
      <c r="B19" s="108"/>
      <c r="C19" s="23">
        <v>2022</v>
      </c>
      <c r="D19" s="66">
        <v>1418.7945859842901</v>
      </c>
      <c r="E19" s="66">
        <v>550.25248267396</v>
      </c>
      <c r="F19" s="66">
        <v>868.54210331033005</v>
      </c>
      <c r="G19" s="66">
        <v>831.99098514018988</v>
      </c>
      <c r="H19" s="66">
        <v>332.48270620599999</v>
      </c>
      <c r="I19" s="66">
        <v>525.94230310556827</v>
      </c>
      <c r="J19" s="66">
        <v>286.05048139838107</v>
      </c>
      <c r="K19" s="66">
        <v>308.63159985000004</v>
      </c>
      <c r="L19" s="66">
        <v>9.5806639570000005</v>
      </c>
      <c r="M19" s="66">
        <v>2512.5258729544694</v>
      </c>
      <c r="N19" s="66">
        <v>-0.19304856000000001</v>
      </c>
      <c r="O19" s="15"/>
    </row>
    <row r="20" spans="1:15" s="9" customFormat="1" ht="18" customHeight="1" x14ac:dyDescent="0.25">
      <c r="A20" s="2"/>
      <c r="B20" s="108" t="s">
        <v>226</v>
      </c>
      <c r="C20" s="23">
        <v>2017</v>
      </c>
      <c r="D20" s="66">
        <v>261.340150935</v>
      </c>
      <c r="E20" s="66">
        <v>15.434932400340001</v>
      </c>
      <c r="F20" s="66">
        <v>245.90521853466001</v>
      </c>
      <c r="G20" s="66">
        <v>13.799128542500988</v>
      </c>
      <c r="H20" s="66">
        <v>-32.0808404709</v>
      </c>
      <c r="I20" s="66">
        <v>21.124362370040004</v>
      </c>
      <c r="J20" s="66">
        <v>-17.604726844516001</v>
      </c>
      <c r="K20" s="66">
        <v>2.2486997620399998</v>
      </c>
      <c r="L20" s="66">
        <v>17.614619603300003</v>
      </c>
      <c r="M20" s="66">
        <v>263.223982602685</v>
      </c>
      <c r="N20" s="66">
        <v>3.048472E-2</v>
      </c>
      <c r="O20" s="15"/>
    </row>
    <row r="21" spans="1:15" s="9" customFormat="1" x14ac:dyDescent="0.25">
      <c r="A21" s="2"/>
      <c r="B21" s="108"/>
      <c r="C21" s="23">
        <v>2018</v>
      </c>
      <c r="D21" s="66">
        <v>249.33770408800001</v>
      </c>
      <c r="E21" s="66">
        <v>13.19204671754</v>
      </c>
      <c r="F21" s="66">
        <v>236.14565737046001</v>
      </c>
      <c r="G21" s="66">
        <v>17.212824903329007</v>
      </c>
      <c r="H21" s="66">
        <v>-29.702490394542</v>
      </c>
      <c r="I21" s="66">
        <v>28.319494936638002</v>
      </c>
      <c r="J21" s="66">
        <v>-15.964482151289001</v>
      </c>
      <c r="K21" s="66">
        <v>3.1775530966000001</v>
      </c>
      <c r="L21" s="66">
        <v>18.280786060000004</v>
      </c>
      <c r="M21" s="66">
        <v>265.71349505913804</v>
      </c>
      <c r="N21" s="66">
        <v>-0.34533394000000001</v>
      </c>
      <c r="O21" s="15"/>
    </row>
    <row r="22" spans="1:15" s="9" customFormat="1" x14ac:dyDescent="0.25">
      <c r="A22" s="2"/>
      <c r="B22" s="108"/>
      <c r="C22" s="23">
        <v>2019</v>
      </c>
      <c r="D22" s="66">
        <v>279.64367525300003</v>
      </c>
      <c r="E22" s="66">
        <v>13.0926686648</v>
      </c>
      <c r="F22" s="66">
        <v>266.55100658820004</v>
      </c>
      <c r="G22" s="66">
        <v>2.8267865014970033</v>
      </c>
      <c r="H22" s="66">
        <v>-36.293303916799999</v>
      </c>
      <c r="I22" s="66">
        <v>41.629187321567997</v>
      </c>
      <c r="J22" s="66">
        <v>-20.691163196566002</v>
      </c>
      <c r="K22" s="66">
        <v>1.9483144327600004</v>
      </c>
      <c r="L22" s="66">
        <v>19.352430134599999</v>
      </c>
      <c r="M22" s="66">
        <v>290.31581721469905</v>
      </c>
      <c r="N22" s="66">
        <v>-0.182583</v>
      </c>
      <c r="O22" s="15"/>
    </row>
    <row r="23" spans="1:15" s="9" customFormat="1" x14ac:dyDescent="0.25">
      <c r="A23" s="2"/>
      <c r="B23" s="108"/>
      <c r="C23" s="23">
        <v>2020</v>
      </c>
      <c r="D23" s="66">
        <v>295.71379839599996</v>
      </c>
      <c r="E23" s="66">
        <v>7.0043721488800008</v>
      </c>
      <c r="F23" s="66">
        <v>288.70942624711995</v>
      </c>
      <c r="G23" s="66">
        <v>8.2893137140880011</v>
      </c>
      <c r="H23" s="66">
        <v>-19.929987555752</v>
      </c>
      <c r="I23" s="66">
        <v>23.040664156769996</v>
      </c>
      <c r="J23" s="66">
        <v>-18.347691305967999</v>
      </c>
      <c r="K23" s="66">
        <v>1.68803533579</v>
      </c>
      <c r="L23" s="66">
        <v>18.093653378500001</v>
      </c>
      <c r="M23" s="66">
        <v>301.69171281200994</v>
      </c>
      <c r="N23" s="66">
        <v>-5.4330049999999991E-2</v>
      </c>
      <c r="O23" s="15"/>
    </row>
    <row r="24" spans="1:15" s="9" customFormat="1" x14ac:dyDescent="0.25">
      <c r="A24" s="2"/>
      <c r="B24" s="108"/>
      <c r="C24" s="23">
        <v>2021</v>
      </c>
      <c r="D24" s="66">
        <v>296.30684242699999</v>
      </c>
      <c r="E24" s="66">
        <v>6.547472911269999</v>
      </c>
      <c r="F24" s="66">
        <v>289.75936951572999</v>
      </c>
      <c r="G24" s="66">
        <v>-4.5205350294520183</v>
      </c>
      <c r="H24" s="66">
        <v>-54.783638203900004</v>
      </c>
      <c r="I24" s="66">
        <v>36.585984838557003</v>
      </c>
      <c r="J24" s="66">
        <v>-18.302147893986</v>
      </c>
      <c r="K24" s="66">
        <v>1.9955896178400001</v>
      </c>
      <c r="L24" s="66">
        <v>17.148755797139998</v>
      </c>
      <c r="M24" s="66">
        <v>303.52267143084902</v>
      </c>
      <c r="N24" s="66">
        <v>-0.16578249</v>
      </c>
      <c r="O24" s="15"/>
    </row>
    <row r="25" spans="1:15" s="9" customFormat="1" x14ac:dyDescent="0.25">
      <c r="A25" s="2"/>
      <c r="B25" s="108"/>
      <c r="C25" s="23">
        <v>2022</v>
      </c>
      <c r="D25" s="66">
        <v>363.685898554</v>
      </c>
      <c r="E25" s="66">
        <v>13.419692034940001</v>
      </c>
      <c r="F25" s="66">
        <v>350.26620651906001</v>
      </c>
      <c r="G25" s="66">
        <v>-111.92501191701704</v>
      </c>
      <c r="H25" s="66">
        <v>-166.75379990700003</v>
      </c>
      <c r="I25" s="66">
        <v>23.336232282826003</v>
      </c>
      <c r="J25" s="66">
        <v>-19.510980877479994</v>
      </c>
      <c r="K25" s="66">
        <v>3.5711042568300004</v>
      </c>
      <c r="L25" s="66">
        <v>19.966576829879997</v>
      </c>
      <c r="M25" s="66">
        <v>242.16644600738897</v>
      </c>
      <c r="N25" s="66">
        <v>-0.29965206999999999</v>
      </c>
      <c r="O25" s="15"/>
    </row>
    <row r="26" spans="1:15" s="9" customFormat="1" ht="18" customHeight="1" x14ac:dyDescent="0.25">
      <c r="A26" s="2"/>
      <c r="B26" s="108" t="s">
        <v>227</v>
      </c>
      <c r="C26" s="23">
        <v>2017</v>
      </c>
      <c r="D26" s="66">
        <v>91.149134510600021</v>
      </c>
      <c r="E26" s="66">
        <v>1.501378405778</v>
      </c>
      <c r="F26" s="66">
        <v>89.647756104822022</v>
      </c>
      <c r="G26" s="66">
        <v>5.3243194701529992</v>
      </c>
      <c r="H26" s="66">
        <v>3.2473149982099994</v>
      </c>
      <c r="I26" s="66">
        <v>9.5783475236199997</v>
      </c>
      <c r="J26" s="66">
        <v>-6.0908541816830004</v>
      </c>
      <c r="K26" s="66">
        <v>0.90456542743299995</v>
      </c>
      <c r="L26" s="66">
        <v>3.4399847325499997</v>
      </c>
      <c r="M26" s="66">
        <v>98.459568916912019</v>
      </c>
      <c r="N26" s="66">
        <v>-0.43118361999999999</v>
      </c>
      <c r="O26" s="15"/>
    </row>
    <row r="27" spans="1:15" s="9" customFormat="1" x14ac:dyDescent="0.25">
      <c r="A27" s="2"/>
      <c r="B27" s="108"/>
      <c r="C27" s="23">
        <v>2018</v>
      </c>
      <c r="D27" s="66">
        <v>94.711818563000023</v>
      </c>
      <c r="E27" s="66">
        <v>2.472765969503</v>
      </c>
      <c r="F27" s="66">
        <v>92.239052593497021</v>
      </c>
      <c r="G27" s="66">
        <v>7.6555247245520013</v>
      </c>
      <c r="H27" s="66">
        <v>6.61546569327</v>
      </c>
      <c r="I27" s="66">
        <v>1.6939083351089999</v>
      </c>
      <c r="J27" s="66">
        <v>-5.3678602892540006</v>
      </c>
      <c r="K27" s="66">
        <v>0.715826296137</v>
      </c>
      <c r="L27" s="66">
        <v>3.2687535521599997</v>
      </c>
      <c r="M27" s="66">
        <v>96.22062536390402</v>
      </c>
      <c r="N27" s="66">
        <v>-1.9766080000000002E-2</v>
      </c>
      <c r="O27" s="15"/>
    </row>
    <row r="28" spans="1:15" s="9" customFormat="1" x14ac:dyDescent="0.25">
      <c r="A28" s="2"/>
      <c r="B28" s="108"/>
      <c r="C28" s="23">
        <v>2019</v>
      </c>
      <c r="D28" s="66">
        <v>90.835307706599991</v>
      </c>
      <c r="E28" s="66">
        <v>2.8135113813609998</v>
      </c>
      <c r="F28" s="66">
        <v>88.021796325238995</v>
      </c>
      <c r="G28" s="66">
        <v>13.852583020285005</v>
      </c>
      <c r="H28" s="66">
        <v>9.6635948559500022</v>
      </c>
      <c r="I28" s="66">
        <v>1.8695552329550003</v>
      </c>
      <c r="J28" s="66">
        <v>-5.986601101620999</v>
      </c>
      <c r="K28" s="66">
        <v>0.47944165910600006</v>
      </c>
      <c r="L28" s="66">
        <v>2.9148198556800002</v>
      </c>
      <c r="M28" s="66">
        <v>97.757333476857994</v>
      </c>
      <c r="N28" s="66">
        <v>-0.04</v>
      </c>
      <c r="O28" s="15"/>
    </row>
    <row r="29" spans="1:15" s="9" customFormat="1" x14ac:dyDescent="0.25">
      <c r="A29" s="2"/>
      <c r="B29" s="108"/>
      <c r="C29" s="23">
        <v>2020</v>
      </c>
      <c r="D29" s="66">
        <v>72.864324782599994</v>
      </c>
      <c r="E29" s="66">
        <v>2.6575306112140002</v>
      </c>
      <c r="F29" s="66">
        <v>70.206794171385994</v>
      </c>
      <c r="G29" s="66">
        <v>12.176303202007002</v>
      </c>
      <c r="H29" s="66">
        <v>9.7685365841300005</v>
      </c>
      <c r="I29" s="66">
        <v>3.5484386695770009</v>
      </c>
      <c r="J29" s="66">
        <v>-6.4139397900059985</v>
      </c>
      <c r="K29" s="66">
        <v>0.45202168408999993</v>
      </c>
      <c r="L29" s="66">
        <v>2.7307281833199997</v>
      </c>
      <c r="M29" s="66">
        <v>79.517596252963997</v>
      </c>
      <c r="N29" s="66">
        <v>-0.04</v>
      </c>
      <c r="O29" s="15"/>
    </row>
    <row r="30" spans="1:15" s="9" customFormat="1" x14ac:dyDescent="0.25">
      <c r="A30" s="2"/>
      <c r="B30" s="108"/>
      <c r="C30" s="23">
        <v>2021</v>
      </c>
      <c r="D30" s="66">
        <v>91.070834903100007</v>
      </c>
      <c r="E30" s="66">
        <v>0.82920636302199979</v>
      </c>
      <c r="F30" s="66">
        <v>90.241628540078011</v>
      </c>
      <c r="G30" s="66">
        <v>14.493191262269999</v>
      </c>
      <c r="H30" s="66">
        <v>12.685497124619999</v>
      </c>
      <c r="I30" s="66">
        <v>10.934323354707002</v>
      </c>
      <c r="J30" s="66">
        <v>-5.4476291110010004</v>
      </c>
      <c r="K30" s="66">
        <v>0.49049604408799996</v>
      </c>
      <c r="L30" s="66">
        <v>2.8415248095000001</v>
      </c>
      <c r="M30" s="66">
        <v>110.22151404605401</v>
      </c>
      <c r="N30" s="66">
        <v>-2.3344200000000002E-3</v>
      </c>
      <c r="O30" s="15"/>
    </row>
    <row r="31" spans="1:15" s="9" customFormat="1" x14ac:dyDescent="0.25">
      <c r="A31" s="2"/>
      <c r="B31" s="108"/>
      <c r="C31" s="23">
        <v>2022</v>
      </c>
      <c r="D31" s="66">
        <v>129.4132814882</v>
      </c>
      <c r="E31" s="66">
        <v>1.8031631274890001</v>
      </c>
      <c r="F31" s="66">
        <v>127.610118360711</v>
      </c>
      <c r="G31" s="66">
        <v>21.640235886732995</v>
      </c>
      <c r="H31" s="66">
        <v>12.249419307250001</v>
      </c>
      <c r="I31" s="66">
        <v>1.4694842208480001</v>
      </c>
      <c r="J31" s="66">
        <v>-9.4894159627459995</v>
      </c>
      <c r="K31" s="66">
        <v>0.52235079958800001</v>
      </c>
      <c r="L31" s="66">
        <v>3.1346526001599999</v>
      </c>
      <c r="M31" s="66">
        <v>141.23042250554599</v>
      </c>
      <c r="N31" s="66">
        <v>0</v>
      </c>
      <c r="O31" s="15"/>
    </row>
    <row r="32" spans="1:15" s="9" customFormat="1" ht="18" customHeight="1" x14ac:dyDescent="0.25">
      <c r="A32" s="2"/>
      <c r="B32" s="108" t="s">
        <v>228</v>
      </c>
      <c r="C32" s="23">
        <v>2017</v>
      </c>
      <c r="D32" s="66">
        <v>180.72743020699997</v>
      </c>
      <c r="E32" s="66">
        <v>32.717543147119997</v>
      </c>
      <c r="F32" s="66">
        <v>148.00988705987999</v>
      </c>
      <c r="G32" s="66">
        <v>158.24304168939901</v>
      </c>
      <c r="H32" s="66">
        <v>89.630895152800008</v>
      </c>
      <c r="I32" s="66">
        <v>194.28897998179596</v>
      </c>
      <c r="J32" s="66">
        <v>-8.3489137916120004</v>
      </c>
      <c r="K32" s="66">
        <v>5.4567274768100003</v>
      </c>
      <c r="L32" s="66">
        <v>6.4264610544800007</v>
      </c>
      <c r="M32" s="66">
        <v>492.19299493946295</v>
      </c>
      <c r="N32" s="66">
        <v>-0.36193999999999998</v>
      </c>
      <c r="O32" s="15"/>
    </row>
    <row r="33" spans="1:15" s="9" customFormat="1" x14ac:dyDescent="0.25">
      <c r="A33" s="2"/>
      <c r="B33" s="108"/>
      <c r="C33" s="23">
        <v>2018</v>
      </c>
      <c r="D33" s="66">
        <v>185.06731323000002</v>
      </c>
      <c r="E33" s="66">
        <v>29.887329880999999</v>
      </c>
      <c r="F33" s="66">
        <v>155.17998334900003</v>
      </c>
      <c r="G33" s="66">
        <v>182.49527668827398</v>
      </c>
      <c r="H33" s="66">
        <v>109.95118165269999</v>
      </c>
      <c r="I33" s="66">
        <v>267.17301200205208</v>
      </c>
      <c r="J33" s="66">
        <v>-8.1723582898360014</v>
      </c>
      <c r="K33" s="66">
        <v>6.1821884684000006</v>
      </c>
      <c r="L33" s="66">
        <v>6.3709570720100004</v>
      </c>
      <c r="M33" s="66">
        <v>596.67591374949006</v>
      </c>
      <c r="N33" s="66">
        <v>-9.6511719999999995E-2</v>
      </c>
      <c r="O33" s="15"/>
    </row>
    <row r="34" spans="1:15" s="9" customFormat="1" x14ac:dyDescent="0.25">
      <c r="A34" s="2"/>
      <c r="B34" s="108"/>
      <c r="C34" s="23">
        <v>2019</v>
      </c>
      <c r="D34" s="66">
        <v>201.75490919399994</v>
      </c>
      <c r="E34" s="66">
        <v>30.145965259740002</v>
      </c>
      <c r="F34" s="66">
        <v>171.60894393425994</v>
      </c>
      <c r="G34" s="66">
        <v>184.70575696318599</v>
      </c>
      <c r="H34" s="66">
        <v>116.49254876879999</v>
      </c>
      <c r="I34" s="66">
        <v>383.34824433911012</v>
      </c>
      <c r="J34" s="66">
        <v>-12.119133726161998</v>
      </c>
      <c r="K34" s="66">
        <v>5.7566212454699999</v>
      </c>
      <c r="L34" s="66">
        <v>6.0887679345499981</v>
      </c>
      <c r="M34" s="66">
        <v>727.54381151039411</v>
      </c>
      <c r="N34" s="66">
        <v>-0.13025388000000002</v>
      </c>
      <c r="O34" s="15"/>
    </row>
    <row r="35" spans="1:15" s="9" customFormat="1" x14ac:dyDescent="0.25">
      <c r="A35" s="2"/>
      <c r="B35" s="108"/>
      <c r="C35" s="23">
        <v>2020</v>
      </c>
      <c r="D35" s="66">
        <v>198.01048133899999</v>
      </c>
      <c r="E35" s="66">
        <v>28.774670861699999</v>
      </c>
      <c r="F35" s="66">
        <v>169.23581047729999</v>
      </c>
      <c r="G35" s="66">
        <v>149.83450979051199</v>
      </c>
      <c r="H35" s="66">
        <v>89.088217264299985</v>
      </c>
      <c r="I35" s="66">
        <v>184.2575662489599</v>
      </c>
      <c r="J35" s="66">
        <v>-7.0143990969910011</v>
      </c>
      <c r="K35" s="66">
        <v>5.4452962620900003</v>
      </c>
      <c r="L35" s="66">
        <v>5.5537312248600008</v>
      </c>
      <c r="M35" s="66">
        <v>496.31348741978093</v>
      </c>
      <c r="N35" s="66">
        <v>-0.16919291</v>
      </c>
      <c r="O35" s="15"/>
    </row>
    <row r="36" spans="1:15" s="9" customFormat="1" x14ac:dyDescent="0.25">
      <c r="A36" s="2"/>
      <c r="B36" s="108"/>
      <c r="C36" s="23">
        <v>2021</v>
      </c>
      <c r="D36" s="66">
        <v>193.96761651999998</v>
      </c>
      <c r="E36" s="66">
        <v>25.24909107989</v>
      </c>
      <c r="F36" s="66">
        <v>168.71852544010997</v>
      </c>
      <c r="G36" s="66">
        <v>185.09157612779697</v>
      </c>
      <c r="H36" s="66">
        <v>103.5479604107</v>
      </c>
      <c r="I36" s="66">
        <v>562.79369492964508</v>
      </c>
      <c r="J36" s="66">
        <v>-6.6878686783339996</v>
      </c>
      <c r="K36" s="66">
        <v>4.6341998234099986</v>
      </c>
      <c r="L36" s="66">
        <v>5.7123769256499992</v>
      </c>
      <c r="M36" s="66">
        <v>909.91592781921804</v>
      </c>
      <c r="N36" s="66">
        <v>-0.19113491999999999</v>
      </c>
      <c r="O36" s="15"/>
    </row>
    <row r="37" spans="1:15" s="9" customFormat="1" x14ac:dyDescent="0.25">
      <c r="A37" s="2"/>
      <c r="B37" s="108"/>
      <c r="C37" s="23">
        <v>2022</v>
      </c>
      <c r="D37" s="66">
        <v>221.33123711599998</v>
      </c>
      <c r="E37" s="66">
        <v>47.004109445539996</v>
      </c>
      <c r="F37" s="66">
        <v>174.32712767045999</v>
      </c>
      <c r="G37" s="66">
        <v>282.456252409223</v>
      </c>
      <c r="H37" s="66">
        <v>147.98247110600002</v>
      </c>
      <c r="I37" s="66">
        <v>404.33404341875394</v>
      </c>
      <c r="J37" s="66">
        <v>-20.321509196614006</v>
      </c>
      <c r="K37" s="66">
        <v>4.29002006297</v>
      </c>
      <c r="L37" s="66">
        <v>6.1120397774600006</v>
      </c>
      <c r="M37" s="66">
        <v>840.7959143018229</v>
      </c>
      <c r="N37" s="66">
        <v>-0.55193580999999992</v>
      </c>
      <c r="O37" s="15"/>
    </row>
    <row r="38" spans="1:15" s="9" customFormat="1" ht="18" customHeight="1" x14ac:dyDescent="0.25">
      <c r="A38" s="2"/>
      <c r="B38" s="108" t="s">
        <v>229</v>
      </c>
      <c r="C38" s="23">
        <v>2017</v>
      </c>
      <c r="D38" s="66">
        <v>56.164454967499999</v>
      </c>
      <c r="E38" s="66">
        <v>1.762846617408</v>
      </c>
      <c r="F38" s="66">
        <v>54.401608350091998</v>
      </c>
      <c r="G38" s="66">
        <v>-9.8538743013950025</v>
      </c>
      <c r="H38" s="66">
        <v>-11.8844377522</v>
      </c>
      <c r="I38" s="66">
        <v>-25.300412343839994</v>
      </c>
      <c r="J38" s="66">
        <v>-2.0443218119640001</v>
      </c>
      <c r="K38" s="66">
        <v>5.3681140368000001E-2</v>
      </c>
      <c r="L38" s="66">
        <v>1.3214915435089998</v>
      </c>
      <c r="M38" s="66">
        <v>17.202999892893001</v>
      </c>
      <c r="N38" s="66">
        <v>-2.9589009999999999E-2</v>
      </c>
      <c r="O38" s="15"/>
    </row>
    <row r="39" spans="1:15" s="9" customFormat="1" x14ac:dyDescent="0.25">
      <c r="A39" s="2"/>
      <c r="B39" s="108"/>
      <c r="C39" s="23">
        <v>2018</v>
      </c>
      <c r="D39" s="66">
        <v>59.287900915599991</v>
      </c>
      <c r="E39" s="66">
        <v>0.54870727881799997</v>
      </c>
      <c r="F39" s="66">
        <v>58.739193636781991</v>
      </c>
      <c r="G39" s="66">
        <v>-14.047472217420003</v>
      </c>
      <c r="H39" s="66">
        <v>-16.350130999499999</v>
      </c>
      <c r="I39" s="66">
        <v>18.927731919063003</v>
      </c>
      <c r="J39" s="66">
        <v>-2.3826865058439997</v>
      </c>
      <c r="K39" s="66">
        <v>4.4418874690000006E-2</v>
      </c>
      <c r="L39" s="66">
        <v>1.4160264160879998</v>
      </c>
      <c r="M39" s="66">
        <v>61.23676683258099</v>
      </c>
      <c r="N39" s="66">
        <v>0</v>
      </c>
      <c r="O39" s="15"/>
    </row>
    <row r="40" spans="1:15" s="9" customFormat="1" x14ac:dyDescent="0.25">
      <c r="A40" s="2"/>
      <c r="B40" s="108"/>
      <c r="C40" s="23">
        <v>2019</v>
      </c>
      <c r="D40" s="66">
        <v>47.920021949400002</v>
      </c>
      <c r="E40" s="66">
        <v>0.25753024214599995</v>
      </c>
      <c r="F40" s="66">
        <v>47.662491707254006</v>
      </c>
      <c r="G40" s="66">
        <v>-18.467214303038002</v>
      </c>
      <c r="H40" s="66">
        <v>-20.187606673099999</v>
      </c>
      <c r="I40" s="66">
        <v>-16.946045045129004</v>
      </c>
      <c r="J40" s="66">
        <v>-2.3677684313019998</v>
      </c>
      <c r="K40" s="66">
        <v>3.7638294328999997E-2</v>
      </c>
      <c r="L40" s="66">
        <v>1.4843806162100002</v>
      </c>
      <c r="M40" s="66">
        <v>9.8814639277849992</v>
      </c>
      <c r="N40" s="66">
        <v>0</v>
      </c>
      <c r="O40" s="15"/>
    </row>
    <row r="41" spans="1:15" s="9" customFormat="1" x14ac:dyDescent="0.25">
      <c r="A41" s="2"/>
      <c r="B41" s="108"/>
      <c r="C41" s="23">
        <v>2020</v>
      </c>
      <c r="D41" s="66">
        <v>49.983632553500001</v>
      </c>
      <c r="E41" s="66">
        <v>1.122240790507</v>
      </c>
      <c r="F41" s="66">
        <v>48.861391762993001</v>
      </c>
      <c r="G41" s="66">
        <v>-7.9600125339759975</v>
      </c>
      <c r="H41" s="66">
        <v>-11.344336582199999</v>
      </c>
      <c r="I41" s="66">
        <v>-39.223924889643996</v>
      </c>
      <c r="J41" s="66">
        <v>-2.0125865432880001</v>
      </c>
      <c r="K41" s="66">
        <v>3.7591192148000004E-2</v>
      </c>
      <c r="L41" s="66">
        <v>1.122880809737</v>
      </c>
      <c r="M41" s="66">
        <v>-0.3351322039149931</v>
      </c>
      <c r="N41" s="66">
        <v>-6.1482919999999996E-2</v>
      </c>
      <c r="O41" s="15"/>
    </row>
    <row r="42" spans="1:15" s="9" customFormat="1" x14ac:dyDescent="0.25">
      <c r="A42" s="2"/>
      <c r="B42" s="108"/>
      <c r="C42" s="23">
        <v>2021</v>
      </c>
      <c r="D42" s="66">
        <v>56.285795662899993</v>
      </c>
      <c r="E42" s="66">
        <v>2.3122465331169995</v>
      </c>
      <c r="F42" s="66">
        <v>53.973549129782995</v>
      </c>
      <c r="G42" s="66">
        <v>-10.304113009244</v>
      </c>
      <c r="H42" s="66">
        <v>-13.88263277427</v>
      </c>
      <c r="I42" s="66">
        <v>-9.6251537021319979</v>
      </c>
      <c r="J42" s="66">
        <v>-3.5155206556580003</v>
      </c>
      <c r="K42" s="66">
        <v>2.8522857378000002E-2</v>
      </c>
      <c r="L42" s="66">
        <v>1.429574906554</v>
      </c>
      <c r="M42" s="66">
        <v>30.528761762748999</v>
      </c>
      <c r="N42" s="66">
        <v>-1.1620000000000001E-4</v>
      </c>
      <c r="O42" s="15"/>
    </row>
    <row r="43" spans="1:15" s="9" customFormat="1" x14ac:dyDescent="0.25">
      <c r="A43" s="2"/>
      <c r="B43" s="108"/>
      <c r="C43" s="23">
        <v>2022</v>
      </c>
      <c r="D43" s="66">
        <v>65.286827273100002</v>
      </c>
      <c r="E43" s="66">
        <v>4.2067768678299995</v>
      </c>
      <c r="F43" s="66">
        <v>61.080050405270001</v>
      </c>
      <c r="G43" s="66">
        <v>-11.515287775063001</v>
      </c>
      <c r="H43" s="66">
        <v>-17.777041656199998</v>
      </c>
      <c r="I43" s="66">
        <v>-3.2628907124390008</v>
      </c>
      <c r="J43" s="66">
        <v>-2.1930301546230004</v>
      </c>
      <c r="K43" s="66">
        <v>2.9835006786999994E-2</v>
      </c>
      <c r="L43" s="66">
        <v>1.2438990351789998</v>
      </c>
      <c r="M43" s="66">
        <v>44.108841763144994</v>
      </c>
      <c r="N43" s="66">
        <v>0</v>
      </c>
      <c r="O43" s="15"/>
    </row>
    <row r="44" spans="1:15" s="9" customFormat="1" ht="18" customHeight="1" x14ac:dyDescent="0.25">
      <c r="A44" s="2"/>
      <c r="B44" s="108" t="s">
        <v>230</v>
      </c>
      <c r="C44" s="23">
        <v>2017</v>
      </c>
      <c r="D44" s="66">
        <v>5.9051024815499993</v>
      </c>
      <c r="E44" s="66">
        <v>0.40871048432699997</v>
      </c>
      <c r="F44" s="66">
        <v>5.4963919972229993</v>
      </c>
      <c r="G44" s="66">
        <v>4.2793949617019997</v>
      </c>
      <c r="H44" s="66">
        <v>-2.4559439271999999</v>
      </c>
      <c r="I44" s="66">
        <v>1.6517267964100004</v>
      </c>
      <c r="J44" s="66">
        <v>-5.1189544897510002</v>
      </c>
      <c r="K44" s="66">
        <v>0.31541966668800003</v>
      </c>
      <c r="L44" s="66">
        <v>0.305164979256</v>
      </c>
      <c r="M44" s="66">
        <v>6.3085592655840008</v>
      </c>
      <c r="N44" s="66">
        <v>0</v>
      </c>
      <c r="O44" s="15"/>
    </row>
    <row r="45" spans="1:15" s="9" customFormat="1" x14ac:dyDescent="0.25">
      <c r="A45" s="2"/>
      <c r="B45" s="108"/>
      <c r="C45" s="23">
        <v>2018</v>
      </c>
      <c r="D45" s="66">
        <v>4.56080500804</v>
      </c>
      <c r="E45" s="66">
        <v>0.61243934031300018</v>
      </c>
      <c r="F45" s="66">
        <v>3.9483656677269998</v>
      </c>
      <c r="G45" s="66">
        <v>3.1530019371729989</v>
      </c>
      <c r="H45" s="66">
        <v>-1.8251644225600001</v>
      </c>
      <c r="I45" s="66">
        <v>4.4974954885189975</v>
      </c>
      <c r="J45" s="66">
        <v>-5.8364823212930004</v>
      </c>
      <c r="K45" s="66">
        <v>0.29701400424600005</v>
      </c>
      <c r="L45" s="66">
        <v>0.26998313307099997</v>
      </c>
      <c r="M45" s="66">
        <v>5.7623807721259945</v>
      </c>
      <c r="N45" s="66">
        <v>0</v>
      </c>
      <c r="O45" s="15"/>
    </row>
    <row r="46" spans="1:15" s="9" customFormat="1" x14ac:dyDescent="0.25">
      <c r="A46" s="2"/>
      <c r="B46" s="108"/>
      <c r="C46" s="23">
        <v>2019</v>
      </c>
      <c r="D46" s="66">
        <v>4.3238849037199998</v>
      </c>
      <c r="E46" s="66">
        <v>0.80509174308900011</v>
      </c>
      <c r="F46" s="66">
        <v>3.5187931606309997</v>
      </c>
      <c r="G46" s="66">
        <v>3.5602436059710008</v>
      </c>
      <c r="H46" s="66">
        <v>-1.2857942953600001</v>
      </c>
      <c r="I46" s="66">
        <v>7.5613753645850021</v>
      </c>
      <c r="J46" s="66">
        <v>-6.8535976763099997</v>
      </c>
      <c r="K46" s="66">
        <v>0.29369125516799999</v>
      </c>
      <c r="L46" s="66">
        <v>0.33920933387800001</v>
      </c>
      <c r="M46" s="66">
        <v>7.7868144548770024</v>
      </c>
      <c r="N46" s="66">
        <v>0</v>
      </c>
      <c r="O46" s="15"/>
    </row>
    <row r="47" spans="1:15" s="9" customFormat="1" x14ac:dyDescent="0.25">
      <c r="A47" s="2"/>
      <c r="B47" s="108"/>
      <c r="C47" s="23">
        <v>2020</v>
      </c>
      <c r="D47" s="66">
        <v>3.2324715747310004</v>
      </c>
      <c r="E47" s="66">
        <v>0.31150941020200001</v>
      </c>
      <c r="F47" s="66">
        <v>2.9209621645290005</v>
      </c>
      <c r="G47" s="66">
        <v>6.7726191572230006</v>
      </c>
      <c r="H47" s="66">
        <v>-0.63882960378000009</v>
      </c>
      <c r="I47" s="66">
        <v>2.1691889279470011</v>
      </c>
      <c r="J47" s="66">
        <v>-7.4896125551169996</v>
      </c>
      <c r="K47" s="66">
        <v>7.6231772727000005E-2</v>
      </c>
      <c r="L47" s="66">
        <v>0.32695195844599995</v>
      </c>
      <c r="M47" s="66">
        <v>4.3731576945820025</v>
      </c>
      <c r="N47" s="66">
        <v>0</v>
      </c>
      <c r="O47" s="15"/>
    </row>
    <row r="48" spans="1:15" s="9" customFormat="1" x14ac:dyDescent="0.25">
      <c r="A48" s="2"/>
      <c r="B48" s="108"/>
      <c r="C48" s="23">
        <v>2021</v>
      </c>
      <c r="D48" s="66">
        <v>3.8137321182999999</v>
      </c>
      <c r="E48" s="66">
        <v>1.1052038024E-2</v>
      </c>
      <c r="F48" s="66">
        <v>3.8026800802760001</v>
      </c>
      <c r="G48" s="66">
        <v>3.7174980479830007</v>
      </c>
      <c r="H48" s="66">
        <v>-0.34203068339499998</v>
      </c>
      <c r="I48" s="66">
        <v>0.76503878645800005</v>
      </c>
      <c r="J48" s="66">
        <v>-7.105407730884</v>
      </c>
      <c r="K48" s="66">
        <v>0.17010911628</v>
      </c>
      <c r="L48" s="66">
        <v>0.35068328339700006</v>
      </c>
      <c r="M48" s="66">
        <v>1.1798091838330009</v>
      </c>
      <c r="N48" s="66">
        <v>0</v>
      </c>
      <c r="O48" s="15"/>
    </row>
    <row r="49" spans="1:15" s="9" customFormat="1" x14ac:dyDescent="0.25">
      <c r="A49" s="2"/>
      <c r="B49" s="108"/>
      <c r="C49" s="23">
        <v>2022</v>
      </c>
      <c r="D49" s="66">
        <v>4.3515280994999994</v>
      </c>
      <c r="E49" s="66">
        <v>0.76076837925399987</v>
      </c>
      <c r="F49" s="66">
        <v>3.5907597202459995</v>
      </c>
      <c r="G49" s="66">
        <v>3.722682766659001</v>
      </c>
      <c r="H49" s="66">
        <v>-0.45575745574699994</v>
      </c>
      <c r="I49" s="66">
        <v>2.3476927111819998</v>
      </c>
      <c r="J49" s="66">
        <v>-5.7371340468499996</v>
      </c>
      <c r="K49" s="66">
        <v>0.34462089768899995</v>
      </c>
      <c r="L49" s="66">
        <v>0.337070602793</v>
      </c>
      <c r="M49" s="66">
        <v>3.9240011512369994</v>
      </c>
      <c r="N49" s="66">
        <v>0</v>
      </c>
      <c r="O49" s="15"/>
    </row>
    <row r="50" spans="1:15" s="9" customFormat="1" ht="18" customHeight="1" x14ac:dyDescent="0.25">
      <c r="A50" s="2"/>
      <c r="B50" s="116" t="s">
        <v>239</v>
      </c>
      <c r="C50" s="23">
        <v>2017</v>
      </c>
      <c r="D50" s="66">
        <v>2384.5209523806498</v>
      </c>
      <c r="E50" s="66">
        <v>324.43784634438299</v>
      </c>
      <c r="F50" s="66">
        <v>2060.0831060362666</v>
      </c>
      <c r="G50" s="66">
        <v>1186.319971480068</v>
      </c>
      <c r="H50" s="66">
        <v>530.98209079771004</v>
      </c>
      <c r="I50" s="66">
        <v>1210.6823325355763</v>
      </c>
      <c r="J50" s="66">
        <v>206.15255678532603</v>
      </c>
      <c r="K50" s="66">
        <v>254.05622812733898</v>
      </c>
      <c r="L50" s="66">
        <v>40.837838543605002</v>
      </c>
      <c r="M50" s="66">
        <v>4663.2379668372359</v>
      </c>
      <c r="N50" s="66">
        <v>-1.1294951499999999</v>
      </c>
      <c r="O50" s="15"/>
    </row>
    <row r="51" spans="1:15" s="9" customFormat="1" x14ac:dyDescent="0.25">
      <c r="A51" s="2"/>
      <c r="B51" s="108"/>
      <c r="C51" s="23">
        <v>2018</v>
      </c>
      <c r="D51" s="66">
        <v>2105.4390084986408</v>
      </c>
      <c r="E51" s="66">
        <v>903.59508783999422</v>
      </c>
      <c r="F51" s="66">
        <v>1201.8439206586465</v>
      </c>
      <c r="G51" s="66">
        <v>1050.7421158216971</v>
      </c>
      <c r="H51" s="66">
        <v>459.00287119036796</v>
      </c>
      <c r="I51" s="66">
        <v>850.41210093596328</v>
      </c>
      <c r="J51" s="66">
        <v>176.06662244123697</v>
      </c>
      <c r="K51" s="66">
        <v>233.422821085073</v>
      </c>
      <c r="L51" s="66">
        <v>39.399979128339005</v>
      </c>
      <c r="M51" s="66">
        <v>3279.0647598575442</v>
      </c>
      <c r="N51" s="66">
        <v>-0.56578631000000001</v>
      </c>
      <c r="O51" s="15"/>
    </row>
    <row r="52" spans="1:15" s="9" customFormat="1" x14ac:dyDescent="0.25">
      <c r="A52" s="2"/>
      <c r="B52" s="108"/>
      <c r="C52" s="23">
        <v>2019</v>
      </c>
      <c r="D52" s="66">
        <v>1855.3360524097202</v>
      </c>
      <c r="E52" s="66">
        <v>1031.884197633726</v>
      </c>
      <c r="F52" s="66">
        <v>823.45185477599421</v>
      </c>
      <c r="G52" s="66">
        <v>851.71000752516011</v>
      </c>
      <c r="H52" s="66">
        <v>409.57643593449012</v>
      </c>
      <c r="I52" s="66">
        <v>1299.6315366874082</v>
      </c>
      <c r="J52" s="66">
        <v>178.395958487325</v>
      </c>
      <c r="K52" s="66">
        <v>256.87929591913297</v>
      </c>
      <c r="L52" s="66">
        <v>39.530820216367999</v>
      </c>
      <c r="M52" s="66">
        <v>3153.1893574758869</v>
      </c>
      <c r="N52" s="66">
        <v>0.12696960999999998</v>
      </c>
      <c r="O52" s="15"/>
    </row>
    <row r="53" spans="1:15" s="9" customFormat="1" x14ac:dyDescent="0.25">
      <c r="A53" s="2"/>
      <c r="B53" s="108"/>
      <c r="C53" s="23">
        <v>2020</v>
      </c>
      <c r="D53" s="66">
        <v>1480.7786127497382</v>
      </c>
      <c r="E53" s="66">
        <v>393.09070509174302</v>
      </c>
      <c r="F53" s="66">
        <v>1087.6879076579951</v>
      </c>
      <c r="G53" s="66">
        <v>627.99237095001615</v>
      </c>
      <c r="H53" s="66">
        <v>238.920899269698</v>
      </c>
      <c r="I53" s="66">
        <v>596.47142925746209</v>
      </c>
      <c r="J53" s="66">
        <v>189.34635070519099</v>
      </c>
      <c r="K53" s="66">
        <v>253.228482225345</v>
      </c>
      <c r="L53" s="66">
        <v>36.039649798372999</v>
      </c>
      <c r="M53" s="66">
        <v>2501.4980585706644</v>
      </c>
      <c r="N53" s="66">
        <v>-0.32496587999999998</v>
      </c>
      <c r="O53" s="15"/>
    </row>
    <row r="54" spans="1:15" s="9" customFormat="1" x14ac:dyDescent="0.25">
      <c r="A54" s="2"/>
      <c r="B54" s="108"/>
      <c r="C54" s="23">
        <v>2021</v>
      </c>
      <c r="D54" s="66">
        <v>1593.4129321303001</v>
      </c>
      <c r="E54" s="66">
        <v>105.084654483473</v>
      </c>
      <c r="F54" s="66">
        <v>1488.3282776468268</v>
      </c>
      <c r="G54" s="66">
        <v>697.62368738363784</v>
      </c>
      <c r="H54" s="66">
        <v>180.96966061625497</v>
      </c>
      <c r="I54" s="66">
        <v>1177.7485755933533</v>
      </c>
      <c r="J54" s="66">
        <v>195.78382187982501</v>
      </c>
      <c r="K54" s="66">
        <v>260.71313805899598</v>
      </c>
      <c r="L54" s="66">
        <v>36.598159675780998</v>
      </c>
      <c r="M54" s="66">
        <v>3559.4843625036433</v>
      </c>
      <c r="N54" s="66">
        <v>-4.1937277499999999</v>
      </c>
      <c r="O54" s="15"/>
    </row>
    <row r="55" spans="1:15" s="9" customFormat="1" x14ac:dyDescent="0.25">
      <c r="A55" s="2"/>
      <c r="B55" s="109"/>
      <c r="C55" s="24">
        <v>2022</v>
      </c>
      <c r="D55" s="67">
        <v>2202.8633585150897</v>
      </c>
      <c r="E55" s="67">
        <v>617.44699252901296</v>
      </c>
      <c r="F55" s="67">
        <v>1585.4163659860772</v>
      </c>
      <c r="G55" s="67">
        <v>1016.3698565107247</v>
      </c>
      <c r="H55" s="67">
        <v>307.72799760030301</v>
      </c>
      <c r="I55" s="67">
        <v>954.16686502673929</v>
      </c>
      <c r="J55" s="67">
        <v>228.79841116006804</v>
      </c>
      <c r="K55" s="67">
        <v>317.38953087386403</v>
      </c>
      <c r="L55" s="67">
        <v>40.374902802471993</v>
      </c>
      <c r="M55" s="67">
        <v>3784.751498683609</v>
      </c>
      <c r="N55" s="67">
        <v>-1.0446364399999999</v>
      </c>
      <c r="O55" s="15"/>
    </row>
    <row r="56" spans="1:15" s="9" customFormat="1" ht="15.75" customHeight="1" x14ac:dyDescent="0.25">
      <c r="A56" s="2"/>
      <c r="B56" s="108" t="s">
        <v>1169</v>
      </c>
      <c r="C56" s="23"/>
      <c r="D56" s="23"/>
      <c r="E56" s="23"/>
      <c r="F56" s="23"/>
      <c r="G56" s="23"/>
      <c r="H56" s="23"/>
      <c r="I56" s="23"/>
      <c r="J56" s="23"/>
      <c r="K56" s="23"/>
      <c r="L56" s="23"/>
      <c r="N56" s="15"/>
      <c r="O56" s="15"/>
    </row>
  </sheetData>
  <mergeCells count="14">
    <mergeCell ref="J12:J13"/>
    <mergeCell ref="M11:M13"/>
    <mergeCell ref="D10:M10"/>
    <mergeCell ref="N10:N13"/>
    <mergeCell ref="D11:F11"/>
    <mergeCell ref="G11:H11"/>
    <mergeCell ref="J11:L11"/>
    <mergeCell ref="I11:I13"/>
    <mergeCell ref="D12:D13"/>
    <mergeCell ref="E12:E13"/>
    <mergeCell ref="F12:F13"/>
    <mergeCell ref="G12:G13"/>
    <mergeCell ref="H12:H13"/>
    <mergeCell ref="K12:L12"/>
  </mergeCells>
  <conditionalFormatting sqref="L7">
    <cfRule type="cellIs" dxfId="25" priority="5" operator="between">
      <formula>9999</formula>
      <formula>-9999</formula>
    </cfRule>
  </conditionalFormatting>
  <hyperlinks>
    <hyperlink ref="B5" location="Índice!A85" display="Índice" xr:uid="{00000000-0004-0000-4E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U172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27.42578125" style="14" customWidth="1"/>
    <col min="3" max="9" width="6" style="14" customWidth="1"/>
    <col min="10" max="45" width="8.85546875" style="2"/>
    <col min="46" max="16384" width="8.85546875" style="10"/>
  </cols>
  <sheetData>
    <row r="1" spans="1:46" s="17" customFormat="1" ht="12.75" x14ac:dyDescent="0.2"/>
    <row r="2" spans="1:46" s="17" customFormat="1" ht="12.75" x14ac:dyDescent="0.2"/>
    <row r="3" spans="1:46" s="17" customFormat="1" ht="12.75" x14ac:dyDescent="0.2"/>
    <row r="4" spans="1:46" s="17" customFormat="1" ht="12.75" x14ac:dyDescent="0.2"/>
    <row r="5" spans="1:46" s="17" customFormat="1" ht="12.75" x14ac:dyDescent="0.2">
      <c r="B5" s="104" t="s">
        <v>144</v>
      </c>
    </row>
    <row r="6" spans="1:46" s="17" customFormat="1" ht="18.75" x14ac:dyDescent="0.3">
      <c r="B6" s="25" t="s">
        <v>1056</v>
      </c>
    </row>
    <row r="7" spans="1:46" s="17" customFormat="1" ht="12.75" x14ac:dyDescent="0.2"/>
    <row r="8" spans="1:46" s="17" customFormat="1" ht="18" customHeight="1" x14ac:dyDescent="0.2">
      <c r="B8" s="217" t="s">
        <v>738</v>
      </c>
    </row>
    <row r="9" spans="1:46" ht="18" customHeight="1" x14ac:dyDescent="0.25">
      <c r="A9" s="10"/>
      <c r="B9" s="24"/>
      <c r="C9" s="490">
        <v>2016</v>
      </c>
      <c r="D9" s="490">
        <v>2017</v>
      </c>
      <c r="E9" s="490">
        <v>2018</v>
      </c>
      <c r="F9" s="490">
        <v>2019</v>
      </c>
      <c r="G9" s="490">
        <v>2020</v>
      </c>
      <c r="H9" s="490">
        <v>2021</v>
      </c>
      <c r="I9" s="490">
        <v>2022</v>
      </c>
    </row>
    <row r="10" spans="1:46" ht="18" customHeight="1" x14ac:dyDescent="0.25">
      <c r="A10" s="10"/>
      <c r="B10" s="35" t="s">
        <v>734</v>
      </c>
      <c r="C10" s="156">
        <v>27588.87507547914</v>
      </c>
      <c r="D10" s="156">
        <v>34613.454927695391</v>
      </c>
      <c r="E10" s="156">
        <v>40757.766796592026</v>
      </c>
      <c r="F10" s="156">
        <v>34725.56139113332</v>
      </c>
      <c r="G10" s="156">
        <v>20937.437117763569</v>
      </c>
      <c r="H10" s="156">
        <v>33581.489802656128</v>
      </c>
      <c r="I10" s="156">
        <v>50037.992659708558</v>
      </c>
    </row>
    <row r="11" spans="1:46" ht="13.5" customHeight="1" x14ac:dyDescent="0.25">
      <c r="A11" s="10"/>
      <c r="B11" s="20" t="s">
        <v>420</v>
      </c>
      <c r="C11" s="157">
        <v>25577.384928263</v>
      </c>
      <c r="D11" s="157">
        <v>31064.915918442508</v>
      </c>
      <c r="E11" s="157">
        <v>36539.448124016235</v>
      </c>
      <c r="F11" s="157">
        <v>31396.240982388197</v>
      </c>
      <c r="G11" s="157">
        <v>18296.541436227002</v>
      </c>
      <c r="H11" s="157">
        <v>27859.859121740501</v>
      </c>
      <c r="I11" s="157">
        <v>40273.217082140094</v>
      </c>
      <c r="AT11" s="2"/>
    </row>
    <row r="12" spans="1:46" ht="13.5" customHeight="1" x14ac:dyDescent="0.25">
      <c r="A12" s="10"/>
      <c r="B12" s="20" t="s">
        <v>421</v>
      </c>
      <c r="C12" s="157">
        <v>788.66360825965614</v>
      </c>
      <c r="D12" s="157">
        <v>2247.5772626799458</v>
      </c>
      <c r="E12" s="157">
        <v>2869.2142185187731</v>
      </c>
      <c r="F12" s="157">
        <v>1968.9144313607053</v>
      </c>
      <c r="G12" s="157">
        <v>1287.8720748682622</v>
      </c>
      <c r="H12" s="157">
        <v>3978.4745623878939</v>
      </c>
      <c r="I12" s="157">
        <v>7216.8365800026786</v>
      </c>
      <c r="AT12" s="2"/>
    </row>
    <row r="13" spans="1:46" ht="13.5" customHeight="1" x14ac:dyDescent="0.25">
      <c r="A13" s="10"/>
      <c r="B13" s="20" t="s">
        <v>405</v>
      </c>
      <c r="C13" s="157">
        <v>979.97743022999998</v>
      </c>
      <c r="D13" s="157">
        <v>1130.0900463800001</v>
      </c>
      <c r="E13" s="157">
        <v>1151.9257645399998</v>
      </c>
      <c r="F13" s="157">
        <v>1214.7909628899999</v>
      </c>
      <c r="G13" s="157">
        <v>1069.59380031</v>
      </c>
      <c r="H13" s="157">
        <v>1549.6118576371998</v>
      </c>
      <c r="I13" s="157">
        <v>1945.549008757185</v>
      </c>
      <c r="AT13" s="2"/>
    </row>
    <row r="14" spans="1:46" ht="13.5" customHeight="1" x14ac:dyDescent="0.25">
      <c r="A14" s="10"/>
      <c r="B14" s="20" t="s">
        <v>56</v>
      </c>
      <c r="C14" s="157">
        <v>242.84910872648393</v>
      </c>
      <c r="D14" s="157">
        <v>170.87170019293904</v>
      </c>
      <c r="E14" s="157">
        <v>197.17868951701877</v>
      </c>
      <c r="F14" s="157">
        <v>145.61501449442045</v>
      </c>
      <c r="G14" s="157">
        <v>283.42980635830435</v>
      </c>
      <c r="H14" s="157">
        <v>193.54426089052657</v>
      </c>
      <c r="I14" s="157">
        <v>602.38998880860004</v>
      </c>
      <c r="AT14" s="2"/>
    </row>
    <row r="15" spans="1:46" ht="18.75" customHeight="1" x14ac:dyDescent="0.25">
      <c r="A15" s="10"/>
      <c r="B15" s="19" t="s">
        <v>735</v>
      </c>
      <c r="C15" s="60"/>
      <c r="D15" s="60"/>
      <c r="E15" s="60"/>
      <c r="F15" s="60"/>
      <c r="G15" s="60"/>
      <c r="H15" s="60"/>
      <c r="I15" s="60"/>
      <c r="AT15" s="2"/>
    </row>
    <row r="16" spans="1:46" ht="13.5" customHeight="1" x14ac:dyDescent="0.25">
      <c r="A16" s="10"/>
      <c r="B16" s="20" t="s">
        <v>422</v>
      </c>
      <c r="C16" s="60">
        <v>4.9515278860062386</v>
      </c>
      <c r="D16" s="60">
        <v>4.3082382957085459</v>
      </c>
      <c r="E16" s="60">
        <v>3.0690455026765737</v>
      </c>
      <c r="F16" s="60">
        <v>1.1439486587278711</v>
      </c>
      <c r="G16" s="60">
        <v>0.85589247051869499</v>
      </c>
      <c r="H16" s="60">
        <v>1.7951448397588148</v>
      </c>
      <c r="I16" s="60">
        <v>0.6900058272206776</v>
      </c>
      <c r="AT16" s="2"/>
    </row>
    <row r="17" spans="1:47" ht="13.5" customHeight="1" x14ac:dyDescent="0.25">
      <c r="A17" s="10"/>
      <c r="B17" s="20" t="s">
        <v>423</v>
      </c>
      <c r="C17" s="60">
        <v>3.4131478820706587</v>
      </c>
      <c r="D17" s="60">
        <v>3.4730111993043891</v>
      </c>
      <c r="E17" s="60">
        <v>1.868636409637572</v>
      </c>
      <c r="F17" s="60">
        <v>0</v>
      </c>
      <c r="G17" s="60">
        <v>0.49732233109824264</v>
      </c>
      <c r="H17" s="60">
        <v>1.5260231922322787</v>
      </c>
      <c r="I17" s="60">
        <v>2.926628828176463</v>
      </c>
      <c r="AT17" s="2"/>
    </row>
    <row r="18" spans="1:47" ht="13.5" customHeight="1" x14ac:dyDescent="0.25">
      <c r="A18" s="10"/>
      <c r="B18" s="20" t="s">
        <v>966</v>
      </c>
      <c r="C18" s="60">
        <v>0</v>
      </c>
      <c r="D18" s="60">
        <v>0</v>
      </c>
      <c r="E18" s="60">
        <v>0</v>
      </c>
      <c r="F18" s="60">
        <v>0.60065783239715431</v>
      </c>
      <c r="G18" s="60">
        <v>0.41055366720438607</v>
      </c>
      <c r="H18" s="60">
        <v>1.8550690443376971</v>
      </c>
      <c r="I18" s="60">
        <v>0.93547378606879339</v>
      </c>
      <c r="AT18" s="2"/>
    </row>
    <row r="19" spans="1:47" ht="13.5" customHeight="1" x14ac:dyDescent="0.25">
      <c r="A19" s="10"/>
      <c r="B19" s="20" t="s">
        <v>314</v>
      </c>
      <c r="C19" s="60">
        <v>54.208552575568916</v>
      </c>
      <c r="D19" s="60">
        <v>61.664560259385439</v>
      </c>
      <c r="E19" s="60">
        <v>64.904968507382961</v>
      </c>
      <c r="F19" s="60">
        <v>67.62822905076932</v>
      </c>
      <c r="G19" s="60">
        <v>70.597801004776429</v>
      </c>
      <c r="H19" s="60">
        <v>71.442810985659222</v>
      </c>
      <c r="I19" s="60">
        <v>53.616005369999485</v>
      </c>
      <c r="AT19" s="2"/>
    </row>
    <row r="20" spans="1:47" ht="13.5" customHeight="1" x14ac:dyDescent="0.25">
      <c r="A20" s="10"/>
      <c r="B20" s="20" t="s">
        <v>533</v>
      </c>
      <c r="C20" s="60">
        <v>5.1048321636600287</v>
      </c>
      <c r="D20" s="60">
        <v>2.9374880377649877</v>
      </c>
      <c r="E20" s="60">
        <v>3.1766010027669251</v>
      </c>
      <c r="F20" s="60">
        <v>2.7243021626506132</v>
      </c>
      <c r="G20" s="60">
        <v>1.8806490482824105</v>
      </c>
      <c r="H20" s="60">
        <v>1.4581332712734165</v>
      </c>
      <c r="I20" s="60">
        <v>0.41821259689157636</v>
      </c>
      <c r="AT20" s="2"/>
    </row>
    <row r="21" spans="1:47" ht="13.5" customHeight="1" x14ac:dyDescent="0.25">
      <c r="A21" s="10"/>
      <c r="B21" s="20" t="s">
        <v>315</v>
      </c>
      <c r="C21" s="60">
        <v>7.6107684604813572</v>
      </c>
      <c r="D21" s="60">
        <v>8.4691405413915142</v>
      </c>
      <c r="E21" s="60">
        <v>8.8820864492610045</v>
      </c>
      <c r="F21" s="60">
        <v>9.0089519200678776</v>
      </c>
      <c r="G21" s="60">
        <v>6.2047393953384482</v>
      </c>
      <c r="H21" s="60">
        <v>7.0514953056814624</v>
      </c>
      <c r="I21" s="60">
        <v>9.2357648868197799</v>
      </c>
      <c r="AT21" s="2"/>
    </row>
    <row r="22" spans="1:47" ht="13.5" customHeight="1" x14ac:dyDescent="0.25">
      <c r="A22" s="10"/>
      <c r="B22" s="20" t="s">
        <v>694</v>
      </c>
      <c r="C22" s="60">
        <v>1.1189865591605623</v>
      </c>
      <c r="D22" s="60">
        <v>1.335027112646352</v>
      </c>
      <c r="E22" s="60">
        <v>1.646227033411702</v>
      </c>
      <c r="F22" s="60">
        <v>0</v>
      </c>
      <c r="G22" s="60">
        <v>0</v>
      </c>
      <c r="H22" s="60">
        <v>1.3697628395191948</v>
      </c>
      <c r="I22" s="60">
        <v>2.1495438673933167</v>
      </c>
      <c r="AT22" s="2"/>
    </row>
    <row r="23" spans="1:47" ht="13.5" customHeight="1" x14ac:dyDescent="0.25">
      <c r="A23" s="10"/>
      <c r="B23" s="20" t="s">
        <v>965</v>
      </c>
      <c r="C23" s="60">
        <v>1.8749808877611711</v>
      </c>
      <c r="D23" s="60">
        <v>1.4490628608904634</v>
      </c>
      <c r="E23" s="60">
        <v>1.2976795021935383</v>
      </c>
      <c r="F23" s="60">
        <v>2.3599140417211832</v>
      </c>
      <c r="G23" s="60">
        <v>1.4316566296040718</v>
      </c>
      <c r="H23" s="60">
        <v>2.2773910916795836</v>
      </c>
      <c r="I23" s="60">
        <v>4.3610969389576972</v>
      </c>
      <c r="AT23" s="2"/>
    </row>
    <row r="24" spans="1:47" ht="13.5" customHeight="1" x14ac:dyDescent="0.25">
      <c r="A24" s="10"/>
      <c r="B24" s="20" t="s">
        <v>318</v>
      </c>
      <c r="C24" s="60">
        <v>0</v>
      </c>
      <c r="D24" s="60">
        <v>0.43756833313140059</v>
      </c>
      <c r="E24" s="60">
        <v>1.0378103198656607</v>
      </c>
      <c r="F24" s="60">
        <v>0.77249092777077855</v>
      </c>
      <c r="G24" s="60">
        <v>1.9643605924143186</v>
      </c>
      <c r="H24" s="60">
        <v>1.9526085926525494</v>
      </c>
      <c r="I24" s="60">
        <v>0.77106520066536088</v>
      </c>
      <c r="AT24" s="2"/>
    </row>
    <row r="25" spans="1:47" ht="13.5" customHeight="1" x14ac:dyDescent="0.25">
      <c r="A25" s="10"/>
      <c r="B25" s="20" t="s">
        <v>326</v>
      </c>
      <c r="C25" s="60">
        <v>6.6500895410954178E-2</v>
      </c>
      <c r="D25" s="60">
        <v>0.60977907923340435</v>
      </c>
      <c r="E25" s="60">
        <v>1.8377207918245728</v>
      </c>
      <c r="F25" s="60">
        <v>1.8488791670908018</v>
      </c>
      <c r="G25" s="60">
        <v>4.8499426552277862</v>
      </c>
      <c r="H25" s="60">
        <v>3.4713375095436652</v>
      </c>
      <c r="I25" s="60">
        <v>2.27150098598795</v>
      </c>
      <c r="AT25" s="2"/>
    </row>
    <row r="26" spans="1:47" ht="13.5" customHeight="1" x14ac:dyDescent="0.25">
      <c r="A26" s="10"/>
      <c r="B26" s="46" t="s">
        <v>56</v>
      </c>
      <c r="C26" s="61">
        <v>21.65070268988012</v>
      </c>
      <c r="D26" s="61">
        <v>15.316124280543505</v>
      </c>
      <c r="E26" s="61">
        <v>12.279224480979494</v>
      </c>
      <c r="F26" s="61">
        <v>13.912626238804407</v>
      </c>
      <c r="G26" s="61">
        <v>11.307082205535195</v>
      </c>
      <c r="H26" s="61">
        <v>5.800223327662124</v>
      </c>
      <c r="I26" s="61">
        <v>22.624701711818886</v>
      </c>
      <c r="AT26" s="2"/>
    </row>
    <row r="27" spans="1:47" ht="21.75" customHeight="1" x14ac:dyDescent="0.25">
      <c r="A27" s="10"/>
      <c r="B27" s="40" t="s">
        <v>1142</v>
      </c>
      <c r="C27" s="23"/>
      <c r="D27" s="23"/>
      <c r="E27" s="23"/>
      <c r="F27" s="23"/>
      <c r="G27" s="23"/>
      <c r="H27" s="23"/>
      <c r="I27" s="23"/>
      <c r="AT27" s="2"/>
    </row>
    <row r="28" spans="1:47" s="1" customFormat="1" x14ac:dyDescent="0.25">
      <c r="A28" s="7"/>
      <c r="B28" s="40" t="s">
        <v>1143</v>
      </c>
      <c r="C28" s="3"/>
      <c r="D28" s="3"/>
      <c r="E28" s="3"/>
      <c r="F28" s="3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10"/>
      <c r="AU28" s="10"/>
    </row>
    <row r="29" spans="1:47" s="1" customFormat="1" x14ac:dyDescent="0.25">
      <c r="A29" s="7"/>
      <c r="B29" s="39"/>
      <c r="C29" s="3"/>
      <c r="D29" s="3"/>
      <c r="E29" s="3"/>
      <c r="F29" s="3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10"/>
      <c r="AU29" s="10"/>
    </row>
    <row r="30" spans="1:47" s="1" customFormat="1" x14ac:dyDescent="0.25">
      <c r="A30" s="10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10"/>
      <c r="AU30" s="10"/>
    </row>
    <row r="31" spans="1:47" s="1" customFormat="1" x14ac:dyDescent="0.25">
      <c r="A31" s="10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10"/>
      <c r="AU31" s="10"/>
    </row>
    <row r="32" spans="1:47" s="1" customFormat="1" x14ac:dyDescent="0.25">
      <c r="A32" s="10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10"/>
      <c r="AU32" s="10"/>
    </row>
    <row r="33" spans="1:47" s="1" customFormat="1" x14ac:dyDescent="0.25">
      <c r="A33" s="10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10"/>
      <c r="AU33" s="10"/>
    </row>
    <row r="34" spans="1:47" s="1" customFormat="1" x14ac:dyDescent="0.25">
      <c r="A34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10"/>
      <c r="AU34" s="10"/>
    </row>
    <row r="35" spans="1:47" s="1" customFormat="1" x14ac:dyDescent="0.25">
      <c r="A35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10"/>
      <c r="AU35" s="10"/>
    </row>
    <row r="36" spans="1:47" s="1" customFormat="1" x14ac:dyDescent="0.25">
      <c r="A36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10"/>
      <c r="AU36" s="10"/>
    </row>
    <row r="37" spans="1:47" s="1" customFormat="1" x14ac:dyDescent="0.25">
      <c r="A37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10"/>
      <c r="AU37" s="10"/>
    </row>
    <row r="38" spans="1:47" s="1" customFormat="1" x14ac:dyDescent="0.25">
      <c r="A38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10"/>
      <c r="AU38" s="10"/>
    </row>
    <row r="39" spans="1:47" s="1" customFormat="1" x14ac:dyDescent="0.25">
      <c r="A39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10"/>
      <c r="AU39" s="10"/>
    </row>
    <row r="40" spans="1:47" s="1" customFormat="1" x14ac:dyDescent="0.25">
      <c r="A40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10"/>
      <c r="AU40" s="10"/>
    </row>
    <row r="41" spans="1:47" s="1" customFormat="1" x14ac:dyDescent="0.25">
      <c r="A41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10"/>
      <c r="AU41" s="10"/>
    </row>
    <row r="42" spans="1:47" s="1" customFormat="1" x14ac:dyDescent="0.25">
      <c r="A4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10"/>
      <c r="AU42" s="10"/>
    </row>
    <row r="43" spans="1:47" s="1" customFormat="1" x14ac:dyDescent="0.25">
      <c r="A43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10"/>
      <c r="AU43" s="10"/>
    </row>
    <row r="44" spans="1:47" s="1" customFormat="1" x14ac:dyDescent="0.25">
      <c r="A44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10"/>
      <c r="AU44" s="10"/>
    </row>
    <row r="45" spans="1:47" s="1" customFormat="1" x14ac:dyDescent="0.25">
      <c r="A45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10"/>
      <c r="AU45" s="10"/>
    </row>
    <row r="46" spans="1:47" s="1" customFormat="1" x14ac:dyDescent="0.25">
      <c r="A46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10"/>
      <c r="AU46" s="10"/>
    </row>
    <row r="47" spans="1:47" s="1" customFormat="1" x14ac:dyDescent="0.25">
      <c r="A47"/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10"/>
      <c r="AU47" s="10"/>
    </row>
    <row r="48" spans="1:47" s="1" customFormat="1" x14ac:dyDescent="0.25"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10"/>
      <c r="AU48" s="10"/>
    </row>
    <row r="49" spans="1:47" s="1" customFormat="1" x14ac:dyDescent="0.25"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10"/>
      <c r="AU49" s="10"/>
    </row>
    <row r="50" spans="1:47" s="1" customFormat="1" x14ac:dyDescent="0.25"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10"/>
      <c r="AU50" s="10"/>
    </row>
    <row r="51" spans="1:47" s="1" customFormat="1" x14ac:dyDescent="0.25"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10"/>
      <c r="AU51" s="10"/>
    </row>
    <row r="52" spans="1:47" s="1" customFormat="1" x14ac:dyDescent="0.25"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10"/>
      <c r="AU52" s="10"/>
    </row>
    <row r="53" spans="1:47" s="1" customFormat="1" x14ac:dyDescent="0.25"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10"/>
      <c r="AU53" s="10"/>
    </row>
    <row r="54" spans="1:47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10"/>
      <c r="AU54" s="10"/>
    </row>
    <row r="55" spans="1:47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10"/>
      <c r="AU55" s="10"/>
    </row>
    <row r="56" spans="1:47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10"/>
      <c r="AU56" s="10"/>
    </row>
    <row r="57" spans="1:47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10"/>
      <c r="AU57" s="10"/>
    </row>
    <row r="58" spans="1:47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10"/>
      <c r="AU58" s="10"/>
    </row>
    <row r="59" spans="1:47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10"/>
      <c r="AU59" s="10"/>
    </row>
    <row r="60" spans="1:47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10"/>
      <c r="AU60" s="10"/>
    </row>
    <row r="61" spans="1:47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10"/>
      <c r="AU61" s="10"/>
    </row>
    <row r="62" spans="1:47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10"/>
      <c r="AU62" s="10"/>
    </row>
    <row r="63" spans="1:47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10"/>
      <c r="AU63" s="10"/>
    </row>
    <row r="64" spans="1:47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10"/>
      <c r="AU64" s="10"/>
    </row>
    <row r="65" spans="1:47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10"/>
      <c r="AU65" s="10"/>
    </row>
    <row r="66" spans="1:47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10"/>
      <c r="AU66" s="10"/>
    </row>
    <row r="67" spans="1:47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10"/>
      <c r="AU67" s="10"/>
    </row>
    <row r="68" spans="1:47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10"/>
      <c r="AU68" s="10"/>
    </row>
    <row r="69" spans="1:47" s="1" customFormat="1" x14ac:dyDescent="0.25">
      <c r="A69" s="3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10"/>
      <c r="AU69" s="10"/>
    </row>
    <row r="70" spans="1:47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10"/>
      <c r="AU70" s="10"/>
    </row>
    <row r="71" spans="1:47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10"/>
      <c r="AU71" s="10"/>
    </row>
    <row r="72" spans="1:47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10"/>
      <c r="AU72" s="10"/>
    </row>
    <row r="73" spans="1:47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10"/>
      <c r="AU73" s="10"/>
    </row>
    <row r="74" spans="1:47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10"/>
      <c r="AU74" s="10"/>
    </row>
    <row r="75" spans="1:47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10"/>
      <c r="AU75" s="10"/>
    </row>
    <row r="76" spans="1:47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10"/>
      <c r="AU76" s="10"/>
    </row>
    <row r="77" spans="1:47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10"/>
      <c r="AU77" s="10"/>
    </row>
    <row r="78" spans="1:47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10"/>
      <c r="AU78" s="10"/>
    </row>
    <row r="79" spans="1:47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10"/>
      <c r="AU79" s="10"/>
    </row>
    <row r="80" spans="1:47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0"/>
      <c r="AU80" s="10"/>
    </row>
    <row r="81" spans="1:47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10"/>
      <c r="AU81" s="10"/>
    </row>
    <row r="82" spans="1:47" s="1" customFormat="1" x14ac:dyDescent="0.25">
      <c r="A82" s="2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10"/>
      <c r="AU82" s="10"/>
    </row>
    <row r="83" spans="1:47" s="1" customFormat="1" x14ac:dyDescent="0.25">
      <c r="A83" s="10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10"/>
      <c r="AU83" s="10"/>
    </row>
    <row r="84" spans="1:47" s="1" customFormat="1" x14ac:dyDescent="0.25">
      <c r="A84" s="10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10"/>
      <c r="AU84" s="10"/>
    </row>
    <row r="85" spans="1:47" s="1" customFormat="1" x14ac:dyDescent="0.25">
      <c r="A85" s="10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10"/>
      <c r="AU85" s="10"/>
    </row>
    <row r="86" spans="1:47" s="1" customFormat="1" x14ac:dyDescent="0.25">
      <c r="A86" s="10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10"/>
      <c r="AU86" s="10"/>
    </row>
    <row r="87" spans="1:47" s="1" customFormat="1" x14ac:dyDescent="0.25">
      <c r="A87" s="10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10"/>
      <c r="AU87" s="10"/>
    </row>
    <row r="88" spans="1:47" s="1" customFormat="1" x14ac:dyDescent="0.25">
      <c r="A88" s="10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10"/>
      <c r="AU88" s="10"/>
    </row>
    <row r="89" spans="1:47" s="1" customFormat="1" x14ac:dyDescent="0.25">
      <c r="A89" s="10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10"/>
      <c r="AU89" s="10"/>
    </row>
    <row r="90" spans="1:47" s="1" customFormat="1" x14ac:dyDescent="0.25">
      <c r="A90" s="10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10"/>
      <c r="AU90" s="10"/>
    </row>
    <row r="91" spans="1:47" s="1" customFormat="1" x14ac:dyDescent="0.25">
      <c r="A91" s="10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10"/>
      <c r="AU91" s="10"/>
    </row>
    <row r="92" spans="1:47" s="1" customFormat="1" x14ac:dyDescent="0.25">
      <c r="A92" s="10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10"/>
      <c r="AU92" s="10"/>
    </row>
    <row r="93" spans="1:47" s="1" customFormat="1" x14ac:dyDescent="0.25">
      <c r="A93" s="10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10"/>
      <c r="AU93" s="10"/>
    </row>
    <row r="94" spans="1:47" s="1" customFormat="1" x14ac:dyDescent="0.25">
      <c r="A94" s="10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10"/>
      <c r="AU94" s="10"/>
    </row>
    <row r="95" spans="1:47" s="1" customFormat="1" x14ac:dyDescent="0.25">
      <c r="A95" s="10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10"/>
      <c r="AU95" s="10"/>
    </row>
    <row r="96" spans="1:47" s="1" customFormat="1" x14ac:dyDescent="0.25">
      <c r="A96" s="10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10"/>
      <c r="AU96" s="10"/>
    </row>
    <row r="97" spans="1:47" s="1" customFormat="1" x14ac:dyDescent="0.25">
      <c r="A97" s="10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10"/>
      <c r="AU97" s="10"/>
    </row>
    <row r="98" spans="1:47" s="1" customFormat="1" x14ac:dyDescent="0.25">
      <c r="A98" s="10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10"/>
      <c r="AU98" s="10"/>
    </row>
    <row r="99" spans="1:47" s="1" customFormat="1" x14ac:dyDescent="0.25">
      <c r="A99" s="10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10"/>
      <c r="AU99" s="10"/>
    </row>
    <row r="100" spans="1:47" s="1" customFormat="1" x14ac:dyDescent="0.25">
      <c r="A100" s="10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10"/>
      <c r="AU100" s="10"/>
    </row>
    <row r="101" spans="1:47" s="1" customFormat="1" x14ac:dyDescent="0.25">
      <c r="A101" s="10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10"/>
      <c r="AU101" s="10"/>
    </row>
    <row r="102" spans="1:47" s="1" customFormat="1" x14ac:dyDescent="0.25">
      <c r="A102" s="10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10"/>
      <c r="AU102" s="10"/>
    </row>
    <row r="103" spans="1:47" s="1" customFormat="1" x14ac:dyDescent="0.25">
      <c r="A103" s="10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10"/>
      <c r="AU103" s="10"/>
    </row>
    <row r="104" spans="1:47" s="1" customFormat="1" x14ac:dyDescent="0.25">
      <c r="A104" s="10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10"/>
      <c r="AU104" s="10"/>
    </row>
    <row r="105" spans="1:47" s="1" customFormat="1" x14ac:dyDescent="0.25">
      <c r="A105" s="10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10"/>
      <c r="AU105" s="10"/>
    </row>
    <row r="106" spans="1:47" s="1" customFormat="1" x14ac:dyDescent="0.25">
      <c r="A106" s="10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10"/>
      <c r="AU106" s="10"/>
    </row>
    <row r="107" spans="1:47" s="1" customFormat="1" x14ac:dyDescent="0.25">
      <c r="A107" s="10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10"/>
      <c r="AU107" s="10"/>
    </row>
    <row r="108" spans="1:47" s="1" customFormat="1" x14ac:dyDescent="0.25">
      <c r="A108" s="10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10"/>
      <c r="AU108" s="10"/>
    </row>
    <row r="109" spans="1:47" s="1" customFormat="1" x14ac:dyDescent="0.25">
      <c r="A109" s="10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10"/>
      <c r="AU109" s="10"/>
    </row>
    <row r="110" spans="1:47" s="1" customFormat="1" x14ac:dyDescent="0.25">
      <c r="A110" s="10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10"/>
      <c r="AU110" s="10"/>
    </row>
    <row r="111" spans="1:47" s="1" customFormat="1" x14ac:dyDescent="0.25">
      <c r="A111" s="10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10"/>
      <c r="AU111" s="10"/>
    </row>
    <row r="112" spans="1:47" s="1" customFormat="1" x14ac:dyDescent="0.25">
      <c r="A112" s="10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10"/>
      <c r="AU112" s="10"/>
    </row>
    <row r="113" spans="1:47" s="1" customFormat="1" x14ac:dyDescent="0.25">
      <c r="A113" s="10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10"/>
      <c r="AU113" s="10"/>
    </row>
    <row r="114" spans="1:47" s="1" customFormat="1" x14ac:dyDescent="0.25">
      <c r="A114" s="10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10"/>
      <c r="AU114" s="10"/>
    </row>
    <row r="115" spans="1:47" s="1" customFormat="1" x14ac:dyDescent="0.25">
      <c r="A115" s="10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10"/>
      <c r="AU115" s="10"/>
    </row>
    <row r="116" spans="1:47" s="1" customFormat="1" x14ac:dyDescent="0.25">
      <c r="A116" s="10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10"/>
      <c r="AU116" s="10"/>
    </row>
    <row r="117" spans="1:47" s="1" customFormat="1" x14ac:dyDescent="0.25">
      <c r="A117" s="10"/>
      <c r="B117" s="3"/>
      <c r="C117" s="3"/>
      <c r="D117" s="3"/>
      <c r="E117" s="3"/>
      <c r="F117" s="3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10"/>
      <c r="AU117" s="10"/>
    </row>
    <row r="118" spans="1:47" s="1" customFormat="1" x14ac:dyDescent="0.25">
      <c r="A118" s="10"/>
      <c r="B118" s="3"/>
      <c r="C118" s="3"/>
      <c r="D118" s="3"/>
      <c r="E118" s="3"/>
      <c r="F118" s="3"/>
      <c r="G118" s="3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10"/>
      <c r="AU118" s="10"/>
    </row>
    <row r="119" spans="1:47" s="1" customFormat="1" x14ac:dyDescent="0.25">
      <c r="A119" s="10"/>
      <c r="B119" s="3"/>
      <c r="C119" s="3"/>
      <c r="D119" s="3"/>
      <c r="E119" s="3"/>
      <c r="F119" s="3"/>
      <c r="G119" s="3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10"/>
      <c r="AU119" s="10"/>
    </row>
    <row r="120" spans="1:47" s="1" customFormat="1" x14ac:dyDescent="0.25">
      <c r="A120" s="10"/>
      <c r="B120" s="3"/>
      <c r="C120" s="3"/>
      <c r="D120" s="3"/>
      <c r="E120" s="3"/>
      <c r="F120" s="3"/>
      <c r="G120" s="3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10"/>
      <c r="AU120" s="10"/>
    </row>
    <row r="121" spans="1:47" s="1" customFormat="1" x14ac:dyDescent="0.25">
      <c r="A121" s="10"/>
      <c r="B121" s="3"/>
      <c r="C121" s="3"/>
      <c r="D121" s="3"/>
      <c r="E121" s="3"/>
      <c r="F121" s="3"/>
      <c r="G121" s="3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10"/>
      <c r="AU121" s="10"/>
    </row>
    <row r="122" spans="1:47" s="1" customFormat="1" x14ac:dyDescent="0.25">
      <c r="A122" s="10"/>
      <c r="B122" s="3"/>
      <c r="C122" s="3"/>
      <c r="D122" s="3"/>
      <c r="E122" s="3"/>
      <c r="F122" s="3"/>
      <c r="G122" s="3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10"/>
      <c r="AU122" s="10"/>
    </row>
    <row r="123" spans="1:47" x14ac:dyDescent="0.25">
      <c r="A123" s="10"/>
    </row>
    <row r="124" spans="1:47" x14ac:dyDescent="0.25">
      <c r="A124" s="10"/>
    </row>
    <row r="125" spans="1:47" x14ac:dyDescent="0.25">
      <c r="A125" s="10"/>
    </row>
    <row r="126" spans="1:47" x14ac:dyDescent="0.25">
      <c r="A126" s="10"/>
    </row>
    <row r="127" spans="1:47" x14ac:dyDescent="0.25">
      <c r="A127" s="10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  <row r="141" spans="1:1" x14ac:dyDescent="0.25">
      <c r="A141" s="3"/>
    </row>
    <row r="142" spans="1:1" x14ac:dyDescent="0.25">
      <c r="A142" s="3"/>
    </row>
    <row r="143" spans="1:1" x14ac:dyDescent="0.25">
      <c r="A143" s="3"/>
    </row>
    <row r="144" spans="1:1" x14ac:dyDescent="0.25">
      <c r="A144" s="3"/>
    </row>
    <row r="145" spans="1:1" x14ac:dyDescent="0.25">
      <c r="A145" s="3"/>
    </row>
    <row r="146" spans="1:1" x14ac:dyDescent="0.25">
      <c r="A146" s="3"/>
    </row>
    <row r="147" spans="1:1" x14ac:dyDescent="0.25">
      <c r="A147" s="3"/>
    </row>
    <row r="148" spans="1:1" x14ac:dyDescent="0.25">
      <c r="A148" s="3"/>
    </row>
    <row r="149" spans="1:1" x14ac:dyDescent="0.25">
      <c r="A149" s="3"/>
    </row>
    <row r="150" spans="1:1" x14ac:dyDescent="0.25">
      <c r="A150" s="3"/>
    </row>
    <row r="151" spans="1:1" x14ac:dyDescent="0.25">
      <c r="A151" s="3"/>
    </row>
    <row r="152" spans="1:1" x14ac:dyDescent="0.25">
      <c r="A152" s="3"/>
    </row>
    <row r="153" spans="1:1" x14ac:dyDescent="0.25">
      <c r="A153" s="3"/>
    </row>
    <row r="154" spans="1:1" x14ac:dyDescent="0.25">
      <c r="A154" s="3"/>
    </row>
    <row r="155" spans="1:1" x14ac:dyDescent="0.25">
      <c r="A155" s="3"/>
    </row>
    <row r="156" spans="1:1" x14ac:dyDescent="0.25">
      <c r="A156" s="3"/>
    </row>
    <row r="157" spans="1:1" x14ac:dyDescent="0.25">
      <c r="A157" s="3"/>
    </row>
    <row r="158" spans="1:1" x14ac:dyDescent="0.25">
      <c r="A158" s="3"/>
    </row>
    <row r="159" spans="1:1" x14ac:dyDescent="0.25">
      <c r="A159" s="3"/>
    </row>
    <row r="160" spans="1:1" x14ac:dyDescent="0.25">
      <c r="A160" s="3"/>
    </row>
    <row r="161" spans="1:1" x14ac:dyDescent="0.25">
      <c r="A161" s="3"/>
    </row>
    <row r="162" spans="1:1" x14ac:dyDescent="0.25">
      <c r="A162" s="3"/>
    </row>
    <row r="163" spans="1:1" x14ac:dyDescent="0.25">
      <c r="A163" s="3"/>
    </row>
    <row r="164" spans="1:1" x14ac:dyDescent="0.25">
      <c r="A164" s="3"/>
    </row>
    <row r="165" spans="1:1" x14ac:dyDescent="0.25">
      <c r="A165" s="3"/>
    </row>
    <row r="166" spans="1:1" x14ac:dyDescent="0.25">
      <c r="A166" s="3"/>
    </row>
    <row r="167" spans="1:1" x14ac:dyDescent="0.25">
      <c r="A167" s="3"/>
    </row>
    <row r="168" spans="1:1" x14ac:dyDescent="0.25">
      <c r="A168" s="3"/>
    </row>
    <row r="169" spans="1:1" x14ac:dyDescent="0.25">
      <c r="A169" s="3"/>
    </row>
    <row r="170" spans="1:1" x14ac:dyDescent="0.25">
      <c r="A170" s="3"/>
    </row>
    <row r="171" spans="1:1" x14ac:dyDescent="0.25">
      <c r="A171" s="3"/>
    </row>
    <row r="172" spans="1:1" x14ac:dyDescent="0.25">
      <c r="A172" s="3"/>
    </row>
  </sheetData>
  <sortState xmlns:xlrd2="http://schemas.microsoft.com/office/spreadsheetml/2017/richdata2" ref="B17:I26">
    <sortCondition ref="B26"/>
  </sortState>
  <conditionalFormatting sqref="C10:I14">
    <cfRule type="cellIs" dxfId="470" priority="2" operator="greaterThanOrEqual">
      <formula>10000</formula>
    </cfRule>
  </conditionalFormatting>
  <hyperlinks>
    <hyperlink ref="B5" location="Índice!A10" display="Índice" xr:uid="{00000000-0004-0000-07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B1:L55"/>
  <sheetViews>
    <sheetView showGridLines="0" topLeftCell="A35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14" style="3" customWidth="1"/>
    <col min="3" max="3" width="31" style="9" customWidth="1"/>
    <col min="4" max="5" width="7.85546875" style="9" customWidth="1"/>
    <col min="6" max="10" width="7.85546875" style="15" customWidth="1"/>
    <col min="11" max="11" width="5.140625" style="15" customWidth="1"/>
    <col min="12" max="12" width="6.85546875" style="9" customWidth="1"/>
    <col min="13" max="16384" width="8.85546875" style="2"/>
  </cols>
  <sheetData>
    <row r="1" spans="2:10" s="17" customFormat="1" ht="12.75" x14ac:dyDescent="0.2"/>
    <row r="2" spans="2:10" s="17" customFormat="1" ht="12.75" x14ac:dyDescent="0.2"/>
    <row r="3" spans="2:10" s="17" customFormat="1" ht="12.75" x14ac:dyDescent="0.2"/>
    <row r="4" spans="2:10" s="17" customFormat="1" ht="12.75" x14ac:dyDescent="0.2"/>
    <row r="5" spans="2:10" s="17" customFormat="1" ht="12.75" x14ac:dyDescent="0.2">
      <c r="B5" s="104" t="s">
        <v>144</v>
      </c>
    </row>
    <row r="6" spans="2:10" s="17" customFormat="1" ht="18.75" x14ac:dyDescent="0.3">
      <c r="B6" s="25" t="s">
        <v>1056</v>
      </c>
    </row>
    <row r="7" spans="2:10" s="17" customFormat="1" ht="12.75" x14ac:dyDescent="0.2"/>
    <row r="8" spans="2:10" s="17" customFormat="1" ht="18" customHeight="1" x14ac:dyDescent="0.2">
      <c r="B8" s="111" t="s">
        <v>244</v>
      </c>
    </row>
    <row r="9" spans="2:10" s="17" customFormat="1" ht="18" customHeight="1" x14ac:dyDescent="0.2">
      <c r="B9" s="155" t="s">
        <v>247</v>
      </c>
    </row>
    <row r="10" spans="2:10" x14ac:dyDescent="0.25">
      <c r="B10" s="108"/>
      <c r="C10" s="23"/>
      <c r="D10" s="572"/>
      <c r="E10" s="572"/>
      <c r="F10" s="616"/>
      <c r="G10" s="616"/>
      <c r="H10" s="9"/>
      <c r="I10" s="9"/>
      <c r="J10" s="9"/>
    </row>
    <row r="11" spans="2:10" x14ac:dyDescent="0.25">
      <c r="B11" s="109"/>
      <c r="C11" s="24"/>
      <c r="D11" s="150">
        <v>2016</v>
      </c>
      <c r="E11" s="150">
        <v>2017</v>
      </c>
      <c r="F11" s="150">
        <v>2018</v>
      </c>
      <c r="G11" s="150">
        <v>2019</v>
      </c>
      <c r="H11" s="267">
        <v>2020</v>
      </c>
      <c r="I11" s="306">
        <v>2021</v>
      </c>
      <c r="J11" s="486">
        <v>2022</v>
      </c>
    </row>
    <row r="12" spans="2:10" ht="18" customHeight="1" x14ac:dyDescent="0.25">
      <c r="B12" s="108" t="s">
        <v>225</v>
      </c>
      <c r="C12" s="23" t="s">
        <v>118</v>
      </c>
      <c r="D12" s="114">
        <v>7.2784632992819986</v>
      </c>
      <c r="E12" s="114">
        <v>85.368194109769945</v>
      </c>
      <c r="F12" s="114">
        <v>-60.697666500389012</v>
      </c>
      <c r="G12" s="114">
        <v>-34.774507411629997</v>
      </c>
      <c r="H12" s="114">
        <v>-28.582808285867991</v>
      </c>
      <c r="I12" s="114">
        <v>25.076062860057007</v>
      </c>
      <c r="J12" s="114">
        <v>1.1950317125980012</v>
      </c>
    </row>
    <row r="13" spans="2:10" x14ac:dyDescent="0.25">
      <c r="B13" s="108"/>
      <c r="C13" s="23" t="s">
        <v>138</v>
      </c>
      <c r="D13" s="114">
        <v>7.6773138988589995</v>
      </c>
      <c r="E13" s="114">
        <v>-1.0611633996039995</v>
      </c>
      <c r="F13" s="114">
        <v>5.8144780199160007</v>
      </c>
      <c r="G13" s="114">
        <v>20.06875359036</v>
      </c>
      <c r="H13" s="114">
        <v>4.2024983999999996</v>
      </c>
      <c r="I13" s="114">
        <v>5.5616923499999995</v>
      </c>
      <c r="J13" s="114">
        <v>1.30306813</v>
      </c>
    </row>
    <row r="14" spans="2:10" x14ac:dyDescent="0.25">
      <c r="B14" s="108"/>
      <c r="C14" s="23" t="s">
        <v>240</v>
      </c>
      <c r="D14" s="114">
        <v>-120.53754180444501</v>
      </c>
      <c r="E14" s="114">
        <v>108.03125430381805</v>
      </c>
      <c r="F14" s="114">
        <v>-45.179756624464005</v>
      </c>
      <c r="G14" s="114">
        <v>-19.63857370228704</v>
      </c>
      <c r="H14" s="114">
        <v>78.609665838647047</v>
      </c>
      <c r="I14" s="114">
        <v>-247.58416947778798</v>
      </c>
      <c r="J14" s="114">
        <v>-30.218636702775001</v>
      </c>
    </row>
    <row r="15" spans="2:10" x14ac:dyDescent="0.25">
      <c r="B15" s="108"/>
      <c r="C15" s="23" t="s">
        <v>241</v>
      </c>
      <c r="D15" s="114">
        <v>158.19472461817492</v>
      </c>
      <c r="E15" s="114">
        <v>219.19634571788001</v>
      </c>
      <c r="F15" s="114">
        <v>148.87440934841288</v>
      </c>
      <c r="G15" s="114">
        <v>213.30093282422308</v>
      </c>
      <c r="H15" s="114">
        <v>74.978377899452013</v>
      </c>
      <c r="I15" s="114">
        <v>61.934546028089045</v>
      </c>
      <c r="J15" s="114">
        <v>40.838424813489006</v>
      </c>
    </row>
    <row r="16" spans="2:10" x14ac:dyDescent="0.25">
      <c r="B16" s="108"/>
      <c r="C16" s="20" t="s">
        <v>242</v>
      </c>
      <c r="D16" s="114">
        <v>218.38868839407897</v>
      </c>
      <c r="E16" s="114">
        <v>192.12321414775604</v>
      </c>
      <c r="F16" s="114">
        <v>232.74418719705793</v>
      </c>
      <c r="G16" s="114">
        <v>180.91146658172002</v>
      </c>
      <c r="H16" s="114">
        <v>102.48107898312001</v>
      </c>
      <c r="I16" s="114">
        <v>28.716133003158024</v>
      </c>
      <c r="J16" s="114">
        <v>58.420466141550008</v>
      </c>
    </row>
    <row r="17" spans="2:10" x14ac:dyDescent="0.25">
      <c r="B17" s="108"/>
      <c r="C17" s="23" t="s">
        <v>56</v>
      </c>
      <c r="D17" s="114">
        <v>-2.2106281096000008E-2</v>
      </c>
      <c r="E17" s="114">
        <v>3.4171807594470001</v>
      </c>
      <c r="F17" s="114">
        <v>-9.4227898186000019</v>
      </c>
      <c r="G17" s="114">
        <v>-1.3374985251600002</v>
      </c>
      <c r="H17" s="114">
        <v>-0.11630592000000002</v>
      </c>
      <c r="I17" s="114">
        <v>0.2191553600000001</v>
      </c>
      <c r="J17" s="114">
        <v>0.17260888999999999</v>
      </c>
    </row>
    <row r="18" spans="2:10" x14ac:dyDescent="0.25">
      <c r="B18" s="108"/>
      <c r="C18" s="35" t="s">
        <v>243</v>
      </c>
      <c r="D18" s="51">
        <v>52.590853730774896</v>
      </c>
      <c r="E18" s="51">
        <v>414.95181149131099</v>
      </c>
      <c r="F18" s="51">
        <v>39.38867442487588</v>
      </c>
      <c r="G18" s="51">
        <v>177.61910677550605</v>
      </c>
      <c r="H18" s="51">
        <v>129.09142793223106</v>
      </c>
      <c r="I18" s="51">
        <v>-154.79271287964193</v>
      </c>
      <c r="J18" s="51">
        <v>13.290496843312006</v>
      </c>
    </row>
    <row r="19" spans="2:10" ht="18" customHeight="1" x14ac:dyDescent="0.25">
      <c r="B19" s="108" t="s">
        <v>226</v>
      </c>
      <c r="C19" s="23" t="s">
        <v>118</v>
      </c>
      <c r="D19" s="114">
        <v>-17.725401057601005</v>
      </c>
      <c r="E19" s="114">
        <v>2.0554834299960008</v>
      </c>
      <c r="F19" s="114">
        <v>2.3084445330460013</v>
      </c>
      <c r="G19" s="114">
        <v>3.8170484696749991</v>
      </c>
      <c r="H19" s="114">
        <v>0.60568658571200029</v>
      </c>
      <c r="I19" s="114">
        <v>-2.5669968057160006</v>
      </c>
      <c r="J19" s="114">
        <v>14.551690529999998</v>
      </c>
    </row>
    <row r="20" spans="2:10" x14ac:dyDescent="0.25">
      <c r="B20" s="108"/>
      <c r="C20" s="23" t="s">
        <v>138</v>
      </c>
      <c r="D20" s="114">
        <v>-2.2297989996000005E-2</v>
      </c>
      <c r="E20" s="114">
        <v>1.6098959999999999E-2</v>
      </c>
      <c r="F20" s="114">
        <v>5.4805699991999982E-2</v>
      </c>
      <c r="G20" s="114">
        <v>-3.5923389196000001E-2</v>
      </c>
      <c r="H20" s="114">
        <v>-4.6256400000000012E-3</v>
      </c>
      <c r="I20" s="114">
        <v>-3.0548400000000001E-3</v>
      </c>
      <c r="J20" s="114">
        <v>-7.6628999999999998E-4</v>
      </c>
    </row>
    <row r="21" spans="2:10" x14ac:dyDescent="0.25">
      <c r="B21" s="108"/>
      <c r="C21" s="23" t="s">
        <v>240</v>
      </c>
      <c r="D21" s="114">
        <v>5.0745071434250004</v>
      </c>
      <c r="E21" s="114">
        <v>-16.324265369952009</v>
      </c>
      <c r="F21" s="114">
        <v>-8.8390204792080027</v>
      </c>
      <c r="G21" s="114">
        <v>-3.6454827681359991</v>
      </c>
      <c r="H21" s="114">
        <v>-4.3509839447560035</v>
      </c>
      <c r="I21" s="114">
        <v>2.7942309457240002</v>
      </c>
      <c r="J21" s="114">
        <v>-1.0550625531429998</v>
      </c>
    </row>
    <row r="22" spans="2:10" x14ac:dyDescent="0.25">
      <c r="B22" s="108"/>
      <c r="C22" s="23" t="s">
        <v>241</v>
      </c>
      <c r="D22" s="114">
        <v>11.264762206161993</v>
      </c>
      <c r="E22" s="114">
        <v>58.677118189588015</v>
      </c>
      <c r="F22" s="114">
        <v>2.2800701686970011</v>
      </c>
      <c r="G22" s="114">
        <v>-10.006731665186001</v>
      </c>
      <c r="H22" s="114">
        <v>7.7259925662099977</v>
      </c>
      <c r="I22" s="114">
        <v>12.96818641928899</v>
      </c>
      <c r="J22" s="114">
        <v>3.0006352038619988</v>
      </c>
    </row>
    <row r="23" spans="2:10" x14ac:dyDescent="0.25">
      <c r="B23" s="108"/>
      <c r="C23" s="20" t="s">
        <v>242</v>
      </c>
      <c r="D23" s="114">
        <v>10.012742406849998</v>
      </c>
      <c r="E23" s="114">
        <v>-0.45564293040799969</v>
      </c>
      <c r="F23" s="114">
        <v>-1.4743316118379994</v>
      </c>
      <c r="G23" s="114">
        <v>-11.926492759529003</v>
      </c>
      <c r="H23" s="114">
        <v>7.930823589172995</v>
      </c>
      <c r="I23" s="114">
        <v>11.061438070749</v>
      </c>
      <c r="J23" s="114">
        <v>4.6069565929039991</v>
      </c>
    </row>
    <row r="24" spans="2:10" x14ac:dyDescent="0.25">
      <c r="B24" s="108"/>
      <c r="C24" s="23" t="s">
        <v>56</v>
      </c>
      <c r="D24" s="114">
        <v>18.546915960004011</v>
      </c>
      <c r="E24" s="114">
        <v>4.0332807795559997</v>
      </c>
      <c r="F24" s="114">
        <v>-2.0525399903959989</v>
      </c>
      <c r="G24" s="114">
        <v>1.8469615999999991</v>
      </c>
      <c r="H24" s="114">
        <v>-10.967807519999997</v>
      </c>
      <c r="I24" s="114">
        <v>19.987328220000002</v>
      </c>
      <c r="J24" s="114">
        <v>0.68000279000000352</v>
      </c>
    </row>
    <row r="25" spans="2:10" x14ac:dyDescent="0.25">
      <c r="B25" s="108"/>
      <c r="C25" s="35" t="s">
        <v>243</v>
      </c>
      <c r="D25" s="51">
        <v>17.138486261994004</v>
      </c>
      <c r="E25" s="51">
        <v>48.45771598918801</v>
      </c>
      <c r="F25" s="51">
        <v>-6.2482400678689993</v>
      </c>
      <c r="G25" s="51">
        <v>-8.0241277528430022</v>
      </c>
      <c r="H25" s="51">
        <v>-6.9917379528340033</v>
      </c>
      <c r="I25" s="51">
        <v>33.179693939296996</v>
      </c>
      <c r="J25" s="51">
        <v>17.176499680719001</v>
      </c>
    </row>
    <row r="26" spans="2:10" ht="18" customHeight="1" x14ac:dyDescent="0.25">
      <c r="B26" s="108" t="s">
        <v>227</v>
      </c>
      <c r="C26" s="23" t="s">
        <v>118</v>
      </c>
      <c r="D26" s="114">
        <v>2.6631623996689999</v>
      </c>
      <c r="E26" s="114">
        <v>-0.70496227966900027</v>
      </c>
      <c r="F26" s="114">
        <v>-1.9582001199999994</v>
      </c>
      <c r="G26" s="114">
        <v>1E-3</v>
      </c>
      <c r="H26" s="114">
        <v>4.7876502169879984</v>
      </c>
      <c r="I26" s="114">
        <v>-0.66207242485800077</v>
      </c>
      <c r="J26" s="114">
        <v>-3.3536676667070009</v>
      </c>
    </row>
    <row r="27" spans="2:10" x14ac:dyDescent="0.25">
      <c r="B27" s="108"/>
      <c r="C27" s="23" t="s">
        <v>138</v>
      </c>
      <c r="D27" s="377" t="s">
        <v>129</v>
      </c>
      <c r="E27" s="377" t="s">
        <v>129</v>
      </c>
      <c r="F27" s="377" t="s">
        <v>129</v>
      </c>
      <c r="G27" s="377" t="s">
        <v>129</v>
      </c>
      <c r="H27" s="377" t="s">
        <v>129</v>
      </c>
      <c r="I27" s="377" t="s">
        <v>129</v>
      </c>
      <c r="J27" s="377" t="s">
        <v>129</v>
      </c>
    </row>
    <row r="28" spans="2:10" x14ac:dyDescent="0.25">
      <c r="B28" s="108"/>
      <c r="C28" s="23" t="s">
        <v>240</v>
      </c>
      <c r="D28" s="114">
        <v>6.8262580000000003E-6</v>
      </c>
      <c r="E28" s="377" t="s">
        <v>129</v>
      </c>
      <c r="F28" s="364">
        <v>2.8609596E-5</v>
      </c>
      <c r="G28" s="114">
        <v>2.9135818999999998E-5</v>
      </c>
      <c r="H28" s="114">
        <v>3.4269999999999995E-5</v>
      </c>
      <c r="I28" s="114">
        <v>4.1399999999999997E-5</v>
      </c>
      <c r="J28" s="114">
        <v>8.5040000000000026E-5</v>
      </c>
    </row>
    <row r="29" spans="2:10" x14ac:dyDescent="0.25">
      <c r="B29" s="108"/>
      <c r="C29" s="23" t="s">
        <v>241</v>
      </c>
      <c r="D29" s="114">
        <v>-1.851799999999848E-3</v>
      </c>
      <c r="E29" s="114">
        <v>0.14980660666399892</v>
      </c>
      <c r="F29" s="114">
        <v>-0.64565928997999844</v>
      </c>
      <c r="G29" s="114">
        <v>-0.53995153941599994</v>
      </c>
      <c r="H29" s="114">
        <v>0.61606153645900008</v>
      </c>
      <c r="I29" s="114">
        <v>1.9108995931110009</v>
      </c>
      <c r="J29" s="114">
        <v>9.2963562091999852E-2</v>
      </c>
    </row>
    <row r="30" spans="2:10" x14ac:dyDescent="0.25">
      <c r="B30" s="108"/>
      <c r="C30" s="20" t="s">
        <v>242</v>
      </c>
      <c r="D30" s="114">
        <v>-3.3917700000000001E-3</v>
      </c>
      <c r="E30" s="114">
        <v>4.2126290004000012E-2</v>
      </c>
      <c r="F30" s="114">
        <v>6.1240700040000005E-3</v>
      </c>
      <c r="G30" s="114">
        <v>-1.9547336668999996E-2</v>
      </c>
      <c r="H30" s="377" t="s">
        <v>129</v>
      </c>
      <c r="I30" s="377" t="s">
        <v>129</v>
      </c>
      <c r="J30" s="377" t="s">
        <v>129</v>
      </c>
    </row>
    <row r="31" spans="2:10" x14ac:dyDescent="0.25">
      <c r="B31" s="108"/>
      <c r="C31" s="23" t="s">
        <v>56</v>
      </c>
      <c r="D31" s="114">
        <v>1.1894898200040001</v>
      </c>
      <c r="E31" s="114">
        <v>7.0620549733720006</v>
      </c>
      <c r="F31" s="114">
        <v>-4.8553299396040011</v>
      </c>
      <c r="G31" s="114">
        <v>1.9314683799600003</v>
      </c>
      <c r="H31" s="114">
        <v>-1.8320880800000001</v>
      </c>
      <c r="I31" s="114">
        <v>30.685987170000001</v>
      </c>
      <c r="J31" s="114">
        <v>0.81011754999999797</v>
      </c>
    </row>
    <row r="32" spans="2:10" x14ac:dyDescent="0.25">
      <c r="B32" s="108"/>
      <c r="C32" s="35" t="s">
        <v>243</v>
      </c>
      <c r="D32" s="51">
        <v>3.8508072459310001</v>
      </c>
      <c r="E32" s="51">
        <v>6.5068993003669995</v>
      </c>
      <c r="F32" s="51">
        <v>-7.4591607399879996</v>
      </c>
      <c r="G32" s="51">
        <v>1.3925459763630004</v>
      </c>
      <c r="H32" s="51">
        <v>3.5716579434469984</v>
      </c>
      <c r="I32" s="51">
        <v>31.934855738253002</v>
      </c>
      <c r="J32" s="51">
        <v>-2.4505015146150031</v>
      </c>
    </row>
    <row r="33" spans="2:10" ht="18" customHeight="1" x14ac:dyDescent="0.25">
      <c r="B33" s="108" t="s">
        <v>228</v>
      </c>
      <c r="C33" s="23" t="s">
        <v>118</v>
      </c>
      <c r="D33" s="114">
        <v>3.4430274353560018</v>
      </c>
      <c r="E33" s="114">
        <v>23.595785831869001</v>
      </c>
      <c r="F33" s="114">
        <v>-19.836749387329</v>
      </c>
      <c r="G33" s="114">
        <v>-6.4054826211899982</v>
      </c>
      <c r="H33" s="114">
        <v>-4.8709803059700016</v>
      </c>
      <c r="I33" s="114">
        <v>68.181098264130995</v>
      </c>
      <c r="J33" s="114">
        <v>2.7197171933339996</v>
      </c>
    </row>
    <row r="34" spans="2:10" x14ac:dyDescent="0.25">
      <c r="B34" s="108"/>
      <c r="C34" s="23" t="s">
        <v>138</v>
      </c>
      <c r="D34" s="114">
        <v>4.0186342299959996</v>
      </c>
      <c r="E34" s="114">
        <v>-7.9313752199999996</v>
      </c>
      <c r="F34" s="114">
        <v>5.6336370000000018E-2</v>
      </c>
      <c r="G34" s="114">
        <v>2.0391219996E-2</v>
      </c>
      <c r="H34" s="114">
        <v>2.6509560000000008E-2</v>
      </c>
      <c r="I34" s="114">
        <v>5.2268039999999988E-2</v>
      </c>
      <c r="J34" s="114">
        <v>8.7951399999999999E-3</v>
      </c>
    </row>
    <row r="35" spans="2:10" x14ac:dyDescent="0.25">
      <c r="B35" s="108"/>
      <c r="C35" s="23" t="s">
        <v>240</v>
      </c>
      <c r="D35" s="114">
        <v>-106.656919401431</v>
      </c>
      <c r="E35" s="114">
        <v>54.432305189754032</v>
      </c>
      <c r="F35" s="114">
        <v>48.873261728116027</v>
      </c>
      <c r="G35" s="114">
        <v>-3.7586076319139901</v>
      </c>
      <c r="H35" s="114">
        <v>-3.6685961836150058</v>
      </c>
      <c r="I35" s="114">
        <v>37.307492893800962</v>
      </c>
      <c r="J35" s="114">
        <v>-9.8898979556560178</v>
      </c>
    </row>
    <row r="36" spans="2:10" x14ac:dyDescent="0.25">
      <c r="B36" s="108"/>
      <c r="C36" s="23" t="s">
        <v>241</v>
      </c>
      <c r="D36" s="114">
        <v>40.896010369069977</v>
      </c>
      <c r="E36" s="114">
        <v>57.034222066320012</v>
      </c>
      <c r="F36" s="114">
        <v>37.472676335466943</v>
      </c>
      <c r="G36" s="114">
        <v>15.657804701704983</v>
      </c>
      <c r="H36" s="114">
        <v>-70.617477148326998</v>
      </c>
      <c r="I36" s="114">
        <v>232.0112102027291</v>
      </c>
      <c r="J36" s="114">
        <v>23.68290170047699</v>
      </c>
    </row>
    <row r="37" spans="2:10" x14ac:dyDescent="0.25">
      <c r="B37" s="108"/>
      <c r="C37" s="20" t="s">
        <v>242</v>
      </c>
      <c r="D37" s="114">
        <v>50.11044131141599</v>
      </c>
      <c r="E37" s="114">
        <v>61.607210368412005</v>
      </c>
      <c r="F37" s="114">
        <v>104.19030988221795</v>
      </c>
      <c r="G37" s="114">
        <v>70.337836259238003</v>
      </c>
      <c r="H37" s="114">
        <v>-87.418065063890012</v>
      </c>
      <c r="I37" s="114">
        <v>105.89246518618802</v>
      </c>
      <c r="J37" s="114">
        <v>10.205090594811988</v>
      </c>
    </row>
    <row r="38" spans="2:10" x14ac:dyDescent="0.25">
      <c r="B38" s="108"/>
      <c r="C38" s="23" t="s">
        <v>56</v>
      </c>
      <c r="D38" s="114">
        <v>-0.71101724484300011</v>
      </c>
      <c r="E38" s="114">
        <v>11.284475413758001</v>
      </c>
      <c r="F38" s="114">
        <v>-8.2411408317809993</v>
      </c>
      <c r="G38" s="114">
        <v>-22.103609620044001</v>
      </c>
      <c r="H38" s="114">
        <v>50.185528329207003</v>
      </c>
      <c r="I38" s="114">
        <v>50.830378247045012</v>
      </c>
      <c r="J38" s="114">
        <v>11.064781518018002</v>
      </c>
    </row>
    <row r="39" spans="2:10" x14ac:dyDescent="0.25">
      <c r="B39" s="108"/>
      <c r="C39" s="35" t="s">
        <v>243</v>
      </c>
      <c r="D39" s="51">
        <v>-59.010264611852023</v>
      </c>
      <c r="E39" s="51">
        <v>138.41541328170103</v>
      </c>
      <c r="F39" s="51">
        <v>58.324384214472971</v>
      </c>
      <c r="G39" s="51">
        <v>-16.589503951447007</v>
      </c>
      <c r="H39" s="51">
        <v>-28.945015748705007</v>
      </c>
      <c r="I39" s="51">
        <v>388.38244764770604</v>
      </c>
      <c r="J39" s="51">
        <v>27.586297596172972</v>
      </c>
    </row>
    <row r="40" spans="2:10" ht="18" customHeight="1" x14ac:dyDescent="0.25">
      <c r="B40" s="108" t="s">
        <v>229</v>
      </c>
      <c r="C40" s="23" t="s">
        <v>118</v>
      </c>
      <c r="D40" s="114">
        <v>0.13728777000000003</v>
      </c>
      <c r="E40" s="114">
        <v>-2.434765997600007E-2</v>
      </c>
      <c r="F40" s="114">
        <v>0.20017854000000002</v>
      </c>
      <c r="G40" s="114">
        <v>9.6406309996000014E-2</v>
      </c>
      <c r="H40" s="114">
        <v>0.27684592999999985</v>
      </c>
      <c r="I40" s="114">
        <v>9.4770429999999892E-2</v>
      </c>
      <c r="J40" s="114">
        <v>2.85687998</v>
      </c>
    </row>
    <row r="41" spans="2:10" x14ac:dyDescent="0.25">
      <c r="B41" s="108"/>
      <c r="C41" s="23" t="s">
        <v>138</v>
      </c>
      <c r="D41" s="114">
        <v>0.24160690999600001</v>
      </c>
      <c r="E41" s="114">
        <v>-0.40827005499700014</v>
      </c>
      <c r="F41" s="377" t="s">
        <v>129</v>
      </c>
      <c r="G41" s="377" t="s">
        <v>129</v>
      </c>
      <c r="H41" s="377" t="s">
        <v>129</v>
      </c>
      <c r="I41" s="89" t="s">
        <v>129</v>
      </c>
      <c r="J41" s="114">
        <v>-6.7297860000000015E-2</v>
      </c>
    </row>
    <row r="42" spans="2:10" x14ac:dyDescent="0.25">
      <c r="B42" s="108"/>
      <c r="C42" s="23" t="s">
        <v>240</v>
      </c>
      <c r="D42" s="114">
        <v>-10.055904290170997</v>
      </c>
      <c r="E42" s="114">
        <v>-14.983199320075995</v>
      </c>
      <c r="F42" s="114">
        <v>0.34331968034399729</v>
      </c>
      <c r="G42" s="114">
        <v>-6.3450375800210024</v>
      </c>
      <c r="H42" s="114">
        <v>-12.753854470000002</v>
      </c>
      <c r="I42" s="114">
        <v>3.6945640000000002E-2</v>
      </c>
      <c r="J42" s="114">
        <v>1.60415336</v>
      </c>
    </row>
    <row r="43" spans="2:10" x14ac:dyDescent="0.25">
      <c r="B43" s="108"/>
      <c r="C43" s="23" t="s">
        <v>241</v>
      </c>
      <c r="D43" s="114">
        <v>-8.6470598710060003</v>
      </c>
      <c r="E43" s="114">
        <v>30.228060104484005</v>
      </c>
      <c r="F43" s="114">
        <v>12.042204391622002</v>
      </c>
      <c r="G43" s="114">
        <v>0.4006583949679996</v>
      </c>
      <c r="H43" s="114">
        <v>-6.9100466100000002</v>
      </c>
      <c r="I43" s="114">
        <v>-1.4207443999999985</v>
      </c>
      <c r="J43" s="114">
        <v>-4.1618230270000041</v>
      </c>
    </row>
    <row r="44" spans="2:10" x14ac:dyDescent="0.25">
      <c r="B44" s="108"/>
      <c r="C44" s="20" t="s">
        <v>242</v>
      </c>
      <c r="D44" s="377" t="s">
        <v>129</v>
      </c>
      <c r="E44" s="364">
        <v>0.43149878999999985</v>
      </c>
      <c r="F44" s="114">
        <v>0.58250699416600005</v>
      </c>
      <c r="G44" s="114">
        <v>0.6868513617230001</v>
      </c>
      <c r="H44" s="114">
        <v>1.0682109599999998</v>
      </c>
      <c r="I44" s="114">
        <v>-0.23546700000000001</v>
      </c>
      <c r="J44" s="89" t="s">
        <v>129</v>
      </c>
    </row>
    <row r="45" spans="2:10" x14ac:dyDescent="0.25">
      <c r="B45" s="108"/>
      <c r="C45" s="23" t="s">
        <v>56</v>
      </c>
      <c r="D45" s="377" t="s">
        <v>129</v>
      </c>
      <c r="E45" s="377" t="s">
        <v>129</v>
      </c>
      <c r="F45" s="377" t="s">
        <v>129</v>
      </c>
      <c r="G45" s="377" t="s">
        <v>129</v>
      </c>
      <c r="H45" s="377" t="s">
        <v>129</v>
      </c>
      <c r="I45" s="377" t="s">
        <v>129</v>
      </c>
      <c r="J45" s="377" t="s">
        <v>129</v>
      </c>
    </row>
    <row r="46" spans="2:10" x14ac:dyDescent="0.25">
      <c r="B46" s="108"/>
      <c r="C46" s="35" t="s">
        <v>243</v>
      </c>
      <c r="D46" s="51">
        <v>-18.324069481180995</v>
      </c>
      <c r="E46" s="51">
        <v>14.812243069435009</v>
      </c>
      <c r="F46" s="51">
        <v>12.585702611965999</v>
      </c>
      <c r="G46" s="51">
        <v>-5.8479728750570024</v>
      </c>
      <c r="H46" s="51">
        <v>-19.387055150000002</v>
      </c>
      <c r="I46" s="51">
        <v>-1.2890283299999987</v>
      </c>
      <c r="J46" s="51">
        <v>0.23191245299999544</v>
      </c>
    </row>
    <row r="47" spans="2:10" ht="18" customHeight="1" x14ac:dyDescent="0.25">
      <c r="B47" s="108" t="s">
        <v>230</v>
      </c>
      <c r="C47" s="23" t="s">
        <v>118</v>
      </c>
      <c r="D47" s="114">
        <v>5.0340308423000003E-2</v>
      </c>
      <c r="E47" s="114">
        <v>-4.260710004E-3</v>
      </c>
      <c r="F47" s="114">
        <v>-8.5859300040000003E-3</v>
      </c>
      <c r="G47" s="114">
        <v>1.8661400039999998E-3</v>
      </c>
      <c r="H47" s="114">
        <v>-9.3514871019999991E-3</v>
      </c>
      <c r="I47" s="114">
        <v>-3.649320000000001E-3</v>
      </c>
      <c r="J47" s="114">
        <v>1.47927E-3</v>
      </c>
    </row>
    <row r="48" spans="2:10" x14ac:dyDescent="0.25">
      <c r="B48" s="108"/>
      <c r="C48" s="23" t="s">
        <v>138</v>
      </c>
      <c r="D48" s="377" t="s">
        <v>129</v>
      </c>
      <c r="E48" s="377" t="s">
        <v>129</v>
      </c>
      <c r="F48" s="377" t="s">
        <v>129</v>
      </c>
      <c r="G48" s="377" t="s">
        <v>129</v>
      </c>
      <c r="H48" s="377" t="s">
        <v>129</v>
      </c>
      <c r="I48" s="377" t="s">
        <v>129</v>
      </c>
      <c r="J48" s="377" t="s">
        <v>129</v>
      </c>
    </row>
    <row r="49" spans="2:10" x14ac:dyDescent="0.25">
      <c r="B49" s="108"/>
      <c r="C49" s="23" t="s">
        <v>240</v>
      </c>
      <c r="D49" s="364">
        <v>2.5940999999999999E-2</v>
      </c>
      <c r="E49" s="114">
        <v>6.8675E-2</v>
      </c>
      <c r="F49" s="114">
        <v>-9.189978E-2</v>
      </c>
      <c r="G49" s="377" t="s">
        <v>129</v>
      </c>
      <c r="H49" s="377" t="s">
        <v>129</v>
      </c>
      <c r="I49" s="89" t="s">
        <v>129</v>
      </c>
      <c r="J49" s="114">
        <v>-3.0251200000000009E-3</v>
      </c>
    </row>
    <row r="50" spans="2:10" x14ac:dyDescent="0.25">
      <c r="B50" s="108"/>
      <c r="C50" s="23" t="s">
        <v>241</v>
      </c>
      <c r="D50" s="114">
        <v>-5.8855346160169999</v>
      </c>
      <c r="E50" s="114">
        <v>3.8180616550499997</v>
      </c>
      <c r="F50" s="114">
        <v>2.4319039745880024</v>
      </c>
      <c r="G50" s="114">
        <v>3.9050377424799985</v>
      </c>
      <c r="H50" s="114">
        <v>1.0615524433429999</v>
      </c>
      <c r="I50" s="114">
        <v>1.147878685162</v>
      </c>
      <c r="J50" s="114">
        <v>0.18835965860900011</v>
      </c>
    </row>
    <row r="51" spans="2:10" x14ac:dyDescent="0.25">
      <c r="B51" s="108"/>
      <c r="C51" s="20" t="s">
        <v>242</v>
      </c>
      <c r="D51" s="114">
        <v>9.7261299959999978E-3</v>
      </c>
      <c r="E51" s="114">
        <v>6.1352221500840001</v>
      </c>
      <c r="F51" s="114">
        <v>4.6670995500840027</v>
      </c>
      <c r="G51" s="114">
        <v>6.9295757700360001</v>
      </c>
      <c r="H51" s="114">
        <v>2.7232717200000001</v>
      </c>
      <c r="I51" s="114">
        <v>0.33769152000000013</v>
      </c>
      <c r="J51" s="114">
        <v>1.0198152400000002</v>
      </c>
    </row>
    <row r="52" spans="2:10" x14ac:dyDescent="0.25">
      <c r="B52" s="108"/>
      <c r="C52" s="23" t="s">
        <v>56</v>
      </c>
      <c r="D52" s="377" t="s">
        <v>129</v>
      </c>
      <c r="E52" s="377" t="s">
        <v>129</v>
      </c>
      <c r="F52" s="377" t="s">
        <v>129</v>
      </c>
      <c r="G52" s="377" t="s">
        <v>129</v>
      </c>
      <c r="H52" s="377" t="s">
        <v>129</v>
      </c>
      <c r="I52" s="377" t="s">
        <v>129</v>
      </c>
      <c r="J52" s="377" t="s">
        <v>129</v>
      </c>
    </row>
    <row r="53" spans="2:10" x14ac:dyDescent="0.25">
      <c r="B53" s="108"/>
      <c r="C53" s="35" t="s">
        <v>243</v>
      </c>
      <c r="D53" s="51">
        <v>-5.8092533075939992</v>
      </c>
      <c r="E53" s="51">
        <v>3.8824759450459996</v>
      </c>
      <c r="F53" s="51">
        <v>2.3314182645840025</v>
      </c>
      <c r="G53" s="51">
        <v>3.9069038824839986</v>
      </c>
      <c r="H53" s="51">
        <v>1.052200956241</v>
      </c>
      <c r="I53" s="51">
        <v>1.1442293651619999</v>
      </c>
      <c r="J53" s="51">
        <v>0.18681380860900013</v>
      </c>
    </row>
    <row r="54" spans="2:10" ht="21.75" customHeight="1" x14ac:dyDescent="0.25">
      <c r="B54" s="112" t="s">
        <v>239</v>
      </c>
      <c r="C54" s="24"/>
      <c r="D54" s="115">
        <v>-9.5634401619271188</v>
      </c>
      <c r="E54" s="115">
        <v>627.02655907704798</v>
      </c>
      <c r="F54" s="115">
        <v>98.922778708041861</v>
      </c>
      <c r="G54" s="115">
        <v>152.45695205500604</v>
      </c>
      <c r="H54" s="115">
        <v>78.391477980380046</v>
      </c>
      <c r="I54" s="115">
        <v>298.55948548077617</v>
      </c>
      <c r="J54" s="115">
        <v>56.021518867197976</v>
      </c>
    </row>
    <row r="55" spans="2:10" ht="15.75" customHeight="1" x14ac:dyDescent="0.25">
      <c r="B55" s="108" t="s">
        <v>1170</v>
      </c>
      <c r="C55" s="23"/>
      <c r="D55" s="23"/>
      <c r="E55" s="23"/>
      <c r="F55" s="23"/>
      <c r="G55" s="23"/>
      <c r="H55" s="23"/>
      <c r="I55" s="23"/>
      <c r="J55" s="23"/>
    </row>
  </sheetData>
  <mergeCells count="2">
    <mergeCell ref="D10:E10"/>
    <mergeCell ref="F10:G10"/>
  </mergeCells>
  <conditionalFormatting sqref="D50:I51 D49:F49 I49 E44:I44 D42:I43 D41:E41 I41 D29:I29 D28 F28:I28 D31:I40 D30:G30 D12:J26 J49:J51 D53:J54 D46:J47 J28:J29 J31:J44">
    <cfRule type="cellIs" dxfId="24" priority="10" operator="equal">
      <formula>0</formula>
    </cfRule>
  </conditionalFormatting>
  <conditionalFormatting sqref="D48:J48">
    <cfRule type="cellIs" dxfId="23" priority="9" operator="equal">
      <formula>0</formula>
    </cfRule>
  </conditionalFormatting>
  <conditionalFormatting sqref="G49:H49">
    <cfRule type="cellIs" dxfId="22" priority="8" operator="equal">
      <formula>0</formula>
    </cfRule>
  </conditionalFormatting>
  <conditionalFormatting sqref="D52:J52">
    <cfRule type="cellIs" dxfId="21" priority="7" operator="equal">
      <formula>0</formula>
    </cfRule>
  </conditionalFormatting>
  <conditionalFormatting sqref="D45:J45">
    <cfRule type="cellIs" dxfId="20" priority="6" operator="equal">
      <formula>0</formula>
    </cfRule>
  </conditionalFormatting>
  <conditionalFormatting sqref="D44">
    <cfRule type="cellIs" dxfId="19" priority="5" operator="equal">
      <formula>0</formula>
    </cfRule>
  </conditionalFormatting>
  <conditionalFormatting sqref="F41:H41">
    <cfRule type="cellIs" dxfId="18" priority="4" operator="equal">
      <formula>0</formula>
    </cfRule>
  </conditionalFormatting>
  <conditionalFormatting sqref="D27:J27">
    <cfRule type="cellIs" dxfId="17" priority="3" operator="equal">
      <formula>0</formula>
    </cfRule>
  </conditionalFormatting>
  <conditionalFormatting sqref="E28">
    <cfRule type="cellIs" dxfId="16" priority="2" operator="equal">
      <formula>0</formula>
    </cfRule>
  </conditionalFormatting>
  <conditionalFormatting sqref="H30:J30">
    <cfRule type="cellIs" dxfId="15" priority="1" operator="equal">
      <formula>0</formula>
    </cfRule>
  </conditionalFormatting>
  <hyperlinks>
    <hyperlink ref="B5" location="Índice!A85" display="Índice" xr:uid="{00000000-0004-0000-4F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B1:L55"/>
  <sheetViews>
    <sheetView showGridLines="0" topLeftCell="A27" zoomScale="120" zoomScaleNormal="120" zoomScalePageLayoutView="120" workbookViewId="0">
      <selection activeCell="R52" sqref="R52"/>
    </sheetView>
  </sheetViews>
  <sheetFormatPr defaultColWidth="8.85546875" defaultRowHeight="13.5" x14ac:dyDescent="0.25"/>
  <cols>
    <col min="1" max="1" width="1.42578125" style="2" bestFit="1" customWidth="1"/>
    <col min="2" max="2" width="14" style="3" customWidth="1"/>
    <col min="3" max="3" width="31" style="9" customWidth="1"/>
    <col min="4" max="5" width="7.85546875" style="9" customWidth="1"/>
    <col min="6" max="10" width="7.85546875" style="15" customWidth="1"/>
    <col min="11" max="11" width="5.140625" style="15" customWidth="1"/>
    <col min="12" max="12" width="6.85546875" style="9" customWidth="1"/>
    <col min="13" max="16384" width="8.85546875" style="2"/>
  </cols>
  <sheetData>
    <row r="1" spans="2:10" s="17" customFormat="1" ht="12.75" x14ac:dyDescent="0.2"/>
    <row r="2" spans="2:10" s="17" customFormat="1" ht="12.75" x14ac:dyDescent="0.2"/>
    <row r="3" spans="2:10" s="17" customFormat="1" ht="12.75" x14ac:dyDescent="0.2"/>
    <row r="4" spans="2:10" s="17" customFormat="1" ht="12.75" x14ac:dyDescent="0.2"/>
    <row r="5" spans="2:10" s="17" customFormat="1" ht="12.75" x14ac:dyDescent="0.2">
      <c r="B5" s="104" t="s">
        <v>144</v>
      </c>
    </row>
    <row r="6" spans="2:10" s="17" customFormat="1" ht="18.75" x14ac:dyDescent="0.3">
      <c r="B6" s="25" t="s">
        <v>1056</v>
      </c>
    </row>
    <row r="7" spans="2:10" s="17" customFormat="1" ht="12.75" x14ac:dyDescent="0.2"/>
    <row r="8" spans="2:10" s="17" customFormat="1" ht="18" customHeight="1" x14ac:dyDescent="0.2">
      <c r="B8" s="111" t="s">
        <v>244</v>
      </c>
    </row>
    <row r="9" spans="2:10" s="17" customFormat="1" ht="18" customHeight="1" x14ac:dyDescent="0.2">
      <c r="B9" s="155" t="s">
        <v>245</v>
      </c>
    </row>
    <row r="10" spans="2:10" x14ac:dyDescent="0.25">
      <c r="B10" s="108"/>
      <c r="C10" s="23"/>
      <c r="D10" s="572"/>
      <c r="E10" s="572"/>
      <c r="F10" s="616"/>
      <c r="G10" s="616"/>
      <c r="H10" s="9"/>
      <c r="I10" s="9"/>
      <c r="J10" s="9"/>
    </row>
    <row r="11" spans="2:10" x14ac:dyDescent="0.25">
      <c r="B11" s="109"/>
      <c r="C11" s="24"/>
      <c r="D11" s="150">
        <v>2016</v>
      </c>
      <c r="E11" s="150">
        <v>2017</v>
      </c>
      <c r="F11" s="150">
        <v>2018</v>
      </c>
      <c r="G11" s="150">
        <v>2019</v>
      </c>
      <c r="H11" s="267">
        <v>2020</v>
      </c>
      <c r="I11" s="306">
        <v>2021</v>
      </c>
      <c r="J11" s="486">
        <v>2022</v>
      </c>
    </row>
    <row r="12" spans="2:10" ht="18" customHeight="1" x14ac:dyDescent="0.25">
      <c r="B12" s="108" t="s">
        <v>225</v>
      </c>
      <c r="C12" s="23" t="s">
        <v>118</v>
      </c>
      <c r="D12" s="377">
        <v>-7.3276357692359975</v>
      </c>
      <c r="E12" s="377">
        <v>12.050988340003997</v>
      </c>
      <c r="F12" s="377">
        <v>0.397694398220997</v>
      </c>
      <c r="G12" s="377">
        <v>7.4638205316829991</v>
      </c>
      <c r="H12" s="377">
        <v>2.0176980451779993</v>
      </c>
      <c r="I12" s="377">
        <v>-1.1431824267620001</v>
      </c>
      <c r="J12" s="377">
        <v>2.7310592200000362E-2</v>
      </c>
    </row>
    <row r="13" spans="2:10" x14ac:dyDescent="0.25">
      <c r="B13" s="108"/>
      <c r="C13" s="23" t="s">
        <v>138</v>
      </c>
      <c r="D13" s="375">
        <v>1.8398389129999995E-3</v>
      </c>
      <c r="E13" s="377">
        <v>8.6327000000000001E-2</v>
      </c>
      <c r="F13" s="381" t="s">
        <v>129</v>
      </c>
      <c r="G13" s="375" t="s">
        <v>129</v>
      </c>
      <c r="H13" s="375" t="s">
        <v>129</v>
      </c>
      <c r="I13" s="375" t="s">
        <v>129</v>
      </c>
      <c r="J13" s="375" t="s">
        <v>129</v>
      </c>
    </row>
    <row r="14" spans="2:10" x14ac:dyDescent="0.25">
      <c r="B14" s="108"/>
      <c r="C14" s="23" t="s">
        <v>240</v>
      </c>
      <c r="D14" s="377">
        <v>-112.63263153951692</v>
      </c>
      <c r="E14" s="377">
        <v>13.670675674654998</v>
      </c>
      <c r="F14" s="377">
        <v>-25.266639489614992</v>
      </c>
      <c r="G14" s="377">
        <v>8.0430888008530168</v>
      </c>
      <c r="H14" s="377">
        <v>-0.10938267298200029</v>
      </c>
      <c r="I14" s="377">
        <v>11.619316126197992</v>
      </c>
      <c r="J14" s="377">
        <v>152.66705103399599</v>
      </c>
    </row>
    <row r="15" spans="2:10" x14ac:dyDescent="0.25">
      <c r="B15" s="108"/>
      <c r="C15" s="23" t="s">
        <v>241</v>
      </c>
      <c r="D15" s="377">
        <v>-12.010304670856996</v>
      </c>
      <c r="E15" s="377">
        <v>-78.061526116878866</v>
      </c>
      <c r="F15" s="377">
        <v>181.79709330114707</v>
      </c>
      <c r="G15" s="377">
        <v>28.290588242087054</v>
      </c>
      <c r="H15" s="377">
        <v>87.869954299687976</v>
      </c>
      <c r="I15" s="377">
        <v>10.677024271416016</v>
      </c>
      <c r="J15" s="377">
        <v>127.6729678268739</v>
      </c>
    </row>
    <row r="16" spans="2:10" x14ac:dyDescent="0.25">
      <c r="B16" s="108"/>
      <c r="C16" s="20" t="s">
        <v>242</v>
      </c>
      <c r="D16" s="377">
        <v>22.156671532101004</v>
      </c>
      <c r="E16" s="377">
        <v>-57.218009139843858</v>
      </c>
      <c r="F16" s="377">
        <v>23.430784236113002</v>
      </c>
      <c r="G16" s="377">
        <v>32.264598705809995</v>
      </c>
      <c r="H16" s="377">
        <v>20.424248713212986</v>
      </c>
      <c r="I16" s="377">
        <v>12.308126550000001</v>
      </c>
      <c r="J16" s="377">
        <v>12.489719608629999</v>
      </c>
    </row>
    <row r="17" spans="2:10" x14ac:dyDescent="0.25">
      <c r="B17" s="108"/>
      <c r="C17" s="23" t="s">
        <v>56</v>
      </c>
      <c r="D17" s="377">
        <v>43.930036988765991</v>
      </c>
      <c r="E17" s="377">
        <v>56.113273688602</v>
      </c>
      <c r="F17" s="377">
        <v>74.478989785750983</v>
      </c>
      <c r="G17" s="377">
        <v>38.058639741646999</v>
      </c>
      <c r="H17" s="377">
        <v>40.162243959999991</v>
      </c>
      <c r="I17" s="377">
        <v>35.504585730000002</v>
      </c>
      <c r="J17" s="377">
        <v>62.126480870000002</v>
      </c>
    </row>
    <row r="18" spans="2:10" x14ac:dyDescent="0.25">
      <c r="B18" s="108"/>
      <c r="C18" s="35" t="s">
        <v>243</v>
      </c>
      <c r="D18" s="382">
        <v>-88.038695151930924</v>
      </c>
      <c r="E18" s="382">
        <v>3.8597385863821319</v>
      </c>
      <c r="F18" s="382">
        <v>231.40713799550403</v>
      </c>
      <c r="G18" s="382">
        <v>81.856137316270065</v>
      </c>
      <c r="H18" s="382">
        <v>129.94051363188396</v>
      </c>
      <c r="I18" s="382">
        <v>56.657743700852009</v>
      </c>
      <c r="J18" s="382">
        <v>342.49381032306991</v>
      </c>
    </row>
    <row r="19" spans="2:10" ht="18" customHeight="1" x14ac:dyDescent="0.25">
      <c r="B19" s="108" t="s">
        <v>226</v>
      </c>
      <c r="C19" s="23" t="s">
        <v>118</v>
      </c>
      <c r="D19" s="377">
        <v>3.1470000000000001E-4</v>
      </c>
      <c r="E19" s="377">
        <v>-9.1419500000000011E-3</v>
      </c>
      <c r="F19" s="377">
        <v>-0.19312604999999999</v>
      </c>
      <c r="G19" s="377">
        <v>0.17827884000000002</v>
      </c>
      <c r="H19" s="377">
        <v>4.8795600000000001E-2</v>
      </c>
      <c r="I19" s="377">
        <v>0.16758040999999999</v>
      </c>
      <c r="J19" s="377">
        <v>-7.6719822008000024E-2</v>
      </c>
    </row>
    <row r="20" spans="2:10" x14ac:dyDescent="0.25">
      <c r="B20" s="108"/>
      <c r="C20" s="23" t="s">
        <v>138</v>
      </c>
      <c r="D20" s="377">
        <v>1.4807099999999997E-2</v>
      </c>
      <c r="E20" s="377">
        <v>-3.7051529999999999E-2</v>
      </c>
      <c r="F20" s="377" t="s">
        <v>129</v>
      </c>
      <c r="G20" s="375" t="s">
        <v>129</v>
      </c>
      <c r="H20" s="375" t="s">
        <v>129</v>
      </c>
      <c r="I20" s="375" t="s">
        <v>129</v>
      </c>
      <c r="J20" s="375" t="s">
        <v>129</v>
      </c>
    </row>
    <row r="21" spans="2:10" x14ac:dyDescent="0.25">
      <c r="B21" s="108"/>
      <c r="C21" s="23" t="s">
        <v>240</v>
      </c>
      <c r="D21" s="377">
        <v>-10.230185719996003</v>
      </c>
      <c r="E21" s="377">
        <v>-0.71177362999599991</v>
      </c>
      <c r="F21" s="377">
        <v>-5.8087250000000354E-2</v>
      </c>
      <c r="G21" s="377">
        <v>4.0479880700079987</v>
      </c>
      <c r="H21" s="377">
        <v>-0.71186729453899966</v>
      </c>
      <c r="I21" s="377">
        <v>-1.7077527291990007</v>
      </c>
      <c r="J21" s="377">
        <v>-2.3142512801539996</v>
      </c>
    </row>
    <row r="22" spans="2:10" x14ac:dyDescent="0.25">
      <c r="B22" s="108"/>
      <c r="C22" s="23" t="s">
        <v>241</v>
      </c>
      <c r="D22" s="377">
        <v>1.5360840128739977</v>
      </c>
      <c r="E22" s="377">
        <v>0.55734313633299948</v>
      </c>
      <c r="F22" s="377">
        <v>4.6834826917339996</v>
      </c>
      <c r="G22" s="377">
        <v>3.445518555327999</v>
      </c>
      <c r="H22" s="377">
        <v>1.0839473081080002</v>
      </c>
      <c r="I22" s="377">
        <v>1.5495814911989998</v>
      </c>
      <c r="J22" s="377">
        <v>3.759542341425</v>
      </c>
    </row>
    <row r="23" spans="2:10" x14ac:dyDescent="0.25">
      <c r="B23" s="108"/>
      <c r="C23" s="20" t="s">
        <v>242</v>
      </c>
      <c r="D23" s="377">
        <v>1.0411108499999999</v>
      </c>
      <c r="E23" s="377">
        <v>0.95607181000000008</v>
      </c>
      <c r="F23" s="377">
        <v>2.5710918657689996</v>
      </c>
      <c r="G23" s="377">
        <v>3.1290379777770001</v>
      </c>
      <c r="H23" s="377">
        <v>0.44703131243500038</v>
      </c>
      <c r="I23" s="377" t="s">
        <v>129</v>
      </c>
      <c r="J23" s="377">
        <v>0.28509699999999999</v>
      </c>
    </row>
    <row r="24" spans="2:10" x14ac:dyDescent="0.25">
      <c r="B24" s="108"/>
      <c r="C24" s="23" t="s">
        <v>56</v>
      </c>
      <c r="D24" s="377">
        <v>4.6042E-2</v>
      </c>
      <c r="E24" s="377">
        <v>6.8005000000000004</v>
      </c>
      <c r="F24" s="377">
        <v>-1.5489999999999999</v>
      </c>
      <c r="G24" s="377">
        <v>1.13876</v>
      </c>
      <c r="H24" s="377">
        <v>4.5932000000000001E-2</v>
      </c>
      <c r="I24" s="377" t="s">
        <v>129</v>
      </c>
      <c r="J24" s="377" t="s">
        <v>129</v>
      </c>
    </row>
    <row r="25" spans="2:10" x14ac:dyDescent="0.25">
      <c r="B25" s="108"/>
      <c r="C25" s="35" t="s">
        <v>243</v>
      </c>
      <c r="D25" s="382">
        <v>-8.6329379071220043</v>
      </c>
      <c r="E25" s="382">
        <v>6.5998760263369993</v>
      </c>
      <c r="F25" s="382">
        <v>2.8832693917339993</v>
      </c>
      <c r="G25" s="382">
        <v>8.8105454653359985</v>
      </c>
      <c r="H25" s="382">
        <v>0.46680761356900069</v>
      </c>
      <c r="I25" s="382">
        <v>9.4091719999991191E-3</v>
      </c>
      <c r="J25" s="382">
        <v>1.3685712392630001</v>
      </c>
    </row>
    <row r="26" spans="2:10" ht="18" customHeight="1" x14ac:dyDescent="0.25">
      <c r="B26" s="108" t="s">
        <v>227</v>
      </c>
      <c r="C26" s="23" t="s">
        <v>118</v>
      </c>
      <c r="D26" s="377" t="s">
        <v>129</v>
      </c>
      <c r="E26" s="375">
        <v>0.66371529032699972</v>
      </c>
      <c r="F26" s="377">
        <v>2.6590749669000008E-2</v>
      </c>
      <c r="G26" s="377">
        <v>5.6555000003999996E-2</v>
      </c>
      <c r="H26" s="377">
        <v>8.5566479999999986E-2</v>
      </c>
      <c r="I26" s="377">
        <v>9.6196643065000018E-2</v>
      </c>
      <c r="J26" s="377">
        <v>0.36989356792700012</v>
      </c>
    </row>
    <row r="27" spans="2:10" x14ac:dyDescent="0.25">
      <c r="B27" s="108"/>
      <c r="C27" s="23" t="s">
        <v>138</v>
      </c>
      <c r="D27" s="375" t="s">
        <v>129</v>
      </c>
      <c r="E27" s="375" t="s">
        <v>129</v>
      </c>
      <c r="F27" s="375" t="s">
        <v>129</v>
      </c>
      <c r="G27" s="375" t="s">
        <v>129</v>
      </c>
      <c r="H27" s="375" t="s">
        <v>129</v>
      </c>
      <c r="I27" s="375" t="s">
        <v>129</v>
      </c>
      <c r="J27" s="375" t="s">
        <v>129</v>
      </c>
    </row>
    <row r="28" spans="2:10" x14ac:dyDescent="0.25">
      <c r="B28" s="108"/>
      <c r="C28" s="23" t="s">
        <v>240</v>
      </c>
      <c r="D28" s="377">
        <v>-4.7687330079999986E-2</v>
      </c>
      <c r="E28" s="377">
        <v>0.17672619001200005</v>
      </c>
      <c r="F28" s="377">
        <v>2.3921269992000005E-2</v>
      </c>
      <c r="G28" s="377">
        <v>5.410017748799998E-2</v>
      </c>
      <c r="H28" s="377">
        <v>6.9857950000000016E-2</v>
      </c>
      <c r="I28" s="377">
        <v>0.16949231999999997</v>
      </c>
      <c r="J28" s="377">
        <v>4.2417759999999999E-2</v>
      </c>
    </row>
    <row r="29" spans="2:10" x14ac:dyDescent="0.25">
      <c r="B29" s="108"/>
      <c r="C29" s="23" t="s">
        <v>241</v>
      </c>
      <c r="D29" s="377">
        <v>2.1100037999999266E-4</v>
      </c>
      <c r="E29" s="377">
        <v>-0.98245226999199997</v>
      </c>
      <c r="F29" s="377">
        <v>1.360691760001</v>
      </c>
      <c r="G29" s="377">
        <v>-6.6547307500000014E-2</v>
      </c>
      <c r="H29" s="377">
        <v>0.11018612999999999</v>
      </c>
      <c r="I29" s="377">
        <v>8.9819880000000019E-2</v>
      </c>
      <c r="J29" s="377">
        <v>5.5107074996999933E-2</v>
      </c>
    </row>
    <row r="30" spans="2:10" x14ac:dyDescent="0.25">
      <c r="B30" s="108"/>
      <c r="C30" s="20" t="s">
        <v>242</v>
      </c>
      <c r="D30" s="377" t="s">
        <v>129</v>
      </c>
      <c r="E30" s="375" t="s">
        <v>129</v>
      </c>
      <c r="F30" s="375" t="s">
        <v>129</v>
      </c>
      <c r="G30" s="375" t="s">
        <v>129</v>
      </c>
      <c r="H30" s="375" t="s">
        <v>129</v>
      </c>
      <c r="I30" s="377" t="s">
        <v>129</v>
      </c>
      <c r="J30" s="377" t="s">
        <v>129</v>
      </c>
    </row>
    <row r="31" spans="2:10" x14ac:dyDescent="0.25">
      <c r="B31" s="108"/>
      <c r="C31" s="23" t="s">
        <v>56</v>
      </c>
      <c r="D31" s="377">
        <v>0.22259999999999999</v>
      </c>
      <c r="E31" s="377">
        <v>0.1875</v>
      </c>
      <c r="F31" s="377">
        <v>0.186</v>
      </c>
      <c r="G31" s="377">
        <v>7.7804299999999993E-2</v>
      </c>
      <c r="H31" s="377">
        <v>0.90149999999999997</v>
      </c>
      <c r="I31" s="377" t="s">
        <v>129</v>
      </c>
      <c r="J31" s="377" t="s">
        <v>129</v>
      </c>
    </row>
    <row r="32" spans="2:10" x14ac:dyDescent="0.25">
      <c r="B32" s="108"/>
      <c r="C32" s="35" t="s">
        <v>243</v>
      </c>
      <c r="D32" s="382">
        <v>0.17512367030000001</v>
      </c>
      <c r="E32" s="382">
        <v>4.5489210346999813E-2</v>
      </c>
      <c r="F32" s="382">
        <v>1.597203779662</v>
      </c>
      <c r="G32" s="382">
        <v>0.12191216999199996</v>
      </c>
      <c r="H32" s="382">
        <v>1.16711056</v>
      </c>
      <c r="I32" s="382">
        <v>0.35550884306500002</v>
      </c>
      <c r="J32" s="382">
        <v>0.46741840292400005</v>
      </c>
    </row>
    <row r="33" spans="2:10" ht="18" customHeight="1" x14ac:dyDescent="0.25">
      <c r="B33" s="108" t="s">
        <v>228</v>
      </c>
      <c r="C33" s="23" t="s">
        <v>118</v>
      </c>
      <c r="D33" s="377">
        <v>0.23878101707099991</v>
      </c>
      <c r="E33" s="377">
        <v>-4.0509092004220006</v>
      </c>
      <c r="F33" s="377">
        <v>0.34167099712500004</v>
      </c>
      <c r="G33" s="377">
        <v>10.370808541800008</v>
      </c>
      <c r="H33" s="377">
        <v>0.46385628514799998</v>
      </c>
      <c r="I33" s="377">
        <v>0.85123148999999976</v>
      </c>
      <c r="J33" s="377">
        <v>-0.29319474307899995</v>
      </c>
    </row>
    <row r="34" spans="2:10" x14ac:dyDescent="0.25">
      <c r="B34" s="108"/>
      <c r="C34" s="23" t="s">
        <v>138</v>
      </c>
      <c r="D34" s="375" t="s">
        <v>129</v>
      </c>
      <c r="E34" s="375" t="s">
        <v>129</v>
      </c>
      <c r="F34" s="375" t="s">
        <v>129</v>
      </c>
      <c r="G34" s="375" t="s">
        <v>129</v>
      </c>
      <c r="H34" s="375" t="s">
        <v>129</v>
      </c>
      <c r="I34" s="375" t="s">
        <v>129</v>
      </c>
      <c r="J34" s="375" t="s">
        <v>129</v>
      </c>
    </row>
    <row r="35" spans="2:10" x14ac:dyDescent="0.25">
      <c r="B35" s="108"/>
      <c r="C35" s="23" t="s">
        <v>240</v>
      </c>
      <c r="D35" s="377">
        <v>-27.634499238374008</v>
      </c>
      <c r="E35" s="377">
        <v>-0.90051768999200155</v>
      </c>
      <c r="F35" s="377">
        <v>6.5003624342389967</v>
      </c>
      <c r="G35" s="377">
        <v>16.254167841205</v>
      </c>
      <c r="H35" s="377">
        <v>4.4129961855040039</v>
      </c>
      <c r="I35" s="377">
        <v>6.1175157222920014</v>
      </c>
      <c r="J35" s="377">
        <v>-10.828173887880002</v>
      </c>
    </row>
    <row r="36" spans="2:10" x14ac:dyDescent="0.25">
      <c r="B36" s="108"/>
      <c r="C36" s="23" t="s">
        <v>241</v>
      </c>
      <c r="D36" s="377">
        <v>-5.6125677024969978</v>
      </c>
      <c r="E36" s="377">
        <v>12.234518440088998</v>
      </c>
      <c r="F36" s="377">
        <v>20.154395290213998</v>
      </c>
      <c r="G36" s="377">
        <v>6.5042608022299859</v>
      </c>
      <c r="H36" s="377">
        <v>-3.9601183291059945</v>
      </c>
      <c r="I36" s="377">
        <v>-6.5530334863250026</v>
      </c>
      <c r="J36" s="377">
        <v>12.874440334621998</v>
      </c>
    </row>
    <row r="37" spans="2:10" x14ac:dyDescent="0.25">
      <c r="B37" s="108"/>
      <c r="C37" s="20" t="s">
        <v>242</v>
      </c>
      <c r="D37" s="377">
        <v>-8.5326159999999984E-2</v>
      </c>
      <c r="E37" s="377">
        <v>8.9727783199999998</v>
      </c>
      <c r="F37" s="377">
        <v>0.16617716557199996</v>
      </c>
      <c r="G37" s="377">
        <v>-0.35798868918599996</v>
      </c>
      <c r="H37" s="377">
        <v>0.60849520240400012</v>
      </c>
      <c r="I37" s="377">
        <v>0.74949034999999997</v>
      </c>
      <c r="J37" s="377">
        <v>0.72185549999999998</v>
      </c>
    </row>
    <row r="38" spans="2:10" x14ac:dyDescent="0.25">
      <c r="B38" s="108"/>
      <c r="C38" s="23" t="s">
        <v>56</v>
      </c>
      <c r="D38" s="377">
        <v>1.2937571499999998</v>
      </c>
      <c r="E38" s="377">
        <v>6.5722659400040007</v>
      </c>
      <c r="F38" s="377">
        <v>5.2719712994099996</v>
      </c>
      <c r="G38" s="377">
        <v>8.248913120000001</v>
      </c>
      <c r="H38" s="377">
        <v>4.5595682499999999</v>
      </c>
      <c r="I38" s="377">
        <v>4.2489401300000011</v>
      </c>
      <c r="J38" s="377">
        <v>20.08838409745</v>
      </c>
    </row>
    <row r="39" spans="2:10" x14ac:dyDescent="0.25">
      <c r="B39" s="108"/>
      <c r="C39" s="35" t="s">
        <v>243</v>
      </c>
      <c r="D39" s="382">
        <v>-31.714528773800009</v>
      </c>
      <c r="E39" s="382">
        <v>13.855357489678997</v>
      </c>
      <c r="F39" s="382">
        <v>32.268400020987997</v>
      </c>
      <c r="G39" s="382">
        <v>41.378150305234996</v>
      </c>
      <c r="H39" s="382">
        <v>5.4763023915460094</v>
      </c>
      <c r="I39" s="382">
        <v>4.6646538559669999</v>
      </c>
      <c r="J39" s="382">
        <v>21.841455801112996</v>
      </c>
    </row>
    <row r="40" spans="2:10" ht="18" customHeight="1" x14ac:dyDescent="0.25">
      <c r="B40" s="108" t="s">
        <v>229</v>
      </c>
      <c r="C40" s="23" t="s">
        <v>118</v>
      </c>
      <c r="D40" s="375" t="s">
        <v>129</v>
      </c>
      <c r="E40" s="375" t="s">
        <v>129</v>
      </c>
      <c r="F40" s="375">
        <v>9.8031333199999999E-4</v>
      </c>
      <c r="G40" s="377">
        <v>3.1078899959999995E-3</v>
      </c>
      <c r="H40" s="377">
        <v>-1.5735480000000003E-2</v>
      </c>
      <c r="I40" s="377">
        <v>9.0486000000000004E-3</v>
      </c>
      <c r="J40" s="377">
        <v>9.2199999999999998E-6</v>
      </c>
    </row>
    <row r="41" spans="2:10" x14ac:dyDescent="0.25">
      <c r="B41" s="108"/>
      <c r="C41" s="23" t="s">
        <v>138</v>
      </c>
      <c r="D41" s="377">
        <v>0.20680361999999999</v>
      </c>
      <c r="E41" s="377">
        <v>-0.40604015999999998</v>
      </c>
      <c r="F41" s="377" t="s">
        <v>129</v>
      </c>
      <c r="G41" s="375" t="s">
        <v>129</v>
      </c>
      <c r="H41" s="375" t="s">
        <v>129</v>
      </c>
      <c r="I41" s="375" t="s">
        <v>129</v>
      </c>
      <c r="J41" s="375" t="s">
        <v>129</v>
      </c>
    </row>
    <row r="42" spans="2:10" x14ac:dyDescent="0.25">
      <c r="B42" s="108"/>
      <c r="C42" s="23" t="s">
        <v>240</v>
      </c>
      <c r="D42" s="377">
        <v>0.18226694287500017</v>
      </c>
      <c r="E42" s="377">
        <v>-3.292617399996002</v>
      </c>
      <c r="F42" s="377">
        <v>-1.167192335E-3</v>
      </c>
      <c r="G42" s="377">
        <v>1.831817922041999</v>
      </c>
      <c r="H42" s="377">
        <v>-8.8520700000000018E-3</v>
      </c>
      <c r="I42" s="377">
        <v>0.10839866000000004</v>
      </c>
      <c r="J42" s="377">
        <v>7.016069999999916E-3</v>
      </c>
    </row>
    <row r="43" spans="2:10" x14ac:dyDescent="0.25">
      <c r="B43" s="108"/>
      <c r="C43" s="23" t="s">
        <v>241</v>
      </c>
      <c r="D43" s="377">
        <v>1.1659418083030002</v>
      </c>
      <c r="E43" s="377">
        <v>0.1644999762319993</v>
      </c>
      <c r="F43" s="377">
        <v>13.386339337870004</v>
      </c>
      <c r="G43" s="377">
        <v>4.8818630236109994</v>
      </c>
      <c r="H43" s="377">
        <v>1.7856494300000003</v>
      </c>
      <c r="I43" s="377">
        <v>0.10619455999999985</v>
      </c>
      <c r="J43" s="377">
        <v>0.25654437999999996</v>
      </c>
    </row>
    <row r="44" spans="2:10" x14ac:dyDescent="0.25">
      <c r="B44" s="108"/>
      <c r="C44" s="20" t="s">
        <v>242</v>
      </c>
      <c r="D44" s="377">
        <v>-4.8636000000000009E-3</v>
      </c>
      <c r="E44" s="377">
        <v>-5.6704933360000008E-3</v>
      </c>
      <c r="F44" s="377">
        <v>1.039043401631</v>
      </c>
      <c r="G44" s="377">
        <v>-4.9017923739999997E-3</v>
      </c>
      <c r="H44" s="377">
        <v>-2.3771999999999995E-3</v>
      </c>
      <c r="I44" s="377">
        <v>-2.9061599999999996E-3</v>
      </c>
      <c r="J44" s="377">
        <v>3.2572670000000005E-2</v>
      </c>
    </row>
    <row r="45" spans="2:10" x14ac:dyDescent="0.25">
      <c r="B45" s="108"/>
      <c r="C45" s="23" t="s">
        <v>56</v>
      </c>
      <c r="D45" s="377">
        <v>-2.0782196683310001</v>
      </c>
      <c r="E45" s="377">
        <v>-3.6703536663999954E-2</v>
      </c>
      <c r="F45" s="377">
        <v>0.33212000000000003</v>
      </c>
      <c r="G45" s="377">
        <v>0.45086999999999999</v>
      </c>
      <c r="H45" s="377">
        <v>7.7499999999999999E-3</v>
      </c>
      <c r="I45" s="377" t="s">
        <v>129</v>
      </c>
      <c r="J45" s="377" t="s">
        <v>129</v>
      </c>
    </row>
    <row r="46" spans="2:10" x14ac:dyDescent="0.25">
      <c r="B46" s="108"/>
      <c r="C46" s="35" t="s">
        <v>243</v>
      </c>
      <c r="D46" s="382">
        <v>-0.52320729715299985</v>
      </c>
      <c r="E46" s="382">
        <v>-3.5708611204280025</v>
      </c>
      <c r="F46" s="382">
        <v>13.718272458867004</v>
      </c>
      <c r="G46" s="382">
        <v>7.1676588356489992</v>
      </c>
      <c r="H46" s="382">
        <v>1.7688118800000001</v>
      </c>
      <c r="I46" s="382">
        <v>0.22364181999999988</v>
      </c>
      <c r="J46" s="382">
        <v>0.26356966999999987</v>
      </c>
    </row>
    <row r="47" spans="2:10" ht="18" customHeight="1" x14ac:dyDescent="0.25">
      <c r="B47" s="108" t="s">
        <v>230</v>
      </c>
      <c r="C47" s="23" t="s">
        <v>118</v>
      </c>
      <c r="D47" s="377" t="s">
        <v>129</v>
      </c>
      <c r="E47" s="377" t="s">
        <v>129</v>
      </c>
      <c r="F47" s="377" t="s">
        <v>129</v>
      </c>
      <c r="G47" s="377" t="s">
        <v>129</v>
      </c>
      <c r="H47" s="377" t="s">
        <v>129</v>
      </c>
      <c r="I47" s="377">
        <v>-0.60889115999999999</v>
      </c>
      <c r="J47" s="377">
        <v>2.9290553699999999</v>
      </c>
    </row>
    <row r="48" spans="2:10" x14ac:dyDescent="0.25">
      <c r="B48" s="108"/>
      <c r="C48" s="23" t="s">
        <v>138</v>
      </c>
      <c r="D48" s="375" t="s">
        <v>129</v>
      </c>
      <c r="E48" s="375" t="s">
        <v>129</v>
      </c>
      <c r="F48" s="375" t="s">
        <v>129</v>
      </c>
      <c r="G48" s="375" t="s">
        <v>129</v>
      </c>
      <c r="H48" s="375" t="s">
        <v>129</v>
      </c>
      <c r="I48" s="375" t="s">
        <v>129</v>
      </c>
      <c r="J48" s="375" t="s">
        <v>129</v>
      </c>
    </row>
    <row r="49" spans="2:10" x14ac:dyDescent="0.25">
      <c r="B49" s="108"/>
      <c r="C49" s="23" t="s">
        <v>240</v>
      </c>
      <c r="D49" s="377">
        <v>-2.4136719995999999E-2</v>
      </c>
      <c r="E49" s="377" t="s">
        <v>129</v>
      </c>
      <c r="F49" s="375">
        <v>-2.6758529999999996E-2</v>
      </c>
      <c r="G49" s="377">
        <v>-3.4780800000000006E-3</v>
      </c>
      <c r="H49" s="377">
        <v>-3.3431999999999993E-3</v>
      </c>
      <c r="I49" s="377" t="s">
        <v>129</v>
      </c>
      <c r="J49" s="377" t="s">
        <v>129</v>
      </c>
    </row>
    <row r="50" spans="2:10" x14ac:dyDescent="0.25">
      <c r="B50" s="108"/>
      <c r="C50" s="23" t="s">
        <v>241</v>
      </c>
      <c r="D50" s="377">
        <v>-0.77976740573000014</v>
      </c>
      <c r="E50" s="377">
        <v>8.5774245795000037E-2</v>
      </c>
      <c r="F50" s="377">
        <v>-0.70426889572900031</v>
      </c>
      <c r="G50" s="377">
        <v>0.59473449761399999</v>
      </c>
      <c r="H50" s="377">
        <v>-7.2366458339999939E-2</v>
      </c>
      <c r="I50" s="377">
        <v>-0.10244948795100017</v>
      </c>
      <c r="J50" s="377">
        <v>5.6387008555000229E-2</v>
      </c>
    </row>
    <row r="51" spans="2:10" x14ac:dyDescent="0.25">
      <c r="B51" s="108"/>
      <c r="C51" s="20" t="s">
        <v>242</v>
      </c>
      <c r="D51" s="377">
        <v>-0.98886847</v>
      </c>
      <c r="E51" s="377">
        <v>5.9460209959999961E-2</v>
      </c>
      <c r="F51" s="377">
        <v>-0.18248039004000005</v>
      </c>
      <c r="G51" s="377">
        <v>-0.16904478000000003</v>
      </c>
      <c r="H51" s="377">
        <v>-7.6540499999999997E-2</v>
      </c>
      <c r="I51" s="377">
        <v>-8.5943530000000032E-2</v>
      </c>
      <c r="J51" s="377">
        <v>8.8918029999999995E-2</v>
      </c>
    </row>
    <row r="52" spans="2:10" x14ac:dyDescent="0.25">
      <c r="B52" s="108"/>
      <c r="C52" s="23" t="s">
        <v>56</v>
      </c>
      <c r="D52" s="377">
        <v>-8.0000000000000002E-3</v>
      </c>
      <c r="E52" s="377">
        <v>0.28700399999999998</v>
      </c>
      <c r="F52" s="377">
        <v>0.1605</v>
      </c>
      <c r="G52" s="377">
        <v>0.70899999999999996</v>
      </c>
      <c r="H52" s="377">
        <v>0.35499999999999998</v>
      </c>
      <c r="I52" s="377" t="s">
        <v>129</v>
      </c>
      <c r="J52" s="377" t="s">
        <v>129</v>
      </c>
    </row>
    <row r="53" spans="2:10" x14ac:dyDescent="0.25">
      <c r="B53" s="108"/>
      <c r="C53" s="35" t="s">
        <v>243</v>
      </c>
      <c r="D53" s="382">
        <v>-0.81190412572600013</v>
      </c>
      <c r="E53" s="382">
        <v>0.37277824579500002</v>
      </c>
      <c r="F53" s="382">
        <v>-0.57052742572900028</v>
      </c>
      <c r="G53" s="382">
        <v>1.3002564176139999</v>
      </c>
      <c r="H53" s="382">
        <v>0.27929034166000005</v>
      </c>
      <c r="I53" s="382">
        <v>-0.71134064795100016</v>
      </c>
      <c r="J53" s="382">
        <v>2.9854423785550002</v>
      </c>
    </row>
    <row r="54" spans="2:10" ht="21.75" customHeight="1" x14ac:dyDescent="0.25">
      <c r="B54" s="112" t="s">
        <v>239</v>
      </c>
      <c r="C54" s="24"/>
      <c r="D54" s="380">
        <v>-129.54614958543192</v>
      </c>
      <c r="E54" s="380">
        <v>21.162378438112128</v>
      </c>
      <c r="F54" s="380">
        <v>281.30375622102605</v>
      </c>
      <c r="G54" s="380">
        <v>140.63466051009607</v>
      </c>
      <c r="H54" s="380">
        <v>139.09883641865898</v>
      </c>
      <c r="I54" s="380">
        <v>61.199616743933007</v>
      </c>
      <c r="J54" s="380">
        <v>369.4202678149249</v>
      </c>
    </row>
    <row r="55" spans="2:10" ht="15.75" customHeight="1" x14ac:dyDescent="0.25">
      <c r="B55" s="108" t="s">
        <v>1170</v>
      </c>
      <c r="C55" s="23"/>
      <c r="D55" s="23"/>
      <c r="E55" s="23"/>
      <c r="F55" s="23"/>
      <c r="G55" s="23"/>
      <c r="H55" s="23"/>
      <c r="I55" s="23"/>
      <c r="J55" s="23"/>
    </row>
  </sheetData>
  <mergeCells count="2">
    <mergeCell ref="D10:E10"/>
    <mergeCell ref="F10:G10"/>
  </mergeCells>
  <conditionalFormatting sqref="D12:J54">
    <cfRule type="cellIs" dxfId="14" priority="1" operator="equal">
      <formula>0</formula>
    </cfRule>
  </conditionalFormatting>
  <hyperlinks>
    <hyperlink ref="B5" location="Índice!A85" display="Índice" xr:uid="{00000000-0004-0000-50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B1:P48"/>
  <sheetViews>
    <sheetView showGridLines="0" topLeftCell="A20" zoomScale="120" zoomScaleNormal="120" zoomScalePageLayoutView="120" workbookViewId="0">
      <selection activeCell="I42" sqref="I42"/>
    </sheetView>
  </sheetViews>
  <sheetFormatPr defaultColWidth="8.85546875" defaultRowHeight="13.5" x14ac:dyDescent="0.25"/>
  <cols>
    <col min="1" max="1" width="1.42578125" style="2" bestFit="1" customWidth="1"/>
    <col min="2" max="2" width="14.5703125" style="3" customWidth="1"/>
    <col min="3" max="3" width="4.42578125" style="9" bestFit="1" customWidth="1"/>
    <col min="4" max="6" width="7.85546875" style="9" customWidth="1"/>
    <col min="7" max="8" width="7.85546875" style="15" customWidth="1"/>
    <col min="9" max="10" width="7.85546875" style="9" customWidth="1"/>
    <col min="11" max="12" width="7.85546875" style="15" customWidth="1"/>
    <col min="13" max="13" width="6.85546875" style="9" customWidth="1"/>
    <col min="14" max="15" width="5.140625" style="15" customWidth="1"/>
    <col min="16" max="16" width="6.85546875" style="9" customWidth="1"/>
    <col min="17" max="16384" width="8.85546875" style="2"/>
  </cols>
  <sheetData>
    <row r="1" spans="2:12" s="17" customFormat="1" ht="12.75" x14ac:dyDescent="0.2"/>
    <row r="2" spans="2:12" s="17" customFormat="1" ht="12.75" x14ac:dyDescent="0.2"/>
    <row r="3" spans="2:12" s="17" customFormat="1" ht="12.75" x14ac:dyDescent="0.2"/>
    <row r="4" spans="2:12" s="17" customFormat="1" ht="12.75" x14ac:dyDescent="0.2"/>
    <row r="5" spans="2:12" s="17" customFormat="1" ht="12.75" x14ac:dyDescent="0.2">
      <c r="B5" s="104" t="s">
        <v>144</v>
      </c>
    </row>
    <row r="6" spans="2:12" s="17" customFormat="1" ht="18.75" x14ac:dyDescent="0.3">
      <c r="B6" s="25" t="s">
        <v>1056</v>
      </c>
    </row>
    <row r="7" spans="2:12" s="17" customFormat="1" ht="12.75" x14ac:dyDescent="0.2"/>
    <row r="8" spans="2:12" s="17" customFormat="1" ht="18" customHeight="1" x14ac:dyDescent="0.2">
      <c r="B8" s="111" t="s">
        <v>244</v>
      </c>
    </row>
    <row r="9" spans="2:12" s="17" customFormat="1" ht="18" customHeight="1" x14ac:dyDescent="0.2">
      <c r="B9" s="155" t="s">
        <v>246</v>
      </c>
    </row>
    <row r="10" spans="2:12" ht="24.75" customHeight="1" x14ac:dyDescent="0.25">
      <c r="B10" s="108"/>
      <c r="C10" s="23"/>
      <c r="D10" s="552" t="s">
        <v>232</v>
      </c>
      <c r="E10" s="552"/>
      <c r="F10" s="553"/>
      <c r="G10" s="617" t="s">
        <v>233</v>
      </c>
      <c r="H10" s="602"/>
      <c r="I10" s="618"/>
      <c r="J10" s="576" t="s">
        <v>234</v>
      </c>
      <c r="K10" s="552"/>
      <c r="L10" s="552"/>
    </row>
    <row r="11" spans="2:12" x14ac:dyDescent="0.25">
      <c r="B11" s="109"/>
      <c r="C11" s="24"/>
      <c r="D11" s="110" t="s">
        <v>1055</v>
      </c>
      <c r="E11" s="110" t="s">
        <v>235</v>
      </c>
      <c r="F11" s="110" t="s">
        <v>236</v>
      </c>
      <c r="G11" s="110" t="s">
        <v>1055</v>
      </c>
      <c r="H11" s="110" t="s">
        <v>235</v>
      </c>
      <c r="I11" s="110" t="s">
        <v>236</v>
      </c>
      <c r="J11" s="110" t="s">
        <v>1055</v>
      </c>
      <c r="K11" s="110" t="s">
        <v>235</v>
      </c>
      <c r="L11" s="110" t="s">
        <v>236</v>
      </c>
    </row>
    <row r="12" spans="2:12" ht="18" customHeight="1" x14ac:dyDescent="0.25">
      <c r="B12" s="108" t="s">
        <v>225</v>
      </c>
      <c r="C12" s="23">
        <v>2017</v>
      </c>
      <c r="D12" s="89">
        <v>446.63099999999997</v>
      </c>
      <c r="E12" s="89" t="s">
        <v>129</v>
      </c>
      <c r="F12" s="89">
        <v>446.63099999999997</v>
      </c>
      <c r="G12" s="89">
        <v>412.535214</v>
      </c>
      <c r="H12" s="89">
        <v>9.6699559000000015</v>
      </c>
      <c r="I12" s="89">
        <v>422.20516989999999</v>
      </c>
      <c r="J12" s="89">
        <v>859.16621399999997</v>
      </c>
      <c r="K12" s="89">
        <v>9.6699559000000015</v>
      </c>
      <c r="L12" s="89">
        <v>868.83616989999996</v>
      </c>
    </row>
    <row r="13" spans="2:12" x14ac:dyDescent="0.25">
      <c r="B13" s="108"/>
      <c r="C13" s="23">
        <v>2018</v>
      </c>
      <c r="D13" s="89">
        <v>418.71600000000001</v>
      </c>
      <c r="E13" s="89" t="s">
        <v>129</v>
      </c>
      <c r="F13" s="89">
        <v>418.71600000000001</v>
      </c>
      <c r="G13" s="89">
        <v>795.72576500000002</v>
      </c>
      <c r="H13" s="89">
        <v>3.5827050000000003</v>
      </c>
      <c r="I13" s="89">
        <v>799.30847000000006</v>
      </c>
      <c r="J13" s="89">
        <v>1214.441765</v>
      </c>
      <c r="K13" s="89">
        <v>3.5827050000000003</v>
      </c>
      <c r="L13" s="89">
        <v>1218.0244700000001</v>
      </c>
    </row>
    <row r="14" spans="2:12" x14ac:dyDescent="0.25">
      <c r="B14" s="108"/>
      <c r="C14" s="23">
        <v>2019</v>
      </c>
      <c r="D14" s="89">
        <v>390.80200000000002</v>
      </c>
      <c r="E14" s="89" t="s">
        <v>129</v>
      </c>
      <c r="F14" s="89">
        <v>390.80200000000002</v>
      </c>
      <c r="G14" s="89">
        <v>761.32930339999996</v>
      </c>
      <c r="H14" s="89">
        <v>2.6793089999999995</v>
      </c>
      <c r="I14" s="89">
        <v>764.00861239999995</v>
      </c>
      <c r="J14" s="89">
        <v>1152.1313034</v>
      </c>
      <c r="K14" s="89">
        <v>2.6793089999999995</v>
      </c>
      <c r="L14" s="89">
        <v>1154.8106124000001</v>
      </c>
    </row>
    <row r="15" spans="2:12" x14ac:dyDescent="0.25">
      <c r="B15" s="108"/>
      <c r="C15" s="23">
        <v>2020</v>
      </c>
      <c r="D15" s="89">
        <v>362.88900000000001</v>
      </c>
      <c r="E15" s="89" t="s">
        <v>129</v>
      </c>
      <c r="F15" s="89">
        <v>362.88900000000001</v>
      </c>
      <c r="G15" s="89">
        <v>714.81765460000008</v>
      </c>
      <c r="H15" s="89" t="s">
        <v>129</v>
      </c>
      <c r="I15" s="89">
        <v>714.81765460000008</v>
      </c>
      <c r="J15" s="89">
        <v>1077.7066546000001</v>
      </c>
      <c r="K15" s="89" t="s">
        <v>129</v>
      </c>
      <c r="L15" s="89">
        <v>1077.7066546000001</v>
      </c>
    </row>
    <row r="16" spans="2:12" x14ac:dyDescent="0.25">
      <c r="B16" s="108"/>
      <c r="C16" s="23">
        <v>2021</v>
      </c>
      <c r="D16" s="89">
        <v>334.97300000000001</v>
      </c>
      <c r="E16" s="89">
        <v>31.593</v>
      </c>
      <c r="F16" s="89">
        <v>366.56600000000003</v>
      </c>
      <c r="G16" s="89">
        <v>557.66279239999994</v>
      </c>
      <c r="H16" s="89">
        <v>1.2696446000000001</v>
      </c>
      <c r="I16" s="89">
        <v>558.93243699999994</v>
      </c>
      <c r="J16" s="89">
        <v>892.6357923999999</v>
      </c>
      <c r="K16" s="89">
        <v>32.862644600000003</v>
      </c>
      <c r="L16" s="89">
        <v>925.49843699999985</v>
      </c>
    </row>
    <row r="17" spans="2:12" x14ac:dyDescent="0.25">
      <c r="B17" s="108"/>
      <c r="C17" s="23">
        <v>2022</v>
      </c>
      <c r="D17" s="89">
        <v>307.05900000000003</v>
      </c>
      <c r="E17" s="89" t="s">
        <v>129</v>
      </c>
      <c r="F17" s="89">
        <v>307.05900000000003</v>
      </c>
      <c r="G17" s="89">
        <v>746.98264400000005</v>
      </c>
      <c r="H17" s="89">
        <v>0.84154740000000006</v>
      </c>
      <c r="I17" s="89">
        <v>747.82419140000002</v>
      </c>
      <c r="J17" s="89">
        <v>1054.0416440000001</v>
      </c>
      <c r="K17" s="89">
        <v>0.84154740000000006</v>
      </c>
      <c r="L17" s="89">
        <v>1054.8831914</v>
      </c>
    </row>
    <row r="18" spans="2:12" ht="18" customHeight="1" x14ac:dyDescent="0.25">
      <c r="B18" s="108" t="s">
        <v>226</v>
      </c>
      <c r="C18" s="23">
        <v>2017</v>
      </c>
      <c r="D18" s="89">
        <v>170.22553099999999</v>
      </c>
      <c r="E18" s="89" t="s">
        <v>129</v>
      </c>
      <c r="F18" s="89">
        <v>170.22553099999999</v>
      </c>
      <c r="G18" s="89">
        <v>547.43727519999993</v>
      </c>
      <c r="H18" s="89">
        <v>0.1475139</v>
      </c>
      <c r="I18" s="89">
        <v>547.58478909999997</v>
      </c>
      <c r="J18" s="89">
        <v>717.66280619999998</v>
      </c>
      <c r="K18" s="89">
        <v>0.1475139</v>
      </c>
      <c r="L18" s="89">
        <v>717.81032010000001</v>
      </c>
    </row>
    <row r="19" spans="2:12" x14ac:dyDescent="0.25">
      <c r="B19" s="108"/>
      <c r="C19" s="23">
        <v>2018</v>
      </c>
      <c r="D19" s="89">
        <v>161.06065000000001</v>
      </c>
      <c r="E19" s="89" t="s">
        <v>129</v>
      </c>
      <c r="F19" s="89">
        <v>161.06065000000001</v>
      </c>
      <c r="G19" s="89">
        <v>522.66158500000006</v>
      </c>
      <c r="H19" s="89">
        <v>0.104195</v>
      </c>
      <c r="I19" s="89">
        <v>522.76578000000006</v>
      </c>
      <c r="J19" s="89">
        <v>683.72223500000007</v>
      </c>
      <c r="K19" s="89">
        <v>0.104195</v>
      </c>
      <c r="L19" s="89">
        <v>683.82643000000007</v>
      </c>
    </row>
    <row r="20" spans="2:12" x14ac:dyDescent="0.25">
      <c r="B20" s="108"/>
      <c r="C20" s="23">
        <v>2019</v>
      </c>
      <c r="D20" s="89">
        <v>155.61077599999999</v>
      </c>
      <c r="E20" s="89" t="s">
        <v>129</v>
      </c>
      <c r="F20" s="89">
        <v>155.61077599999999</v>
      </c>
      <c r="G20" s="89">
        <v>513.40278720000003</v>
      </c>
      <c r="H20" s="89">
        <v>0.48643219999999998</v>
      </c>
      <c r="I20" s="89">
        <v>513.8892194</v>
      </c>
      <c r="J20" s="89">
        <v>669.01356320000002</v>
      </c>
      <c r="K20" s="89">
        <v>0.48643219999999998</v>
      </c>
      <c r="L20" s="89">
        <v>669.49999539999999</v>
      </c>
    </row>
    <row r="21" spans="2:12" x14ac:dyDescent="0.25">
      <c r="B21" s="108"/>
      <c r="C21" s="23">
        <v>2020</v>
      </c>
      <c r="D21" s="89">
        <v>169.01378400000002</v>
      </c>
      <c r="E21" s="89" t="s">
        <v>129</v>
      </c>
      <c r="F21" s="89">
        <v>169.01378400000002</v>
      </c>
      <c r="G21" s="89">
        <v>562.46214569999995</v>
      </c>
      <c r="H21" s="89" t="s">
        <v>129</v>
      </c>
      <c r="I21" s="89">
        <v>562.46214569999995</v>
      </c>
      <c r="J21" s="89">
        <v>731.47592969999994</v>
      </c>
      <c r="K21" s="89" t="s">
        <v>129</v>
      </c>
      <c r="L21" s="89">
        <v>731.47592969999994</v>
      </c>
    </row>
    <row r="22" spans="2:12" x14ac:dyDescent="0.25">
      <c r="B22" s="108"/>
      <c r="C22" s="23">
        <v>2021</v>
      </c>
      <c r="D22" s="89">
        <v>157.69220020000003</v>
      </c>
      <c r="E22" s="89" t="s">
        <v>129</v>
      </c>
      <c r="F22" s="89">
        <v>157.69220020000003</v>
      </c>
      <c r="G22" s="89">
        <v>527.65455539999994</v>
      </c>
      <c r="H22" s="89" t="s">
        <v>129</v>
      </c>
      <c r="I22" s="89">
        <v>527.65455539999994</v>
      </c>
      <c r="J22" s="89">
        <v>685.34675559999994</v>
      </c>
      <c r="K22" s="89" t="s">
        <v>129</v>
      </c>
      <c r="L22" s="89">
        <v>685.34675559999994</v>
      </c>
    </row>
    <row r="23" spans="2:12" x14ac:dyDescent="0.25">
      <c r="B23" s="108"/>
      <c r="C23" s="23">
        <v>2022</v>
      </c>
      <c r="D23" s="89">
        <v>149.01361940000001</v>
      </c>
      <c r="E23" s="89" t="s">
        <v>129</v>
      </c>
      <c r="F23" s="89">
        <v>149.01361940000001</v>
      </c>
      <c r="G23" s="89">
        <v>481.86748140000003</v>
      </c>
      <c r="H23" s="89" t="s">
        <v>129</v>
      </c>
      <c r="I23" s="89">
        <v>481.86748140000003</v>
      </c>
      <c r="J23" s="89">
        <v>630.88110080000001</v>
      </c>
      <c r="K23" s="89" t="s">
        <v>129</v>
      </c>
      <c r="L23" s="89">
        <v>630.88110080000001</v>
      </c>
    </row>
    <row r="24" spans="2:12" ht="18" customHeight="1" x14ac:dyDescent="0.25">
      <c r="B24" s="108" t="s">
        <v>227</v>
      </c>
      <c r="C24" s="23">
        <v>2017</v>
      </c>
      <c r="D24" s="89">
        <v>54.287513799999999</v>
      </c>
      <c r="E24" s="89">
        <v>73.093737099999998</v>
      </c>
      <c r="F24" s="89">
        <v>127.3812509</v>
      </c>
      <c r="G24" s="89" t="s">
        <v>129</v>
      </c>
      <c r="H24" s="89" t="s">
        <v>129</v>
      </c>
      <c r="I24" s="89" t="s">
        <v>129</v>
      </c>
      <c r="J24" s="89">
        <v>54.287513799999999</v>
      </c>
      <c r="K24" s="89">
        <v>73.093737099999998</v>
      </c>
      <c r="L24" s="89">
        <v>127.3812509</v>
      </c>
    </row>
    <row r="25" spans="2:12" x14ac:dyDescent="0.25">
      <c r="B25" s="108"/>
      <c r="C25" s="23">
        <v>2018</v>
      </c>
      <c r="D25" s="89">
        <v>49.476594999999996</v>
      </c>
      <c r="E25" s="89">
        <v>73.804410000000004</v>
      </c>
      <c r="F25" s="89">
        <v>123.28100499999999</v>
      </c>
      <c r="G25" s="89" t="s">
        <v>129</v>
      </c>
      <c r="H25" s="89" t="s">
        <v>129</v>
      </c>
      <c r="I25" s="89" t="s">
        <v>129</v>
      </c>
      <c r="J25" s="89">
        <v>49.476594999999996</v>
      </c>
      <c r="K25" s="89">
        <v>73.804410000000004</v>
      </c>
      <c r="L25" s="89">
        <v>123.28100499999999</v>
      </c>
    </row>
    <row r="26" spans="2:12" x14ac:dyDescent="0.25">
      <c r="B26" s="108"/>
      <c r="C26" s="23">
        <v>2019</v>
      </c>
      <c r="D26" s="89">
        <v>45.989749199999999</v>
      </c>
      <c r="E26" s="89">
        <v>76.522637799999998</v>
      </c>
      <c r="F26" s="89">
        <v>122.51238699999999</v>
      </c>
      <c r="G26" s="89" t="s">
        <v>129</v>
      </c>
      <c r="H26" s="89" t="s">
        <v>129</v>
      </c>
      <c r="I26" s="89" t="s">
        <v>129</v>
      </c>
      <c r="J26" s="89">
        <v>45.989749199999999</v>
      </c>
      <c r="K26" s="89">
        <v>76.522637799999998</v>
      </c>
      <c r="L26" s="89">
        <v>122.51238699999999</v>
      </c>
    </row>
    <row r="27" spans="2:12" x14ac:dyDescent="0.25">
      <c r="B27" s="108"/>
      <c r="C27" s="23">
        <v>2020</v>
      </c>
      <c r="D27" s="89">
        <v>47.150090400000003</v>
      </c>
      <c r="E27" s="89">
        <v>88.283709500000015</v>
      </c>
      <c r="F27" s="89">
        <v>135.43379990000003</v>
      </c>
      <c r="G27" s="89" t="s">
        <v>129</v>
      </c>
      <c r="H27" s="89" t="s">
        <v>129</v>
      </c>
      <c r="I27" s="89" t="s">
        <v>129</v>
      </c>
      <c r="J27" s="89">
        <v>47.150090400000003</v>
      </c>
      <c r="K27" s="89">
        <v>88.283709500000015</v>
      </c>
      <c r="L27" s="89">
        <v>135.43379990000003</v>
      </c>
    </row>
    <row r="28" spans="2:12" x14ac:dyDescent="0.25">
      <c r="B28" s="108"/>
      <c r="C28" s="23">
        <v>2021</v>
      </c>
      <c r="D28" s="89">
        <v>40.369261800000004</v>
      </c>
      <c r="E28" s="89">
        <v>86.022102600000011</v>
      </c>
      <c r="F28" s="89">
        <v>126.39136440000001</v>
      </c>
      <c r="G28" s="89" t="s">
        <v>129</v>
      </c>
      <c r="H28" s="89" t="s">
        <v>129</v>
      </c>
      <c r="I28" s="89" t="s">
        <v>129</v>
      </c>
      <c r="J28" s="89">
        <v>40.369261800000004</v>
      </c>
      <c r="K28" s="89">
        <v>86.022102600000011</v>
      </c>
      <c r="L28" s="89">
        <v>126.39136440000001</v>
      </c>
    </row>
    <row r="29" spans="2:12" x14ac:dyDescent="0.25">
      <c r="B29" s="108"/>
      <c r="C29" s="23">
        <v>2022</v>
      </c>
      <c r="D29" s="89">
        <v>38.133083200000002</v>
      </c>
      <c r="E29" s="89">
        <v>85.495456200000007</v>
      </c>
      <c r="F29" s="89">
        <v>123.62853940000001</v>
      </c>
      <c r="G29" s="89" t="s">
        <v>129</v>
      </c>
      <c r="H29" s="89" t="s">
        <v>129</v>
      </c>
      <c r="I29" s="89" t="s">
        <v>129</v>
      </c>
      <c r="J29" s="89">
        <v>38.133083200000002</v>
      </c>
      <c r="K29" s="89">
        <v>85.495456200000007</v>
      </c>
      <c r="L29" s="89">
        <v>123.62853940000001</v>
      </c>
    </row>
    <row r="30" spans="2:12" ht="18" customHeight="1" x14ac:dyDescent="0.25">
      <c r="B30" s="108" t="s">
        <v>228</v>
      </c>
      <c r="C30" s="23">
        <v>2017</v>
      </c>
      <c r="D30" s="89">
        <v>304.14800000000002</v>
      </c>
      <c r="E30" s="89" t="s">
        <v>129</v>
      </c>
      <c r="F30" s="89">
        <v>304.14800000000002</v>
      </c>
      <c r="G30" s="89">
        <v>739.83977489999995</v>
      </c>
      <c r="H30" s="89">
        <v>0.1942866</v>
      </c>
      <c r="I30" s="89">
        <v>740.03406150000001</v>
      </c>
      <c r="J30" s="89">
        <v>1043.9877749</v>
      </c>
      <c r="K30" s="89">
        <v>0.1942866</v>
      </c>
      <c r="L30" s="89">
        <v>1044.1820614999999</v>
      </c>
    </row>
    <row r="31" spans="2:12" x14ac:dyDescent="0.25">
      <c r="B31" s="108"/>
      <c r="C31" s="23">
        <v>2018</v>
      </c>
      <c r="D31" s="89">
        <v>280.14699999999999</v>
      </c>
      <c r="E31" s="89" t="s">
        <v>129</v>
      </c>
      <c r="F31" s="89">
        <v>280.14699999999999</v>
      </c>
      <c r="G31" s="89">
        <v>646.24945000000002</v>
      </c>
      <c r="H31" s="89">
        <v>0.18549000000000002</v>
      </c>
      <c r="I31" s="89">
        <v>646.43493999999998</v>
      </c>
      <c r="J31" s="89">
        <v>926.39644999999996</v>
      </c>
      <c r="K31" s="89">
        <v>0.18549000000000002</v>
      </c>
      <c r="L31" s="89">
        <v>926.58193999999992</v>
      </c>
    </row>
    <row r="32" spans="2:12" x14ac:dyDescent="0.25">
      <c r="B32" s="108"/>
      <c r="C32" s="23">
        <v>2019</v>
      </c>
      <c r="D32" s="89">
        <v>252.054</v>
      </c>
      <c r="E32" s="89" t="s">
        <v>129</v>
      </c>
      <c r="F32" s="89">
        <v>252.054</v>
      </c>
      <c r="G32" s="89">
        <v>634.4188054</v>
      </c>
      <c r="H32" s="89">
        <v>0.2482714</v>
      </c>
      <c r="I32" s="89">
        <v>634.66707680000002</v>
      </c>
      <c r="J32" s="89">
        <v>886.47280539999997</v>
      </c>
      <c r="K32" s="89">
        <v>0.2482714</v>
      </c>
      <c r="L32" s="89">
        <v>886.72107679999999</v>
      </c>
    </row>
    <row r="33" spans="2:12" x14ac:dyDescent="0.25">
      <c r="B33" s="108"/>
      <c r="C33" s="23">
        <v>2020</v>
      </c>
      <c r="D33" s="89">
        <v>219.39599999999999</v>
      </c>
      <c r="E33" s="89" t="s">
        <v>129</v>
      </c>
      <c r="F33" s="89">
        <v>219.39599999999999</v>
      </c>
      <c r="G33" s="89">
        <v>588.46071340000003</v>
      </c>
      <c r="H33" s="89" t="s">
        <v>129</v>
      </c>
      <c r="I33" s="89">
        <v>588.46071340000003</v>
      </c>
      <c r="J33" s="89">
        <v>807.85671339999999</v>
      </c>
      <c r="K33" s="89" t="s">
        <v>129</v>
      </c>
      <c r="L33" s="89">
        <v>807.85671339999999</v>
      </c>
    </row>
    <row r="34" spans="2:12" x14ac:dyDescent="0.25">
      <c r="B34" s="108"/>
      <c r="C34" s="23">
        <v>2021</v>
      </c>
      <c r="D34" s="89">
        <v>181.54499999999999</v>
      </c>
      <c r="E34" s="89" t="s">
        <v>129</v>
      </c>
      <c r="F34" s="89">
        <v>181.54499999999999</v>
      </c>
      <c r="G34" s="89">
        <v>580.20946060000006</v>
      </c>
      <c r="H34" s="89">
        <v>0.18348120000000001</v>
      </c>
      <c r="I34" s="89">
        <v>580.39294180000002</v>
      </c>
      <c r="J34" s="89">
        <v>761.75446060000002</v>
      </c>
      <c r="K34" s="89">
        <v>0.18348120000000001</v>
      </c>
      <c r="L34" s="89">
        <v>761.93794179999998</v>
      </c>
    </row>
    <row r="35" spans="2:12" x14ac:dyDescent="0.25">
      <c r="B35" s="108"/>
      <c r="C35" s="23">
        <v>2022</v>
      </c>
      <c r="D35" s="89">
        <v>138.02799999999999</v>
      </c>
      <c r="E35" s="89" t="s">
        <v>129</v>
      </c>
      <c r="F35" s="89">
        <v>138.02799999999999</v>
      </c>
      <c r="G35" s="89">
        <v>536.35260919999996</v>
      </c>
      <c r="H35" s="89">
        <v>0.1727892</v>
      </c>
      <c r="I35" s="89">
        <v>536.52539839999997</v>
      </c>
      <c r="J35" s="89">
        <v>674.38060919999998</v>
      </c>
      <c r="K35" s="89">
        <v>0.1727892</v>
      </c>
      <c r="L35" s="89">
        <v>674.55339839999999</v>
      </c>
    </row>
    <row r="36" spans="2:12" ht="18" customHeight="1" x14ac:dyDescent="0.25">
      <c r="B36" s="108" t="s">
        <v>229</v>
      </c>
      <c r="C36" s="23">
        <v>2017</v>
      </c>
      <c r="D36" s="89">
        <v>59.893572200000001</v>
      </c>
      <c r="E36" s="89" t="s">
        <v>129</v>
      </c>
      <c r="F36" s="89">
        <v>59.893572200000001</v>
      </c>
      <c r="G36" s="89">
        <v>35.083122900000006</v>
      </c>
      <c r="H36" s="89">
        <v>3.4779700000000004E-2</v>
      </c>
      <c r="I36" s="89">
        <v>35.117902600000008</v>
      </c>
      <c r="J36" s="89">
        <v>94.976695100000001</v>
      </c>
      <c r="K36" s="89">
        <v>3.4779700000000004E-2</v>
      </c>
      <c r="L36" s="89">
        <v>95.011474800000002</v>
      </c>
    </row>
    <row r="37" spans="2:12" x14ac:dyDescent="0.25">
      <c r="B37" s="108"/>
      <c r="C37" s="23">
        <v>2018</v>
      </c>
      <c r="D37" s="89">
        <v>57.897329999999997</v>
      </c>
      <c r="E37" s="89">
        <v>1.0305E-2</v>
      </c>
      <c r="F37" s="89">
        <v>57.907634999999999</v>
      </c>
      <c r="G37" s="89">
        <v>33.067600000000006</v>
      </c>
      <c r="H37" s="89">
        <v>0.12136999999999999</v>
      </c>
      <c r="I37" s="89">
        <v>33.188970000000005</v>
      </c>
      <c r="J37" s="89">
        <v>90.96493000000001</v>
      </c>
      <c r="K37" s="89">
        <v>0.13167499999999999</v>
      </c>
      <c r="L37" s="89">
        <v>91.096605000000011</v>
      </c>
    </row>
    <row r="38" spans="2:12" x14ac:dyDescent="0.25">
      <c r="B38" s="108"/>
      <c r="C38" s="23">
        <v>2019</v>
      </c>
      <c r="D38" s="89">
        <v>56.408443599999998</v>
      </c>
      <c r="E38" s="89">
        <v>1.0110599999999999E-2</v>
      </c>
      <c r="F38" s="89">
        <v>56.418554199999996</v>
      </c>
      <c r="G38" s="89">
        <v>32.632523200000001</v>
      </c>
      <c r="H38" s="89" t="s">
        <v>129</v>
      </c>
      <c r="I38" s="89">
        <v>32.632523200000001</v>
      </c>
      <c r="J38" s="89">
        <v>89.040966800000007</v>
      </c>
      <c r="K38" s="89">
        <v>1.0110599999999999E-2</v>
      </c>
      <c r="L38" s="89">
        <v>89.051077400000011</v>
      </c>
    </row>
    <row r="39" spans="2:12" x14ac:dyDescent="0.25">
      <c r="B39" s="108"/>
      <c r="C39" s="23">
        <v>2020</v>
      </c>
      <c r="D39" s="89">
        <v>57.404333399999999</v>
      </c>
      <c r="E39" s="89" t="s">
        <v>129</v>
      </c>
      <c r="F39" s="89">
        <v>57.404333399999999</v>
      </c>
      <c r="G39" s="89">
        <v>36.068150300000006</v>
      </c>
      <c r="H39" s="89" t="s">
        <v>129</v>
      </c>
      <c r="I39" s="89">
        <v>36.068150300000006</v>
      </c>
      <c r="J39" s="89">
        <v>93.472483699999998</v>
      </c>
      <c r="K39" s="89" t="s">
        <v>129</v>
      </c>
      <c r="L39" s="89">
        <v>93.472483699999998</v>
      </c>
    </row>
    <row r="40" spans="2:12" x14ac:dyDescent="0.25">
      <c r="B40" s="108"/>
      <c r="C40" s="23">
        <v>2021</v>
      </c>
      <c r="D40" s="89">
        <v>53.8195804</v>
      </c>
      <c r="E40" s="89" t="s">
        <v>129</v>
      </c>
      <c r="F40" s="89">
        <v>53.8195804</v>
      </c>
      <c r="G40" s="89">
        <v>35.825270600000003</v>
      </c>
      <c r="H40" s="89">
        <v>5.0966999999999998E-2</v>
      </c>
      <c r="I40" s="89">
        <v>35.876237600000003</v>
      </c>
      <c r="J40" s="89">
        <v>89.644851000000003</v>
      </c>
      <c r="K40" s="89">
        <v>5.0966999999999998E-2</v>
      </c>
      <c r="L40" s="89">
        <v>89.695818000000003</v>
      </c>
    </row>
    <row r="41" spans="2:12" x14ac:dyDescent="0.25">
      <c r="B41" s="108"/>
      <c r="C41" s="23">
        <v>2022</v>
      </c>
      <c r="D41" s="89">
        <v>50.260902000000009</v>
      </c>
      <c r="E41" s="89" t="s">
        <v>129</v>
      </c>
      <c r="F41" s="89">
        <v>50.260902000000009</v>
      </c>
      <c r="G41" s="89">
        <v>34.041605600000004</v>
      </c>
      <c r="H41" s="89">
        <v>1.49324E-2</v>
      </c>
      <c r="I41" s="89">
        <v>34.056538000000003</v>
      </c>
      <c r="J41" s="89">
        <v>84.302507600000013</v>
      </c>
      <c r="K41" s="89">
        <v>1.49324E-2</v>
      </c>
      <c r="L41" s="89">
        <v>84.317440000000005</v>
      </c>
    </row>
    <row r="42" spans="2:12" ht="18" customHeight="1" x14ac:dyDescent="0.25">
      <c r="B42" s="108" t="s">
        <v>237</v>
      </c>
      <c r="C42" s="23">
        <v>2017</v>
      </c>
      <c r="D42" s="89">
        <v>1035.1856169999999</v>
      </c>
      <c r="E42" s="89">
        <v>73.093737099999998</v>
      </c>
      <c r="F42" s="89">
        <v>1108.2793540999999</v>
      </c>
      <c r="G42" s="89">
        <v>1734.895387</v>
      </c>
      <c r="H42" s="89">
        <v>10.046536100000001</v>
      </c>
      <c r="I42" s="89">
        <v>1744.9419230999999</v>
      </c>
      <c r="J42" s="89">
        <v>2770.0810039999997</v>
      </c>
      <c r="K42" s="89">
        <v>83.140273199999996</v>
      </c>
      <c r="L42" s="89">
        <v>2853.2212771999998</v>
      </c>
    </row>
    <row r="43" spans="2:12" x14ac:dyDescent="0.25">
      <c r="B43" s="108"/>
      <c r="C43" s="23">
        <v>2018</v>
      </c>
      <c r="D43" s="89">
        <v>967.29757500000005</v>
      </c>
      <c r="E43" s="89">
        <v>73.814715000000007</v>
      </c>
      <c r="F43" s="89">
        <v>1041.11229</v>
      </c>
      <c r="G43" s="89">
        <v>1997.7044000000001</v>
      </c>
      <c r="H43" s="89">
        <v>3.9937600000000004</v>
      </c>
      <c r="I43" s="89">
        <v>2001.6981600000001</v>
      </c>
      <c r="J43" s="89">
        <v>2965.0019750000001</v>
      </c>
      <c r="K43" s="89">
        <v>77.808475000000001</v>
      </c>
      <c r="L43" s="89">
        <v>3042.8104499999999</v>
      </c>
    </row>
    <row r="44" spans="2:12" x14ac:dyDescent="0.25">
      <c r="B44" s="108"/>
      <c r="C44" s="23">
        <v>2019</v>
      </c>
      <c r="D44" s="89">
        <v>900.86496880000004</v>
      </c>
      <c r="E44" s="89">
        <v>76.532748400000003</v>
      </c>
      <c r="F44" s="89">
        <v>977.39771719999999</v>
      </c>
      <c r="G44" s="89">
        <v>1941.7834192</v>
      </c>
      <c r="H44" s="89">
        <v>3.4140125999999995</v>
      </c>
      <c r="I44" s="89">
        <v>1945.1974318</v>
      </c>
      <c r="J44" s="89">
        <v>2842.6483880000001</v>
      </c>
      <c r="K44" s="89">
        <v>79.946761000000009</v>
      </c>
      <c r="L44" s="89">
        <v>2922.5951490000002</v>
      </c>
    </row>
    <row r="45" spans="2:12" x14ac:dyDescent="0.25">
      <c r="B45" s="108"/>
      <c r="C45" s="23">
        <v>2020</v>
      </c>
      <c r="D45" s="89">
        <v>855.85320779999995</v>
      </c>
      <c r="E45" s="89">
        <v>88.283709500000015</v>
      </c>
      <c r="F45" s="89">
        <v>944.13691729999994</v>
      </c>
      <c r="G45" s="89">
        <v>1901.8086640000001</v>
      </c>
      <c r="H45" s="89" t="s">
        <v>129</v>
      </c>
      <c r="I45" s="89">
        <v>1901.8086640000001</v>
      </c>
      <c r="J45" s="89">
        <v>2757.6618718</v>
      </c>
      <c r="K45" s="89">
        <v>88.283709500000015</v>
      </c>
      <c r="L45" s="89">
        <v>2845.9455813</v>
      </c>
    </row>
    <row r="46" spans="2:12" x14ac:dyDescent="0.25">
      <c r="B46" s="108"/>
      <c r="C46" s="23">
        <v>2021</v>
      </c>
      <c r="D46" s="89">
        <v>768.39904239999998</v>
      </c>
      <c r="E46" s="89">
        <v>117.61510260000001</v>
      </c>
      <c r="F46" s="89">
        <v>886.01414499999998</v>
      </c>
      <c r="G46" s="89">
        <v>1701.352079</v>
      </c>
      <c r="H46" s="89">
        <v>1.5040928</v>
      </c>
      <c r="I46" s="89">
        <v>1702.8561718000001</v>
      </c>
      <c r="J46" s="89">
        <v>2469.7511214000001</v>
      </c>
      <c r="K46" s="89">
        <v>119.11919540000001</v>
      </c>
      <c r="L46" s="89">
        <v>2588.8703168000002</v>
      </c>
    </row>
    <row r="47" spans="2:12" x14ac:dyDescent="0.25">
      <c r="B47" s="109"/>
      <c r="C47" s="24">
        <v>2022</v>
      </c>
      <c r="D47" s="317">
        <v>682.4946046</v>
      </c>
      <c r="E47" s="317">
        <v>85.495456200000007</v>
      </c>
      <c r="F47" s="317">
        <v>767.99006080000004</v>
      </c>
      <c r="G47" s="317">
        <v>1799.2443401999999</v>
      </c>
      <c r="H47" s="317">
        <v>1.029269</v>
      </c>
      <c r="I47" s="317">
        <v>1800.2736092</v>
      </c>
      <c r="J47" s="317">
        <v>2481.7389447999999</v>
      </c>
      <c r="K47" s="317">
        <v>86.524725200000006</v>
      </c>
      <c r="L47" s="317">
        <v>2568.2636699999998</v>
      </c>
    </row>
    <row r="48" spans="2:12" ht="15.75" customHeight="1" x14ac:dyDescent="0.25">
      <c r="B48" s="108" t="s">
        <v>238</v>
      </c>
      <c r="C48" s="23"/>
      <c r="D48" s="23"/>
      <c r="E48" s="23"/>
      <c r="F48" s="23"/>
      <c r="G48" s="23"/>
      <c r="H48" s="23"/>
      <c r="I48" s="23"/>
      <c r="J48" s="23"/>
      <c r="K48" s="23"/>
      <c r="L48" s="23"/>
    </row>
  </sheetData>
  <mergeCells count="3">
    <mergeCell ref="D10:F10"/>
    <mergeCell ref="G10:I10"/>
    <mergeCell ref="J10:L10"/>
  </mergeCells>
  <conditionalFormatting sqref="E12:E17">
    <cfRule type="cellIs" dxfId="13" priority="40" operator="between">
      <formula>9999</formula>
      <formula>-9999</formula>
    </cfRule>
  </conditionalFormatting>
  <conditionalFormatting sqref="E18:E22">
    <cfRule type="cellIs" dxfId="12" priority="39" operator="between">
      <formula>9999</formula>
      <formula>-9999</formula>
    </cfRule>
  </conditionalFormatting>
  <conditionalFormatting sqref="G24:I28">
    <cfRule type="cellIs" dxfId="11" priority="34" operator="between">
      <formula>9999</formula>
      <formula>-9999</formula>
    </cfRule>
  </conditionalFormatting>
  <conditionalFormatting sqref="E30:E34">
    <cfRule type="cellIs" dxfId="10" priority="33" operator="between">
      <formula>9999</formula>
      <formula>-9999</formula>
    </cfRule>
  </conditionalFormatting>
  <conditionalFormatting sqref="E40">
    <cfRule type="cellIs" dxfId="9" priority="24" operator="between">
      <formula>9999</formula>
      <formula>-9999</formula>
    </cfRule>
  </conditionalFormatting>
  <conditionalFormatting sqref="E39">
    <cfRule type="cellIs" dxfId="8" priority="20" operator="between">
      <formula>9999</formula>
      <formula>-9999</formula>
    </cfRule>
  </conditionalFormatting>
  <conditionalFormatting sqref="K22 H22">
    <cfRule type="cellIs" dxfId="7" priority="18" operator="between">
      <formula>9999</formula>
      <formula>-9999</formula>
    </cfRule>
  </conditionalFormatting>
  <conditionalFormatting sqref="I30">
    <cfRule type="cellIs" dxfId="6" priority="17" operator="between">
      <formula>9999</formula>
      <formula>-9999</formula>
    </cfRule>
  </conditionalFormatting>
  <conditionalFormatting sqref="H39">
    <cfRule type="cellIs" dxfId="5" priority="10" operator="between">
      <formula>9999</formula>
      <formula>-9999</formula>
    </cfRule>
  </conditionalFormatting>
  <conditionalFormatting sqref="H15">
    <cfRule type="cellIs" dxfId="4" priority="8" operator="between">
      <formula>9999</formula>
      <formula>-9999</formula>
    </cfRule>
  </conditionalFormatting>
  <conditionalFormatting sqref="E36">
    <cfRule type="cellIs" dxfId="3" priority="7" operator="between">
      <formula>9999</formula>
      <formula>-9999</formula>
    </cfRule>
  </conditionalFormatting>
  <conditionalFormatting sqref="E23">
    <cfRule type="cellIs" dxfId="2" priority="5" operator="between">
      <formula>9999</formula>
      <formula>-9999</formula>
    </cfRule>
  </conditionalFormatting>
  <conditionalFormatting sqref="E35">
    <cfRule type="cellIs" dxfId="1" priority="3" operator="between">
      <formula>9999</formula>
      <formula>-9999</formula>
    </cfRule>
  </conditionalFormatting>
  <conditionalFormatting sqref="E41">
    <cfRule type="cellIs" dxfId="0" priority="2" operator="between">
      <formula>9999</formula>
      <formula>-9999</formula>
    </cfRule>
  </conditionalFormatting>
  <hyperlinks>
    <hyperlink ref="B5" location="Índice!A85" display="Índice" xr:uid="{00000000-0004-0000-5100-000000000000}"/>
  </hyperlinks>
  <printOptions horizontalCentered="1" verticalCentered="1"/>
  <pageMargins left="0.51181102362204722" right="0.51181102362204722" top="0.59055118110236227" bottom="0.43307086614173229" header="0.27559055118110237" footer="0.23622047244094491"/>
  <pageSetup paperSize="9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U171"/>
  <sheetViews>
    <sheetView showGridLines="0" zoomScale="120" zoomScaleNormal="120" zoomScalePageLayoutView="120" workbookViewId="0">
      <selection activeCell="R52" sqref="R52"/>
    </sheetView>
  </sheetViews>
  <sheetFormatPr defaultColWidth="8.85546875" defaultRowHeight="15.75" x14ac:dyDescent="0.25"/>
  <cols>
    <col min="1" max="1" width="1.42578125" style="2" bestFit="1" customWidth="1"/>
    <col min="2" max="2" width="27.42578125" style="14" customWidth="1"/>
    <col min="3" max="9" width="6" style="14" customWidth="1"/>
    <col min="10" max="45" width="8.85546875" style="2"/>
    <col min="46" max="16384" width="8.85546875" style="10"/>
  </cols>
  <sheetData>
    <row r="1" spans="1:46" s="17" customFormat="1" ht="12.75" x14ac:dyDescent="0.2"/>
    <row r="2" spans="1:46" s="17" customFormat="1" ht="12.75" x14ac:dyDescent="0.2"/>
    <row r="3" spans="1:46" s="17" customFormat="1" ht="12.75" x14ac:dyDescent="0.2"/>
    <row r="4" spans="1:46" s="17" customFormat="1" ht="12.75" x14ac:dyDescent="0.2"/>
    <row r="5" spans="1:46" s="17" customFormat="1" ht="12.75" x14ac:dyDescent="0.2">
      <c r="B5" s="104" t="s">
        <v>144</v>
      </c>
    </row>
    <row r="6" spans="1:46" s="17" customFormat="1" ht="18.75" x14ac:dyDescent="0.3">
      <c r="B6" s="25" t="s">
        <v>1056</v>
      </c>
    </row>
    <row r="7" spans="1:46" s="17" customFormat="1" ht="12.75" x14ac:dyDescent="0.2"/>
    <row r="8" spans="1:46" s="17" customFormat="1" ht="18" customHeight="1" x14ac:dyDescent="0.2">
      <c r="B8" s="217" t="s">
        <v>739</v>
      </c>
    </row>
    <row r="9" spans="1:46" ht="18" customHeight="1" x14ac:dyDescent="0.25">
      <c r="A9" s="10"/>
      <c r="B9" s="24"/>
      <c r="C9" s="490">
        <v>2016</v>
      </c>
      <c r="D9" s="490">
        <v>2017</v>
      </c>
      <c r="E9" s="490">
        <v>2018</v>
      </c>
      <c r="F9" s="490">
        <v>2019</v>
      </c>
      <c r="G9" s="490">
        <v>2020</v>
      </c>
      <c r="H9" s="490">
        <v>2021</v>
      </c>
      <c r="I9" s="490">
        <v>2022</v>
      </c>
    </row>
    <row r="10" spans="1:46" ht="18" customHeight="1" x14ac:dyDescent="0.25">
      <c r="A10" s="10"/>
      <c r="B10" s="35" t="s">
        <v>736</v>
      </c>
      <c r="C10" s="156">
        <v>13040.490877770002</v>
      </c>
      <c r="D10" s="156">
        <v>14463.243323985609</v>
      </c>
      <c r="E10" s="156">
        <v>15797.847354350004</v>
      </c>
      <c r="F10" s="156">
        <v>14127.058396869999</v>
      </c>
      <c r="G10" s="156">
        <v>9543.1402729199945</v>
      </c>
      <c r="H10" s="156">
        <v>11794.847513830015</v>
      </c>
      <c r="I10" s="156">
        <v>17267.321011420005</v>
      </c>
    </row>
    <row r="11" spans="1:46" ht="18.75" customHeight="1" x14ac:dyDescent="0.25">
      <c r="A11" s="10"/>
      <c r="B11" s="80" t="s">
        <v>737</v>
      </c>
      <c r="C11" s="60"/>
      <c r="D11" s="60"/>
      <c r="E11" s="60"/>
      <c r="F11" s="60"/>
      <c r="G11" s="60"/>
      <c r="H11" s="60"/>
      <c r="I11" s="60"/>
      <c r="AT11" s="2"/>
    </row>
    <row r="12" spans="1:46" ht="13.5" customHeight="1" x14ac:dyDescent="0.25">
      <c r="A12" s="10"/>
      <c r="B12" s="20" t="s">
        <v>422</v>
      </c>
      <c r="C12" s="60">
        <v>3.8759534784969207</v>
      </c>
      <c r="D12" s="60">
        <v>4.3567434354484531</v>
      </c>
      <c r="E12" s="60">
        <v>3.7765355286568227</v>
      </c>
      <c r="F12" s="60">
        <v>3.764968298551409</v>
      </c>
      <c r="G12" s="60">
        <v>4.2395604729616405</v>
      </c>
      <c r="H12" s="60">
        <v>3.3052633573505985</v>
      </c>
      <c r="I12" s="60">
        <v>2.9672421007934013</v>
      </c>
      <c r="AT12" s="2"/>
    </row>
    <row r="13" spans="1:46" ht="13.5" customHeight="1" x14ac:dyDescent="0.25">
      <c r="A13" s="10"/>
      <c r="B13" s="20" t="s">
        <v>424</v>
      </c>
      <c r="C13" s="60">
        <v>7.1196051368180333</v>
      </c>
      <c r="D13" s="60">
        <v>6.171073437037804</v>
      </c>
      <c r="E13" s="60">
        <v>6.4041060036665112</v>
      </c>
      <c r="F13" s="60">
        <v>6.2154329025393089</v>
      </c>
      <c r="G13" s="60">
        <v>2.7255424596249203</v>
      </c>
      <c r="H13" s="60">
        <v>3.3375871498839667</v>
      </c>
      <c r="I13" s="60">
        <v>4.4260640693164994</v>
      </c>
      <c r="AT13" s="2"/>
    </row>
    <row r="14" spans="1:46" ht="13.5" customHeight="1" x14ac:dyDescent="0.25">
      <c r="A14" s="10"/>
      <c r="B14" s="20" t="s">
        <v>321</v>
      </c>
      <c r="C14" s="60">
        <v>4.7298712974942552</v>
      </c>
      <c r="D14" s="60">
        <v>5.5508389625762389</v>
      </c>
      <c r="E14" s="60">
        <v>4.6350194086941645</v>
      </c>
      <c r="F14" s="60">
        <v>3.9254271440745647</v>
      </c>
      <c r="G14" s="60">
        <v>6.0741251873334967</v>
      </c>
      <c r="H14" s="60">
        <v>4.924707923768513</v>
      </c>
      <c r="I14" s="60">
        <v>4.1291858559208228</v>
      </c>
      <c r="AT14" s="2"/>
    </row>
    <row r="15" spans="1:46" ht="13.5" customHeight="1" x14ac:dyDescent="0.25">
      <c r="A15" s="10"/>
      <c r="B15" s="20" t="s">
        <v>314</v>
      </c>
      <c r="C15" s="60">
        <v>11.215312885599772</v>
      </c>
      <c r="D15" s="60">
        <v>13.07687846628032</v>
      </c>
      <c r="E15" s="60">
        <v>13.798231486264962</v>
      </c>
      <c r="F15" s="60">
        <v>14.043027163811722</v>
      </c>
      <c r="G15" s="60">
        <v>15.206649663402336</v>
      </c>
      <c r="H15" s="60">
        <v>14.661075868529613</v>
      </c>
      <c r="I15" s="60">
        <v>15.556631825072545</v>
      </c>
      <c r="AT15" s="2"/>
    </row>
    <row r="16" spans="1:46" ht="13.5" customHeight="1" x14ac:dyDescent="0.25">
      <c r="A16" s="10"/>
      <c r="B16" s="20" t="s">
        <v>533</v>
      </c>
      <c r="C16" s="60">
        <v>10.984087976716912</v>
      </c>
      <c r="D16" s="60">
        <v>6.4839556145389885</v>
      </c>
      <c r="E16" s="60">
        <v>4.7207065902219192</v>
      </c>
      <c r="F16" s="60">
        <v>4.4132001005823893</v>
      </c>
      <c r="G16" s="60">
        <v>4.8874302709718789</v>
      </c>
      <c r="H16" s="60">
        <v>4.4263562604589373</v>
      </c>
      <c r="I16" s="60">
        <v>4.4100310122014408</v>
      </c>
      <c r="AT16" s="2"/>
    </row>
    <row r="17" spans="1:47" ht="13.5" customHeight="1" x14ac:dyDescent="0.25">
      <c r="A17" s="10"/>
      <c r="B17" s="20" t="s">
        <v>323</v>
      </c>
      <c r="C17" s="60">
        <v>1.7989216836146886</v>
      </c>
      <c r="D17" s="60">
        <v>2.5221107273004706</v>
      </c>
      <c r="E17" s="60">
        <v>2.6030443151279572</v>
      </c>
      <c r="F17" s="60">
        <v>13.796787992409222</v>
      </c>
      <c r="G17" s="60">
        <v>3.0496227220492398</v>
      </c>
      <c r="H17" s="60">
        <v>3.3094968199656307</v>
      </c>
      <c r="I17" s="60">
        <v>2.0928551578498786</v>
      </c>
      <c r="AT17" s="2"/>
    </row>
    <row r="18" spans="1:47" ht="13.5" customHeight="1" x14ac:dyDescent="0.25">
      <c r="A18" s="10"/>
      <c r="B18" s="20" t="s">
        <v>315</v>
      </c>
      <c r="C18" s="60">
        <v>0</v>
      </c>
      <c r="D18" s="60">
        <v>0</v>
      </c>
      <c r="E18" s="60">
        <v>3.0058961489410985</v>
      </c>
      <c r="F18" s="60">
        <v>3.3849616986502249</v>
      </c>
      <c r="G18" s="60">
        <v>4.6667980063519483</v>
      </c>
      <c r="H18" s="60">
        <v>6.282102088824673</v>
      </c>
      <c r="I18" s="60">
        <v>6.0859369182109022</v>
      </c>
      <c r="AT18" s="2"/>
    </row>
    <row r="19" spans="1:47" ht="12.75" customHeight="1" x14ac:dyDescent="0.25">
      <c r="A19" s="10"/>
      <c r="B19" s="20" t="s">
        <v>965</v>
      </c>
      <c r="C19" s="60">
        <v>1.8774170300394881</v>
      </c>
      <c r="D19" s="60">
        <v>2.2055853632841598</v>
      </c>
      <c r="E19" s="60">
        <v>2.1650740746385244</v>
      </c>
      <c r="F19" s="60">
        <v>2.3588704662241127</v>
      </c>
      <c r="G19" s="60">
        <v>3.2299025178814333</v>
      </c>
      <c r="H19" s="60">
        <v>3.9296518199707844</v>
      </c>
      <c r="I19" s="60">
        <v>2.0656958423608218</v>
      </c>
      <c r="AT19" s="2"/>
    </row>
    <row r="20" spans="1:47" ht="12.75" customHeight="1" x14ac:dyDescent="0.25">
      <c r="A20" s="10"/>
      <c r="B20" s="20" t="s">
        <v>316</v>
      </c>
      <c r="C20" s="60">
        <v>13.710956785744505</v>
      </c>
      <c r="D20" s="60">
        <v>16.33937563022884</v>
      </c>
      <c r="E20" s="60">
        <v>13.33176821916858</v>
      </c>
      <c r="F20" s="60">
        <v>12.850802749015546</v>
      </c>
      <c r="G20" s="60">
        <v>13.763945187804405</v>
      </c>
      <c r="H20" s="60">
        <v>12.191590338950183</v>
      </c>
      <c r="I20" s="60">
        <v>10.953632448421509</v>
      </c>
      <c r="AT20" s="2"/>
    </row>
    <row r="21" spans="1:47" ht="12.75" customHeight="1" x14ac:dyDescent="0.25">
      <c r="A21" s="10"/>
      <c r="B21" s="20" t="s">
        <v>425</v>
      </c>
      <c r="C21" s="60">
        <v>3.7085903424419349</v>
      </c>
      <c r="D21" s="60">
        <v>3.2983475310992723</v>
      </c>
      <c r="E21" s="60">
        <v>2.9066827010678704</v>
      </c>
      <c r="F21" s="60">
        <v>3.2058814023190005</v>
      </c>
      <c r="G21" s="60">
        <v>5.7630854114200085</v>
      </c>
      <c r="H21" s="60">
        <v>4.9216291441609377</v>
      </c>
      <c r="I21" s="60">
        <v>3.7491726179286542</v>
      </c>
      <c r="AT21" s="2"/>
    </row>
    <row r="22" spans="1:47" ht="13.5" customHeight="1" x14ac:dyDescent="0.25">
      <c r="A22" s="10"/>
      <c r="B22" s="46" t="s">
        <v>56</v>
      </c>
      <c r="C22" s="61">
        <v>40.97928338303349</v>
      </c>
      <c r="D22" s="61">
        <v>39.995090832205449</v>
      </c>
      <c r="E22" s="61">
        <v>42.652935523551591</v>
      </c>
      <c r="F22" s="61">
        <v>32.040640081822502</v>
      </c>
      <c r="G22" s="61">
        <v>36.39333810019869</v>
      </c>
      <c r="H22" s="61">
        <v>38.710539228136156</v>
      </c>
      <c r="I22" s="61">
        <v>43.563552151923517</v>
      </c>
      <c r="AT22" s="2"/>
    </row>
    <row r="23" spans="1:47" ht="21.75" customHeight="1" x14ac:dyDescent="0.25">
      <c r="A23" s="10"/>
      <c r="B23" s="40" t="s">
        <v>1142</v>
      </c>
      <c r="C23" s="23"/>
      <c r="D23" s="23"/>
      <c r="E23" s="23"/>
      <c r="F23" s="23"/>
      <c r="G23" s="23"/>
      <c r="H23" s="23"/>
      <c r="I23" s="23"/>
      <c r="AT23" s="2"/>
    </row>
    <row r="24" spans="1:47" s="1" customFormat="1" x14ac:dyDescent="0.25">
      <c r="A24" s="10"/>
      <c r="B24" s="39"/>
      <c r="C24" s="3"/>
      <c r="D24" s="3"/>
      <c r="E24" s="3"/>
      <c r="F24" s="3"/>
      <c r="G24" s="3"/>
      <c r="H24" s="3"/>
      <c r="I24" s="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10"/>
      <c r="AU24" s="10"/>
    </row>
    <row r="25" spans="1:47" s="1" customFormat="1" x14ac:dyDescent="0.25">
      <c r="A25" s="10"/>
      <c r="B25" s="3"/>
      <c r="C25" s="3"/>
      <c r="D25" s="3"/>
      <c r="E25" s="3"/>
      <c r="F25" s="3"/>
      <c r="G25" s="3"/>
      <c r="H25" s="3"/>
      <c r="I25" s="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10"/>
      <c r="AU25" s="10"/>
    </row>
    <row r="26" spans="1:47" s="1" customFormat="1" x14ac:dyDescent="0.25">
      <c r="A26" s="10"/>
      <c r="B26" s="3"/>
      <c r="C26" s="3"/>
      <c r="D26" s="3"/>
      <c r="E26" s="3"/>
      <c r="F26" s="3"/>
      <c r="G26" s="3"/>
      <c r="H26" s="3"/>
      <c r="I26" s="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10"/>
      <c r="AU26" s="10"/>
    </row>
    <row r="27" spans="1:47" s="1" customFormat="1" x14ac:dyDescent="0.25">
      <c r="A27" s="7"/>
      <c r="B27" s="3"/>
      <c r="C27" s="3"/>
      <c r="D27" s="3"/>
      <c r="E27" s="3"/>
      <c r="F27" s="3"/>
      <c r="G27" s="3"/>
      <c r="H27" s="3"/>
      <c r="I27" s="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10"/>
      <c r="AU27" s="10"/>
    </row>
    <row r="28" spans="1:47" s="1" customFormat="1" x14ac:dyDescent="0.25">
      <c r="A28" s="7"/>
      <c r="B28" s="3"/>
      <c r="C28" s="3"/>
      <c r="D28" s="3"/>
      <c r="E28" s="3"/>
      <c r="F28" s="3"/>
      <c r="G28" s="3"/>
      <c r="H28" s="3"/>
      <c r="I28" s="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10"/>
      <c r="AU28" s="10"/>
    </row>
    <row r="29" spans="1:47" s="1" customFormat="1" x14ac:dyDescent="0.25">
      <c r="A29" s="10"/>
      <c r="B29" s="3"/>
      <c r="C29" s="3"/>
      <c r="D29" s="3"/>
      <c r="E29" s="3"/>
      <c r="F29" s="3"/>
      <c r="G29" s="3"/>
      <c r="H29" s="3"/>
      <c r="I29" s="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10"/>
      <c r="AU29" s="10"/>
    </row>
    <row r="30" spans="1:47" s="1" customFormat="1" x14ac:dyDescent="0.25">
      <c r="A30" s="10"/>
      <c r="B30" s="3"/>
      <c r="C30" s="3"/>
      <c r="D30" s="3"/>
      <c r="E30" s="3"/>
      <c r="F30" s="3"/>
      <c r="G30" s="3"/>
      <c r="H30" s="3"/>
      <c r="I30" s="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10"/>
      <c r="AU30" s="10"/>
    </row>
    <row r="31" spans="1:47" s="1" customFormat="1" x14ac:dyDescent="0.25">
      <c r="A31" s="10"/>
      <c r="B31" s="3"/>
      <c r="C31" s="3"/>
      <c r="D31" s="3"/>
      <c r="E31" s="3"/>
      <c r="F31" s="3"/>
      <c r="G31" s="3"/>
      <c r="H31" s="3"/>
      <c r="I31" s="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10"/>
      <c r="AU31" s="10"/>
    </row>
    <row r="32" spans="1:47" s="1" customFormat="1" x14ac:dyDescent="0.25">
      <c r="A32" s="10"/>
      <c r="B32" s="3"/>
      <c r="C32" s="3"/>
      <c r="D32" s="3"/>
      <c r="E32" s="3"/>
      <c r="F32" s="3"/>
      <c r="G32" s="3"/>
      <c r="H32" s="3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10"/>
      <c r="AU32" s="10"/>
    </row>
    <row r="33" spans="1:47" s="1" customFormat="1" x14ac:dyDescent="0.25">
      <c r="A33"/>
      <c r="B33" s="3"/>
      <c r="C33" s="3"/>
      <c r="D33" s="3"/>
      <c r="E33" s="3"/>
      <c r="F33" s="3"/>
      <c r="G33" s="3"/>
      <c r="H33" s="3"/>
      <c r="I33" s="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10"/>
      <c r="AU33" s="10"/>
    </row>
    <row r="34" spans="1:47" s="1" customFormat="1" x14ac:dyDescent="0.25">
      <c r="A34"/>
      <c r="B34" s="3"/>
      <c r="C34" s="3"/>
      <c r="D34" s="3"/>
      <c r="E34" s="3"/>
      <c r="F34" s="3"/>
      <c r="G34" s="3"/>
      <c r="H34" s="3"/>
      <c r="I34" s="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10"/>
      <c r="AU34" s="10"/>
    </row>
    <row r="35" spans="1:47" s="1" customFormat="1" x14ac:dyDescent="0.25">
      <c r="A35"/>
      <c r="B35" s="3"/>
      <c r="C35" s="3"/>
      <c r="D35" s="3"/>
      <c r="E35" s="3"/>
      <c r="F35" s="3"/>
      <c r="G35" s="3"/>
      <c r="H35" s="3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10"/>
      <c r="AU35" s="10"/>
    </row>
    <row r="36" spans="1:47" s="1" customFormat="1" x14ac:dyDescent="0.25">
      <c r="A36"/>
      <c r="B36" s="3"/>
      <c r="C36" s="3"/>
      <c r="D36" s="3"/>
      <c r="E36" s="3"/>
      <c r="F36" s="3"/>
      <c r="G36" s="3"/>
      <c r="H36" s="3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10"/>
      <c r="AU36" s="10"/>
    </row>
    <row r="37" spans="1:47" s="1" customFormat="1" x14ac:dyDescent="0.25">
      <c r="A37"/>
      <c r="B37" s="3"/>
      <c r="C37" s="3"/>
      <c r="D37" s="3"/>
      <c r="E37" s="3"/>
      <c r="F37" s="3"/>
      <c r="G37" s="3"/>
      <c r="H37" s="3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10"/>
      <c r="AU37" s="10"/>
    </row>
    <row r="38" spans="1:47" s="1" customFormat="1" x14ac:dyDescent="0.25">
      <c r="A38"/>
      <c r="B38" s="3"/>
      <c r="C38" s="3"/>
      <c r="D38" s="3"/>
      <c r="E38" s="3"/>
      <c r="F38" s="3"/>
      <c r="G38" s="3"/>
      <c r="H38" s="3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10"/>
      <c r="AU38" s="10"/>
    </row>
    <row r="39" spans="1:47" s="1" customFormat="1" x14ac:dyDescent="0.25">
      <c r="A39"/>
      <c r="B39" s="3"/>
      <c r="C39" s="3"/>
      <c r="D39" s="3"/>
      <c r="E39" s="3"/>
      <c r="F39" s="3"/>
      <c r="G39" s="3"/>
      <c r="H39" s="3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10"/>
      <c r="AU39" s="10"/>
    </row>
    <row r="40" spans="1:47" s="1" customFormat="1" x14ac:dyDescent="0.25">
      <c r="A40"/>
      <c r="B40" s="3"/>
      <c r="C40" s="3"/>
      <c r="D40" s="3"/>
      <c r="E40" s="3"/>
      <c r="F40" s="3"/>
      <c r="G40" s="3"/>
      <c r="H40" s="3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10"/>
      <c r="AU40" s="10"/>
    </row>
    <row r="41" spans="1:47" s="1" customFormat="1" x14ac:dyDescent="0.25">
      <c r="A41"/>
      <c r="B41" s="3"/>
      <c r="C41" s="3"/>
      <c r="D41" s="3"/>
      <c r="E41" s="3"/>
      <c r="F41" s="3"/>
      <c r="G41" s="3"/>
      <c r="H41" s="3"/>
      <c r="I41" s="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10"/>
      <c r="AU41" s="10"/>
    </row>
    <row r="42" spans="1:47" s="1" customFormat="1" x14ac:dyDescent="0.25">
      <c r="A42"/>
      <c r="B42" s="3"/>
      <c r="C42" s="3"/>
      <c r="D42" s="3"/>
      <c r="E42" s="3"/>
      <c r="F42" s="3"/>
      <c r="G42" s="3"/>
      <c r="H42" s="3"/>
      <c r="I42" s="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10"/>
      <c r="AU42" s="10"/>
    </row>
    <row r="43" spans="1:47" s="1" customFormat="1" x14ac:dyDescent="0.25">
      <c r="A43"/>
      <c r="B43" s="3"/>
      <c r="C43" s="3"/>
      <c r="D43" s="3"/>
      <c r="E43" s="3"/>
      <c r="F43" s="3"/>
      <c r="G43" s="3"/>
      <c r="H43" s="3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10"/>
      <c r="AU43" s="10"/>
    </row>
    <row r="44" spans="1:47" s="1" customFormat="1" x14ac:dyDescent="0.25">
      <c r="A44"/>
      <c r="B44" s="3"/>
      <c r="C44" s="3"/>
      <c r="D44" s="3"/>
      <c r="E44" s="3"/>
      <c r="F44" s="3"/>
      <c r="G44" s="3"/>
      <c r="H44" s="3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10"/>
      <c r="AU44" s="10"/>
    </row>
    <row r="45" spans="1:47" s="1" customFormat="1" x14ac:dyDescent="0.25">
      <c r="A45"/>
      <c r="B45" s="3"/>
      <c r="C45" s="3"/>
      <c r="D45" s="3"/>
      <c r="E45" s="3"/>
      <c r="F45" s="3"/>
      <c r="G45" s="3"/>
      <c r="H45" s="3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10"/>
      <c r="AU45" s="10"/>
    </row>
    <row r="46" spans="1:47" s="1" customFormat="1" x14ac:dyDescent="0.25">
      <c r="A46"/>
      <c r="B46" s="3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10"/>
      <c r="AU46" s="10"/>
    </row>
    <row r="47" spans="1:47" s="1" customFormat="1" x14ac:dyDescent="0.25">
      <c r="B47" s="3"/>
      <c r="C47" s="3"/>
      <c r="D47" s="3"/>
      <c r="E47" s="3"/>
      <c r="F47" s="3"/>
      <c r="G47" s="3"/>
      <c r="H47" s="3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10"/>
      <c r="AU47" s="10"/>
    </row>
    <row r="48" spans="1:47" s="1" customFormat="1" x14ac:dyDescent="0.25">
      <c r="B48" s="3"/>
      <c r="C48" s="3"/>
      <c r="D48" s="3"/>
      <c r="E48" s="3"/>
      <c r="F48" s="3"/>
      <c r="G48" s="3"/>
      <c r="H48" s="3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10"/>
      <c r="AU48" s="10"/>
    </row>
    <row r="49" spans="1:47" s="1" customFormat="1" x14ac:dyDescent="0.25">
      <c r="B49" s="3"/>
      <c r="C49" s="3"/>
      <c r="D49" s="3"/>
      <c r="E49" s="3"/>
      <c r="F49" s="3"/>
      <c r="G49" s="3"/>
      <c r="H49" s="3"/>
      <c r="I49" s="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10"/>
      <c r="AU49" s="10"/>
    </row>
    <row r="50" spans="1:47" s="1" customFormat="1" x14ac:dyDescent="0.25">
      <c r="B50" s="3"/>
      <c r="C50" s="3"/>
      <c r="D50" s="3"/>
      <c r="E50" s="3"/>
      <c r="F50" s="3"/>
      <c r="G50" s="3"/>
      <c r="H50" s="3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10"/>
      <c r="AU50" s="10"/>
    </row>
    <row r="51" spans="1:47" s="1" customFormat="1" x14ac:dyDescent="0.25">
      <c r="B51" s="3"/>
      <c r="C51" s="3"/>
      <c r="D51" s="3"/>
      <c r="E51" s="3"/>
      <c r="F51" s="3"/>
      <c r="G51" s="3"/>
      <c r="H51" s="3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10"/>
      <c r="AU51" s="10"/>
    </row>
    <row r="52" spans="1:47" s="1" customFormat="1" x14ac:dyDescent="0.25">
      <c r="B52" s="3"/>
      <c r="C52" s="3"/>
      <c r="D52" s="3"/>
      <c r="E52" s="3"/>
      <c r="F52" s="3"/>
      <c r="G52" s="3"/>
      <c r="H52" s="3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10"/>
      <c r="AU52" s="10"/>
    </row>
    <row r="53" spans="1:47" s="1" customFormat="1" x14ac:dyDescent="0.25">
      <c r="A53" s="3"/>
      <c r="B53" s="3"/>
      <c r="C53" s="3"/>
      <c r="D53" s="3"/>
      <c r="E53" s="3"/>
      <c r="F53" s="3"/>
      <c r="G53" s="3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10"/>
      <c r="AU53" s="10"/>
    </row>
    <row r="54" spans="1:47" s="1" customFormat="1" x14ac:dyDescent="0.25">
      <c r="A54" s="3"/>
      <c r="B54" s="3"/>
      <c r="C54" s="3"/>
      <c r="D54" s="3"/>
      <c r="E54" s="3"/>
      <c r="F54" s="3"/>
      <c r="G54" s="3"/>
      <c r="H54" s="3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10"/>
      <c r="AU54" s="10"/>
    </row>
    <row r="55" spans="1:47" s="1" customFormat="1" x14ac:dyDescent="0.25">
      <c r="A55" s="3"/>
      <c r="B55" s="3"/>
      <c r="C55" s="3"/>
      <c r="D55" s="3"/>
      <c r="E55" s="3"/>
      <c r="F55" s="3"/>
      <c r="G55" s="3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10"/>
      <c r="AU55" s="10"/>
    </row>
    <row r="56" spans="1:47" s="1" customFormat="1" x14ac:dyDescent="0.25">
      <c r="A56" s="3"/>
      <c r="B56" s="3"/>
      <c r="C56" s="3"/>
      <c r="D56" s="3"/>
      <c r="E56" s="3"/>
      <c r="F56" s="3"/>
      <c r="G56" s="3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10"/>
      <c r="AU56" s="10"/>
    </row>
    <row r="57" spans="1:47" s="1" customFormat="1" x14ac:dyDescent="0.25">
      <c r="A57" s="3"/>
      <c r="B57" s="3"/>
      <c r="C57" s="3"/>
      <c r="D57" s="3"/>
      <c r="E57" s="3"/>
      <c r="F57" s="3"/>
      <c r="G57" s="3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10"/>
      <c r="AU57" s="10"/>
    </row>
    <row r="58" spans="1:47" s="1" customFormat="1" x14ac:dyDescent="0.25">
      <c r="A58" s="3"/>
      <c r="B58" s="3"/>
      <c r="C58" s="3"/>
      <c r="D58" s="3"/>
      <c r="E58" s="3"/>
      <c r="F58" s="3"/>
      <c r="G58" s="3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10"/>
      <c r="AU58" s="10"/>
    </row>
    <row r="59" spans="1:47" s="1" customFormat="1" x14ac:dyDescent="0.25">
      <c r="A59" s="3"/>
      <c r="B59" s="3"/>
      <c r="C59" s="3"/>
      <c r="D59" s="3"/>
      <c r="E59" s="3"/>
      <c r="F59" s="3"/>
      <c r="G59" s="3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10"/>
      <c r="AU59" s="10"/>
    </row>
    <row r="60" spans="1:47" s="1" customFormat="1" x14ac:dyDescent="0.25">
      <c r="A60" s="3"/>
      <c r="B60" s="3"/>
      <c r="C60" s="3"/>
      <c r="D60" s="3"/>
      <c r="E60" s="3"/>
      <c r="F60" s="3"/>
      <c r="G60" s="3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10"/>
      <c r="AU60" s="10"/>
    </row>
    <row r="61" spans="1:47" s="1" customFormat="1" x14ac:dyDescent="0.25">
      <c r="A61" s="3"/>
      <c r="B61" s="3"/>
      <c r="C61" s="3"/>
      <c r="D61" s="3"/>
      <c r="E61" s="3"/>
      <c r="F61" s="3"/>
      <c r="G61" s="3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10"/>
      <c r="AU61" s="10"/>
    </row>
    <row r="62" spans="1:47" s="1" customFormat="1" x14ac:dyDescent="0.25">
      <c r="A62" s="3"/>
      <c r="B62" s="3"/>
      <c r="C62" s="3"/>
      <c r="D62" s="3"/>
      <c r="E62" s="3"/>
      <c r="F62" s="3"/>
      <c r="G62" s="3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10"/>
      <c r="AU62" s="10"/>
    </row>
    <row r="63" spans="1:47" s="1" customFormat="1" x14ac:dyDescent="0.25">
      <c r="A63" s="3"/>
      <c r="B63" s="3"/>
      <c r="C63" s="3"/>
      <c r="D63" s="3"/>
      <c r="E63" s="3"/>
      <c r="F63" s="3"/>
      <c r="G63" s="3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10"/>
      <c r="AU63" s="10"/>
    </row>
    <row r="64" spans="1:47" s="1" customFormat="1" x14ac:dyDescent="0.25">
      <c r="A64" s="3"/>
      <c r="B64" s="3"/>
      <c r="C64" s="3"/>
      <c r="D64" s="3"/>
      <c r="E64" s="3"/>
      <c r="F64" s="3"/>
      <c r="G64" s="3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10"/>
      <c r="AU64" s="10"/>
    </row>
    <row r="65" spans="1:47" s="1" customFormat="1" x14ac:dyDescent="0.25">
      <c r="A65" s="3"/>
      <c r="B65" s="3"/>
      <c r="C65" s="3"/>
      <c r="D65" s="3"/>
      <c r="E65" s="3"/>
      <c r="F65" s="3"/>
      <c r="G65" s="3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10"/>
      <c r="AU65" s="10"/>
    </row>
    <row r="66" spans="1:47" s="1" customFormat="1" x14ac:dyDescent="0.25">
      <c r="A66" s="3"/>
      <c r="B66" s="3"/>
      <c r="C66" s="3"/>
      <c r="D66" s="3"/>
      <c r="E66" s="3"/>
      <c r="F66" s="3"/>
      <c r="G66" s="3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10"/>
      <c r="AU66" s="10"/>
    </row>
    <row r="67" spans="1:47" s="1" customFormat="1" x14ac:dyDescent="0.25">
      <c r="A67" s="3"/>
      <c r="B67" s="3"/>
      <c r="C67" s="3"/>
      <c r="D67" s="3"/>
      <c r="E67" s="3"/>
      <c r="F67" s="3"/>
      <c r="G67" s="3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10"/>
      <c r="AU67" s="10"/>
    </row>
    <row r="68" spans="1:47" s="1" customFormat="1" x14ac:dyDescent="0.25">
      <c r="A68" s="3"/>
      <c r="B68" s="3"/>
      <c r="C68" s="3"/>
      <c r="D68" s="3"/>
      <c r="E68" s="3"/>
      <c r="F68" s="3"/>
      <c r="G68" s="3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10"/>
      <c r="AU68" s="10"/>
    </row>
    <row r="69" spans="1:47" s="1" customFormat="1" x14ac:dyDescent="0.25">
      <c r="A69" s="2"/>
      <c r="B69" s="3"/>
      <c r="C69" s="3"/>
      <c r="D69" s="3"/>
      <c r="E69" s="3"/>
      <c r="F69" s="3"/>
      <c r="G69" s="3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10"/>
      <c r="AU69" s="10"/>
    </row>
    <row r="70" spans="1:47" s="1" customFormat="1" x14ac:dyDescent="0.25">
      <c r="A70" s="2"/>
      <c r="B70" s="3"/>
      <c r="C70" s="3"/>
      <c r="D70" s="3"/>
      <c r="E70" s="3"/>
      <c r="F70" s="3"/>
      <c r="G70" s="3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10"/>
      <c r="AU70" s="10"/>
    </row>
    <row r="71" spans="1:47" s="1" customFormat="1" x14ac:dyDescent="0.25">
      <c r="A71" s="2"/>
      <c r="B71" s="3"/>
      <c r="C71" s="3"/>
      <c r="D71" s="3"/>
      <c r="E71" s="3"/>
      <c r="F71" s="3"/>
      <c r="G71" s="3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10"/>
      <c r="AU71" s="10"/>
    </row>
    <row r="72" spans="1:47" s="1" customFormat="1" x14ac:dyDescent="0.25">
      <c r="A72" s="2"/>
      <c r="B72" s="3"/>
      <c r="C72" s="3"/>
      <c r="D72" s="3"/>
      <c r="E72" s="3"/>
      <c r="F72" s="3"/>
      <c r="G72" s="3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10"/>
      <c r="AU72" s="10"/>
    </row>
    <row r="73" spans="1:47" s="1" customFormat="1" x14ac:dyDescent="0.25">
      <c r="A73" s="2"/>
      <c r="B73" s="3"/>
      <c r="C73" s="3"/>
      <c r="D73" s="3"/>
      <c r="E73" s="3"/>
      <c r="F73" s="3"/>
      <c r="G73" s="3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10"/>
      <c r="AU73" s="10"/>
    </row>
    <row r="74" spans="1:47" s="1" customFormat="1" x14ac:dyDescent="0.25">
      <c r="A74" s="2"/>
      <c r="B74" s="3"/>
      <c r="C74" s="3"/>
      <c r="D74" s="3"/>
      <c r="E74" s="3"/>
      <c r="F74" s="3"/>
      <c r="G74" s="3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10"/>
      <c r="AU74" s="10"/>
    </row>
    <row r="75" spans="1:47" s="1" customFormat="1" x14ac:dyDescent="0.25">
      <c r="A75" s="2"/>
      <c r="B75" s="3"/>
      <c r="C75" s="3"/>
      <c r="D75" s="3"/>
      <c r="E75" s="3"/>
      <c r="F75" s="3"/>
      <c r="G75" s="3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10"/>
      <c r="AU75" s="10"/>
    </row>
    <row r="76" spans="1:47" s="1" customFormat="1" x14ac:dyDescent="0.25">
      <c r="A76" s="2"/>
      <c r="B76" s="3"/>
      <c r="C76" s="3"/>
      <c r="D76" s="3"/>
      <c r="E76" s="3"/>
      <c r="F76" s="3"/>
      <c r="G76" s="3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10"/>
      <c r="AU76" s="10"/>
    </row>
    <row r="77" spans="1:47" s="1" customFormat="1" x14ac:dyDescent="0.25">
      <c r="A77" s="2"/>
      <c r="B77" s="3"/>
      <c r="C77" s="3"/>
      <c r="D77" s="3"/>
      <c r="E77" s="3"/>
      <c r="F77" s="3"/>
      <c r="G77" s="3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10"/>
      <c r="AU77" s="10"/>
    </row>
    <row r="78" spans="1:47" s="1" customFormat="1" x14ac:dyDescent="0.25">
      <c r="A78" s="2"/>
      <c r="B78" s="3"/>
      <c r="C78" s="3"/>
      <c r="D78" s="3"/>
      <c r="E78" s="3"/>
      <c r="F78" s="3"/>
      <c r="G78" s="3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10"/>
      <c r="AU78" s="10"/>
    </row>
    <row r="79" spans="1:47" s="1" customFormat="1" x14ac:dyDescent="0.25">
      <c r="A79" s="2"/>
      <c r="B79" s="3"/>
      <c r="C79" s="3"/>
      <c r="D79" s="3"/>
      <c r="E79" s="3"/>
      <c r="F79" s="3"/>
      <c r="G79" s="3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10"/>
      <c r="AU79" s="10"/>
    </row>
    <row r="80" spans="1:47" s="1" customFormat="1" x14ac:dyDescent="0.25">
      <c r="A80" s="2"/>
      <c r="B80" s="3"/>
      <c r="C80" s="3"/>
      <c r="D80" s="3"/>
      <c r="E80" s="3"/>
      <c r="F80" s="3"/>
      <c r="G80" s="3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0"/>
      <c r="AU80" s="10"/>
    </row>
    <row r="81" spans="1:47" s="1" customFormat="1" x14ac:dyDescent="0.25">
      <c r="A81" s="2"/>
      <c r="B81" s="3"/>
      <c r="C81" s="3"/>
      <c r="D81" s="3"/>
      <c r="E81" s="3"/>
      <c r="F81" s="3"/>
      <c r="G81" s="3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10"/>
      <c r="AU81" s="10"/>
    </row>
    <row r="82" spans="1:47" s="1" customFormat="1" x14ac:dyDescent="0.25">
      <c r="A82" s="10"/>
      <c r="B82" s="3"/>
      <c r="C82" s="3"/>
      <c r="D82" s="3"/>
      <c r="E82" s="3"/>
      <c r="F82" s="3"/>
      <c r="G82" s="3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10"/>
      <c r="AU82" s="10"/>
    </row>
    <row r="83" spans="1:47" s="1" customFormat="1" x14ac:dyDescent="0.25">
      <c r="A83" s="10"/>
      <c r="B83" s="3"/>
      <c r="C83" s="3"/>
      <c r="D83" s="3"/>
      <c r="E83" s="3"/>
      <c r="F83" s="3"/>
      <c r="G83" s="3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10"/>
      <c r="AU83" s="10"/>
    </row>
    <row r="84" spans="1:47" s="1" customFormat="1" x14ac:dyDescent="0.25">
      <c r="A84" s="10"/>
      <c r="B84" s="3"/>
      <c r="C84" s="3"/>
      <c r="D84" s="3"/>
      <c r="E84" s="3"/>
      <c r="F84" s="3"/>
      <c r="G84" s="3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10"/>
      <c r="AU84" s="10"/>
    </row>
    <row r="85" spans="1:47" s="1" customFormat="1" x14ac:dyDescent="0.25">
      <c r="A85" s="10"/>
      <c r="B85" s="3"/>
      <c r="C85" s="3"/>
      <c r="D85" s="3"/>
      <c r="E85" s="3"/>
      <c r="F85" s="3"/>
      <c r="G85" s="3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10"/>
      <c r="AU85" s="10"/>
    </row>
    <row r="86" spans="1:47" s="1" customFormat="1" x14ac:dyDescent="0.25">
      <c r="A86" s="10"/>
      <c r="B86" s="3"/>
      <c r="C86" s="3"/>
      <c r="D86" s="3"/>
      <c r="E86" s="3"/>
      <c r="F86" s="3"/>
      <c r="G86" s="3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10"/>
      <c r="AU86" s="10"/>
    </row>
    <row r="87" spans="1:47" s="1" customFormat="1" x14ac:dyDescent="0.25">
      <c r="A87" s="10"/>
      <c r="B87" s="3"/>
      <c r="C87" s="3"/>
      <c r="D87" s="3"/>
      <c r="E87" s="3"/>
      <c r="F87" s="3"/>
      <c r="G87" s="3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10"/>
      <c r="AU87" s="10"/>
    </row>
    <row r="88" spans="1:47" s="1" customFormat="1" x14ac:dyDescent="0.25">
      <c r="A88" s="10"/>
      <c r="B88" s="3"/>
      <c r="C88" s="3"/>
      <c r="D88" s="3"/>
      <c r="E88" s="3"/>
      <c r="F88" s="3"/>
      <c r="G88" s="3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10"/>
      <c r="AU88" s="10"/>
    </row>
    <row r="89" spans="1:47" s="1" customFormat="1" x14ac:dyDescent="0.25">
      <c r="A89" s="10"/>
      <c r="B89" s="3"/>
      <c r="C89" s="3"/>
      <c r="D89" s="3"/>
      <c r="E89" s="3"/>
      <c r="F89" s="3"/>
      <c r="G89" s="3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10"/>
      <c r="AU89" s="10"/>
    </row>
    <row r="90" spans="1:47" s="1" customFormat="1" x14ac:dyDescent="0.25">
      <c r="A90" s="10"/>
      <c r="B90" s="3"/>
      <c r="C90" s="3"/>
      <c r="D90" s="3"/>
      <c r="E90" s="3"/>
      <c r="F90" s="3"/>
      <c r="G90" s="3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10"/>
      <c r="AU90" s="10"/>
    </row>
    <row r="91" spans="1:47" s="1" customFormat="1" x14ac:dyDescent="0.25">
      <c r="A91" s="10"/>
      <c r="B91" s="3"/>
      <c r="C91" s="3"/>
      <c r="D91" s="3"/>
      <c r="E91" s="3"/>
      <c r="F91" s="3"/>
      <c r="G91" s="3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10"/>
      <c r="AU91" s="10"/>
    </row>
    <row r="92" spans="1:47" s="1" customFormat="1" x14ac:dyDescent="0.25">
      <c r="A92" s="10"/>
      <c r="B92" s="3"/>
      <c r="C92" s="3"/>
      <c r="D92" s="3"/>
      <c r="E92" s="3"/>
      <c r="F92" s="3"/>
      <c r="G92" s="3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10"/>
      <c r="AU92" s="10"/>
    </row>
    <row r="93" spans="1:47" s="1" customFormat="1" x14ac:dyDescent="0.25">
      <c r="A93" s="10"/>
      <c r="B93" s="3"/>
      <c r="C93" s="3"/>
      <c r="D93" s="3"/>
      <c r="E93" s="3"/>
      <c r="F93" s="3"/>
      <c r="G93" s="3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10"/>
      <c r="AU93" s="10"/>
    </row>
    <row r="94" spans="1:47" s="1" customFormat="1" x14ac:dyDescent="0.25">
      <c r="A94" s="10"/>
      <c r="B94" s="3"/>
      <c r="C94" s="3"/>
      <c r="D94" s="3"/>
      <c r="E94" s="3"/>
      <c r="F94" s="3"/>
      <c r="G94" s="3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10"/>
      <c r="AU94" s="10"/>
    </row>
    <row r="95" spans="1:47" s="1" customFormat="1" x14ac:dyDescent="0.25">
      <c r="A95" s="10"/>
      <c r="B95" s="3"/>
      <c r="C95" s="3"/>
      <c r="D95" s="3"/>
      <c r="E95" s="3"/>
      <c r="F95" s="3"/>
      <c r="G95" s="3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10"/>
      <c r="AU95" s="10"/>
    </row>
    <row r="96" spans="1:47" s="1" customFormat="1" x14ac:dyDescent="0.25">
      <c r="A96" s="10"/>
      <c r="B96" s="3"/>
      <c r="C96" s="3"/>
      <c r="D96" s="3"/>
      <c r="E96" s="3"/>
      <c r="F96" s="3"/>
      <c r="G96" s="3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10"/>
      <c r="AU96" s="10"/>
    </row>
    <row r="97" spans="1:47" s="1" customFormat="1" x14ac:dyDescent="0.25">
      <c r="A97" s="10"/>
      <c r="B97" s="3"/>
      <c r="C97" s="3"/>
      <c r="D97" s="3"/>
      <c r="E97" s="3"/>
      <c r="F97" s="3"/>
      <c r="G97" s="3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10"/>
      <c r="AU97" s="10"/>
    </row>
    <row r="98" spans="1:47" s="1" customFormat="1" x14ac:dyDescent="0.25">
      <c r="A98" s="10"/>
      <c r="B98" s="3"/>
      <c r="C98" s="3"/>
      <c r="D98" s="3"/>
      <c r="E98" s="3"/>
      <c r="F98" s="3"/>
      <c r="G98" s="3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10"/>
      <c r="AU98" s="10"/>
    </row>
    <row r="99" spans="1:47" s="1" customFormat="1" x14ac:dyDescent="0.25">
      <c r="A99" s="10"/>
      <c r="B99" s="3"/>
      <c r="C99" s="3"/>
      <c r="D99" s="3"/>
      <c r="E99" s="3"/>
      <c r="F99" s="3"/>
      <c r="G99" s="3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10"/>
      <c r="AU99" s="10"/>
    </row>
    <row r="100" spans="1:47" s="1" customFormat="1" x14ac:dyDescent="0.25">
      <c r="A100" s="10"/>
      <c r="B100" s="3"/>
      <c r="C100" s="3"/>
      <c r="D100" s="3"/>
      <c r="E100" s="3"/>
      <c r="F100" s="3"/>
      <c r="G100" s="3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10"/>
      <c r="AU100" s="10"/>
    </row>
    <row r="101" spans="1:47" s="1" customFormat="1" x14ac:dyDescent="0.25">
      <c r="A101" s="10"/>
      <c r="B101" s="3"/>
      <c r="C101" s="3"/>
      <c r="D101" s="3"/>
      <c r="E101" s="3"/>
      <c r="F101" s="3"/>
      <c r="G101" s="3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10"/>
      <c r="AU101" s="10"/>
    </row>
    <row r="102" spans="1:47" s="1" customFormat="1" x14ac:dyDescent="0.25">
      <c r="A102" s="10"/>
      <c r="B102" s="3"/>
      <c r="C102" s="3"/>
      <c r="D102" s="3"/>
      <c r="E102" s="3"/>
      <c r="F102" s="3"/>
      <c r="G102" s="3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10"/>
      <c r="AU102" s="10"/>
    </row>
    <row r="103" spans="1:47" s="1" customFormat="1" x14ac:dyDescent="0.25">
      <c r="A103" s="10"/>
      <c r="B103" s="3"/>
      <c r="C103" s="3"/>
      <c r="D103" s="3"/>
      <c r="E103" s="3"/>
      <c r="F103" s="3"/>
      <c r="G103" s="3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10"/>
      <c r="AU103" s="10"/>
    </row>
    <row r="104" spans="1:47" s="1" customFormat="1" x14ac:dyDescent="0.25">
      <c r="A104" s="10"/>
      <c r="B104" s="3"/>
      <c r="C104" s="3"/>
      <c r="D104" s="3"/>
      <c r="E104" s="3"/>
      <c r="F104" s="3"/>
      <c r="G104" s="3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10"/>
      <c r="AU104" s="10"/>
    </row>
    <row r="105" spans="1:47" s="1" customFormat="1" x14ac:dyDescent="0.25">
      <c r="A105" s="10"/>
      <c r="B105" s="3"/>
      <c r="C105" s="3"/>
      <c r="D105" s="3"/>
      <c r="E105" s="3"/>
      <c r="F105" s="3"/>
      <c r="G105" s="3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10"/>
      <c r="AU105" s="10"/>
    </row>
    <row r="106" spans="1:47" s="1" customFormat="1" x14ac:dyDescent="0.25">
      <c r="A106" s="10"/>
      <c r="B106" s="3"/>
      <c r="C106" s="3"/>
      <c r="D106" s="3"/>
      <c r="E106" s="3"/>
      <c r="F106" s="3"/>
      <c r="G106" s="3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10"/>
      <c r="AU106" s="10"/>
    </row>
    <row r="107" spans="1:47" s="1" customFormat="1" x14ac:dyDescent="0.25">
      <c r="A107" s="10"/>
      <c r="B107" s="3"/>
      <c r="C107" s="3"/>
      <c r="D107" s="3"/>
      <c r="E107" s="3"/>
      <c r="F107" s="3"/>
      <c r="G107" s="3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10"/>
      <c r="AU107" s="10"/>
    </row>
    <row r="108" spans="1:47" s="1" customFormat="1" x14ac:dyDescent="0.25">
      <c r="A108" s="10"/>
      <c r="B108" s="3"/>
      <c r="C108" s="3"/>
      <c r="D108" s="3"/>
      <c r="E108" s="3"/>
      <c r="F108" s="3"/>
      <c r="G108" s="3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10"/>
      <c r="AU108" s="10"/>
    </row>
    <row r="109" spans="1:47" s="1" customFormat="1" x14ac:dyDescent="0.25">
      <c r="A109" s="10"/>
      <c r="B109" s="3"/>
      <c r="C109" s="3"/>
      <c r="D109" s="3"/>
      <c r="E109" s="3"/>
      <c r="F109" s="3"/>
      <c r="G109" s="3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10"/>
      <c r="AU109" s="10"/>
    </row>
    <row r="110" spans="1:47" s="1" customFormat="1" x14ac:dyDescent="0.25">
      <c r="A110" s="10"/>
      <c r="B110" s="3"/>
      <c r="C110" s="3"/>
      <c r="D110" s="3"/>
      <c r="E110" s="3"/>
      <c r="F110" s="3"/>
      <c r="G110" s="3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10"/>
      <c r="AU110" s="10"/>
    </row>
    <row r="111" spans="1:47" s="1" customFormat="1" x14ac:dyDescent="0.25">
      <c r="A111" s="10"/>
      <c r="B111" s="3"/>
      <c r="C111" s="3"/>
      <c r="D111" s="3"/>
      <c r="E111" s="3"/>
      <c r="F111" s="3"/>
      <c r="G111" s="3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10"/>
      <c r="AU111" s="10"/>
    </row>
    <row r="112" spans="1:47" s="1" customFormat="1" x14ac:dyDescent="0.25">
      <c r="A112" s="10"/>
      <c r="B112" s="3"/>
      <c r="C112" s="3"/>
      <c r="D112" s="3"/>
      <c r="E112" s="3"/>
      <c r="F112" s="3"/>
      <c r="G112" s="3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10"/>
      <c r="AU112" s="10"/>
    </row>
    <row r="113" spans="1:47" s="1" customFormat="1" x14ac:dyDescent="0.25">
      <c r="A113" s="10"/>
      <c r="B113" s="3"/>
      <c r="C113" s="3"/>
      <c r="D113" s="3"/>
      <c r="E113" s="3"/>
      <c r="F113" s="3"/>
      <c r="G113" s="3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10"/>
      <c r="AU113" s="10"/>
    </row>
    <row r="114" spans="1:47" s="1" customFormat="1" x14ac:dyDescent="0.25">
      <c r="A114" s="10"/>
      <c r="B114" s="3"/>
      <c r="C114" s="3"/>
      <c r="D114" s="3"/>
      <c r="E114" s="3"/>
      <c r="F114" s="3"/>
      <c r="G114" s="3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10"/>
      <c r="AU114" s="10"/>
    </row>
    <row r="115" spans="1:47" s="1" customFormat="1" x14ac:dyDescent="0.25">
      <c r="A115" s="10"/>
      <c r="B115" s="3"/>
      <c r="C115" s="3"/>
      <c r="D115" s="3"/>
      <c r="E115" s="3"/>
      <c r="F115" s="3"/>
      <c r="G115" s="3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10"/>
      <c r="AU115" s="10"/>
    </row>
    <row r="116" spans="1:47" s="1" customFormat="1" x14ac:dyDescent="0.25">
      <c r="A116" s="10"/>
      <c r="B116" s="3"/>
      <c r="C116" s="3"/>
      <c r="D116" s="3"/>
      <c r="E116" s="3"/>
      <c r="F116" s="3"/>
      <c r="G116" s="3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10"/>
      <c r="AU116" s="10"/>
    </row>
    <row r="117" spans="1:47" s="1" customFormat="1" x14ac:dyDescent="0.25">
      <c r="A117" s="10"/>
      <c r="B117" s="3"/>
      <c r="C117" s="3"/>
      <c r="D117" s="3"/>
      <c r="E117" s="3"/>
      <c r="F117" s="3"/>
      <c r="G117" s="3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10"/>
      <c r="AU117" s="10"/>
    </row>
    <row r="118" spans="1:47" x14ac:dyDescent="0.25">
      <c r="A118" s="10"/>
    </row>
    <row r="119" spans="1:47" x14ac:dyDescent="0.25">
      <c r="A119" s="10"/>
    </row>
    <row r="120" spans="1:47" x14ac:dyDescent="0.25">
      <c r="A120" s="10"/>
    </row>
    <row r="121" spans="1:47" x14ac:dyDescent="0.25">
      <c r="A121" s="10"/>
    </row>
    <row r="122" spans="1:47" x14ac:dyDescent="0.25">
      <c r="A122" s="10"/>
    </row>
    <row r="123" spans="1:47" x14ac:dyDescent="0.25">
      <c r="A123" s="10"/>
    </row>
    <row r="124" spans="1:47" x14ac:dyDescent="0.25">
      <c r="A124" s="10"/>
    </row>
    <row r="125" spans="1:47" x14ac:dyDescent="0.25">
      <c r="A125" s="10"/>
    </row>
    <row r="126" spans="1:47" x14ac:dyDescent="0.25">
      <c r="A126" s="10"/>
    </row>
    <row r="133" spans="1:1" x14ac:dyDescent="0.25">
      <c r="A133" s="3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  <row r="141" spans="1:1" x14ac:dyDescent="0.25">
      <c r="A141" s="3"/>
    </row>
    <row r="142" spans="1:1" x14ac:dyDescent="0.25">
      <c r="A142" s="3"/>
    </row>
    <row r="143" spans="1:1" x14ac:dyDescent="0.25">
      <c r="A143" s="3"/>
    </row>
    <row r="144" spans="1:1" x14ac:dyDescent="0.25">
      <c r="A144" s="3"/>
    </row>
    <row r="145" spans="1:1" x14ac:dyDescent="0.25">
      <c r="A145" s="3"/>
    </row>
    <row r="146" spans="1:1" x14ac:dyDescent="0.25">
      <c r="A146" s="3"/>
    </row>
    <row r="147" spans="1:1" x14ac:dyDescent="0.25">
      <c r="A147" s="3"/>
    </row>
    <row r="148" spans="1:1" x14ac:dyDescent="0.25">
      <c r="A148" s="3"/>
    </row>
    <row r="149" spans="1:1" x14ac:dyDescent="0.25">
      <c r="A149" s="3"/>
    </row>
    <row r="150" spans="1:1" x14ac:dyDescent="0.25">
      <c r="A150" s="3"/>
    </row>
    <row r="151" spans="1:1" x14ac:dyDescent="0.25">
      <c r="A151" s="3"/>
    </row>
    <row r="152" spans="1:1" x14ac:dyDescent="0.25">
      <c r="A152" s="3"/>
    </row>
    <row r="153" spans="1:1" x14ac:dyDescent="0.25">
      <c r="A153" s="3"/>
    </row>
    <row r="154" spans="1:1" x14ac:dyDescent="0.25">
      <c r="A154" s="3"/>
    </row>
    <row r="155" spans="1:1" x14ac:dyDescent="0.25">
      <c r="A155" s="3"/>
    </row>
    <row r="156" spans="1:1" x14ac:dyDescent="0.25">
      <c r="A156" s="3"/>
    </row>
    <row r="157" spans="1:1" x14ac:dyDescent="0.25">
      <c r="A157" s="3"/>
    </row>
    <row r="158" spans="1:1" x14ac:dyDescent="0.25">
      <c r="A158" s="3"/>
    </row>
    <row r="159" spans="1:1" x14ac:dyDescent="0.25">
      <c r="A159" s="3"/>
    </row>
    <row r="160" spans="1:1" x14ac:dyDescent="0.25">
      <c r="A160" s="3"/>
    </row>
    <row r="161" spans="1:1" x14ac:dyDescent="0.25">
      <c r="A161" s="3"/>
    </row>
    <row r="162" spans="1:1" x14ac:dyDescent="0.25">
      <c r="A162" s="3"/>
    </row>
    <row r="163" spans="1:1" x14ac:dyDescent="0.25">
      <c r="A163" s="3"/>
    </row>
    <row r="164" spans="1:1" x14ac:dyDescent="0.25">
      <c r="A164" s="3"/>
    </row>
    <row r="165" spans="1:1" x14ac:dyDescent="0.25">
      <c r="A165" s="3"/>
    </row>
    <row r="166" spans="1:1" x14ac:dyDescent="0.25">
      <c r="A166" s="3"/>
    </row>
    <row r="167" spans="1:1" x14ac:dyDescent="0.25">
      <c r="A167" s="3"/>
    </row>
    <row r="168" spans="1:1" x14ac:dyDescent="0.25">
      <c r="A168" s="3"/>
    </row>
    <row r="169" spans="1:1" x14ac:dyDescent="0.25">
      <c r="A169" s="3"/>
    </row>
    <row r="170" spans="1:1" x14ac:dyDescent="0.25">
      <c r="A170" s="3"/>
    </row>
    <row r="171" spans="1:1" x14ac:dyDescent="0.25">
      <c r="A171" s="3"/>
    </row>
  </sheetData>
  <sortState xmlns:xlrd2="http://schemas.microsoft.com/office/spreadsheetml/2017/richdata2" ref="B14:I23">
    <sortCondition ref="B14"/>
  </sortState>
  <conditionalFormatting sqref="C10:I10">
    <cfRule type="cellIs" dxfId="469" priority="2" operator="greaterThanOrEqual">
      <formula>10000</formula>
    </cfRule>
  </conditionalFormatting>
  <hyperlinks>
    <hyperlink ref="B5" location="Índice!A10" display="Índice" xr:uid="{00000000-0004-0000-0800-000000000000}"/>
  </hyperlinks>
  <printOptions horizontalCentered="1" verticalCentered="1"/>
  <pageMargins left="0.51181102362204722" right="0.51181102362204722" top="0.59055118110236227" bottom="0.43307086614173229" header="0" footer="0.27559055118110237"/>
  <pageSetup paperSize="9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XMLData TextToDisplay="%HOSTNAME%">L020440.bdp.pt</XMLData>
</file>

<file path=customXml/item2.xml><?xml version="1.0" encoding="utf-8"?>
<XMLData TextToDisplay="%USERNAME%">riu014</XMLData>
</file>

<file path=customXml/item3.xml><?xml version="1.0" encoding="utf-8"?>
<XMLData TextToDisplay="%EMAILADDRESS%">fpheitor@bportugal.pt</XMLData>
</file>

<file path=customXml/item4.xml><?xml version="1.0" encoding="utf-8"?>
<XMLData TextToDisplay="%DOCUMENTGUID%">{00000000-0000-0000-0000-000000000000}</XMLData>
</file>

<file path=customXml/item5.xml><?xml version="1.0" encoding="utf-8"?>
<XMLData TextToDisplay="%CLASSIFICATIONDATETIME%">15:01 10/10/2019</XMLData>
</file>

<file path=customXml/item6.xml><?xml version="1.0" encoding="utf-8"?>
<XMLData TextToDisplay="RightsWATCHMark">12|BDP-Externo-Público|{00000000-0000-0000-0000-000000000000}</XMLData>
</file>

<file path=customXml/itemProps1.xml><?xml version="1.0" encoding="utf-8"?>
<ds:datastoreItem xmlns:ds="http://schemas.openxmlformats.org/officeDocument/2006/customXml" ds:itemID="{DCC80452-1CB8-4ECE-AE65-846A6A5C9EF3}">
  <ds:schemaRefs/>
</ds:datastoreItem>
</file>

<file path=customXml/itemProps2.xml><?xml version="1.0" encoding="utf-8"?>
<ds:datastoreItem xmlns:ds="http://schemas.openxmlformats.org/officeDocument/2006/customXml" ds:itemID="{08834ABC-C12C-4E87-A4BC-AC50AD450128}">
  <ds:schemaRefs/>
</ds:datastoreItem>
</file>

<file path=customXml/itemProps3.xml><?xml version="1.0" encoding="utf-8"?>
<ds:datastoreItem xmlns:ds="http://schemas.openxmlformats.org/officeDocument/2006/customXml" ds:itemID="{23170B8F-2C0D-4F8D-97E5-EEED46FD073D}">
  <ds:schemaRefs/>
</ds:datastoreItem>
</file>

<file path=customXml/itemProps4.xml><?xml version="1.0" encoding="utf-8"?>
<ds:datastoreItem xmlns:ds="http://schemas.openxmlformats.org/officeDocument/2006/customXml" ds:itemID="{F2F38475-44B2-4318-A992-7459DD52A4C8}">
  <ds:schemaRefs/>
</ds:datastoreItem>
</file>

<file path=customXml/itemProps5.xml><?xml version="1.0" encoding="utf-8"?>
<ds:datastoreItem xmlns:ds="http://schemas.openxmlformats.org/officeDocument/2006/customXml" ds:itemID="{2E000D78-D290-45BF-9E46-4337C880EB27}">
  <ds:schemaRefs/>
</ds:datastoreItem>
</file>

<file path=customXml/itemProps6.xml><?xml version="1.0" encoding="utf-8"?>
<ds:datastoreItem xmlns:ds="http://schemas.openxmlformats.org/officeDocument/2006/customXml" ds:itemID="{5508F10D-C02B-4FD1-B420-35A1E579167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82</vt:i4>
      </vt:variant>
    </vt:vector>
  </HeadingPairs>
  <TitlesOfParts>
    <vt:vector size="82" baseType="lpstr">
      <vt:lpstr>Capa</vt:lpstr>
      <vt:lpstr>Índice</vt:lpstr>
      <vt:lpstr>Quadro III.1.1</vt:lpstr>
      <vt:lpstr>Quadro II.1.2 antigo</vt:lpstr>
      <vt:lpstr>Quadro III.1.2</vt:lpstr>
      <vt:lpstr>Quadro III.1.3</vt:lpstr>
      <vt:lpstr>Quadro III.1.4</vt:lpstr>
      <vt:lpstr>Quadro III.1.5</vt:lpstr>
      <vt:lpstr>Quadro III.1.6</vt:lpstr>
      <vt:lpstr>Quadro III.1.7</vt:lpstr>
      <vt:lpstr>Quadro III.1.8</vt:lpstr>
      <vt:lpstr>Antigo_Quadro II.1.8 (2)</vt:lpstr>
      <vt:lpstr>Quadro III.1.9</vt:lpstr>
      <vt:lpstr>Quadro III.1.10</vt:lpstr>
      <vt:lpstr>Quadro III.1.11</vt:lpstr>
      <vt:lpstr>Quadro III.1.12</vt:lpstr>
      <vt:lpstr>Quadro III.2.1</vt:lpstr>
      <vt:lpstr>Quadro III.2.2</vt:lpstr>
      <vt:lpstr>Quadro III.2.3</vt:lpstr>
      <vt:lpstr>Quadro III.2.4</vt:lpstr>
      <vt:lpstr>Quadro III.2.5</vt:lpstr>
      <vt:lpstr>Quadro III.2.6</vt:lpstr>
      <vt:lpstr>Quadro III.2.7</vt:lpstr>
      <vt:lpstr>Quadro III.2.8</vt:lpstr>
      <vt:lpstr>Quadro III.2.9</vt:lpstr>
      <vt:lpstr>Quadro III.2.10</vt:lpstr>
      <vt:lpstr>Quadro III.2.11</vt:lpstr>
      <vt:lpstr>Quadro III.2.12</vt:lpstr>
      <vt:lpstr>Quadro III.3.1</vt:lpstr>
      <vt:lpstr>Quadro III.3.2</vt:lpstr>
      <vt:lpstr>Quadro III.3.3</vt:lpstr>
      <vt:lpstr>Quadro III.3.4</vt:lpstr>
      <vt:lpstr>Quadro III.3.5</vt:lpstr>
      <vt:lpstr>Quadro III.3.6</vt:lpstr>
      <vt:lpstr>Quadro III.3.7</vt:lpstr>
      <vt:lpstr>Quadro III.3.8</vt:lpstr>
      <vt:lpstr>Quadro III.3.9</vt:lpstr>
      <vt:lpstr>Quadro III.3.10</vt:lpstr>
      <vt:lpstr>Quadro III.3.11</vt:lpstr>
      <vt:lpstr>Quadro III.3.12</vt:lpstr>
      <vt:lpstr>Quadro III.4.1</vt:lpstr>
      <vt:lpstr>Quadro III.4.2</vt:lpstr>
      <vt:lpstr>Quadro III.4.3</vt:lpstr>
      <vt:lpstr>Quadro III.4.4</vt:lpstr>
      <vt:lpstr>Quadro III.4.5</vt:lpstr>
      <vt:lpstr>Quadro III.4.6</vt:lpstr>
      <vt:lpstr>Quadro III.4.7</vt:lpstr>
      <vt:lpstr>Quadro III.4.8</vt:lpstr>
      <vt:lpstr>Quadro III.4.9</vt:lpstr>
      <vt:lpstr>Quadro III.4.10</vt:lpstr>
      <vt:lpstr>Quadro III.4.11</vt:lpstr>
      <vt:lpstr>Quadro III.4.12</vt:lpstr>
      <vt:lpstr>Quadro III.5.1</vt:lpstr>
      <vt:lpstr>Quadro III.5.2</vt:lpstr>
      <vt:lpstr>Quadro III.5.3</vt:lpstr>
      <vt:lpstr>Quadro III.5.4</vt:lpstr>
      <vt:lpstr>Quadro III.5.5</vt:lpstr>
      <vt:lpstr>Quadro III.5.6</vt:lpstr>
      <vt:lpstr>Quadro III.5.7</vt:lpstr>
      <vt:lpstr>Quadro III.5.8</vt:lpstr>
      <vt:lpstr>Quadro III.5.9</vt:lpstr>
      <vt:lpstr>Quadro III.5.10</vt:lpstr>
      <vt:lpstr>Quadro III.5.11</vt:lpstr>
      <vt:lpstr>Quadro III.5.12</vt:lpstr>
      <vt:lpstr>Quadro III.6.1</vt:lpstr>
      <vt:lpstr>Quadro III.6.2</vt:lpstr>
      <vt:lpstr>Quadro III.6.3</vt:lpstr>
      <vt:lpstr>Quadro III.6.4</vt:lpstr>
      <vt:lpstr>Quadro III.6.5</vt:lpstr>
      <vt:lpstr>Quadro III.6.6</vt:lpstr>
      <vt:lpstr>Quadro III.6.7</vt:lpstr>
      <vt:lpstr>Quadro III.6.8</vt:lpstr>
      <vt:lpstr>Quadro III.6.9</vt:lpstr>
      <vt:lpstr>Quadro IV.1</vt:lpstr>
      <vt:lpstr>Quadro IV.2</vt:lpstr>
      <vt:lpstr>Quadro IV.3</vt:lpstr>
      <vt:lpstr>Quadro IV.4</vt:lpstr>
      <vt:lpstr>Quadro IV.5</vt:lpstr>
      <vt:lpstr>Quadro IV.6</vt:lpstr>
      <vt:lpstr>Quadro IV.7</vt:lpstr>
      <vt:lpstr>Quadro IV.8</vt:lpstr>
      <vt:lpstr>Quadro IV.9</vt:lpstr>
    </vt:vector>
  </TitlesOfParts>
  <Company>Banco de Portugal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2022-09-26T16:49:41Z</cp:lastPrinted>
  <dcterms:created xsi:type="dcterms:W3CDTF">2014-07-17T11:42:40Z</dcterms:created>
  <dcterms:modified xsi:type="dcterms:W3CDTF">2023-10-27T17:01:03Z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ightsWATCHMark">
    <vt:lpwstr>12|BDP-Externo-Público|{00000000-0000-0000-0000-000000000000}</vt:lpwstr>
  </property>
  <property fmtid="{D5CDD505-2E9C-101B-9397-08002B2CF9AE}" pid="3" name="MSIP_Label_f9d4c66a-7c8a-4c88-a41a-dc132491a08a_Enabled">
    <vt:lpwstr>true</vt:lpwstr>
  </property>
  <property fmtid="{D5CDD505-2E9C-101B-9397-08002B2CF9AE}" pid="4" name="MSIP_Label_f9d4c66a-7c8a-4c88-a41a-dc132491a08a_SetDate">
    <vt:lpwstr>2020-09-21T09:28:38Z</vt:lpwstr>
  </property>
  <property fmtid="{D5CDD505-2E9C-101B-9397-08002B2CF9AE}" pid="5" name="MSIP_Label_f9d4c66a-7c8a-4c88-a41a-dc132491a08a_Method">
    <vt:lpwstr>Privileged</vt:lpwstr>
  </property>
  <property fmtid="{D5CDD505-2E9C-101B-9397-08002B2CF9AE}" pid="6" name="MSIP_Label_f9d4c66a-7c8a-4c88-a41a-dc132491a08a_Name">
    <vt:lpwstr>Público - Sem marca de água</vt:lpwstr>
  </property>
  <property fmtid="{D5CDD505-2E9C-101B-9397-08002B2CF9AE}" pid="7" name="MSIP_Label_f9d4c66a-7c8a-4c88-a41a-dc132491a08a_SiteId">
    <vt:lpwstr>f92c299d-3d5a-4621-abd4-755e52e5161d</vt:lpwstr>
  </property>
  <property fmtid="{D5CDD505-2E9C-101B-9397-08002B2CF9AE}" pid="8" name="MSIP_Label_f9d4c66a-7c8a-4c88-a41a-dc132491a08a_ActionId">
    <vt:lpwstr>0ccce706-e79a-4234-b5c5-00003d07d9c6</vt:lpwstr>
  </property>
  <property fmtid="{D5CDD505-2E9C-101B-9397-08002B2CF9AE}" pid="9" name="MSIP_Label_f9d4c66a-7c8a-4c88-a41a-dc132491a08a_ContentBits">
    <vt:lpwstr>0</vt:lpwstr>
  </property>
</Properties>
</file>