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G:\0. DRICO\02. Publicações\EEPTL\2020-2021\"/>
    </mc:Choice>
  </mc:AlternateContent>
  <bookViews>
    <workbookView xWindow="0" yWindow="0" windowWidth="15690" windowHeight="9600" tabRatio="701"/>
  </bookViews>
  <sheets>
    <sheet name="Cover" sheetId="82" r:id="rId1"/>
    <sheet name="Contents" sheetId="14" r:id="rId2"/>
    <sheet name="Table II.1.1" sheetId="36" r:id="rId3"/>
    <sheet name="Table II.1.2" sheetId="37" r:id="rId4"/>
    <sheet name="Table II.1.3" sheetId="38" r:id="rId5"/>
    <sheet name="Table II.1.4" sheetId="39" r:id="rId6"/>
    <sheet name="Table II.1.5" sheetId="40" r:id="rId7"/>
    <sheet name="Table II.1.6" sheetId="41" r:id="rId8"/>
    <sheet name="Table II.1.7" sheetId="42" r:id="rId9"/>
    <sheet name="Table II.1.8" sheetId="43" r:id="rId10"/>
    <sheet name="Table II.1.9" sheetId="44" r:id="rId11"/>
    <sheet name="Table II.1.10" sheetId="45" r:id="rId12"/>
    <sheet name="Table II.1.11" sheetId="46" r:id="rId13"/>
    <sheet name="Table II.1.12" sheetId="47" r:id="rId14"/>
    <sheet name="Table II.2.1" sheetId="1" r:id="rId15"/>
    <sheet name="Table II.2.2" sheetId="3" r:id="rId16"/>
    <sheet name="Table II.2.3" sheetId="4" r:id="rId17"/>
    <sheet name="Table II.2.4" sheetId="5" r:id="rId18"/>
    <sheet name="Table II.2.5" sheetId="6" r:id="rId19"/>
    <sheet name="Table II.2.6" sheetId="13" r:id="rId20"/>
    <sheet name="Table II.2.7" sheetId="7" r:id="rId21"/>
    <sheet name="Table II.2.8" sheetId="8" r:id="rId22"/>
    <sheet name="Table II.2.9" sheetId="9" r:id="rId23"/>
    <sheet name="Table II.2.10" sheetId="10" r:id="rId24"/>
    <sheet name="Table II.2.11" sheetId="12" r:id="rId25"/>
    <sheet name="Table II.2.12" sheetId="11" r:id="rId26"/>
    <sheet name="Table II.3.1" sheetId="24" r:id="rId27"/>
    <sheet name="Table II.3.2" sheetId="25" r:id="rId28"/>
    <sheet name="Table II.3.3" sheetId="26" r:id="rId29"/>
    <sheet name="Table II.3.4" sheetId="27" r:id="rId30"/>
    <sheet name="Table II.3.5" sheetId="28" r:id="rId31"/>
    <sheet name="Table II.3.6" sheetId="29" r:id="rId32"/>
    <sheet name="Table II.3.7" sheetId="30" r:id="rId33"/>
    <sheet name="Table II.3.8" sheetId="31" r:id="rId34"/>
    <sheet name="Table II.3.9" sheetId="32" r:id="rId35"/>
    <sheet name="Table II.3.10" sheetId="34" r:id="rId36"/>
    <sheet name="Table II.3.11" sheetId="33" r:id="rId37"/>
    <sheet name="Table II.3.12" sheetId="35" r:id="rId38"/>
    <sheet name="Table II.4.1" sheetId="48" r:id="rId39"/>
    <sheet name="Table II.4.2" sheetId="49" r:id="rId40"/>
    <sheet name="Table II.4.3" sheetId="50" r:id="rId41"/>
    <sheet name="Table II.4.4" sheetId="51" r:id="rId42"/>
    <sheet name="Table II.4.5" sheetId="52" r:id="rId43"/>
    <sheet name="Table II.4.6" sheetId="53" r:id="rId44"/>
    <sheet name="Table II.4.7" sheetId="54" r:id="rId45"/>
    <sheet name="Table II.4.8" sheetId="55" r:id="rId46"/>
    <sheet name="Table II.4.9" sheetId="57" r:id="rId47"/>
    <sheet name="Table II.4.10" sheetId="56" r:id="rId48"/>
    <sheet name="Table II.4.11" sheetId="58" r:id="rId49"/>
    <sheet name="Table II.4.12" sheetId="59" r:id="rId50"/>
    <sheet name="Table II.5.1" sheetId="60" r:id="rId51"/>
    <sheet name="Table II.5.2" sheetId="61" r:id="rId52"/>
    <sheet name="Table II.5.3" sheetId="62" r:id="rId53"/>
    <sheet name="Table II.5.4" sheetId="63" r:id="rId54"/>
    <sheet name="Table II.5.5" sheetId="64" r:id="rId55"/>
    <sheet name="Table II.5.6" sheetId="65" r:id="rId56"/>
    <sheet name="Table II.5.7" sheetId="66" r:id="rId57"/>
    <sheet name="Table II.5.8" sheetId="67" r:id="rId58"/>
    <sheet name="Table II.5.9" sheetId="68" r:id="rId59"/>
    <sheet name="Table II.5.10" sheetId="69" r:id="rId60"/>
    <sheet name="Table II.5.11" sheetId="70" r:id="rId61"/>
    <sheet name="Table II.5.12" sheetId="71" r:id="rId62"/>
    <sheet name="Table II.6.1" sheetId="72" r:id="rId63"/>
    <sheet name="Table II.6.2" sheetId="73" r:id="rId64"/>
    <sheet name="Table II.6.3" sheetId="74" r:id="rId65"/>
    <sheet name="Table II.6.4" sheetId="75" r:id="rId66"/>
    <sheet name="Table II.6.5" sheetId="76" r:id="rId67"/>
    <sheet name="Table II.6.6" sheetId="77" r:id="rId68"/>
    <sheet name="Table II.6.7" sheetId="78" r:id="rId69"/>
    <sheet name="Table II.6.8" sheetId="79" r:id="rId70"/>
    <sheet name="Table II.6.9" sheetId="80" r:id="rId71"/>
    <sheet name="Table III.1" sheetId="23" r:id="rId72"/>
    <sheet name="Table III.2" sheetId="21" r:id="rId73"/>
    <sheet name="Table III.3" sheetId="22" r:id="rId74"/>
    <sheet name="Table III.4" sheetId="19" r:id="rId75"/>
    <sheet name="Table III.5" sheetId="20" r:id="rId76"/>
    <sheet name="Table III.6" sheetId="18" r:id="rId77"/>
    <sheet name="Table III.7" sheetId="17" r:id="rId78"/>
    <sheet name="Table III.8" sheetId="16" r:id="rId79"/>
    <sheet name="Table III.9" sheetId="15"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a" localSheetId="1">#REF!</definedName>
    <definedName name="a" localSheetId="2">#REF!</definedName>
    <definedName name="a" localSheetId="11">#REF!</definedName>
    <definedName name="a" localSheetId="12">#REF!</definedName>
    <definedName name="a" localSheetId="13">#REF!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24">#REF!</definedName>
    <definedName name="a" localSheetId="19">#REF!</definedName>
    <definedName name="a" localSheetId="21">#REF!</definedName>
    <definedName name="a" localSheetId="26">#REF!</definedName>
    <definedName name="a" localSheetId="35">#REF!</definedName>
    <definedName name="a" localSheetId="36">#REF!</definedName>
    <definedName name="a" localSheetId="37">#REF!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8">#REF!</definedName>
    <definedName name="a" localSheetId="47">#REF!</definedName>
    <definedName name="a" localSheetId="48">#REF!</definedName>
    <definedName name="a" localSheetId="49">#REF!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50">#REF!</definedName>
    <definedName name="a" localSheetId="59">#REF!</definedName>
    <definedName name="a" localSheetId="60">#REF!</definedName>
    <definedName name="a" localSheetId="61">#REF!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62">#REF!</definedName>
    <definedName name="a" localSheetId="63">#REF!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75">#REF!</definedName>
    <definedName name="a" localSheetId="76">#REF!</definedName>
    <definedName name="a" localSheetId="77">#REF!</definedName>
    <definedName name="a" localSheetId="78">#REF!</definedName>
    <definedName name="a" localSheetId="79">#REF!</definedName>
    <definedName name="a">#REF!</definedName>
    <definedName name="M10PI" localSheetId="1">#REF!</definedName>
    <definedName name="M10PI" localSheetId="2">#REF!</definedName>
    <definedName name="M10PI" localSheetId="11">#REF!</definedName>
    <definedName name="M10PI" localSheetId="12">#REF!</definedName>
    <definedName name="M10PI" localSheetId="13">#REF!</definedName>
    <definedName name="M10PI" localSheetId="3">#REF!</definedName>
    <definedName name="M10PI" localSheetId="4">#REF!</definedName>
    <definedName name="M10PI" localSheetId="5">#REF!</definedName>
    <definedName name="M10PI" localSheetId="6">#REF!</definedName>
    <definedName name="M10PI" localSheetId="7">#REF!</definedName>
    <definedName name="M10PI" localSheetId="8">#REF!</definedName>
    <definedName name="M10PI" localSheetId="9">#REF!</definedName>
    <definedName name="M10PI" localSheetId="10">#REF!</definedName>
    <definedName name="M10PI" localSheetId="24">#REF!</definedName>
    <definedName name="M10PI" localSheetId="19">#REF!</definedName>
    <definedName name="M10PI" localSheetId="21">#REF!</definedName>
    <definedName name="M10PI" localSheetId="26">#REF!</definedName>
    <definedName name="M10PI" localSheetId="35">#REF!</definedName>
    <definedName name="M10PI" localSheetId="36">#REF!</definedName>
    <definedName name="M10PI" localSheetId="37">#REF!</definedName>
    <definedName name="M10PI" localSheetId="27">#REF!</definedName>
    <definedName name="M10PI" localSheetId="28">#REF!</definedName>
    <definedName name="M10PI" localSheetId="29">#REF!</definedName>
    <definedName name="M10PI" localSheetId="30">#REF!</definedName>
    <definedName name="M10PI" localSheetId="31">#REF!</definedName>
    <definedName name="M10PI" localSheetId="32">#REF!</definedName>
    <definedName name="M10PI" localSheetId="33">#REF!</definedName>
    <definedName name="M10PI" localSheetId="34">#REF!</definedName>
    <definedName name="M10PI" localSheetId="38">#REF!</definedName>
    <definedName name="M10PI" localSheetId="47">#REF!</definedName>
    <definedName name="M10PI" localSheetId="48">#REF!</definedName>
    <definedName name="M10PI" localSheetId="49">#REF!</definedName>
    <definedName name="M10PI" localSheetId="39">#REF!</definedName>
    <definedName name="M10PI" localSheetId="40">#REF!</definedName>
    <definedName name="M10PI" localSheetId="41">#REF!</definedName>
    <definedName name="M10PI" localSheetId="42">#REF!</definedName>
    <definedName name="M10PI" localSheetId="43">#REF!</definedName>
    <definedName name="M10PI" localSheetId="44">#REF!</definedName>
    <definedName name="M10PI" localSheetId="45">#REF!</definedName>
    <definedName name="M10PI" localSheetId="46">#REF!</definedName>
    <definedName name="M10PI" localSheetId="50">#REF!</definedName>
    <definedName name="M10PI" localSheetId="59">#REF!</definedName>
    <definedName name="M10PI" localSheetId="60">#REF!</definedName>
    <definedName name="M10PI" localSheetId="61">#REF!</definedName>
    <definedName name="M10PI" localSheetId="51">#REF!</definedName>
    <definedName name="M10PI" localSheetId="52">#REF!</definedName>
    <definedName name="M10PI" localSheetId="53">#REF!</definedName>
    <definedName name="M10PI" localSheetId="54">#REF!</definedName>
    <definedName name="M10PI" localSheetId="55">#REF!</definedName>
    <definedName name="M10PI" localSheetId="56">#REF!</definedName>
    <definedName name="M10PI" localSheetId="57">#REF!</definedName>
    <definedName name="M10PI" localSheetId="58">#REF!</definedName>
    <definedName name="M10PI" localSheetId="62">#REF!</definedName>
    <definedName name="M10PI" localSheetId="63">#REF!</definedName>
    <definedName name="M10PI" localSheetId="64">#REF!</definedName>
    <definedName name="M10PI" localSheetId="65">#REF!</definedName>
    <definedName name="M10PI" localSheetId="66">#REF!</definedName>
    <definedName name="M10PI" localSheetId="67">#REF!</definedName>
    <definedName name="M10PI" localSheetId="68">#REF!</definedName>
    <definedName name="M10PI" localSheetId="69">#REF!</definedName>
    <definedName name="M10PI" localSheetId="70">#REF!</definedName>
    <definedName name="M10PI" localSheetId="71">#REF!</definedName>
    <definedName name="M10PI" localSheetId="72">#REF!</definedName>
    <definedName name="M10PI" localSheetId="73">#REF!</definedName>
    <definedName name="M10PI" localSheetId="74">#REF!</definedName>
    <definedName name="M10PI" localSheetId="75">#REF!</definedName>
    <definedName name="M10PI" localSheetId="76">#REF!</definedName>
    <definedName name="M10PI" localSheetId="77">#REF!</definedName>
    <definedName name="M10PI" localSheetId="78">#REF!</definedName>
    <definedName name="M10PI" localSheetId="79">#REF!</definedName>
    <definedName name="M10PI">#REF!</definedName>
    <definedName name="M1PIB" localSheetId="1">#REF!</definedName>
    <definedName name="M1PIB" localSheetId="2">#REF!</definedName>
    <definedName name="M1PIB" localSheetId="11">#REF!</definedName>
    <definedName name="M1PIB" localSheetId="12">#REF!</definedName>
    <definedName name="M1PIB" localSheetId="13">#REF!</definedName>
    <definedName name="M1PIB" localSheetId="3">#REF!</definedName>
    <definedName name="M1PIB" localSheetId="4">#REF!</definedName>
    <definedName name="M1PIB" localSheetId="5">#REF!</definedName>
    <definedName name="M1PIB" localSheetId="6">#REF!</definedName>
    <definedName name="M1PIB" localSheetId="7">#REF!</definedName>
    <definedName name="M1PIB" localSheetId="8">#REF!</definedName>
    <definedName name="M1PIB" localSheetId="9">#REF!</definedName>
    <definedName name="M1PIB" localSheetId="10">#REF!</definedName>
    <definedName name="M1PIB" localSheetId="24">#REF!</definedName>
    <definedName name="M1PIB" localSheetId="19">#REF!</definedName>
    <definedName name="M1PIB" localSheetId="21">#REF!</definedName>
    <definedName name="M1PIB" localSheetId="26">#REF!</definedName>
    <definedName name="M1PIB" localSheetId="35">#REF!</definedName>
    <definedName name="M1PIB" localSheetId="36">#REF!</definedName>
    <definedName name="M1PIB" localSheetId="37">#REF!</definedName>
    <definedName name="M1PIB" localSheetId="27">#REF!</definedName>
    <definedName name="M1PIB" localSheetId="28">#REF!</definedName>
    <definedName name="M1PIB" localSheetId="29">#REF!</definedName>
    <definedName name="M1PIB" localSheetId="30">#REF!</definedName>
    <definedName name="M1PIB" localSheetId="31">#REF!</definedName>
    <definedName name="M1PIB" localSheetId="32">#REF!</definedName>
    <definedName name="M1PIB" localSheetId="33">#REF!</definedName>
    <definedName name="M1PIB" localSheetId="34">#REF!</definedName>
    <definedName name="M1PIB" localSheetId="38">#REF!</definedName>
    <definedName name="M1PIB" localSheetId="47">#REF!</definedName>
    <definedName name="M1PIB" localSheetId="48">#REF!</definedName>
    <definedName name="M1PIB" localSheetId="49">#REF!</definedName>
    <definedName name="M1PIB" localSheetId="39">#REF!</definedName>
    <definedName name="M1PIB" localSheetId="40">#REF!</definedName>
    <definedName name="M1PIB" localSheetId="41">#REF!</definedName>
    <definedName name="M1PIB" localSheetId="42">#REF!</definedName>
    <definedName name="M1PIB" localSheetId="43">#REF!</definedName>
    <definedName name="M1PIB" localSheetId="44">#REF!</definedName>
    <definedName name="M1PIB" localSheetId="45">#REF!</definedName>
    <definedName name="M1PIB" localSheetId="46">#REF!</definedName>
    <definedName name="M1PIB" localSheetId="50">#REF!</definedName>
    <definedName name="M1PIB" localSheetId="59">#REF!</definedName>
    <definedName name="M1PIB" localSheetId="60">#REF!</definedName>
    <definedName name="M1PIB" localSheetId="61">#REF!</definedName>
    <definedName name="M1PIB" localSheetId="51">#REF!</definedName>
    <definedName name="M1PIB" localSheetId="52">#REF!</definedName>
    <definedName name="M1PIB" localSheetId="53">#REF!</definedName>
    <definedName name="M1PIB" localSheetId="54">#REF!</definedName>
    <definedName name="M1PIB" localSheetId="55">#REF!</definedName>
    <definedName name="M1PIB" localSheetId="56">#REF!</definedName>
    <definedName name="M1PIB" localSheetId="57">#REF!</definedName>
    <definedName name="M1PIB" localSheetId="58">#REF!</definedName>
    <definedName name="M1PIB" localSheetId="62">#REF!</definedName>
    <definedName name="M1PIB" localSheetId="63">#REF!</definedName>
    <definedName name="M1PIB" localSheetId="64">#REF!</definedName>
    <definedName name="M1PIB" localSheetId="65">#REF!</definedName>
    <definedName name="M1PIB" localSheetId="66">#REF!</definedName>
    <definedName name="M1PIB" localSheetId="67">#REF!</definedName>
    <definedName name="M1PIB" localSheetId="68">#REF!</definedName>
    <definedName name="M1PIB" localSheetId="69">#REF!</definedName>
    <definedName name="M1PIB" localSheetId="70">#REF!</definedName>
    <definedName name="M1PIB" localSheetId="71">#REF!</definedName>
    <definedName name="M1PIB" localSheetId="72">#REF!</definedName>
    <definedName name="M1PIB" localSheetId="73">#REF!</definedName>
    <definedName name="M1PIB" localSheetId="74">#REF!</definedName>
    <definedName name="M1PIB" localSheetId="75">#REF!</definedName>
    <definedName name="M1PIB" localSheetId="76">#REF!</definedName>
    <definedName name="M1PIB" localSheetId="77">#REF!</definedName>
    <definedName name="M1PIB" localSheetId="78">#REF!</definedName>
    <definedName name="M1PIB" localSheetId="79">#REF!</definedName>
    <definedName name="M1PIB">#REF!</definedName>
    <definedName name="M2IPC" localSheetId="1">#REF!</definedName>
    <definedName name="M2IPC" localSheetId="2">#REF!</definedName>
    <definedName name="M2IPC" localSheetId="11">#REF!</definedName>
    <definedName name="M2IPC" localSheetId="12">#REF!</definedName>
    <definedName name="M2IPC" localSheetId="13">#REF!</definedName>
    <definedName name="M2IPC" localSheetId="3">#REF!</definedName>
    <definedName name="M2IPC" localSheetId="4">#REF!</definedName>
    <definedName name="M2IPC" localSheetId="5">#REF!</definedName>
    <definedName name="M2IPC" localSheetId="6">#REF!</definedName>
    <definedName name="M2IPC" localSheetId="7">#REF!</definedName>
    <definedName name="M2IPC" localSheetId="8">#REF!</definedName>
    <definedName name="M2IPC" localSheetId="9">#REF!</definedName>
    <definedName name="M2IPC" localSheetId="10">#REF!</definedName>
    <definedName name="M2IPC" localSheetId="24">#REF!</definedName>
    <definedName name="M2IPC" localSheetId="19">#REF!</definedName>
    <definedName name="M2IPC" localSheetId="21">#REF!</definedName>
    <definedName name="M2IPC" localSheetId="26">#REF!</definedName>
    <definedName name="M2IPC" localSheetId="35">#REF!</definedName>
    <definedName name="M2IPC" localSheetId="36">#REF!</definedName>
    <definedName name="M2IPC" localSheetId="37">#REF!</definedName>
    <definedName name="M2IPC" localSheetId="27">#REF!</definedName>
    <definedName name="M2IPC" localSheetId="28">#REF!</definedName>
    <definedName name="M2IPC" localSheetId="29">#REF!</definedName>
    <definedName name="M2IPC" localSheetId="30">#REF!</definedName>
    <definedName name="M2IPC" localSheetId="31">#REF!</definedName>
    <definedName name="M2IPC" localSheetId="32">#REF!</definedName>
    <definedName name="M2IPC" localSheetId="33">#REF!</definedName>
    <definedName name="M2IPC" localSheetId="34">#REF!</definedName>
    <definedName name="M2IPC" localSheetId="38">#REF!</definedName>
    <definedName name="M2IPC" localSheetId="47">#REF!</definedName>
    <definedName name="M2IPC" localSheetId="48">#REF!</definedName>
    <definedName name="M2IPC" localSheetId="49">#REF!</definedName>
    <definedName name="M2IPC" localSheetId="39">#REF!</definedName>
    <definedName name="M2IPC" localSheetId="40">#REF!</definedName>
    <definedName name="M2IPC" localSheetId="41">#REF!</definedName>
    <definedName name="M2IPC" localSheetId="42">#REF!</definedName>
    <definedName name="M2IPC" localSheetId="43">#REF!</definedName>
    <definedName name="M2IPC" localSheetId="44">#REF!</definedName>
    <definedName name="M2IPC" localSheetId="45">#REF!</definedName>
    <definedName name="M2IPC" localSheetId="46">#REF!</definedName>
    <definedName name="M2IPC" localSheetId="50">#REF!</definedName>
    <definedName name="M2IPC" localSheetId="59">#REF!</definedName>
    <definedName name="M2IPC" localSheetId="60">#REF!</definedName>
    <definedName name="M2IPC" localSheetId="61">#REF!</definedName>
    <definedName name="M2IPC" localSheetId="51">#REF!</definedName>
    <definedName name="M2IPC" localSheetId="52">#REF!</definedName>
    <definedName name="M2IPC" localSheetId="53">#REF!</definedName>
    <definedName name="M2IPC" localSheetId="54">#REF!</definedName>
    <definedName name="M2IPC" localSheetId="55">#REF!</definedName>
    <definedName name="M2IPC" localSheetId="56">#REF!</definedName>
    <definedName name="M2IPC" localSheetId="57">#REF!</definedName>
    <definedName name="M2IPC" localSheetId="58">#REF!</definedName>
    <definedName name="M2IPC" localSheetId="62">#REF!</definedName>
    <definedName name="M2IPC" localSheetId="63">#REF!</definedName>
    <definedName name="M2IPC" localSheetId="64">#REF!</definedName>
    <definedName name="M2IPC" localSheetId="65">#REF!</definedName>
    <definedName name="M2IPC" localSheetId="66">#REF!</definedName>
    <definedName name="M2IPC" localSheetId="67">#REF!</definedName>
    <definedName name="M2IPC" localSheetId="68">#REF!</definedName>
    <definedName name="M2IPC" localSheetId="69">#REF!</definedName>
    <definedName name="M2IPC" localSheetId="70">#REF!</definedName>
    <definedName name="M2IPC" localSheetId="71">#REF!</definedName>
    <definedName name="M2IPC" localSheetId="72">#REF!</definedName>
    <definedName name="M2IPC" localSheetId="73">#REF!</definedName>
    <definedName name="M2IPC" localSheetId="74">#REF!</definedName>
    <definedName name="M2IPC" localSheetId="75">#REF!</definedName>
    <definedName name="M2IPC" localSheetId="76">#REF!</definedName>
    <definedName name="M2IPC" localSheetId="77">#REF!</definedName>
    <definedName name="M2IPC" localSheetId="78">#REF!</definedName>
    <definedName name="M2IPC" localSheetId="79">#REF!</definedName>
    <definedName name="M2IPC">#REF!</definedName>
    <definedName name="M3BP" localSheetId="1">#REF!</definedName>
    <definedName name="M3BP" localSheetId="2">#REF!</definedName>
    <definedName name="M3BP" localSheetId="11">#REF!</definedName>
    <definedName name="M3BP" localSheetId="12">#REF!</definedName>
    <definedName name="M3BP" localSheetId="13">#REF!</definedName>
    <definedName name="M3BP" localSheetId="3">#REF!</definedName>
    <definedName name="M3BP" localSheetId="4">#REF!</definedName>
    <definedName name="M3BP" localSheetId="5">#REF!</definedName>
    <definedName name="M3BP" localSheetId="6">#REF!</definedName>
    <definedName name="M3BP" localSheetId="7">#REF!</definedName>
    <definedName name="M3BP" localSheetId="8">#REF!</definedName>
    <definedName name="M3BP" localSheetId="9">#REF!</definedName>
    <definedName name="M3BP" localSheetId="10">#REF!</definedName>
    <definedName name="M3BP" localSheetId="24">#REF!</definedName>
    <definedName name="M3BP" localSheetId="19">#REF!</definedName>
    <definedName name="M3BP" localSheetId="21">#REF!</definedName>
    <definedName name="M3BP" localSheetId="26">#REF!</definedName>
    <definedName name="M3BP" localSheetId="35">#REF!</definedName>
    <definedName name="M3BP" localSheetId="36">#REF!</definedName>
    <definedName name="M3BP" localSheetId="37">#REF!</definedName>
    <definedName name="M3BP" localSheetId="27">#REF!</definedName>
    <definedName name="M3BP" localSheetId="28">#REF!</definedName>
    <definedName name="M3BP" localSheetId="29">#REF!</definedName>
    <definedName name="M3BP" localSheetId="30">#REF!</definedName>
    <definedName name="M3BP" localSheetId="31">#REF!</definedName>
    <definedName name="M3BP" localSheetId="32">#REF!</definedName>
    <definedName name="M3BP" localSheetId="33">#REF!</definedName>
    <definedName name="M3BP" localSheetId="34">#REF!</definedName>
    <definedName name="M3BP" localSheetId="38">#REF!</definedName>
    <definedName name="M3BP" localSheetId="47">#REF!</definedName>
    <definedName name="M3BP" localSheetId="48">#REF!</definedName>
    <definedName name="M3BP" localSheetId="49">#REF!</definedName>
    <definedName name="M3BP" localSheetId="39">#REF!</definedName>
    <definedName name="M3BP" localSheetId="40">#REF!</definedName>
    <definedName name="M3BP" localSheetId="41">#REF!</definedName>
    <definedName name="M3BP" localSheetId="42">#REF!</definedName>
    <definedName name="M3BP" localSheetId="43">#REF!</definedName>
    <definedName name="M3BP" localSheetId="44">#REF!</definedName>
    <definedName name="M3BP" localSheetId="45">#REF!</definedName>
    <definedName name="M3BP" localSheetId="46">#REF!</definedName>
    <definedName name="M3BP" localSheetId="50">#REF!</definedName>
    <definedName name="M3BP" localSheetId="59">#REF!</definedName>
    <definedName name="M3BP" localSheetId="60">#REF!</definedName>
    <definedName name="M3BP" localSheetId="61">#REF!</definedName>
    <definedName name="M3BP" localSheetId="51">#REF!</definedName>
    <definedName name="M3BP" localSheetId="52">#REF!</definedName>
    <definedName name="M3BP" localSheetId="53">#REF!</definedName>
    <definedName name="M3BP" localSheetId="54">#REF!</definedName>
    <definedName name="M3BP" localSheetId="55">#REF!</definedName>
    <definedName name="M3BP" localSheetId="56">#REF!</definedName>
    <definedName name="M3BP" localSheetId="57">#REF!</definedName>
    <definedName name="M3BP" localSheetId="58">#REF!</definedName>
    <definedName name="M3BP" localSheetId="62">#REF!</definedName>
    <definedName name="M3BP" localSheetId="63">#REF!</definedName>
    <definedName name="M3BP" localSheetId="64">#REF!</definedName>
    <definedName name="M3BP" localSheetId="65">#REF!</definedName>
    <definedName name="M3BP" localSheetId="66">#REF!</definedName>
    <definedName name="M3BP" localSheetId="67">#REF!</definedName>
    <definedName name="M3BP" localSheetId="68">#REF!</definedName>
    <definedName name="M3BP" localSheetId="69">#REF!</definedName>
    <definedName name="M3BP" localSheetId="70">#REF!</definedName>
    <definedName name="M3BP" localSheetId="71">#REF!</definedName>
    <definedName name="M3BP" localSheetId="72">#REF!</definedName>
    <definedName name="M3BP" localSheetId="73">#REF!</definedName>
    <definedName name="M3BP" localSheetId="74">#REF!</definedName>
    <definedName name="M3BP" localSheetId="75">#REF!</definedName>
    <definedName name="M3BP" localSheetId="76">#REF!</definedName>
    <definedName name="M3BP" localSheetId="77">#REF!</definedName>
    <definedName name="M3BP" localSheetId="78">#REF!</definedName>
    <definedName name="M3BP" localSheetId="79">#REF!</definedName>
    <definedName name="M3BP">#REF!</definedName>
    <definedName name="M4DGXM" localSheetId="1">#REF!</definedName>
    <definedName name="M4DGXM" localSheetId="2">#REF!</definedName>
    <definedName name="M4DGXM" localSheetId="11">#REF!</definedName>
    <definedName name="M4DGXM" localSheetId="12">#REF!</definedName>
    <definedName name="M4DGXM" localSheetId="13">#REF!</definedName>
    <definedName name="M4DGXM" localSheetId="3">#REF!</definedName>
    <definedName name="M4DGXM" localSheetId="4">#REF!</definedName>
    <definedName name="M4DGXM" localSheetId="5">#REF!</definedName>
    <definedName name="M4DGXM" localSheetId="6">#REF!</definedName>
    <definedName name="M4DGXM" localSheetId="7">#REF!</definedName>
    <definedName name="M4DGXM" localSheetId="8">#REF!</definedName>
    <definedName name="M4DGXM" localSheetId="9">#REF!</definedName>
    <definedName name="M4DGXM" localSheetId="10">#REF!</definedName>
    <definedName name="M4DGXM" localSheetId="24">#REF!</definedName>
    <definedName name="M4DGXM" localSheetId="19">#REF!</definedName>
    <definedName name="M4DGXM" localSheetId="21">#REF!</definedName>
    <definedName name="M4DGXM" localSheetId="26">#REF!</definedName>
    <definedName name="M4DGXM" localSheetId="35">#REF!</definedName>
    <definedName name="M4DGXM" localSheetId="36">#REF!</definedName>
    <definedName name="M4DGXM" localSheetId="37">#REF!</definedName>
    <definedName name="M4DGXM" localSheetId="27">#REF!</definedName>
    <definedName name="M4DGXM" localSheetId="28">#REF!</definedName>
    <definedName name="M4DGXM" localSheetId="29">#REF!</definedName>
    <definedName name="M4DGXM" localSheetId="30">#REF!</definedName>
    <definedName name="M4DGXM" localSheetId="31">#REF!</definedName>
    <definedName name="M4DGXM" localSheetId="32">#REF!</definedName>
    <definedName name="M4DGXM" localSheetId="33">#REF!</definedName>
    <definedName name="M4DGXM" localSheetId="34">#REF!</definedName>
    <definedName name="M4DGXM" localSheetId="38">#REF!</definedName>
    <definedName name="M4DGXM" localSheetId="47">#REF!</definedName>
    <definedName name="M4DGXM" localSheetId="48">#REF!</definedName>
    <definedName name="M4DGXM" localSheetId="49">#REF!</definedName>
    <definedName name="M4DGXM" localSheetId="39">#REF!</definedName>
    <definedName name="M4DGXM" localSheetId="40">#REF!</definedName>
    <definedName name="M4DGXM" localSheetId="41">#REF!</definedName>
    <definedName name="M4DGXM" localSheetId="42">#REF!</definedName>
    <definedName name="M4DGXM" localSheetId="43">#REF!</definedName>
    <definedName name="M4DGXM" localSheetId="44">#REF!</definedName>
    <definedName name="M4DGXM" localSheetId="45">#REF!</definedName>
    <definedName name="M4DGXM" localSheetId="46">#REF!</definedName>
    <definedName name="M4DGXM" localSheetId="50">#REF!</definedName>
    <definedName name="M4DGXM" localSheetId="59">#REF!</definedName>
    <definedName name="M4DGXM" localSheetId="60">#REF!</definedName>
    <definedName name="M4DGXM" localSheetId="61">#REF!</definedName>
    <definedName name="M4DGXM" localSheetId="51">#REF!</definedName>
    <definedName name="M4DGXM" localSheetId="52">#REF!</definedName>
    <definedName name="M4DGXM" localSheetId="53">#REF!</definedName>
    <definedName name="M4DGXM" localSheetId="54">#REF!</definedName>
    <definedName name="M4DGXM" localSheetId="55">#REF!</definedName>
    <definedName name="M4DGXM" localSheetId="56">#REF!</definedName>
    <definedName name="M4DGXM" localSheetId="57">#REF!</definedName>
    <definedName name="M4DGXM" localSheetId="58">#REF!</definedName>
    <definedName name="M4DGXM" localSheetId="62">#REF!</definedName>
    <definedName name="M4DGXM" localSheetId="63">#REF!</definedName>
    <definedName name="M4DGXM" localSheetId="64">#REF!</definedName>
    <definedName name="M4DGXM" localSheetId="65">#REF!</definedName>
    <definedName name="M4DGXM" localSheetId="66">#REF!</definedName>
    <definedName name="M4DGXM" localSheetId="67">#REF!</definedName>
    <definedName name="M4DGXM" localSheetId="68">#REF!</definedName>
    <definedName name="M4DGXM" localSheetId="69">#REF!</definedName>
    <definedName name="M4DGXM" localSheetId="70">#REF!</definedName>
    <definedName name="M4DGXM" localSheetId="71">#REF!</definedName>
    <definedName name="M4DGXM" localSheetId="72">#REF!</definedName>
    <definedName name="M4DGXM" localSheetId="73">#REF!</definedName>
    <definedName name="M4DGXM" localSheetId="74">#REF!</definedName>
    <definedName name="M4DGXM" localSheetId="75">#REF!</definedName>
    <definedName name="M4DGXM" localSheetId="76">#REF!</definedName>
    <definedName name="M4DGXM" localSheetId="77">#REF!</definedName>
    <definedName name="M4DGXM" localSheetId="78">#REF!</definedName>
    <definedName name="M4DGXM" localSheetId="79">#REF!</definedName>
    <definedName name="M4DGXM">#REF!</definedName>
    <definedName name="M5DIV" localSheetId="1">#REF!</definedName>
    <definedName name="M5DIV" localSheetId="2">#REF!</definedName>
    <definedName name="M5DIV" localSheetId="11">#REF!</definedName>
    <definedName name="M5DIV" localSheetId="12">#REF!</definedName>
    <definedName name="M5DIV" localSheetId="13">#REF!</definedName>
    <definedName name="M5DIV" localSheetId="3">#REF!</definedName>
    <definedName name="M5DIV" localSheetId="4">#REF!</definedName>
    <definedName name="M5DIV" localSheetId="5">#REF!</definedName>
    <definedName name="M5DIV" localSheetId="6">#REF!</definedName>
    <definedName name="M5DIV" localSheetId="7">#REF!</definedName>
    <definedName name="M5DIV" localSheetId="8">#REF!</definedName>
    <definedName name="M5DIV" localSheetId="9">#REF!</definedName>
    <definedName name="M5DIV" localSheetId="10">#REF!</definedName>
    <definedName name="M5DIV" localSheetId="24">#REF!</definedName>
    <definedName name="M5DIV" localSheetId="19">#REF!</definedName>
    <definedName name="M5DIV" localSheetId="21">#REF!</definedName>
    <definedName name="M5DIV" localSheetId="26">#REF!</definedName>
    <definedName name="M5DIV" localSheetId="35">#REF!</definedName>
    <definedName name="M5DIV" localSheetId="36">#REF!</definedName>
    <definedName name="M5DIV" localSheetId="37">#REF!</definedName>
    <definedName name="M5DIV" localSheetId="27">#REF!</definedName>
    <definedName name="M5DIV" localSheetId="28">#REF!</definedName>
    <definedName name="M5DIV" localSheetId="29">#REF!</definedName>
    <definedName name="M5DIV" localSheetId="30">#REF!</definedName>
    <definedName name="M5DIV" localSheetId="31">#REF!</definedName>
    <definedName name="M5DIV" localSheetId="32">#REF!</definedName>
    <definedName name="M5DIV" localSheetId="33">#REF!</definedName>
    <definedName name="M5DIV" localSheetId="34">#REF!</definedName>
    <definedName name="M5DIV" localSheetId="38">#REF!</definedName>
    <definedName name="M5DIV" localSheetId="47">#REF!</definedName>
    <definedName name="M5DIV" localSheetId="48">#REF!</definedName>
    <definedName name="M5DIV" localSheetId="49">#REF!</definedName>
    <definedName name="M5DIV" localSheetId="39">#REF!</definedName>
    <definedName name="M5DIV" localSheetId="40">#REF!</definedName>
    <definedName name="M5DIV" localSheetId="41">#REF!</definedName>
    <definedName name="M5DIV" localSheetId="42">#REF!</definedName>
    <definedName name="M5DIV" localSheetId="43">#REF!</definedName>
    <definedName name="M5DIV" localSheetId="44">#REF!</definedName>
    <definedName name="M5DIV" localSheetId="45">#REF!</definedName>
    <definedName name="M5DIV" localSheetId="46">#REF!</definedName>
    <definedName name="M5DIV" localSheetId="50">#REF!</definedName>
    <definedName name="M5DIV" localSheetId="59">#REF!</definedName>
    <definedName name="M5DIV" localSheetId="60">#REF!</definedName>
    <definedName name="M5DIV" localSheetId="61">#REF!</definedName>
    <definedName name="M5DIV" localSheetId="51">#REF!</definedName>
    <definedName name="M5DIV" localSheetId="52">#REF!</definedName>
    <definedName name="M5DIV" localSheetId="53">#REF!</definedName>
    <definedName name="M5DIV" localSheetId="54">#REF!</definedName>
    <definedName name="M5DIV" localSheetId="55">#REF!</definedName>
    <definedName name="M5DIV" localSheetId="56">#REF!</definedName>
    <definedName name="M5DIV" localSheetId="57">#REF!</definedName>
    <definedName name="M5DIV" localSheetId="58">#REF!</definedName>
    <definedName name="M5DIV" localSheetId="62">#REF!</definedName>
    <definedName name="M5DIV" localSheetId="63">#REF!</definedName>
    <definedName name="M5DIV" localSheetId="64">#REF!</definedName>
    <definedName name="M5DIV" localSheetId="65">#REF!</definedName>
    <definedName name="M5DIV" localSheetId="66">#REF!</definedName>
    <definedName name="M5DIV" localSheetId="67">#REF!</definedName>
    <definedName name="M5DIV" localSheetId="68">#REF!</definedName>
    <definedName name="M5DIV" localSheetId="69">#REF!</definedName>
    <definedName name="M5DIV" localSheetId="70">#REF!</definedName>
    <definedName name="M5DIV" localSheetId="71">#REF!</definedName>
    <definedName name="M5DIV" localSheetId="72">#REF!</definedName>
    <definedName name="M5DIV" localSheetId="73">#REF!</definedName>
    <definedName name="M5DIV" localSheetId="74">#REF!</definedName>
    <definedName name="M5DIV" localSheetId="75">#REF!</definedName>
    <definedName name="M5DIV" localSheetId="76">#REF!</definedName>
    <definedName name="M5DIV" localSheetId="77">#REF!</definedName>
    <definedName name="M5DIV" localSheetId="78">#REF!</definedName>
    <definedName name="M5DIV" localSheetId="79">#REF!</definedName>
    <definedName name="M5DIV">#REF!</definedName>
    <definedName name="M6OFE" localSheetId="1">#REF!</definedName>
    <definedName name="M6OFE" localSheetId="2">#REF!</definedName>
    <definedName name="M6OFE" localSheetId="11">#REF!</definedName>
    <definedName name="M6OFE" localSheetId="12">#REF!</definedName>
    <definedName name="M6OFE" localSheetId="13">#REF!</definedName>
    <definedName name="M6OFE" localSheetId="3">#REF!</definedName>
    <definedName name="M6OFE" localSheetId="4">#REF!</definedName>
    <definedName name="M6OFE" localSheetId="5">#REF!</definedName>
    <definedName name="M6OFE" localSheetId="6">#REF!</definedName>
    <definedName name="M6OFE" localSheetId="7">#REF!</definedName>
    <definedName name="M6OFE" localSheetId="8">#REF!</definedName>
    <definedName name="M6OFE" localSheetId="9">#REF!</definedName>
    <definedName name="M6OFE" localSheetId="10">#REF!</definedName>
    <definedName name="M6OFE" localSheetId="24">#REF!</definedName>
    <definedName name="M6OFE" localSheetId="19">#REF!</definedName>
    <definedName name="M6OFE" localSheetId="21">#REF!</definedName>
    <definedName name="M6OFE" localSheetId="26">#REF!</definedName>
    <definedName name="M6OFE" localSheetId="35">#REF!</definedName>
    <definedName name="M6OFE" localSheetId="36">#REF!</definedName>
    <definedName name="M6OFE" localSheetId="37">#REF!</definedName>
    <definedName name="M6OFE" localSheetId="27">#REF!</definedName>
    <definedName name="M6OFE" localSheetId="28">#REF!</definedName>
    <definedName name="M6OFE" localSheetId="29">#REF!</definedName>
    <definedName name="M6OFE" localSheetId="30">#REF!</definedName>
    <definedName name="M6OFE" localSheetId="31">#REF!</definedName>
    <definedName name="M6OFE" localSheetId="32">#REF!</definedName>
    <definedName name="M6OFE" localSheetId="33">#REF!</definedName>
    <definedName name="M6OFE" localSheetId="34">#REF!</definedName>
    <definedName name="M6OFE" localSheetId="38">#REF!</definedName>
    <definedName name="M6OFE" localSheetId="47">#REF!</definedName>
    <definedName name="M6OFE" localSheetId="48">#REF!</definedName>
    <definedName name="M6OFE" localSheetId="49">#REF!</definedName>
    <definedName name="M6OFE" localSheetId="39">#REF!</definedName>
    <definedName name="M6OFE" localSheetId="40">#REF!</definedName>
    <definedName name="M6OFE" localSheetId="41">#REF!</definedName>
    <definedName name="M6OFE" localSheetId="42">#REF!</definedName>
    <definedName name="M6OFE" localSheetId="43">#REF!</definedName>
    <definedName name="M6OFE" localSheetId="44">#REF!</definedName>
    <definedName name="M6OFE" localSheetId="45">#REF!</definedName>
    <definedName name="M6OFE" localSheetId="46">#REF!</definedName>
    <definedName name="M6OFE" localSheetId="50">#REF!</definedName>
    <definedName name="M6OFE" localSheetId="59">#REF!</definedName>
    <definedName name="M6OFE" localSheetId="60">#REF!</definedName>
    <definedName name="M6OFE" localSheetId="61">#REF!</definedName>
    <definedName name="M6OFE" localSheetId="51">#REF!</definedName>
    <definedName name="M6OFE" localSheetId="52">#REF!</definedName>
    <definedName name="M6OFE" localSheetId="53">#REF!</definedName>
    <definedName name="M6OFE" localSheetId="54">#REF!</definedName>
    <definedName name="M6OFE" localSheetId="55">#REF!</definedName>
    <definedName name="M6OFE" localSheetId="56">#REF!</definedName>
    <definedName name="M6OFE" localSheetId="57">#REF!</definedName>
    <definedName name="M6OFE" localSheetId="58">#REF!</definedName>
    <definedName name="M6OFE" localSheetId="62">#REF!</definedName>
    <definedName name="M6OFE" localSheetId="63">#REF!</definedName>
    <definedName name="M6OFE" localSheetId="64">#REF!</definedName>
    <definedName name="M6OFE" localSheetId="65">#REF!</definedName>
    <definedName name="M6OFE" localSheetId="66">#REF!</definedName>
    <definedName name="M6OFE" localSheetId="67">#REF!</definedName>
    <definedName name="M6OFE" localSheetId="68">#REF!</definedName>
    <definedName name="M6OFE" localSheetId="69">#REF!</definedName>
    <definedName name="M6OFE" localSheetId="70">#REF!</definedName>
    <definedName name="M6OFE" localSheetId="71">#REF!</definedName>
    <definedName name="M6OFE" localSheetId="72">#REF!</definedName>
    <definedName name="M6OFE" localSheetId="73">#REF!</definedName>
    <definedName name="M6OFE" localSheetId="74">#REF!</definedName>
    <definedName name="M6OFE" localSheetId="75">#REF!</definedName>
    <definedName name="M6OFE" localSheetId="76">#REF!</definedName>
    <definedName name="M6OFE" localSheetId="77">#REF!</definedName>
    <definedName name="M6OFE" localSheetId="78">#REF!</definedName>
    <definedName name="M6OFE" localSheetId="79">#REF!</definedName>
    <definedName name="M6OFE">#REF!</definedName>
    <definedName name="M7SM" localSheetId="1">#REF!</definedName>
    <definedName name="M7SM" localSheetId="2">#REF!</definedName>
    <definedName name="M7SM" localSheetId="11">#REF!</definedName>
    <definedName name="M7SM" localSheetId="12">#REF!</definedName>
    <definedName name="M7SM" localSheetId="13">#REF!</definedName>
    <definedName name="M7SM" localSheetId="3">#REF!</definedName>
    <definedName name="M7SM" localSheetId="4">#REF!</definedName>
    <definedName name="M7SM" localSheetId="5">#REF!</definedName>
    <definedName name="M7SM" localSheetId="6">#REF!</definedName>
    <definedName name="M7SM" localSheetId="7">#REF!</definedName>
    <definedName name="M7SM" localSheetId="8">#REF!</definedName>
    <definedName name="M7SM" localSheetId="9">#REF!</definedName>
    <definedName name="M7SM" localSheetId="10">#REF!</definedName>
    <definedName name="M7SM" localSheetId="24">#REF!</definedName>
    <definedName name="M7SM" localSheetId="19">#REF!</definedName>
    <definedName name="M7SM" localSheetId="21">#REF!</definedName>
    <definedName name="M7SM" localSheetId="26">#REF!</definedName>
    <definedName name="M7SM" localSheetId="35">#REF!</definedName>
    <definedName name="M7SM" localSheetId="36">#REF!</definedName>
    <definedName name="M7SM" localSheetId="37">#REF!</definedName>
    <definedName name="M7SM" localSheetId="27">#REF!</definedName>
    <definedName name="M7SM" localSheetId="28">#REF!</definedName>
    <definedName name="M7SM" localSheetId="29">#REF!</definedName>
    <definedName name="M7SM" localSheetId="30">#REF!</definedName>
    <definedName name="M7SM" localSheetId="31">#REF!</definedName>
    <definedName name="M7SM" localSheetId="32">#REF!</definedName>
    <definedName name="M7SM" localSheetId="33">#REF!</definedName>
    <definedName name="M7SM" localSheetId="34">#REF!</definedName>
    <definedName name="M7SM" localSheetId="38">#REF!</definedName>
    <definedName name="M7SM" localSheetId="47">#REF!</definedName>
    <definedName name="M7SM" localSheetId="48">#REF!</definedName>
    <definedName name="M7SM" localSheetId="49">#REF!</definedName>
    <definedName name="M7SM" localSheetId="39">#REF!</definedName>
    <definedName name="M7SM" localSheetId="40">#REF!</definedName>
    <definedName name="M7SM" localSheetId="41">#REF!</definedName>
    <definedName name="M7SM" localSheetId="42">#REF!</definedName>
    <definedName name="M7SM" localSheetId="43">#REF!</definedName>
    <definedName name="M7SM" localSheetId="44">#REF!</definedName>
    <definedName name="M7SM" localSheetId="45">#REF!</definedName>
    <definedName name="M7SM" localSheetId="46">#REF!</definedName>
    <definedName name="M7SM" localSheetId="50">#REF!</definedName>
    <definedName name="M7SM" localSheetId="59">#REF!</definedName>
    <definedName name="M7SM" localSheetId="60">#REF!</definedName>
    <definedName name="M7SM" localSheetId="61">#REF!</definedName>
    <definedName name="M7SM" localSheetId="51">#REF!</definedName>
    <definedName name="M7SM" localSheetId="52">#REF!</definedName>
    <definedName name="M7SM" localSheetId="53">#REF!</definedName>
    <definedName name="M7SM" localSheetId="54">#REF!</definedName>
    <definedName name="M7SM" localSheetId="55">#REF!</definedName>
    <definedName name="M7SM" localSheetId="56">#REF!</definedName>
    <definedName name="M7SM" localSheetId="57">#REF!</definedName>
    <definedName name="M7SM" localSheetId="58">#REF!</definedName>
    <definedName name="M7SM" localSheetId="62">#REF!</definedName>
    <definedName name="M7SM" localSheetId="63">#REF!</definedName>
    <definedName name="M7SM" localSheetId="64">#REF!</definedName>
    <definedName name="M7SM" localSheetId="65">#REF!</definedName>
    <definedName name="M7SM" localSheetId="66">#REF!</definedName>
    <definedName name="M7SM" localSheetId="67">#REF!</definedName>
    <definedName name="M7SM" localSheetId="68">#REF!</definedName>
    <definedName name="M7SM" localSheetId="69">#REF!</definedName>
    <definedName name="M7SM" localSheetId="70">#REF!</definedName>
    <definedName name="M7SM" localSheetId="71">#REF!</definedName>
    <definedName name="M7SM" localSheetId="72">#REF!</definedName>
    <definedName name="M7SM" localSheetId="73">#REF!</definedName>
    <definedName name="M7SM" localSheetId="74">#REF!</definedName>
    <definedName name="M7SM" localSheetId="75">#REF!</definedName>
    <definedName name="M7SM" localSheetId="76">#REF!</definedName>
    <definedName name="M7SM" localSheetId="77">#REF!</definedName>
    <definedName name="M7SM" localSheetId="78">#REF!</definedName>
    <definedName name="M7SM" localSheetId="79">#REF!</definedName>
    <definedName name="M7SM">#REF!</definedName>
    <definedName name="M8TJ" localSheetId="1">#REF!</definedName>
    <definedName name="M8TJ" localSheetId="2">#REF!</definedName>
    <definedName name="M8TJ" localSheetId="11">#REF!</definedName>
    <definedName name="M8TJ" localSheetId="12">#REF!</definedName>
    <definedName name="M8TJ" localSheetId="13">#REF!</definedName>
    <definedName name="M8TJ" localSheetId="3">#REF!</definedName>
    <definedName name="M8TJ" localSheetId="4">#REF!</definedName>
    <definedName name="M8TJ" localSheetId="5">#REF!</definedName>
    <definedName name="M8TJ" localSheetId="6">#REF!</definedName>
    <definedName name="M8TJ" localSheetId="7">#REF!</definedName>
    <definedName name="M8TJ" localSheetId="8">#REF!</definedName>
    <definedName name="M8TJ" localSheetId="9">#REF!</definedName>
    <definedName name="M8TJ" localSheetId="10">#REF!</definedName>
    <definedName name="M8TJ" localSheetId="24">#REF!</definedName>
    <definedName name="M8TJ" localSheetId="19">#REF!</definedName>
    <definedName name="M8TJ" localSheetId="21">#REF!</definedName>
    <definedName name="M8TJ" localSheetId="26">#REF!</definedName>
    <definedName name="M8TJ" localSheetId="35">#REF!</definedName>
    <definedName name="M8TJ" localSheetId="36">#REF!</definedName>
    <definedName name="M8TJ" localSheetId="37">#REF!</definedName>
    <definedName name="M8TJ" localSheetId="27">#REF!</definedName>
    <definedName name="M8TJ" localSheetId="28">#REF!</definedName>
    <definedName name="M8TJ" localSheetId="29">#REF!</definedName>
    <definedName name="M8TJ" localSheetId="30">#REF!</definedName>
    <definedName name="M8TJ" localSheetId="31">#REF!</definedName>
    <definedName name="M8TJ" localSheetId="32">#REF!</definedName>
    <definedName name="M8TJ" localSheetId="33">#REF!</definedName>
    <definedName name="M8TJ" localSheetId="34">#REF!</definedName>
    <definedName name="M8TJ" localSheetId="38">#REF!</definedName>
    <definedName name="M8TJ" localSheetId="47">#REF!</definedName>
    <definedName name="M8TJ" localSheetId="48">#REF!</definedName>
    <definedName name="M8TJ" localSheetId="49">#REF!</definedName>
    <definedName name="M8TJ" localSheetId="39">#REF!</definedName>
    <definedName name="M8TJ" localSheetId="40">#REF!</definedName>
    <definedName name="M8TJ" localSheetId="41">#REF!</definedName>
    <definedName name="M8TJ" localSheetId="42">#REF!</definedName>
    <definedName name="M8TJ" localSheetId="43">#REF!</definedName>
    <definedName name="M8TJ" localSheetId="44">#REF!</definedName>
    <definedName name="M8TJ" localSheetId="45">#REF!</definedName>
    <definedName name="M8TJ" localSheetId="46">#REF!</definedName>
    <definedName name="M8TJ" localSheetId="50">#REF!</definedName>
    <definedName name="M8TJ" localSheetId="59">#REF!</definedName>
    <definedName name="M8TJ" localSheetId="60">#REF!</definedName>
    <definedName name="M8TJ" localSheetId="61">#REF!</definedName>
    <definedName name="M8TJ" localSheetId="51">#REF!</definedName>
    <definedName name="M8TJ" localSheetId="52">#REF!</definedName>
    <definedName name="M8TJ" localSheetId="53">#REF!</definedName>
    <definedName name="M8TJ" localSheetId="54">#REF!</definedName>
    <definedName name="M8TJ" localSheetId="55">#REF!</definedName>
    <definedName name="M8TJ" localSheetId="56">#REF!</definedName>
    <definedName name="M8TJ" localSheetId="57">#REF!</definedName>
    <definedName name="M8TJ" localSheetId="58">#REF!</definedName>
    <definedName name="M8TJ" localSheetId="62">#REF!</definedName>
    <definedName name="M8TJ" localSheetId="63">#REF!</definedName>
    <definedName name="M8TJ" localSheetId="64">#REF!</definedName>
    <definedName name="M8TJ" localSheetId="65">#REF!</definedName>
    <definedName name="M8TJ" localSheetId="66">#REF!</definedName>
    <definedName name="M8TJ" localSheetId="67">#REF!</definedName>
    <definedName name="M8TJ" localSheetId="68">#REF!</definedName>
    <definedName name="M8TJ" localSheetId="69">#REF!</definedName>
    <definedName name="M8TJ" localSheetId="70">#REF!</definedName>
    <definedName name="M8TJ" localSheetId="71">#REF!</definedName>
    <definedName name="M8TJ" localSheetId="72">#REF!</definedName>
    <definedName name="M8TJ" localSheetId="73">#REF!</definedName>
    <definedName name="M8TJ" localSheetId="74">#REF!</definedName>
    <definedName name="M8TJ" localSheetId="75">#REF!</definedName>
    <definedName name="M8TJ" localSheetId="76">#REF!</definedName>
    <definedName name="M8TJ" localSheetId="77">#REF!</definedName>
    <definedName name="M8TJ" localSheetId="78">#REF!</definedName>
    <definedName name="M8TJ" localSheetId="79">#REF!</definedName>
    <definedName name="M8TJ">#REF!</definedName>
    <definedName name="M9TC" localSheetId="1">#REF!</definedName>
    <definedName name="M9TC" localSheetId="2">#REF!</definedName>
    <definedName name="M9TC" localSheetId="11">#REF!</definedName>
    <definedName name="M9TC" localSheetId="12">#REF!</definedName>
    <definedName name="M9TC" localSheetId="13">#REF!</definedName>
    <definedName name="M9TC" localSheetId="3">#REF!</definedName>
    <definedName name="M9TC" localSheetId="4">#REF!</definedName>
    <definedName name="M9TC" localSheetId="5">#REF!</definedName>
    <definedName name="M9TC" localSheetId="6">#REF!</definedName>
    <definedName name="M9TC" localSheetId="7">#REF!</definedName>
    <definedName name="M9TC" localSheetId="8">#REF!</definedName>
    <definedName name="M9TC" localSheetId="9">#REF!</definedName>
    <definedName name="M9TC" localSheetId="10">#REF!</definedName>
    <definedName name="M9TC" localSheetId="24">#REF!</definedName>
    <definedName name="M9TC" localSheetId="19">#REF!</definedName>
    <definedName name="M9TC" localSheetId="21">#REF!</definedName>
    <definedName name="M9TC" localSheetId="26">#REF!</definedName>
    <definedName name="M9TC" localSheetId="35">#REF!</definedName>
    <definedName name="M9TC" localSheetId="36">#REF!</definedName>
    <definedName name="M9TC" localSheetId="37">#REF!</definedName>
    <definedName name="M9TC" localSheetId="27">#REF!</definedName>
    <definedName name="M9TC" localSheetId="28">#REF!</definedName>
    <definedName name="M9TC" localSheetId="29">#REF!</definedName>
    <definedName name="M9TC" localSheetId="30">#REF!</definedName>
    <definedName name="M9TC" localSheetId="31">#REF!</definedName>
    <definedName name="M9TC" localSheetId="32">#REF!</definedName>
    <definedName name="M9TC" localSheetId="33">#REF!</definedName>
    <definedName name="M9TC" localSheetId="34">#REF!</definedName>
    <definedName name="M9TC" localSheetId="38">#REF!</definedName>
    <definedName name="M9TC" localSheetId="47">#REF!</definedName>
    <definedName name="M9TC" localSheetId="48">#REF!</definedName>
    <definedName name="M9TC" localSheetId="49">#REF!</definedName>
    <definedName name="M9TC" localSheetId="39">#REF!</definedName>
    <definedName name="M9TC" localSheetId="40">#REF!</definedName>
    <definedName name="M9TC" localSheetId="41">#REF!</definedName>
    <definedName name="M9TC" localSheetId="42">#REF!</definedName>
    <definedName name="M9TC" localSheetId="43">#REF!</definedName>
    <definedName name="M9TC" localSheetId="44">#REF!</definedName>
    <definedName name="M9TC" localSheetId="45">#REF!</definedName>
    <definedName name="M9TC" localSheetId="46">#REF!</definedName>
    <definedName name="M9TC" localSheetId="50">#REF!</definedName>
    <definedName name="M9TC" localSheetId="59">#REF!</definedName>
    <definedName name="M9TC" localSheetId="60">#REF!</definedName>
    <definedName name="M9TC" localSheetId="61">#REF!</definedName>
    <definedName name="M9TC" localSheetId="51">#REF!</definedName>
    <definedName name="M9TC" localSheetId="52">#REF!</definedName>
    <definedName name="M9TC" localSheetId="53">#REF!</definedName>
    <definedName name="M9TC" localSheetId="54">#REF!</definedName>
    <definedName name="M9TC" localSheetId="55">#REF!</definedName>
    <definedName name="M9TC" localSheetId="56">#REF!</definedName>
    <definedName name="M9TC" localSheetId="57">#REF!</definedName>
    <definedName name="M9TC" localSheetId="58">#REF!</definedName>
    <definedName name="M9TC" localSheetId="62">#REF!</definedName>
    <definedName name="M9TC" localSheetId="63">#REF!</definedName>
    <definedName name="M9TC" localSheetId="64">#REF!</definedName>
    <definedName name="M9TC" localSheetId="65">#REF!</definedName>
    <definedName name="M9TC" localSheetId="66">#REF!</definedName>
    <definedName name="M9TC" localSheetId="67">#REF!</definedName>
    <definedName name="M9TC" localSheetId="68">#REF!</definedName>
    <definedName name="M9TC" localSheetId="69">#REF!</definedName>
    <definedName name="M9TC" localSheetId="70">#REF!</definedName>
    <definedName name="M9TC" localSheetId="71">#REF!</definedName>
    <definedName name="M9TC" localSheetId="72">#REF!</definedName>
    <definedName name="M9TC" localSheetId="73">#REF!</definedName>
    <definedName name="M9TC" localSheetId="74">#REF!</definedName>
    <definedName name="M9TC" localSheetId="75">#REF!</definedName>
    <definedName name="M9TC" localSheetId="76">#REF!</definedName>
    <definedName name="M9TC" localSheetId="77">#REF!</definedName>
    <definedName name="M9TC" localSheetId="78">#REF!</definedName>
    <definedName name="M9TC" localSheetId="79">#REF!</definedName>
    <definedName name="M9TC">#REF!</definedName>
    <definedName name="Z_DC7EC235_7B2D_49E7_A201_EA2906C9A254_.wvu.Cols" localSheetId="1" hidden="1">Contents!#REF!,[1]Índice!#REF!,[1]Índice!#REF!,[1]Índice!#REF!</definedName>
    <definedName name="Z_DC7EC235_7B2D_49E7_A201_EA2906C9A254_.wvu.Cols" localSheetId="2" hidden="1">'Table II.1.1'!#REF!,'[2]Quadro II.1'!#REF!,'[2]Quadro II.1'!#REF!,'[2]Quadro II.1'!#REF!</definedName>
    <definedName name="Z_DC7EC235_7B2D_49E7_A201_EA2906C9A254_.wvu.Cols" localSheetId="11" hidden="1">'Table II.1.10'!#REF!,'[3]Quadro II.1'!#REF!,'[3]Quadro II.1'!#REF!,'[3]Quadro II.1'!#REF!,'[3]Quadro II.1'!#REF!,'[3]Quadro II.1'!#REF!,'[3]Quadro II.1'!#REF!,'[3]Quadro II.1'!#REF!,'[3]Quadro II.1'!#REF!,'[3]Quadro II.1'!#REF!,'[3]Quadro II.1'!#REF!,'[3]Quadro II.1'!#REF!,'[3]Quadro II.1'!#REF!,'[3]Quadro II.1'!#REF!</definedName>
    <definedName name="Z_DC7EC235_7B2D_49E7_A201_EA2906C9A254_.wvu.Cols" localSheetId="12" hidden="1">'Table II.1.11'!#REF!,'[4]Quadro II.1'!#REF!,'[4]Quadro II.1'!#REF!,'[4]Quadro II.1'!#REF!,'[4]Quadro II.1'!#REF!,'[4]Quadro II.1'!#REF!,'[4]Quadro II.1'!#REF!,'[4]Quadro II.1'!#REF!,'[4]Quadro II.1'!#REF!,'[4]Quadro II.1'!#REF!,'[4]Quadro II.1'!#REF!,'[4]Quadro II.1'!#REF!,'[4]Quadro II.1'!#REF!,'[4]Quadro II.1'!#REF!</definedName>
    <definedName name="Z_DC7EC235_7B2D_49E7_A201_EA2906C9A254_.wvu.Cols" localSheetId="5" hidden="1">'Table II.1.4'!#REF!,'[5]Quadro II.1'!#REF!,'[5]Quadro II.1'!#REF!,'[5]Quadro II.1'!#REF!,'[5]Quadro II.1'!#REF!</definedName>
    <definedName name="Z_DC7EC235_7B2D_49E7_A201_EA2906C9A254_.wvu.Cols" localSheetId="8" hidden="1">'Table II.1.7'!#REF!,'[6]Quadro II.1'!#REF!,'[6]Quadro II.1'!#REF!,'[6]Quadro II.1'!#REF!</definedName>
    <definedName name="Z_DC7EC235_7B2D_49E7_A201_EA2906C9A254_.wvu.Cols" localSheetId="9" hidden="1">'Table II.1.8'!#REF!,'[7]Quadro II.1'!#REF!,'[7]Quadro II.1'!#REF!,'[7]Quadro II.1'!#REF!,'[7]Quadro II.1'!#REF!,'[7]Quadro II.1'!#REF!</definedName>
    <definedName name="Z_DC7EC235_7B2D_49E7_A201_EA2906C9A254_.wvu.Cols" localSheetId="10" hidden="1">'Table II.1.9'!#REF!,'[8]Quadro II.1'!#REF!,'[8]Quadro II.1'!#REF!,'[8]Quadro II.1'!#REF!,'[8]Quadro II.1'!#REF!,'[8]Quadro II.1'!#REF!</definedName>
    <definedName name="Z_DC7EC235_7B2D_49E7_A201_EA2906C9A254_.wvu.Cols" localSheetId="14" hidden="1">'Table II.2.1'!#REF!,'[9]Quadro II.2'!#REF!,'[9]Quadro II.2'!#REF!,'[9]Quadro II.2'!#REF!</definedName>
    <definedName name="Z_DC7EC235_7B2D_49E7_A201_EA2906C9A254_.wvu.Cols" localSheetId="23" hidden="1">'Table II.2.10'!#REF!,'[10]Quadro II.2'!#REF!,'[10]Quadro II.2'!#REF!,'[10]Quadro II.2'!#REF!,'[10]Quadro II.2'!#REF!,'[10]Quadro II.2'!#REF!,'[10]Quadro II.2'!#REF!,'[10]Quadro II.2'!#REF!,'[10]Quadro II.2'!#REF!,'[10]Quadro II.2'!#REF!,'[10]Quadro II.2'!#REF!,'[10]Quadro II.2'!#REF!,'[10]Quadro II.2'!#REF!,'[10]Quadro II.2'!#REF!</definedName>
    <definedName name="Z_DC7EC235_7B2D_49E7_A201_EA2906C9A254_.wvu.Cols" localSheetId="24" hidden="1">'Table II.2.11'!#REF!,'[11]Quadro II.2'!#REF!,'[11]Quadro II.2'!#REF!,'[11]Quadro II.2'!#REF!,'[11]Quadro II.2'!#REF!,'[11]Quadro II.2'!#REF!,'[11]Quadro II.2'!#REF!,'[11]Quadro II.2'!#REF!,'[11]Quadro II.2'!#REF!,'[11]Quadro II.2'!#REF!,'[11]Quadro II.2'!#REF!,'[11]Quadro II.2'!#REF!,'[11]Quadro II.2'!#REF!,'[11]Quadro II.2'!#REF!</definedName>
    <definedName name="Z_DC7EC235_7B2D_49E7_A201_EA2906C9A254_.wvu.Cols" localSheetId="17" hidden="1">'Table II.2.4'!#REF!,'[12]Quadro II.2'!#REF!,'[12]Quadro II.2'!#REF!,'[12]Quadro II.2'!#REF!,'[12]Quadro II.2'!#REF!</definedName>
    <definedName name="Z_DC7EC235_7B2D_49E7_A201_EA2906C9A254_.wvu.Cols" localSheetId="20" hidden="1">'Table II.2.7'!#REF!,'[13]Quadro II.2'!#REF!,'[13]Quadro II.2'!#REF!,'[13]Quadro II.2'!#REF!</definedName>
    <definedName name="Z_DC7EC235_7B2D_49E7_A201_EA2906C9A254_.wvu.Cols" localSheetId="21" hidden="1">'Table II.2.8'!#REF!,'[14]Quadro II.2'!#REF!,'[14]Quadro II.2'!#REF!,'[14]Quadro II.2'!#REF!,'[14]Quadro II.2'!#REF!,'[14]Quadro II.2'!#REF!</definedName>
    <definedName name="Z_DC7EC235_7B2D_49E7_A201_EA2906C9A254_.wvu.Cols" localSheetId="22" hidden="1">'Table II.2.9'!#REF!,'[15]Quadro II.2'!#REF!,'[15]Quadro II.2'!#REF!,'[15]Quadro II.2'!#REF!,'[15]Quadro II.2'!#REF!,'[15]Quadro II.2'!#REF!</definedName>
    <definedName name="Z_DC7EC235_7B2D_49E7_A201_EA2906C9A254_.wvu.Cols" localSheetId="26" hidden="1">'Table II.3.1'!#REF!,'[16]Quadro II.3'!#REF!,'[16]Quadro II.3'!#REF!,'[16]Quadro II.3'!#REF!</definedName>
    <definedName name="Z_DC7EC235_7B2D_49E7_A201_EA2906C9A254_.wvu.Cols" localSheetId="35" hidden="1">'Table II.3.10'!#REF!,'[17]Quadro II.3'!#REF!,'[17]Quadro II.3'!#REF!,'[17]Quadro II.3'!#REF!,'[17]Quadro II.3'!#REF!,'[17]Quadro II.3'!#REF!,'[17]Quadro II.3'!#REF!,'[17]Quadro II.3'!#REF!,'[17]Quadro II.3'!#REF!,'[17]Quadro II.3'!#REF!,'[17]Quadro II.3'!#REF!,'[17]Quadro II.3'!#REF!,'[17]Quadro II.3'!#REF!,'[17]Quadro II.3'!#REF!</definedName>
    <definedName name="Z_DC7EC235_7B2D_49E7_A201_EA2906C9A254_.wvu.Cols" localSheetId="36" hidden="1">'Table II.3.11'!#REF!,'[18]Quadro II.3'!#REF!,'[18]Quadro II.3'!#REF!,'[18]Quadro II.3'!#REF!,'[18]Quadro II.3'!#REF!,'[18]Quadro II.3'!#REF!,'[18]Quadro II.3'!#REF!,'[18]Quadro II.3'!#REF!,'[18]Quadro II.3'!#REF!,'[18]Quadro II.3'!#REF!,'[18]Quadro II.3'!#REF!,'[18]Quadro II.3'!#REF!,'[18]Quadro II.3'!#REF!,'[18]Quadro II.3'!#REF!</definedName>
    <definedName name="Z_DC7EC235_7B2D_49E7_A201_EA2906C9A254_.wvu.Cols" localSheetId="29" hidden="1">'Table II.3.4'!#REF!,'[19]Quadro II.3'!#REF!,'[19]Quadro II.3'!#REF!,'[19]Quadro II.3'!#REF!,'[19]Quadro II.3'!#REF!</definedName>
    <definedName name="Z_DC7EC235_7B2D_49E7_A201_EA2906C9A254_.wvu.Cols" localSheetId="32" hidden="1">'Table II.3.7'!#REF!,'[20]Quadro II.3'!#REF!,'[20]Quadro II.3'!#REF!,'[20]Quadro II.3'!#REF!</definedName>
    <definedName name="Z_DC7EC235_7B2D_49E7_A201_EA2906C9A254_.wvu.Cols" localSheetId="33" hidden="1">'Table II.3.8'!#REF!,'[21]Quadro II.3'!#REF!,'[21]Quadro II.3'!#REF!,'[21]Quadro II.3'!#REF!,'[21]Quadro II.3'!#REF!,'[21]Quadro II.3'!#REF!</definedName>
    <definedName name="Z_DC7EC235_7B2D_49E7_A201_EA2906C9A254_.wvu.Cols" localSheetId="34" hidden="1">'Table II.3.9'!#REF!,'[22]Quadro II.3'!#REF!,'[22]Quadro II.3'!#REF!,'[22]Quadro II.3'!#REF!,'[22]Quadro II.3'!#REF!,'[22]Quadro II.3'!#REF!</definedName>
    <definedName name="Z_DC7EC235_7B2D_49E7_A201_EA2906C9A254_.wvu.Cols" localSheetId="38" hidden="1">'Table II.4.1'!#REF!,'[23]Quadro II.4'!#REF!,'[23]Quadro II.4'!#REF!,'[23]Quadro II.4'!#REF!</definedName>
    <definedName name="Z_DC7EC235_7B2D_49E7_A201_EA2906C9A254_.wvu.Cols" localSheetId="47" hidden="1">'Table II.4.10'!#REF!,'[24]Quadro II.4'!#REF!,'[24]Quadro II.4'!#REF!,'[24]Quadro II.4'!#REF!,'[24]Quadro II.4'!#REF!,'[24]Quadro II.4'!#REF!,'[24]Quadro II.4'!#REF!,'[24]Quadro II.4'!#REF!,'[24]Quadro II.4'!#REF!,'[24]Quadro II.4'!#REF!,'[24]Quadro II.4'!#REF!,'[24]Quadro II.4'!#REF!,'[24]Quadro II.4'!#REF!,'[24]Quadro II.4'!#REF!</definedName>
    <definedName name="Z_DC7EC235_7B2D_49E7_A201_EA2906C9A254_.wvu.Cols" localSheetId="48" hidden="1">'Table II.4.11'!#REF!,'[25]Quadro II.4'!#REF!,'[25]Quadro II.4'!#REF!,'[25]Quadro II.4'!#REF!,'[25]Quadro II.4'!#REF!,'[25]Quadro II.4'!#REF!,'[25]Quadro II.4'!#REF!,'[25]Quadro II.4'!#REF!,'[25]Quadro II.4'!#REF!,'[25]Quadro II.4'!#REF!,'[25]Quadro II.4'!#REF!,'[25]Quadro II.4'!#REF!,'[25]Quadro II.4'!#REF!,'[25]Quadro II.4'!#REF!</definedName>
    <definedName name="Z_DC7EC235_7B2D_49E7_A201_EA2906C9A254_.wvu.Cols" localSheetId="41" hidden="1">'Table II.4.4'!#REF!,'[26]Quadro II.4'!#REF!,'[26]Quadro II.4'!#REF!,'[26]Quadro II.4'!#REF!,'[26]Quadro II.4'!#REF!</definedName>
    <definedName name="Z_DC7EC235_7B2D_49E7_A201_EA2906C9A254_.wvu.Cols" localSheetId="44" hidden="1">'Table II.4.7'!#REF!,'[27]Quadro II.4'!#REF!,'[27]Quadro II.4'!#REF!,'[27]Quadro II.4'!#REF!</definedName>
    <definedName name="Z_DC7EC235_7B2D_49E7_A201_EA2906C9A254_.wvu.Cols" localSheetId="45" hidden="1">'Table II.4.8'!#REF!,'[28]Quadro II.4'!#REF!,'[28]Quadro II.4'!#REF!,'[28]Quadro II.4'!#REF!,'[28]Quadro II.4'!#REF!,'[28]Quadro II.4'!#REF!</definedName>
    <definedName name="Z_DC7EC235_7B2D_49E7_A201_EA2906C9A254_.wvu.Cols" localSheetId="46" hidden="1">'Table II.4.9'!#REF!,'[29]Quadro II.4'!#REF!,'[29]Quadro II.4'!#REF!,'[29]Quadro II.4'!#REF!,'[29]Quadro II.4'!#REF!,'[29]Quadro II.4'!#REF!</definedName>
    <definedName name="Z_DC7EC235_7B2D_49E7_A201_EA2906C9A254_.wvu.Cols" localSheetId="50" hidden="1">'Table II.5.1'!#REF!,'[30]Quadro II.5'!#REF!,'[30]Quadro II.5'!#REF!,'[30]Quadro II.5'!#REF!</definedName>
    <definedName name="Z_DC7EC235_7B2D_49E7_A201_EA2906C9A254_.wvu.Cols" localSheetId="59" hidden="1">'Table II.5.10'!#REF!,'[31]Quadro II.5'!#REF!,'[31]Quadro II.5'!#REF!,'[31]Quadro II.5'!#REF!,'[31]Quadro II.5'!#REF!,'[31]Quadro II.5'!#REF!,'[31]Quadro II.5'!#REF!,'[31]Quadro II.5'!#REF!,'[31]Quadro II.5'!#REF!,'[31]Quadro II.5'!#REF!,'[31]Quadro II.5'!#REF!,'[31]Quadro II.5'!#REF!,'[31]Quadro II.5'!#REF!,'[31]Quadro II.5'!#REF!</definedName>
    <definedName name="Z_DC7EC235_7B2D_49E7_A201_EA2906C9A254_.wvu.Cols" localSheetId="60" hidden="1">'Table II.5.11'!#REF!,'[32]Quadro II.5'!#REF!,'[32]Quadro II.5'!#REF!,'[32]Quadro II.5'!#REF!,'[32]Quadro II.5'!#REF!,'[32]Quadro II.5'!#REF!,'[32]Quadro II.5'!#REF!,'[32]Quadro II.5'!#REF!,'[32]Quadro II.5'!#REF!,'[32]Quadro II.5'!#REF!,'[32]Quadro II.5'!#REF!,'[32]Quadro II.5'!#REF!,'[32]Quadro II.5'!#REF!,'[32]Quadro II.5'!#REF!</definedName>
    <definedName name="Z_DC7EC235_7B2D_49E7_A201_EA2906C9A254_.wvu.Cols" localSheetId="53" hidden="1">'Table II.5.4'!#REF!,'[33]Quadro II.5'!#REF!,'[33]Quadro II.5'!#REF!,'[33]Quadro II.5'!#REF!,'[33]Quadro II.5'!#REF!</definedName>
    <definedName name="Z_DC7EC235_7B2D_49E7_A201_EA2906C9A254_.wvu.Cols" localSheetId="56" hidden="1">'Table II.5.7'!#REF!,'[34]Quadro II.5'!#REF!,'[34]Quadro II.5'!#REF!,'[34]Quadro II.5'!#REF!</definedName>
    <definedName name="Z_DC7EC235_7B2D_49E7_A201_EA2906C9A254_.wvu.Cols" localSheetId="57" hidden="1">'Table II.5.8'!#REF!,'[35]Quadro II.5'!#REF!,'[35]Quadro II.5'!#REF!,'[35]Quadro II.5'!#REF!,'[35]Quadro II.5'!#REF!,'[35]Quadro II.5'!#REF!</definedName>
    <definedName name="Z_DC7EC235_7B2D_49E7_A201_EA2906C9A254_.wvu.Cols" localSheetId="58" hidden="1">'Table II.5.9'!#REF!,'[36]Quadro II.5'!#REF!,'[36]Quadro II.5'!#REF!,'[36]Quadro II.5'!#REF!,'[36]Quadro II.5'!#REF!,'[36]Quadro II.5'!#REF!</definedName>
    <definedName name="Z_DC7EC235_7B2D_49E7_A201_EA2906C9A254_.wvu.Cols" localSheetId="62" hidden="1">'Table II.6.1'!#REF!,'[37]Quadro II.6'!#REF!,'[37]Quadro II.6'!#REF!,'[37]Quadro II.6'!#REF!</definedName>
    <definedName name="Z_DC7EC235_7B2D_49E7_A201_EA2906C9A254_.wvu.Cols" localSheetId="65" hidden="1">'Table II.6.4'!#REF!,'[38]Quadro II.6'!#REF!,'[38]Quadro II.6'!#REF!,'[38]Quadro II.6'!#REF!,'[38]Quadro II.6'!#REF!</definedName>
    <definedName name="Z_DC7EC235_7B2D_49E7_A201_EA2906C9A254_.wvu.Cols" localSheetId="68" hidden="1">'Table II.6.7'!#REF!,'[39]Quadro II.6'!#REF!,'[39]Quadro II.6'!#REF!,'[39]Quadro II.6'!#REF!,'[39]Quadro II.6'!#REF!,'[39]Quadro II.6'!#REF!</definedName>
    <definedName name="Z_DC7EC235_7B2D_49E7_A201_EA2906C9A254_.wvu.Cols" localSheetId="69" hidden="1">'Table II.6.8'!#REF!,'[40]Quadro II.6'!#REF!,'[40]Quadro II.6'!#REF!,'[40]Quadro II.6'!#REF!,'[40]Quadro II.6'!#REF!,'[40]Quadro II.6'!#REF!</definedName>
    <definedName name="Z_DC7EC235_7B2D_49E7_A201_EA2906C9A254_.wvu.Cols" localSheetId="71" hidden="1">'Table III.1'!#REF!,'[41]Quadro III'!#REF!,'[41]Quadro III'!#REF!,'[41]Quadro III'!#REF!</definedName>
    <definedName name="Z_DC7EC235_7B2D_49E7_A201_EA2906C9A254_.wvu.Cols" localSheetId="72" hidden="1">'Table III.2'!#REF!,'[42]Quadro III'!#REF!,'[42]Quadro III'!#REF!,'[42]Quadro III'!#REF!,'[42]Quadro III'!#REF!,'[42]Quadro III'!#REF!</definedName>
    <definedName name="Z_DC7EC235_7B2D_49E7_A201_EA2906C9A254_.wvu.Cols" localSheetId="73" hidden="1">'Table III.3'!#REF!,'[43]Quadro III'!#REF!,'[43]Quadro III'!#REF!,'[43]Quadro III'!#REF!,'[43]Quadro III'!#REF!,'[43]Quadro III'!#REF!</definedName>
    <definedName name="Z_DC7EC235_7B2D_49E7_A201_EA2906C9A254_.wvu.Cols" localSheetId="74" hidden="1">'Table III.4'!#REF!,'[44]Quadro III'!#REF!,'[44]Quadro III'!#REF!,'[44]Quadro III'!#REF!,'[44]Quadro III'!#REF!,'[44]Quadro III'!#REF!</definedName>
    <definedName name="Z_DC7EC235_7B2D_49E7_A201_EA2906C9A254_.wvu.Cols" localSheetId="75" hidden="1">'Table III.5'!#REF!,'[45]Quadro III'!#REF!,'[45]Quadro III'!#REF!,'[45]Quadro III'!#REF!,'[45]Quadro III'!#REF!,'[45]Quadro III'!#REF!</definedName>
    <definedName name="Z_DC7EC235_7B2D_49E7_A201_EA2906C9A254_.wvu.Cols" localSheetId="76" hidden="1">'Table III.6'!#REF!,'[46]Quadro III'!#REF!,'[46]Quadro III'!#REF!,'[46]Quadro III'!#REF!,'[46]Quadro III'!#REF!,'[46]Quadro III'!#REF!</definedName>
    <definedName name="Z_DC7EC235_7B2D_49E7_A201_EA2906C9A254_.wvu.Cols" localSheetId="77" hidden="1">'Table III.7'!#REF!,'[47]Quadro III'!#REF!,'[47]Quadro III'!#REF!,'[47]Quadro III'!#REF!,'[47]Quadro III'!#REF!,'[47]Quadro III'!#REF!</definedName>
    <definedName name="Z_DC7EC235_7B2D_49E7_A201_EA2906C9A254_.wvu.Cols" localSheetId="78" hidden="1">'Table III.8'!#REF!,'[48]Quadro III'!#REF!,'[48]Quadro III'!#REF!,'[48]Quadro III'!#REF!,'[48]Quadro III'!#REF!,'[48]Quadro III'!#REF!</definedName>
    <definedName name="Z_DC7EC235_7B2D_49E7_A201_EA2906C9A254_.wvu.Cols" localSheetId="79" hidden="1">'Table III.9'!#REF!,'[49]Quadro III'!#REF!,'[49]Quadro III'!#REF!,'[49]Quadro III'!#REF!,'[49]Quadro III'!#REF!,'[49]Quadro III'!#REF!</definedName>
    <definedName name="Z_DC7EC235_7B2D_49E7_A201_EA2906C9A254_.wvu.PrintArea" localSheetId="1" hidden="1">Contents!#REF!</definedName>
    <definedName name="Z_DC7EC235_7B2D_49E7_A201_EA2906C9A254_.wvu.PrintArea" localSheetId="2" hidden="1">'Table II.1.1'!$A$9:$B$52</definedName>
    <definedName name="Z_DC7EC235_7B2D_49E7_A201_EA2906C9A254_.wvu.PrintArea" localSheetId="11" hidden="1">'Table II.1.10'!$A$9:$H$47</definedName>
    <definedName name="Z_DC7EC235_7B2D_49E7_A201_EA2906C9A254_.wvu.PrintArea" localSheetId="12" hidden="1">'Table II.1.11'!$A$9:$H$24</definedName>
    <definedName name="Z_DC7EC235_7B2D_49E7_A201_EA2906C9A254_.wvu.PrintArea" localSheetId="13" hidden="1">'Table II.1.12'!$A$9:$E$55</definedName>
    <definedName name="Z_DC7EC235_7B2D_49E7_A201_EA2906C9A254_.wvu.PrintArea" localSheetId="4" hidden="1">'Table II.1.3'!$A$9:$F$59</definedName>
    <definedName name="Z_DC7EC235_7B2D_49E7_A201_EA2906C9A254_.wvu.PrintArea" localSheetId="5" hidden="1">'Table II.1.4'!$A$9:$A$46</definedName>
    <definedName name="Z_DC7EC235_7B2D_49E7_A201_EA2906C9A254_.wvu.PrintArea" localSheetId="6" hidden="1">'Table II.1.5'!$A$9:$J$26</definedName>
    <definedName name="Z_DC7EC235_7B2D_49E7_A201_EA2906C9A254_.wvu.PrintArea" localSheetId="7" hidden="1">'Table II.1.6'!$A$9:$J$23</definedName>
    <definedName name="Z_DC7EC235_7B2D_49E7_A201_EA2906C9A254_.wvu.PrintArea" localSheetId="8" hidden="1">'Table II.1.7'!$A$9:$A$26</definedName>
    <definedName name="Z_DC7EC235_7B2D_49E7_A201_EA2906C9A254_.wvu.PrintArea" localSheetId="9" hidden="1">'Table II.1.8'!$A$9:$A$38</definedName>
    <definedName name="Z_DC7EC235_7B2D_49E7_A201_EA2906C9A254_.wvu.PrintArea" localSheetId="10" hidden="1">'Table II.1.9'!$A$9:$A$40</definedName>
    <definedName name="Z_DC7EC235_7B2D_49E7_A201_EA2906C9A254_.wvu.PrintArea" localSheetId="14" hidden="1">'Table II.2.1'!$A$9:$B$47</definedName>
    <definedName name="Z_DC7EC235_7B2D_49E7_A201_EA2906C9A254_.wvu.PrintArea" localSheetId="23" hidden="1">'Table II.2.10'!$A$9:$M$52</definedName>
    <definedName name="Z_DC7EC235_7B2D_49E7_A201_EA2906C9A254_.wvu.PrintArea" localSheetId="24" hidden="1">'Table II.2.11'!$A$9:$H$32</definedName>
    <definedName name="Z_DC7EC235_7B2D_49E7_A201_EA2906C9A254_.wvu.PrintArea" localSheetId="25" hidden="1">'Table II.2.12'!$A$9:$D$55</definedName>
    <definedName name="Z_DC7EC235_7B2D_49E7_A201_EA2906C9A254_.wvu.PrintArea" localSheetId="16" hidden="1">'Table II.2.3'!$A$9:$E$59</definedName>
    <definedName name="Z_DC7EC235_7B2D_49E7_A201_EA2906C9A254_.wvu.PrintArea" localSheetId="17" hidden="1">'Table II.2.4'!$A$9:$A$54</definedName>
    <definedName name="Z_DC7EC235_7B2D_49E7_A201_EA2906C9A254_.wvu.PrintArea" localSheetId="18" hidden="1">'Table II.2.5'!$A$9:$K$17</definedName>
    <definedName name="Z_DC7EC235_7B2D_49E7_A201_EA2906C9A254_.wvu.PrintArea" localSheetId="19" hidden="1">'Table II.2.6'!$A$9:$K$17</definedName>
    <definedName name="Z_DC7EC235_7B2D_49E7_A201_EA2906C9A254_.wvu.PrintArea" localSheetId="20" hidden="1">'Table II.2.7'!$A$9:$A$27</definedName>
    <definedName name="Z_DC7EC235_7B2D_49E7_A201_EA2906C9A254_.wvu.PrintArea" localSheetId="21" hidden="1">'Table II.2.8'!$A$9:$A$58</definedName>
    <definedName name="Z_DC7EC235_7B2D_49E7_A201_EA2906C9A254_.wvu.PrintArea" localSheetId="22" hidden="1">'Table II.2.9'!$A$9:$A$37</definedName>
    <definedName name="Z_DC7EC235_7B2D_49E7_A201_EA2906C9A254_.wvu.PrintArea" localSheetId="26" hidden="1">'Table II.3.1'!$A$9:$B$45</definedName>
    <definedName name="Z_DC7EC235_7B2D_49E7_A201_EA2906C9A254_.wvu.PrintArea" localSheetId="35" hidden="1">'Table II.3.10'!$A$9:$E$35</definedName>
    <definedName name="Z_DC7EC235_7B2D_49E7_A201_EA2906C9A254_.wvu.PrintArea" localSheetId="36" hidden="1">'Table II.3.11'!$A$9:$D$23</definedName>
    <definedName name="Z_DC7EC235_7B2D_49E7_A201_EA2906C9A254_.wvu.PrintArea" localSheetId="37" hidden="1">'Table II.3.12'!$A$9:$F$56</definedName>
    <definedName name="Z_DC7EC235_7B2D_49E7_A201_EA2906C9A254_.wvu.PrintArea" localSheetId="28" hidden="1">'Table II.3.3'!$A$9:$F$55</definedName>
    <definedName name="Z_DC7EC235_7B2D_49E7_A201_EA2906C9A254_.wvu.PrintArea" localSheetId="29" hidden="1">'Table II.3.4'!$A$9:$A$45</definedName>
    <definedName name="Z_DC7EC235_7B2D_49E7_A201_EA2906C9A254_.wvu.PrintArea" localSheetId="30" hidden="1">'Table II.3.5'!$A$9:$I$20</definedName>
    <definedName name="Z_DC7EC235_7B2D_49E7_A201_EA2906C9A254_.wvu.PrintArea" localSheetId="31" hidden="1">'Table II.3.6'!$A$9:$I$18</definedName>
    <definedName name="Z_DC7EC235_7B2D_49E7_A201_EA2906C9A254_.wvu.PrintArea" localSheetId="32" hidden="1">'Table II.3.7'!$A$9:$A$28</definedName>
    <definedName name="Z_DC7EC235_7B2D_49E7_A201_EA2906C9A254_.wvu.PrintArea" localSheetId="33" hidden="1">'Table II.3.8'!$A$9:$A$46</definedName>
    <definedName name="Z_DC7EC235_7B2D_49E7_A201_EA2906C9A254_.wvu.PrintArea" localSheetId="34" hidden="1">'Table II.3.9'!$A$9:$A$25</definedName>
    <definedName name="Z_DC7EC235_7B2D_49E7_A201_EA2906C9A254_.wvu.PrintArea" localSheetId="38" hidden="1">'Table II.4.1'!$A$9:$B$48</definedName>
    <definedName name="Z_DC7EC235_7B2D_49E7_A201_EA2906C9A254_.wvu.PrintArea" localSheetId="47" hidden="1">'Table II.4.10'!$A$9:$H$25</definedName>
    <definedName name="Z_DC7EC235_7B2D_49E7_A201_EA2906C9A254_.wvu.PrintArea" localSheetId="48" hidden="1">'Table II.4.11'!$A$9:$D$27</definedName>
    <definedName name="Z_DC7EC235_7B2D_49E7_A201_EA2906C9A254_.wvu.PrintArea" localSheetId="49" hidden="1">'Table II.4.12'!$A$9:$F$55</definedName>
    <definedName name="Z_DC7EC235_7B2D_49E7_A201_EA2906C9A254_.wvu.PrintArea" localSheetId="40" hidden="1">'Table II.4.3'!$A$9:$F$56</definedName>
    <definedName name="Z_DC7EC235_7B2D_49E7_A201_EA2906C9A254_.wvu.PrintArea" localSheetId="41" hidden="1">'Table II.4.4'!$A$9:$A$41</definedName>
    <definedName name="Z_DC7EC235_7B2D_49E7_A201_EA2906C9A254_.wvu.PrintArea" localSheetId="42" hidden="1">'Table II.4.5'!$A$9:$J$30</definedName>
    <definedName name="Z_DC7EC235_7B2D_49E7_A201_EA2906C9A254_.wvu.PrintArea" localSheetId="43" hidden="1">'Table II.4.6'!$A$9:$J$29</definedName>
    <definedName name="Z_DC7EC235_7B2D_49E7_A201_EA2906C9A254_.wvu.PrintArea" localSheetId="44" hidden="1">'Table II.4.7'!$A$9:$A$32</definedName>
    <definedName name="Z_DC7EC235_7B2D_49E7_A201_EA2906C9A254_.wvu.PrintArea" localSheetId="45" hidden="1">'Table II.4.8'!$A$9:$A$42</definedName>
    <definedName name="Z_DC7EC235_7B2D_49E7_A201_EA2906C9A254_.wvu.PrintArea" localSheetId="46" hidden="1">'Table II.4.9'!$A$9:$A$37</definedName>
    <definedName name="Z_DC7EC235_7B2D_49E7_A201_EA2906C9A254_.wvu.PrintArea" localSheetId="50" hidden="1">'Table II.5.1'!$A$9:$B$48</definedName>
    <definedName name="Z_DC7EC235_7B2D_49E7_A201_EA2906C9A254_.wvu.PrintArea" localSheetId="59" hidden="1">'Table II.5.10'!$A$9:$K$23</definedName>
    <definedName name="Z_DC7EC235_7B2D_49E7_A201_EA2906C9A254_.wvu.PrintArea" localSheetId="60" hidden="1">'Table II.5.11'!$A$11:$H$31</definedName>
    <definedName name="Z_DC7EC235_7B2D_49E7_A201_EA2906C9A254_.wvu.PrintArea" localSheetId="61" hidden="1">'Table II.5.12'!$A$9:$G$57</definedName>
    <definedName name="Z_DC7EC235_7B2D_49E7_A201_EA2906C9A254_.wvu.PrintArea" localSheetId="52" hidden="1">'Table II.5.3'!$A$9:$F$59</definedName>
    <definedName name="Z_DC7EC235_7B2D_49E7_A201_EA2906C9A254_.wvu.PrintArea" localSheetId="53" hidden="1">'Table II.5.4'!$A$9:$A$58</definedName>
    <definedName name="Z_DC7EC235_7B2D_49E7_A201_EA2906C9A254_.wvu.PrintArea" localSheetId="54" hidden="1">'Table II.5.5'!$A$9:$J$17</definedName>
    <definedName name="Z_DC7EC235_7B2D_49E7_A201_EA2906C9A254_.wvu.PrintArea" localSheetId="55" hidden="1">'Table II.5.6'!$A$9:$I$18</definedName>
    <definedName name="Z_DC7EC235_7B2D_49E7_A201_EA2906C9A254_.wvu.PrintArea" localSheetId="56" hidden="1">'Table II.5.7'!$A$9:$A$39</definedName>
    <definedName name="Z_DC7EC235_7B2D_49E7_A201_EA2906C9A254_.wvu.PrintArea" localSheetId="57" hidden="1">'Table II.5.8'!$A$9:$A$52</definedName>
    <definedName name="Z_DC7EC235_7B2D_49E7_A201_EA2906C9A254_.wvu.PrintArea" localSheetId="58" hidden="1">'Table II.5.9'!$A$9:$A$29</definedName>
    <definedName name="Z_DC7EC235_7B2D_49E7_A201_EA2906C9A254_.wvu.PrintArea" localSheetId="62" hidden="1">'Table II.6.1'!$A$9:$B$49</definedName>
    <definedName name="Z_DC7EC235_7B2D_49E7_A201_EA2906C9A254_.wvu.PrintArea" localSheetId="64" hidden="1">'Table II.6.3'!$A$9:$F$59</definedName>
    <definedName name="Z_DC7EC235_7B2D_49E7_A201_EA2906C9A254_.wvu.PrintArea" localSheetId="65" hidden="1">'Table II.6.4'!$A$9:$A$42</definedName>
    <definedName name="Z_DC7EC235_7B2D_49E7_A201_EA2906C9A254_.wvu.PrintArea" localSheetId="66" hidden="1">'Table II.6.5'!$A$9:$I$19</definedName>
    <definedName name="Z_DC7EC235_7B2D_49E7_A201_EA2906C9A254_.wvu.PrintArea" localSheetId="67" hidden="1">'Table II.6.6'!$A$9:$I$22</definedName>
    <definedName name="Z_DC7EC235_7B2D_49E7_A201_EA2906C9A254_.wvu.PrintArea" localSheetId="68" hidden="1">'Table II.6.7'!$A$9:$A$48</definedName>
    <definedName name="Z_DC7EC235_7B2D_49E7_A201_EA2906C9A254_.wvu.PrintArea" localSheetId="69" hidden="1">'Table II.6.8'!$A$9:$A$35</definedName>
    <definedName name="Z_DC7EC235_7B2D_49E7_A201_EA2906C9A254_.wvu.PrintArea" localSheetId="70" hidden="1">'Table II.6.9'!$A$9:$H$56</definedName>
    <definedName name="Z_DC7EC235_7B2D_49E7_A201_EA2906C9A254_.wvu.PrintArea" localSheetId="71" hidden="1">'Table III.1'!$A$10:$B$42</definedName>
    <definedName name="Z_DC7EC235_7B2D_49E7_A201_EA2906C9A254_.wvu.PrintArea" localSheetId="72" hidden="1">'Table III.2'!#REF!</definedName>
    <definedName name="Z_DC7EC235_7B2D_49E7_A201_EA2906C9A254_.wvu.PrintArea" localSheetId="73" hidden="1">'Table III.3'!#REF!</definedName>
    <definedName name="Z_DC7EC235_7B2D_49E7_A201_EA2906C9A254_.wvu.PrintArea" localSheetId="74" hidden="1">'Table III.4'!#REF!</definedName>
    <definedName name="Z_DC7EC235_7B2D_49E7_A201_EA2906C9A254_.wvu.PrintArea" localSheetId="75" hidden="1">'Table III.5'!#REF!</definedName>
    <definedName name="Z_DC7EC235_7B2D_49E7_A201_EA2906C9A254_.wvu.PrintArea" localSheetId="76" hidden="1">'Table III.6'!#REF!</definedName>
    <definedName name="Z_DC7EC235_7B2D_49E7_A201_EA2906C9A254_.wvu.PrintArea" localSheetId="77" hidden="1">'Table III.7'!#REF!</definedName>
    <definedName name="Z_DC7EC235_7B2D_49E7_A201_EA2906C9A254_.wvu.PrintArea" localSheetId="78" hidden="1">'Table III.8'!#REF!</definedName>
    <definedName name="Z_DC7EC235_7B2D_49E7_A201_EA2906C9A254_.wvu.PrintArea" localSheetId="79" hidden="1">'Table III.9'!#REF!</definedName>
    <definedName name="Z_DC7EC235_7B2D_49E7_A201_EA2906C9A254_.wvu.Rows" localSheetId="13" hidden="1">'Table II.1.12'!#REF!</definedName>
    <definedName name="Z_DC7EC235_7B2D_49E7_A201_EA2906C9A254_.wvu.Rows" localSheetId="4" hidden="1">'Table II.1.3'!#REF!,'[50]Quadro II.1'!#REF!,'[50]Quadro II.1'!#REF!</definedName>
    <definedName name="Z_DC7EC235_7B2D_49E7_A201_EA2906C9A254_.wvu.Rows" localSheetId="5" hidden="1">'Table II.1.4'!#REF!,'[5]Quadro II.1'!#REF!,'[5]Quadro II.1'!#REF!,'[5]Quadro II.1'!#REF!,'[5]Quadro II.1'!#REF!,'[5]Quadro II.1'!#REF!,'[5]Quadro II.1'!#REF!</definedName>
    <definedName name="Z_DC7EC235_7B2D_49E7_A201_EA2906C9A254_.wvu.Rows" localSheetId="9" hidden="1">'Table II.1.8'!#REF!,'[7]Quadro II.1'!$29:$30</definedName>
    <definedName name="Z_DC7EC235_7B2D_49E7_A201_EA2906C9A254_.wvu.Rows" localSheetId="10" hidden="1">'Table II.1.9'!#REF!,'[8]Quadro II.1'!#REF!,'[8]Quadro II.1'!#REF!,'[8]Quadro II.1'!#REF!,'[8]Quadro II.1'!#REF!</definedName>
    <definedName name="Z_DC7EC235_7B2D_49E7_A201_EA2906C9A254_.wvu.Rows" localSheetId="25" hidden="1">'Table II.2.12'!#REF!</definedName>
    <definedName name="Z_DC7EC235_7B2D_49E7_A201_EA2906C9A254_.wvu.Rows" localSheetId="16" hidden="1">'Table II.2.3'!#REF!,'[51]Quadro II.2'!#REF!,'[51]Quadro II.2'!#REF!</definedName>
    <definedName name="Z_DC7EC235_7B2D_49E7_A201_EA2906C9A254_.wvu.Rows" localSheetId="17" hidden="1">'Table II.2.4'!#REF!,'[12]Quadro II.2'!#REF!,'[12]Quadro II.2'!#REF!,'[12]Quadro II.2'!#REF!,'[12]Quadro II.2'!#REF!,'[12]Quadro II.2'!#REF!,'[12]Quadro II.2'!#REF!</definedName>
    <definedName name="Z_DC7EC235_7B2D_49E7_A201_EA2906C9A254_.wvu.Rows" localSheetId="21" hidden="1">'Table II.2.8'!$19:$19,'[14]Quadro II.2'!$43:$45</definedName>
    <definedName name="Z_DC7EC235_7B2D_49E7_A201_EA2906C9A254_.wvu.Rows" localSheetId="22" hidden="1">'Table II.2.9'!#REF!,'[15]Quadro II.2'!#REF!,'[15]Quadro II.2'!#REF!,'[15]Quadro II.2'!#REF!,'[15]Quadro II.2'!#REF!</definedName>
    <definedName name="Z_DC7EC235_7B2D_49E7_A201_EA2906C9A254_.wvu.Rows" localSheetId="37" hidden="1">'Table II.3.12'!#REF!</definedName>
    <definedName name="Z_DC7EC235_7B2D_49E7_A201_EA2906C9A254_.wvu.Rows" localSheetId="28" hidden="1">'Table II.3.3'!#REF!,'[52]Quadro II.3'!#REF!,'[52]Quadro II.3'!#REF!</definedName>
    <definedName name="Z_DC7EC235_7B2D_49E7_A201_EA2906C9A254_.wvu.Rows" localSheetId="29" hidden="1">'Table II.3.4'!#REF!,'[19]Quadro II.3'!#REF!,'[19]Quadro II.3'!#REF!,'[19]Quadro II.3'!#REF!,'[19]Quadro II.3'!#REF!,'[19]Quadro II.3'!#REF!,'[19]Quadro II.3'!#REF!</definedName>
    <definedName name="Z_DC7EC235_7B2D_49E7_A201_EA2906C9A254_.wvu.Rows" localSheetId="33" hidden="1">'Table II.3.8'!#REF!,'[21]Quadro II.3'!$36:$38</definedName>
    <definedName name="Z_DC7EC235_7B2D_49E7_A201_EA2906C9A254_.wvu.Rows" localSheetId="34" hidden="1">'Table II.3.9'!#REF!,'[22]Quadro II.3'!#REF!,'[22]Quadro II.3'!#REF!,'[22]Quadro II.3'!#REF!,'[22]Quadro II.3'!#REF!</definedName>
    <definedName name="Z_DC7EC235_7B2D_49E7_A201_EA2906C9A254_.wvu.Rows" localSheetId="49" hidden="1">'Table II.4.12'!#REF!</definedName>
    <definedName name="Z_DC7EC235_7B2D_49E7_A201_EA2906C9A254_.wvu.Rows" localSheetId="40" hidden="1">'Table II.4.3'!#REF!,'[53]Quadro II.4'!#REF!,'[53]Quadro II.4'!#REF!</definedName>
    <definedName name="Z_DC7EC235_7B2D_49E7_A201_EA2906C9A254_.wvu.Rows" localSheetId="41" hidden="1">'Table II.4.4'!#REF!,'[26]Quadro II.4'!#REF!,'[26]Quadro II.4'!#REF!,'[26]Quadro II.4'!#REF!,'[26]Quadro II.4'!#REF!,'[26]Quadro II.4'!#REF!,'[26]Quadro II.4'!#REF!</definedName>
    <definedName name="Z_DC7EC235_7B2D_49E7_A201_EA2906C9A254_.wvu.Rows" localSheetId="45" hidden="1">'Table II.4.8'!#REF!,'[28]Quadro II.4'!$35:$36</definedName>
    <definedName name="Z_DC7EC235_7B2D_49E7_A201_EA2906C9A254_.wvu.Rows" localSheetId="46" hidden="1">'Table II.4.9'!#REF!,'[29]Quadro II.4'!#REF!,'[29]Quadro II.4'!#REF!,'[29]Quadro II.4'!#REF!,'[29]Quadro II.4'!#REF!</definedName>
    <definedName name="Z_DC7EC235_7B2D_49E7_A201_EA2906C9A254_.wvu.Rows" localSheetId="61" hidden="1">'Table II.5.12'!#REF!</definedName>
    <definedName name="Z_DC7EC235_7B2D_49E7_A201_EA2906C9A254_.wvu.Rows" localSheetId="52" hidden="1">'Table II.5.3'!#REF!,'[54]Quadro II.5'!#REF!,'[54]Quadro II.5'!#REF!</definedName>
    <definedName name="Z_DC7EC235_7B2D_49E7_A201_EA2906C9A254_.wvu.Rows" localSheetId="53" hidden="1">'Table II.5.4'!#REF!,'[33]Quadro II.5'!#REF!,'[33]Quadro II.5'!#REF!,'[33]Quadro II.5'!#REF!,'[33]Quadro II.5'!#REF!,'[33]Quadro II.5'!#REF!,'[33]Quadro II.5'!#REF!</definedName>
    <definedName name="Z_DC7EC235_7B2D_49E7_A201_EA2906C9A254_.wvu.Rows" localSheetId="57" hidden="1">'Table II.5.8'!#REF!,'[35]Quadro II.5'!$38:$39</definedName>
    <definedName name="Z_DC7EC235_7B2D_49E7_A201_EA2906C9A254_.wvu.Rows" localSheetId="58" hidden="1">'Table II.5.9'!#REF!,'[36]Quadro II.5'!#REF!,'[36]Quadro II.5'!#REF!,'[36]Quadro II.5'!#REF!,'[36]Quadro II.5'!#REF!</definedName>
    <definedName name="Z_DC7EC235_7B2D_49E7_A201_EA2906C9A254_.wvu.Rows" localSheetId="64" hidden="1">'Table II.6.3'!#REF!,'[55]Quadro II.6'!#REF!,'[55]Quadro II.6'!#REF!</definedName>
    <definedName name="Z_DC7EC235_7B2D_49E7_A201_EA2906C9A254_.wvu.Rows" localSheetId="65" hidden="1">'Table II.6.4'!#REF!,'[38]Quadro II.6'!#REF!,'[38]Quadro II.6'!#REF!,'[38]Quadro II.6'!#REF!,'[38]Quadro II.6'!#REF!,'[38]Quadro II.6'!#REF!,'[38]Quadro II.6'!#REF!</definedName>
    <definedName name="Z_DC7EC235_7B2D_49E7_A201_EA2906C9A254_.wvu.Rows" localSheetId="68" hidden="1">'Table II.6.7'!#REF!,'[39]Quadro II.6'!$33:$35</definedName>
    <definedName name="Z_DC7EC235_7B2D_49E7_A201_EA2906C9A254_.wvu.Rows" localSheetId="69" hidden="1">'Table II.6.8'!#REF!,'[40]Quadro II.6'!#REF!,'[40]Quadro II.6'!#REF!,'[40]Quadro II.6'!#REF!,'[40]Quadro II.6'!#REF!</definedName>
    <definedName name="Z_DC7EC235_7B2D_49E7_A201_EA2906C9A254_.wvu.Rows" localSheetId="70" hidden="1">'Table II.6.9'!#REF!</definedName>
    <definedName name="Z_DC7EC235_7B2D_49E7_A201_EA2906C9A254_.wvu.Rows" localSheetId="72" hidden="1">'Table III.2'!#REF!,'[42]Quadro III'!#REF!,'[42]Quadro III'!#REF!,'[42]Quadro III'!#REF!,'[42]Quadro III'!#REF!</definedName>
    <definedName name="Z_DC7EC235_7B2D_49E7_A201_EA2906C9A254_.wvu.Rows" localSheetId="73" hidden="1">'Table III.3'!#REF!,'[43]Quadro III'!#REF!,'[43]Quadro III'!#REF!,'[43]Quadro III'!#REF!,'[43]Quadro III'!#REF!</definedName>
    <definedName name="Z_DC7EC235_7B2D_49E7_A201_EA2906C9A254_.wvu.Rows" localSheetId="74" hidden="1">'Table III.4'!#REF!,'[44]Quadro III'!#REF!,'[44]Quadro III'!#REF!,'[44]Quadro III'!#REF!,'[44]Quadro III'!#REF!</definedName>
    <definedName name="Z_DC7EC235_7B2D_49E7_A201_EA2906C9A254_.wvu.Rows" localSheetId="75" hidden="1">'Table III.5'!#REF!,'[45]Quadro III'!#REF!,'[45]Quadro III'!#REF!,'[45]Quadro III'!#REF!,'[45]Quadro III'!#REF!</definedName>
    <definedName name="Z_DC7EC235_7B2D_49E7_A201_EA2906C9A254_.wvu.Rows" localSheetId="76" hidden="1">'Table III.6'!#REF!,'[46]Quadro III'!#REF!,'[46]Quadro III'!#REF!,'[46]Quadro III'!#REF!,'[46]Quadro III'!#REF!</definedName>
    <definedName name="Z_DC7EC235_7B2D_49E7_A201_EA2906C9A254_.wvu.Rows" localSheetId="77" hidden="1">'Table III.7'!#REF!,'[47]Quadro III'!#REF!,'[47]Quadro III'!#REF!,'[47]Quadro III'!#REF!,'[47]Quadro III'!#REF!</definedName>
    <definedName name="Z_DC7EC235_7B2D_49E7_A201_EA2906C9A254_.wvu.Rows" localSheetId="78" hidden="1">'Table III.8'!#REF!,'[48]Quadro III'!#REF!,'[48]Quadro III'!#REF!,'[48]Quadro III'!#REF!,'[48]Quadro III'!#REF!</definedName>
    <definedName name="Z_DC7EC235_7B2D_49E7_A201_EA2906C9A254_.wvu.Rows" localSheetId="79" hidden="1">'Table III.9'!#REF!,'[49]Quadro III'!#REF!,'[49]Quadro III'!#REF!,'[49]Quadro III'!#REF!,'[49]Quadro III'!#REF!</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K41" i="3" l="1"/>
  <c r="C33" i="73" l="1"/>
  <c r="D33" i="73"/>
  <c r="E33" i="73"/>
  <c r="F33" i="73"/>
  <c r="G33" i="73"/>
  <c r="H33" i="73"/>
  <c r="B33" i="73"/>
  <c r="C11" i="30" l="1"/>
  <c r="D11" i="30"/>
  <c r="E11" i="30"/>
  <c r="B11" i="30"/>
  <c r="G43" i="27" l="1"/>
  <c r="H43" i="27"/>
  <c r="H36" i="25"/>
  <c r="G36" i="25"/>
  <c r="F36" i="25"/>
  <c r="E36" i="25"/>
  <c r="D36" i="25"/>
  <c r="C36" i="25"/>
  <c r="B36" i="25"/>
  <c r="I25" i="44" l="1"/>
  <c r="I27" i="44"/>
  <c r="I26" i="44"/>
  <c r="I24" i="44"/>
  <c r="I23" i="44"/>
  <c r="I22" i="44"/>
  <c r="I21" i="44"/>
  <c r="I20" i="44"/>
  <c r="I19" i="44"/>
  <c r="I18" i="44"/>
  <c r="I17" i="44"/>
  <c r="I16" i="44"/>
  <c r="I15" i="44"/>
  <c r="I14" i="44"/>
  <c r="I13" i="44"/>
  <c r="I12" i="44"/>
  <c r="I11" i="44"/>
  <c r="H37" i="44"/>
  <c r="H36" i="44"/>
  <c r="H35" i="44"/>
  <c r="H34" i="44"/>
  <c r="H33" i="44"/>
  <c r="H32" i="44"/>
  <c r="H31" i="44"/>
  <c r="H30" i="44"/>
  <c r="H29" i="44"/>
  <c r="H28" i="44"/>
  <c r="H27" i="44"/>
  <c r="H26" i="44"/>
  <c r="H25" i="44"/>
  <c r="H24" i="44"/>
  <c r="H23" i="44"/>
  <c r="H22" i="44"/>
  <c r="H21" i="44"/>
  <c r="H20" i="44"/>
  <c r="H19" i="44"/>
  <c r="H18" i="44"/>
  <c r="H17" i="44"/>
  <c r="H16" i="44"/>
  <c r="H15" i="44"/>
  <c r="H14" i="44"/>
  <c r="H13" i="44"/>
  <c r="H12" i="44"/>
  <c r="H11" i="44"/>
  <c r="F23" i="68" l="1"/>
  <c r="F21" i="68"/>
  <c r="F43" i="27" l="1"/>
  <c r="E43" i="27"/>
  <c r="D43" i="27"/>
  <c r="C43" i="27"/>
  <c r="B43" i="27"/>
</calcChain>
</file>

<file path=xl/sharedStrings.xml><?xml version="1.0" encoding="utf-8"?>
<sst xmlns="http://schemas.openxmlformats.org/spreadsheetml/2006/main" count="4442" uniqueCount="1206">
  <si>
    <t>Economic developments in Portuguese-speaking African countries and Timor-Leste - 2020/2021</t>
  </si>
  <si>
    <t>STATISTICAL ANNEX</t>
  </si>
  <si>
    <t>Angola</t>
  </si>
  <si>
    <t>Table II.1.1 - Main economic indicators</t>
  </si>
  <si>
    <t>Table II.1.2 - Gross domestic product</t>
  </si>
  <si>
    <t>Table II.1.3 - Consumer price index</t>
  </si>
  <si>
    <t>Table II.1.4 - Balance of payments</t>
  </si>
  <si>
    <t>Table II.1.5 - Goods exports</t>
  </si>
  <si>
    <t>Table II.1.6 - Goods imports</t>
  </si>
  <si>
    <t>Table II.1.7 - External public debt and foreign exchange reserves</t>
  </si>
  <si>
    <t>Table II.1.8 - Government operations</t>
  </si>
  <si>
    <t>Table II.1.9 - Monetary survey</t>
  </si>
  <si>
    <t>Table II.1.10 - Interest rates</t>
  </si>
  <si>
    <t>Table II.1.11 - Financial stability indicators</t>
  </si>
  <si>
    <t>Table II.1.12 - Exchange rates</t>
  </si>
  <si>
    <t>Cabo Verde</t>
  </si>
  <si>
    <t>Table II.2.1 - Main economic indicators</t>
  </si>
  <si>
    <t>Table II.2.2 - Gross domestic product</t>
  </si>
  <si>
    <t>Table II.2.3 - Consumer price index</t>
  </si>
  <si>
    <t>Table II.2.4 - Balance of payments</t>
  </si>
  <si>
    <t>Table II.2.5 - Exports by destination</t>
  </si>
  <si>
    <t>Table II.2.6 - Imports by origin</t>
  </si>
  <si>
    <t>Table II.2.7 - Public debt</t>
  </si>
  <si>
    <t>Table II.2.8 - Government operations</t>
  </si>
  <si>
    <t>Table II.2.9 - Monetary survey</t>
  </si>
  <si>
    <t>Table II.2.10 - Interest rates</t>
  </si>
  <si>
    <t>Table II.2.11 - Financial stability indicators</t>
  </si>
  <si>
    <t>Table II.2.12 - Exchange rates</t>
  </si>
  <si>
    <t>Guinea-Bissau</t>
  </si>
  <si>
    <t>Table II.3.1 - Main economic indicators</t>
  </si>
  <si>
    <t>Table II.3.2 - Gross domestic product</t>
  </si>
  <si>
    <t>Table II.3.3 - Consumer price index</t>
  </si>
  <si>
    <t>Table II.3.4 - Balance of payments</t>
  </si>
  <si>
    <t>Table II.3.5 - Exports by destination</t>
  </si>
  <si>
    <t>Table II.3.6 - Imports by origin</t>
  </si>
  <si>
    <t>Table II.3.7 - Public debt</t>
  </si>
  <si>
    <t>Table II.3.8 - Government operations</t>
  </si>
  <si>
    <t>Table II.3.9 - Monetary survey</t>
  </si>
  <si>
    <t>Table II.3.10 - Interest rates</t>
  </si>
  <si>
    <t>Table II.3.11 - Financial stability indicators</t>
  </si>
  <si>
    <t>Table II.3.12 - Exchange rates</t>
  </si>
  <si>
    <t>Mozambique</t>
  </si>
  <si>
    <t>Table II.4.1 - Main economic indicators</t>
  </si>
  <si>
    <t>Table II.4.2 - Gross domestic product</t>
  </si>
  <si>
    <t>Table II.4.3 - Consumer price index</t>
  </si>
  <si>
    <t>Table II.4.4 - Balance of payments</t>
  </si>
  <si>
    <t>Table II.4.5 - Goods exports</t>
  </si>
  <si>
    <t>Table II.4.6 - Goods imports</t>
  </si>
  <si>
    <t>Table II.4.7 - Public debt</t>
  </si>
  <si>
    <t>Table II.4.8 - Government operations</t>
  </si>
  <si>
    <t>Table II.4.9 - Monetary survey</t>
  </si>
  <si>
    <t>Table II.4.10 - Interest rates</t>
  </si>
  <si>
    <t>Table II.4.11 - Financial stability indicators</t>
  </si>
  <si>
    <t>Table II.4.12 - Exchange rates</t>
  </si>
  <si>
    <t>São Tomé and Príncipe</t>
  </si>
  <si>
    <t>Table II.5.1 - Main economic indicators</t>
  </si>
  <si>
    <t>Table II.5.2 - Gross domestic product</t>
  </si>
  <si>
    <t>Table II.5.3 - Consumer price index</t>
  </si>
  <si>
    <t>Table II.5.4 - Balance of payments</t>
  </si>
  <si>
    <t>Table II.5.5 - Goods exports by destination</t>
  </si>
  <si>
    <t>Table II.5.7 - External public debt</t>
  </si>
  <si>
    <t>Table II.5.8 - Government operations</t>
  </si>
  <si>
    <t>Table II.5.9 - Monetary survey</t>
  </si>
  <si>
    <t>Table II.5.10 - Interest rates</t>
  </si>
  <si>
    <t>Table II.5.11 - Financial stability indicators</t>
  </si>
  <si>
    <t>Table II.5.12 - Exchange rates</t>
  </si>
  <si>
    <t>Timor-Leste</t>
  </si>
  <si>
    <t>Table II.6.1 - Main economic indicators</t>
  </si>
  <si>
    <t>Table II.6.2 - Gross domestic product</t>
  </si>
  <si>
    <t>Table II.6.3 - Consumer price index</t>
  </si>
  <si>
    <t>Table II.6.4 - Balance of payments</t>
  </si>
  <si>
    <t>Table II.6.5 - Goods exports by destination</t>
  </si>
  <si>
    <t>Table II.6.7 - Government operations</t>
  </si>
  <si>
    <t>Table II.6.8 - Monetary survey</t>
  </si>
  <si>
    <t>Table II.6.9 - Exchange rates</t>
  </si>
  <si>
    <t>Portugal’s economic and financial relations with Portuguese-speaking African countries and Timor-Leste</t>
  </si>
  <si>
    <t>Table III.1 - Main indicators</t>
  </si>
  <si>
    <t xml:space="preserve">Table III.2 - Goods exports and imports </t>
  </si>
  <si>
    <t>Table III.3 - Share of Portuguese trade held by Portuguese-speaking African countries and Timor-Leste</t>
  </si>
  <si>
    <t>Table III.4 - Exports by product group</t>
  </si>
  <si>
    <t>Table III.5 - Imports by product group</t>
  </si>
  <si>
    <t>Table III.6 - Current and capital accounts with Portuguese-speaking African countries and Timor-Leste</t>
  </si>
  <si>
    <t>Table III.7 - Portuguese direct investment in Portuguese-speaking African countries and Timor-Leste</t>
  </si>
  <si>
    <t>Table III.8 - Direct investment by Portuguese-speaking African countries and Timor-Leste in Portugal</t>
  </si>
  <si>
    <t>Table III.9 - Official debt of Portuguese-speaking African countries to Portugal</t>
  </si>
  <si>
    <t>Contents</t>
  </si>
  <si>
    <t>ANGOLA · Main economic indicators</t>
  </si>
  <si>
    <t>Prog.</t>
  </si>
  <si>
    <t xml:space="preserve">Est. </t>
  </si>
  <si>
    <t>Est.</t>
  </si>
  <si>
    <t>Output and prices</t>
  </si>
  <si>
    <t>Nominal GDP</t>
  </si>
  <si>
    <t>EUR billions</t>
  </si>
  <si>
    <t>-</t>
  </si>
  <si>
    <t>USD billions</t>
  </si>
  <si>
    <t>Real GDP</t>
  </si>
  <si>
    <t>annual % change</t>
  </si>
  <si>
    <t>Oil sector</t>
  </si>
  <si>
    <t>Other Sectors</t>
  </si>
  <si>
    <r>
      <rPr>
        <sz val="8"/>
        <rFont val="Calibri"/>
        <family val="2"/>
        <scheme val="minor"/>
      </rPr>
      <t>USD, in PPP</t>
    </r>
    <r>
      <rPr>
        <vertAlign val="superscript"/>
        <sz val="8"/>
        <color rgb="FF000000"/>
        <rFont val="Calibri"/>
        <family val="2"/>
        <scheme val="minor"/>
      </rPr>
      <t>(a)</t>
    </r>
  </si>
  <si>
    <t>Inflation (CPI)</t>
  </si>
  <si>
    <t>year-on-year % change</t>
  </si>
  <si>
    <t>Jun</t>
  </si>
  <si>
    <t>average % change</t>
  </si>
  <si>
    <t>Public finances</t>
  </si>
  <si>
    <t>Total revenue</t>
  </si>
  <si>
    <t>% of GDP</t>
  </si>
  <si>
    <t>Oil revenue</t>
  </si>
  <si>
    <t>Total expenditure</t>
  </si>
  <si>
    <t>Current expenditure</t>
  </si>
  <si>
    <t>Investment</t>
  </si>
  <si>
    <t>Overall balance</t>
  </si>
  <si>
    <t>External public debt</t>
  </si>
  <si>
    <t>Mar</t>
  </si>
  <si>
    <t>Money and credit</t>
  </si>
  <si>
    <t>Net foreign assets</t>
  </si>
  <si>
    <t>May</t>
  </si>
  <si>
    <t>Credit to the economy</t>
  </si>
  <si>
    <t>Broad money (M3)</t>
  </si>
  <si>
    <t>Interest rates</t>
  </si>
  <si>
    <r>
      <rPr>
        <sz val="8"/>
        <rFont val="Calibri"/>
        <family val="2"/>
        <scheme val="minor"/>
      </rPr>
      <t>Credit in national currency</t>
    </r>
    <r>
      <rPr>
        <vertAlign val="superscript"/>
        <sz val="8"/>
        <rFont val="Calibri"/>
        <family val="2"/>
        <scheme val="minor"/>
      </rPr>
      <t>(b)</t>
    </r>
    <r>
      <rPr>
        <sz val="8"/>
        <rFont val="Calibri"/>
        <family val="2"/>
        <scheme val="minor"/>
      </rPr>
      <t xml:space="preserve"> (180 d)</t>
    </r>
  </si>
  <si>
    <t>annual rate</t>
  </si>
  <si>
    <r>
      <rPr>
        <sz val="8"/>
        <rFont val="Calibri"/>
        <family val="2"/>
        <scheme val="minor"/>
      </rPr>
      <t>Deposits in national currency (180 d)</t>
    </r>
  </si>
  <si>
    <t>Deposits in foreign currency (180 d)</t>
  </si>
  <si>
    <t>Standing lending facility</t>
  </si>
  <si>
    <t>Financial stability</t>
  </si>
  <si>
    <t>Capital adequacy</t>
  </si>
  <si>
    <t>%</t>
  </si>
  <si>
    <t>NPL/total loans</t>
  </si>
  <si>
    <t>Return on equity (ROE)</t>
  </si>
  <si>
    <t>Balance of payments</t>
  </si>
  <si>
    <t>Trade balance</t>
  </si>
  <si>
    <t>Current account</t>
  </si>
  <si>
    <t>Exchange rates</t>
  </si>
  <si>
    <t>EUR/AOA</t>
  </si>
  <si>
    <t>average rate</t>
  </si>
  <si>
    <t>USD/AOA</t>
  </si>
  <si>
    <r>
      <rPr>
        <sz val="8"/>
        <rFont val="Calibri"/>
        <family val="2"/>
        <scheme val="minor"/>
      </rPr>
      <t>Nominal EERI</t>
    </r>
    <r>
      <rPr>
        <b/>
        <vertAlign val="superscript"/>
        <sz val="8"/>
        <color rgb="FF000000"/>
        <rFont val="Calibri"/>
        <family val="2"/>
        <scheme val="minor"/>
      </rPr>
      <t>(d)</t>
    </r>
  </si>
  <si>
    <r>
      <rPr>
        <sz val="8"/>
        <rFont val="Calibri"/>
        <family val="2"/>
        <scheme val="minor"/>
      </rPr>
      <t>Real EERI</t>
    </r>
    <r>
      <rPr>
        <b/>
        <vertAlign val="superscript"/>
        <sz val="8"/>
        <color rgb="FF000000"/>
        <rFont val="Calibri"/>
        <family val="2"/>
        <scheme val="minor"/>
      </rPr>
      <t>(d)</t>
    </r>
  </si>
  <si>
    <t>ANGOLA · Gross domestic product, current prices, AOA billions</t>
  </si>
  <si>
    <t xml:space="preserve">Proj. </t>
  </si>
  <si>
    <t xml:space="preserve"> Primary sector</t>
  </si>
  <si>
    <t>Agriculture and forestry</t>
  </si>
  <si>
    <t>Fishing</t>
  </si>
  <si>
    <t>Petroleum and natural gas</t>
  </si>
  <si>
    <t>Diamonds and other</t>
  </si>
  <si>
    <t xml:space="preserve"> Secondary sector</t>
  </si>
  <si>
    <t>Manufacturing</t>
  </si>
  <si>
    <t>Energy and water</t>
  </si>
  <si>
    <t>Construction</t>
  </si>
  <si>
    <t xml:space="preserve"> Tertiary sector</t>
  </si>
  <si>
    <t>Trade</t>
  </si>
  <si>
    <t>General Government</t>
  </si>
  <si>
    <t>Real estate</t>
  </si>
  <si>
    <t>Transport and storage</t>
  </si>
  <si>
    <t>Telecommunications</t>
  </si>
  <si>
    <t>Financial intermediation</t>
  </si>
  <si>
    <t>Other services</t>
  </si>
  <si>
    <t xml:space="preserve"> GROSS VALUE ADDED</t>
  </si>
  <si>
    <t>Direct taxes, net of subsidies</t>
  </si>
  <si>
    <t xml:space="preserve"> GROSS DOMESTIC PRODUCT (market prices)</t>
  </si>
  <si>
    <t xml:space="preserve"> Consumption</t>
  </si>
  <si>
    <t>Public</t>
  </si>
  <si>
    <t>Private</t>
  </si>
  <si>
    <t xml:space="preserve"> Investment</t>
  </si>
  <si>
    <t>Gross fixed capital formation</t>
  </si>
  <si>
    <t>Changes in inventories</t>
  </si>
  <si>
    <t xml:space="preserve"> Domestic demand</t>
  </si>
  <si>
    <t xml:space="preserve"> Exports of goods and services</t>
  </si>
  <si>
    <t xml:space="preserve"> Overall demand</t>
  </si>
  <si>
    <t xml:space="preserve"> Imports of goods and services</t>
  </si>
  <si>
    <t>Memo items:</t>
  </si>
  <si>
    <t xml:space="preserve">   Gross domestic savings</t>
  </si>
  <si>
    <t xml:space="preserve">   Nominal GDPmp  (EUR millions)</t>
  </si>
  <si>
    <t xml:space="preserve">   Nominal GDPmp  (USD millions)</t>
  </si>
  <si>
    <t xml:space="preserve">   Nominal GDPmp (AOA, annual % change)</t>
  </si>
  <si>
    <t xml:space="preserve">   Real GDP (annual % change)</t>
  </si>
  <si>
    <r>
      <rPr>
        <b/>
        <sz val="8"/>
        <rFont val="Calibri"/>
        <family val="2"/>
        <scheme val="minor"/>
      </rPr>
      <t>Sources:</t>
    </r>
    <r>
      <rPr>
        <sz val="8"/>
        <color rgb="FF000000"/>
        <rFont val="Calibri"/>
        <family val="2"/>
        <scheme val="minor"/>
      </rPr>
      <t xml:space="preserve"> </t>
    </r>
    <r>
      <rPr>
        <sz val="8"/>
        <color rgb="FF000000"/>
        <rFont val="Calibri"/>
        <family val="2"/>
        <scheme val="minor"/>
      </rPr>
      <t>Banco Nacional de Angola, International Monetary Fund and Banco de Portugal calculations.</t>
    </r>
  </si>
  <si>
    <t>ANGOLA · Consumer price index, %</t>
  </si>
  <si>
    <t xml:space="preserve">Monthly change  </t>
  </si>
  <si>
    <t>Cumulative change</t>
  </si>
  <si>
    <t xml:space="preserve">Year-on-year change  </t>
  </si>
  <si>
    <t xml:space="preserve">Average change  </t>
  </si>
  <si>
    <t xml:space="preserve">[1]  </t>
  </si>
  <si>
    <t xml:space="preserve">[2]  </t>
  </si>
  <si>
    <t xml:space="preserve">[3]  </t>
  </si>
  <si>
    <t xml:space="preserve">[4]  </t>
  </si>
  <si>
    <t>December</t>
  </si>
  <si>
    <t>January</t>
  </si>
  <si>
    <t>February</t>
  </si>
  <si>
    <t>March</t>
  </si>
  <si>
    <t>April</t>
  </si>
  <si>
    <t>June</t>
  </si>
  <si>
    <t>July</t>
  </si>
  <si>
    <t>August</t>
  </si>
  <si>
    <t>September</t>
  </si>
  <si>
    <t>October</t>
  </si>
  <si>
    <t>November</t>
  </si>
  <si>
    <t>December  (proj.)</t>
  </si>
  <si>
    <t>Sources:</t>
  </si>
  <si>
    <t>Banco Nacional de Angola, International Monetary Fund and Banco de Portugal calculations.</t>
  </si>
  <si>
    <t>Notes:</t>
  </si>
  <si>
    <t>ANGOLA · Balance of payments, USD millions</t>
  </si>
  <si>
    <t xml:space="preserve"> 1. Current account</t>
  </si>
  <si>
    <t>Exports (f.o.b.)</t>
  </si>
  <si>
    <t>of which: Crude oil</t>
  </si>
  <si>
    <t>Diamonds</t>
  </si>
  <si>
    <t>Other</t>
  </si>
  <si>
    <t>Imports (f.o.b.)</t>
  </si>
  <si>
    <t>Services and income balance</t>
  </si>
  <si>
    <t>Services (net)</t>
  </si>
  <si>
    <t>Credit</t>
  </si>
  <si>
    <t>Debit</t>
  </si>
  <si>
    <t>of which: Transport and travel</t>
  </si>
  <si>
    <t>of which: Construction</t>
  </si>
  <si>
    <t>of which: Technical assistance</t>
  </si>
  <si>
    <t>Income (net)</t>
  </si>
  <si>
    <t>of which: Interest on public debt (debit)</t>
  </si>
  <si>
    <t>of which: Dividends and profits (debit)</t>
  </si>
  <si>
    <t>Current transfers (net)</t>
  </si>
  <si>
    <t xml:space="preserve"> 2. Capital account</t>
  </si>
  <si>
    <t>Capital transfers (net)</t>
  </si>
  <si>
    <t xml:space="preserve"> 3. Financial account</t>
  </si>
  <si>
    <t>Foreign direct investment (net)</t>
  </si>
  <si>
    <t>Other (net)</t>
  </si>
  <si>
    <t xml:space="preserve"> 4. Errors and omissions</t>
  </si>
  <si>
    <t xml:space="preserve"> 5. Overall balance:  (1.+2.-3.+4.)</t>
  </si>
  <si>
    <t xml:space="preserve"> 6. Financing</t>
  </si>
  <si>
    <t>Change in official reserves (increase: -)</t>
  </si>
  <si>
    <t>Exceptional financing</t>
  </si>
  <si>
    <t>of which: International Monetary Fund</t>
  </si>
  <si>
    <t xml:space="preserve"> 7. Financing gap:  (5.+6.)</t>
  </si>
  <si>
    <t>Trade balance (% of GDP)</t>
  </si>
  <si>
    <t>Current account (% of GDP)</t>
  </si>
  <si>
    <t>Overall balance (% of GDP)</t>
  </si>
  <si>
    <t>ANGOLA · Goods exports by product, in USD millions, and by destination, as a % of total exports</t>
  </si>
  <si>
    <t>Total exports</t>
  </si>
  <si>
    <t>Crude oil</t>
  </si>
  <si>
    <t>Refined oil and gas products</t>
  </si>
  <si>
    <r>
      <rPr>
        <b/>
        <sz val="8"/>
        <color rgb="FF000000"/>
        <rFont val="Calibri"/>
        <family val="2"/>
        <scheme val="minor"/>
      </rPr>
      <t>Exports by destination</t>
    </r>
    <r>
      <rPr>
        <vertAlign val="superscript"/>
        <sz val="8"/>
        <color rgb="FF000000"/>
        <rFont val="Calibri"/>
        <family val="2"/>
        <scheme val="minor"/>
      </rPr>
      <t>(a)</t>
    </r>
  </si>
  <si>
    <t>South Africa</t>
  </si>
  <si>
    <t>Canada</t>
  </si>
  <si>
    <t>China</t>
  </si>
  <si>
    <t>Spain</t>
  </si>
  <si>
    <t>United States</t>
  </si>
  <si>
    <t>France</t>
  </si>
  <si>
    <t>India</t>
  </si>
  <si>
    <t>Portugal</t>
  </si>
  <si>
    <t>Taiwan</t>
  </si>
  <si>
    <r>
      <rPr>
        <b/>
        <sz val="8"/>
        <rFont val="Calibri"/>
        <family val="2"/>
        <scheme val="minor"/>
      </rPr>
      <t>Sources:</t>
    </r>
    <r>
      <rPr>
        <sz val="8"/>
        <color rgb="FF000000"/>
        <rFont val="Calibri"/>
        <family val="2"/>
        <scheme val="minor"/>
      </rPr>
      <t xml:space="preserve">  </t>
    </r>
    <r>
      <rPr>
        <sz val="8"/>
        <color rgb="FF000000"/>
        <rFont val="Calibri"/>
        <family val="2"/>
        <scheme val="minor"/>
      </rPr>
      <t>Banco Nacional de Angola and Banco de Portugal calculations.</t>
    </r>
  </si>
  <si>
    <t>ANGOLA · Goods imports by origin, as a % of total imports, total in USD millions</t>
  </si>
  <si>
    <t>Total imports</t>
  </si>
  <si>
    <t>Imports by origin</t>
  </si>
  <si>
    <t>Belgium</t>
  </si>
  <si>
    <t>Brazil</t>
  </si>
  <si>
    <t>South Korea</t>
  </si>
  <si>
    <t>Netherlands</t>
  </si>
  <si>
    <t>United Kingdom</t>
  </si>
  <si>
    <t>Singapore</t>
  </si>
  <si>
    <t>ANGOLA · External public debt and foreign exchange reserves, USD millions</t>
  </si>
  <si>
    <t>Mar 21</t>
  </si>
  <si>
    <t>of which: Gross foreign exchange reserves</t>
  </si>
  <si>
    <t>of which: Arrears</t>
  </si>
  <si>
    <t>Commercial</t>
  </si>
  <si>
    <t>Banking</t>
  </si>
  <si>
    <t>Enterprises</t>
  </si>
  <si>
    <t>Official</t>
  </si>
  <si>
    <t>Official bilateral</t>
  </si>
  <si>
    <t>Official multilateral</t>
  </si>
  <si>
    <t>Fees</t>
  </si>
  <si>
    <t>Net foreign assets (% of GDP)</t>
  </si>
  <si>
    <t>Gross foreign exchange reserves (% of GDP)</t>
  </si>
  <si>
    <t>External public debt (% of GDP)</t>
  </si>
  <si>
    <t>ANGOLA · Government operations, AOA billions</t>
  </si>
  <si>
    <t xml:space="preserve">Budg. </t>
  </si>
  <si>
    <r>
      <rPr>
        <b/>
        <sz val="8"/>
        <rFont val="Calibri"/>
        <family val="2"/>
        <scheme val="minor"/>
      </rPr>
      <t>l.e.(a)</t>
    </r>
  </si>
  <si>
    <t xml:space="preserve"> 1. Total revenue</t>
  </si>
  <si>
    <t>Tax revenue</t>
  </si>
  <si>
    <t>Non-oil revenue</t>
  </si>
  <si>
    <t>Non-tax revenue</t>
  </si>
  <si>
    <t>Grants</t>
  </si>
  <si>
    <t xml:space="preserve"> 2. Total expenditure</t>
  </si>
  <si>
    <t>Compensation of employees</t>
  </si>
  <si>
    <t>Goods and services</t>
  </si>
  <si>
    <t>Interest and other charges</t>
  </si>
  <si>
    <t>Domestic debt</t>
  </si>
  <si>
    <t>External debt</t>
  </si>
  <si>
    <t>Transfers + Subsidies</t>
  </si>
  <si>
    <r>
      <rPr>
        <sz val="8"/>
        <color rgb="FF000000"/>
        <rFont val="Calibri"/>
        <family val="2"/>
        <scheme val="minor"/>
      </rPr>
      <t xml:space="preserve"> </t>
    </r>
    <r>
      <rPr>
        <sz val="8"/>
        <color rgb="FF000000"/>
        <rFont val="Calibri"/>
        <family val="2"/>
        <scheme val="minor"/>
      </rPr>
      <t>3</t>
    </r>
    <r>
      <rPr>
        <b/>
        <sz val="8"/>
        <color rgb="FF000000"/>
        <rFont val="Calibri"/>
        <family val="2"/>
        <scheme val="minor"/>
      </rPr>
      <t>.</t>
    </r>
    <r>
      <rPr>
        <b/>
        <sz val="8"/>
        <color rgb="FF000000"/>
        <rFont val="Calibri"/>
        <family val="2"/>
        <scheme val="minor"/>
      </rPr>
      <t xml:space="preserve"> </t>
    </r>
    <r>
      <rPr>
        <b/>
        <sz val="8"/>
        <color rgb="FF000000"/>
        <rFont val="Calibri"/>
        <family val="2"/>
        <scheme val="minor"/>
      </rPr>
      <t>Overall balance (1.-2.)</t>
    </r>
    <r>
      <rPr>
        <b/>
        <sz val="8"/>
        <color rgb="FF000000"/>
        <rFont val="Calibri"/>
        <family val="2"/>
        <scheme val="minor"/>
      </rPr>
      <t xml:space="preserve"> </t>
    </r>
    <r>
      <rPr>
        <b/>
        <sz val="8"/>
        <color rgb="FF000000"/>
        <rFont val="Calibri"/>
        <family val="2"/>
        <scheme val="minor"/>
      </rPr>
      <t>(commitment basis)</t>
    </r>
  </si>
  <si>
    <t xml:space="preserve"> 4. Change in arrears (net)</t>
  </si>
  <si>
    <t xml:space="preserve"> 5. Overall balance (3.+4.) (cash basis)</t>
  </si>
  <si>
    <t>External financing (net)</t>
  </si>
  <si>
    <t>Disbursements</t>
  </si>
  <si>
    <t>Amortisation</t>
  </si>
  <si>
    <t>Debt restructuring</t>
  </si>
  <si>
    <t>Domestic financing (net)</t>
  </si>
  <si>
    <t>Overall balance, commitment basis (% of GDP)</t>
  </si>
  <si>
    <r>
      <rPr>
        <b/>
        <sz val="8"/>
        <rFont val="Calibri"/>
        <family val="2"/>
        <scheme val="minor"/>
      </rPr>
      <t>Sources:</t>
    </r>
    <r>
      <rPr>
        <sz val="8"/>
        <color rgb="FF000000"/>
        <rFont val="Calibri"/>
        <family val="2"/>
        <scheme val="minor"/>
      </rPr>
      <t xml:space="preserve"> </t>
    </r>
    <r>
      <rPr>
        <sz val="8"/>
        <color rgb="FF000000"/>
        <rFont val="Calibri"/>
        <family val="2"/>
        <scheme val="minor"/>
      </rPr>
      <t>Banco Nacional de Angola, Ministry of Finance of Angola, International Monetary Fund and Banco de Portugal calculations.</t>
    </r>
  </si>
  <si>
    <t>ANGOLA · Monetary survey, AOA billions</t>
  </si>
  <si>
    <t>2020/2019</t>
  </si>
  <si>
    <t>May 21</t>
  </si>
  <si>
    <t>May 21/May 20</t>
  </si>
  <si>
    <t xml:space="preserve">[1] </t>
  </si>
  <si>
    <t xml:space="preserve">[2] </t>
  </si>
  <si>
    <t>Banco Nacional de Angola</t>
  </si>
  <si>
    <t>Net international reserves</t>
  </si>
  <si>
    <t>Gross reserves</t>
  </si>
  <si>
    <t>Short-term liabilities</t>
  </si>
  <si>
    <t>Other (net) foreign assets</t>
  </si>
  <si>
    <t>Commercial banks</t>
  </si>
  <si>
    <t>Net domestic assets</t>
  </si>
  <si>
    <t>Net domestic credit</t>
  </si>
  <si>
    <t>Net credit to general government</t>
  </si>
  <si>
    <t>Other (net) domestic assets</t>
  </si>
  <si>
    <t>TOTAL ASSETS</t>
  </si>
  <si>
    <t>Money and quasi-money (M2)</t>
  </si>
  <si>
    <t>Money</t>
  </si>
  <si>
    <t>Currency in circulation</t>
  </si>
  <si>
    <t>Demand deposits</t>
  </si>
  <si>
    <t>In national currency</t>
  </si>
  <si>
    <t>In foreign currency</t>
  </si>
  <si>
    <t>Quasi-money</t>
  </si>
  <si>
    <t>Time deposits in national currency</t>
  </si>
  <si>
    <t>Time deposits in foreign currency</t>
  </si>
  <si>
    <t>Other financial instruments</t>
  </si>
  <si>
    <r>
      <rPr>
        <b/>
        <sz val="8"/>
        <rFont val="Calibri"/>
        <family val="2"/>
        <scheme val="minor"/>
      </rPr>
      <t>Sources:</t>
    </r>
    <r>
      <rPr>
        <b/>
        <sz val="8"/>
        <rFont val="Calibri"/>
        <family val="2"/>
        <scheme val="minor"/>
      </rPr>
      <t xml:space="preserve"> </t>
    </r>
    <r>
      <rPr>
        <sz val="8"/>
        <color rgb="FF000000"/>
        <rFont val="Calibri"/>
        <family val="2"/>
        <scheme val="minor"/>
      </rPr>
      <t>Banco Nacional de Angola, International Monetary Fund and Banco de Portugal calculations.</t>
    </r>
  </si>
  <si>
    <t>ANGOLA · Interest rates, annual, %</t>
  </si>
  <si>
    <t>Dec</t>
  </si>
  <si>
    <t>Sep</t>
  </si>
  <si>
    <r>
      <rPr>
        <b/>
        <sz val="8"/>
        <rFont val="Calibri"/>
        <family val="2"/>
        <scheme val="minor"/>
      </rPr>
      <t>Dec</t>
    </r>
    <r>
      <rPr>
        <vertAlign val="superscript"/>
        <sz val="8"/>
        <color rgb="FF000000"/>
        <rFont val="Calibri"/>
        <family val="2"/>
        <scheme val="minor"/>
      </rPr>
      <t>(a)</t>
    </r>
  </si>
  <si>
    <r>
      <rPr>
        <b/>
        <sz val="8"/>
        <rFont val="Calibri"/>
        <family val="2"/>
        <scheme val="minor"/>
      </rPr>
      <t>Mar</t>
    </r>
    <r>
      <rPr>
        <b/>
        <vertAlign val="superscript"/>
        <sz val="8"/>
        <color rgb="FF000000"/>
        <rFont val="Calibri"/>
        <family val="2"/>
        <scheme val="minor"/>
      </rPr>
      <t>(a)</t>
    </r>
  </si>
  <si>
    <r>
      <rPr>
        <b/>
        <sz val="8"/>
        <rFont val="Calibri"/>
        <family val="2"/>
        <scheme val="minor"/>
      </rPr>
      <t>May</t>
    </r>
    <r>
      <rPr>
        <b/>
        <vertAlign val="superscript"/>
        <sz val="8"/>
        <color rgb="FF000000"/>
        <rFont val="Calibri"/>
        <family val="2"/>
        <scheme val="minor"/>
      </rPr>
      <t>(a)</t>
    </r>
  </si>
  <si>
    <t>Deposits</t>
  </si>
  <si>
    <t>Time deposits</t>
  </si>
  <si>
    <t>Up to 90 days</t>
  </si>
  <si>
    <t>91-180 days</t>
  </si>
  <si>
    <t>181-365 days</t>
  </si>
  <si>
    <t>Over 1 year</t>
  </si>
  <si>
    <t>Credit (to enterprises)</t>
  </si>
  <si>
    <t>Up to 180 days</t>
  </si>
  <si>
    <t xml:space="preserve">- </t>
  </si>
  <si>
    <t>BNA intervention rates</t>
  </si>
  <si>
    <t>Rediscount</t>
  </si>
  <si>
    <t>Reference rate</t>
  </si>
  <si>
    <t>Standing facilities</t>
  </si>
  <si>
    <t>Lending facility</t>
  </si>
  <si>
    <r>
      <rPr>
        <sz val="8"/>
        <rFont val="Calibri"/>
        <family val="2"/>
        <scheme val="minor"/>
      </rPr>
      <t>Overnight deposit facility</t>
    </r>
  </si>
  <si>
    <t>Minimum reserve requirements</t>
  </si>
  <si>
    <t>National currency</t>
  </si>
  <si>
    <t>Foreign currency</t>
  </si>
  <si>
    <r>
      <rPr>
        <b/>
        <sz val="8"/>
        <rFont val="Calibri"/>
        <family val="2"/>
        <scheme val="minor"/>
      </rPr>
      <t>LUIBOR Overnight</t>
    </r>
    <r>
      <rPr>
        <vertAlign val="superscript"/>
        <sz val="8"/>
        <color rgb="FF000000"/>
        <rFont val="Calibri"/>
        <family val="2"/>
        <scheme val="minor"/>
      </rPr>
      <t>(b)</t>
    </r>
  </si>
  <si>
    <t xml:space="preserve"> Inflation (y-o-y % change)</t>
  </si>
  <si>
    <r>
      <rPr>
        <b/>
        <sz val="8"/>
        <rFont val="Calibri"/>
        <family val="2"/>
        <scheme val="minor"/>
      </rPr>
      <t>Sources:</t>
    </r>
    <r>
      <rPr>
        <b/>
        <sz val="8"/>
        <rFont val="Calibri"/>
        <family val="2"/>
        <scheme val="minor"/>
      </rPr>
      <t xml:space="preserve"> </t>
    </r>
    <r>
      <rPr>
        <sz val="8"/>
        <color rgb="FF000000"/>
        <rFont val="Calibri"/>
        <family val="2"/>
        <scheme val="minor"/>
      </rPr>
      <t>Banco Nacional de Angola.</t>
    </r>
  </si>
  <si>
    <r>
      <rPr>
        <b/>
        <sz val="8"/>
        <rFont val="Calibri"/>
        <family val="2"/>
        <scheme val="minor"/>
      </rPr>
      <t>Notes:</t>
    </r>
    <r>
      <rPr>
        <sz val="8"/>
        <color rgb="FF000000"/>
        <rFont val="Calibri"/>
        <family val="2"/>
        <scheme val="minor"/>
      </rPr>
      <t xml:space="preserve">  </t>
    </r>
    <r>
      <rPr>
        <sz val="8"/>
        <color rgb="FF000000"/>
        <rFont val="Calibri"/>
        <family val="2"/>
        <scheme val="minor"/>
      </rPr>
      <t>(a) Preliminary data; (b) Luanda Interbank Offered Rate (weighted average rate of liquidity-providing operations without collateral applied by banks in the interbank money market).</t>
    </r>
  </si>
  <si>
    <t>ANGOLA ·  Financial stability indicators, %</t>
  </si>
  <si>
    <r>
      <rPr>
        <b/>
        <sz val="8"/>
        <rFont val="Calibri"/>
        <family val="2"/>
        <scheme val="minor"/>
      </rPr>
      <t>Solvency</t>
    </r>
    <r>
      <rPr>
        <vertAlign val="superscript"/>
        <sz val="8"/>
        <color rgb="FF000000"/>
        <rFont val="Calibri"/>
        <family val="2"/>
        <scheme val="minor"/>
      </rPr>
      <t>(a)</t>
    </r>
  </si>
  <si>
    <r>
      <rPr>
        <sz val="8"/>
        <rFont val="Calibri"/>
        <family val="2"/>
        <scheme val="minor"/>
      </rPr>
      <t>Tier 1 ratio</t>
    </r>
  </si>
  <si>
    <t>Credit risk</t>
  </si>
  <si>
    <t>NPL net of provisions and impairment/core capital</t>
  </si>
  <si>
    <t>Loans in foreign currency/total loans</t>
  </si>
  <si>
    <t>Return</t>
  </si>
  <si>
    <t>Return on assets (ROA)</t>
  </si>
  <si>
    <t>Liquidity risk</t>
  </si>
  <si>
    <t>Loans/deposits</t>
  </si>
  <si>
    <t>Liquid assets/total assets</t>
  </si>
  <si>
    <t>Liabilities in foreign currency/total liabilities</t>
  </si>
  <si>
    <r>
      <rPr>
        <b/>
        <sz val="8"/>
        <rFont val="Calibri"/>
        <family val="2"/>
        <scheme val="minor"/>
      </rPr>
      <t>Sources:</t>
    </r>
    <r>
      <rPr>
        <b/>
        <sz val="8"/>
        <rFont val="Calibri"/>
        <family val="2"/>
        <scheme val="minor"/>
      </rPr>
      <t xml:space="preserve"> </t>
    </r>
    <r>
      <rPr>
        <sz val="8"/>
        <color rgb="FF000000"/>
        <rFont val="Calibri"/>
        <family val="2"/>
        <scheme val="minor"/>
      </rPr>
      <t>Banco Nacional de Angola and International Monetary Fund.</t>
    </r>
  </si>
  <si>
    <r>
      <rPr>
        <b/>
        <sz val="8"/>
        <rFont val="Calibri"/>
        <family val="2"/>
        <scheme val="minor"/>
      </rPr>
      <t>Note:</t>
    </r>
    <r>
      <rPr>
        <sz val="8"/>
        <color rgb="FF000000"/>
        <rFont val="Calibri"/>
        <family val="2"/>
        <scheme val="minor"/>
      </rPr>
      <t xml:space="preserve">  </t>
    </r>
    <r>
      <rPr>
        <sz val="8"/>
        <color rgb="FF000000"/>
        <rFont val="Calibri"/>
        <family val="2"/>
        <scheme val="minor"/>
      </rPr>
      <t>(a) A new methodology for calculating solvency ratios has been used since May 2019, incorporating more risk categories (credit, market and operating risk).</t>
    </r>
  </si>
  <si>
    <t>ANGOLA · Exchange rates, average</t>
  </si>
  <si>
    <r>
      <rPr>
        <b/>
        <sz val="8"/>
        <rFont val="Calibri"/>
        <family val="2"/>
        <scheme val="minor"/>
      </rPr>
      <t>EERI</t>
    </r>
    <r>
      <rPr>
        <b/>
        <vertAlign val="superscript"/>
        <sz val="8"/>
        <rFont val="Calibri"/>
        <family val="2"/>
        <scheme val="minor"/>
      </rPr>
      <t>(a)</t>
    </r>
  </si>
  <si>
    <t>index 100 = 2010</t>
  </si>
  <si>
    <t>Nominal</t>
  </si>
  <si>
    <t>Real</t>
  </si>
  <si>
    <t>2019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</si>
  <si>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</si>
  <si>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</si>
  <si>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</si>
  <si>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</si>
  <si>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</si>
  <si>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</si>
  <si>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</si>
  <si>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</si>
  <si>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</si>
  <si>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</si>
  <si>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</si>
  <si>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2020  January</t>
  </si>
  <si>
    <t>2021  January</t>
  </si>
  <si>
    <r>
      <rPr>
        <b/>
        <sz val="8"/>
        <rFont val="Calibri"/>
        <family val="2"/>
        <scheme val="minor"/>
      </rPr>
      <t>Sources:</t>
    </r>
    <r>
      <rPr>
        <sz val="8"/>
        <color rgb="FF000000"/>
        <rFont val="Calibri"/>
        <family val="2"/>
        <scheme val="minor"/>
      </rPr>
      <t xml:space="preserve"> </t>
    </r>
    <r>
      <rPr>
        <sz val="8"/>
        <color rgb="FF000000"/>
        <rFont val="Calibri"/>
        <family val="2"/>
        <scheme val="minor"/>
      </rPr>
      <t>European Central Bank, International Monetary Fund, Organisation for Economic Co-operation and Development and Banco de Portugal calculations.</t>
    </r>
  </si>
  <si>
    <t>CABO VERDE · Main economic indicators</t>
  </si>
  <si>
    <t>EUR millions</t>
  </si>
  <si>
    <t>H1</t>
  </si>
  <si>
    <t>Jul</t>
  </si>
  <si>
    <t>Public debt</t>
  </si>
  <si>
    <t>External</t>
  </si>
  <si>
    <t>Domestic</t>
  </si>
  <si>
    <t xml:space="preserve">    Net claims on general government</t>
  </si>
  <si>
    <r>
      <rPr>
        <sz val="8"/>
        <color theme="1"/>
        <rFont val="Calibri"/>
        <family val="2"/>
        <scheme val="minor"/>
      </rPr>
      <t>May</t>
    </r>
    <r>
      <rPr>
        <vertAlign val="superscript"/>
        <sz val="8"/>
        <color theme="1"/>
        <rFont val="Calibri"/>
        <family val="2"/>
        <scheme val="minor"/>
      </rPr>
      <t>(b)</t>
    </r>
  </si>
  <si>
    <t xml:space="preserve">    Credit to the economy</t>
  </si>
  <si>
    <t xml:space="preserve">    Broad money (M3)</t>
  </si>
  <si>
    <r>
      <rPr>
        <b/>
        <sz val="8"/>
        <color rgb="FF000000"/>
        <rFont val="Calibri"/>
        <family val="2"/>
        <scheme val="minor"/>
      </rPr>
      <t xml:space="preserve"> </t>
    </r>
    <r>
      <rPr>
        <b/>
        <sz val="8"/>
        <color rgb="FF000000"/>
        <rFont val="Calibri"/>
        <family val="2"/>
        <scheme val="minor"/>
      </rPr>
      <t>Interest rates</t>
    </r>
    <r>
      <rPr>
        <vertAlign val="superscript"/>
        <sz val="8"/>
        <color rgb="FF000000"/>
        <rFont val="Calibri"/>
        <family val="2"/>
        <scheme val="minor"/>
      </rPr>
      <t>(c)</t>
    </r>
  </si>
  <si>
    <t xml:space="preserve">    One-year deposits (average of OMIs)</t>
  </si>
  <si>
    <t xml:space="preserve">    Lending facility</t>
  </si>
  <si>
    <t xml:space="preserve">    Treasury bills (91 days)</t>
  </si>
  <si>
    <t>Feb.</t>
  </si>
  <si>
    <r>
      <rPr>
        <sz val="8"/>
        <rFont val="Calibri"/>
        <family val="2"/>
        <scheme val="minor"/>
      </rPr>
      <t>Capital adequacy</t>
    </r>
    <r>
      <rPr>
        <vertAlign val="superscript"/>
        <sz val="8"/>
        <color rgb="FF000000"/>
        <rFont val="Calibri"/>
        <family val="2"/>
        <scheme val="minor"/>
      </rPr>
      <t>(d)</t>
    </r>
  </si>
  <si>
    <t xml:space="preserve">    Current account</t>
  </si>
  <si>
    <t xml:space="preserve">    Current and capital accounts</t>
  </si>
  <si>
    <t xml:space="preserve">    Official reserves</t>
  </si>
  <si>
    <r>
      <rPr>
        <sz val="8"/>
        <rFont val="Calibri"/>
        <family val="2"/>
        <scheme val="minor"/>
      </rPr>
      <t>months of imports</t>
    </r>
    <r>
      <rPr>
        <vertAlign val="superscript"/>
        <sz val="8"/>
        <rFont val="Calibri"/>
        <family val="2"/>
        <scheme val="minor"/>
      </rPr>
      <t>(e)</t>
    </r>
  </si>
  <si>
    <t xml:space="preserve">    EUR/CVE</t>
  </si>
  <si>
    <t xml:space="preserve">    USD/CVE</t>
  </si>
  <si>
    <r>
      <rPr>
        <sz val="8"/>
        <rFont val="Calibri"/>
        <family val="2"/>
        <scheme val="minor"/>
      </rPr>
      <t xml:space="preserve">    </t>
    </r>
    <r>
      <rPr>
        <sz val="8"/>
        <rFont val="Calibri"/>
        <family val="2"/>
        <scheme val="minor"/>
      </rPr>
      <t>Nominal EERI</t>
    </r>
    <r>
      <rPr>
        <vertAlign val="superscript"/>
        <sz val="8"/>
        <color rgb="FF000000"/>
        <rFont val="Calibri"/>
        <family val="2"/>
        <scheme val="minor"/>
      </rPr>
      <t>(f)</t>
    </r>
  </si>
  <si>
    <r>
      <rPr>
        <sz val="8"/>
        <rFont val="Calibri"/>
        <family val="2"/>
        <scheme val="minor"/>
      </rPr>
      <t xml:space="preserve">    </t>
    </r>
    <r>
      <rPr>
        <sz val="8"/>
        <rFont val="Calibri"/>
        <family val="2"/>
        <scheme val="minor"/>
      </rPr>
      <t>Real EERI</t>
    </r>
    <r>
      <rPr>
        <vertAlign val="superscript"/>
        <sz val="8"/>
        <rFont val="Calibri"/>
        <family val="2"/>
        <scheme val="minor"/>
      </rPr>
      <t>(f)</t>
    </r>
  </si>
  <si>
    <r>
      <rPr>
        <b/>
        <sz val="8"/>
        <rFont val="Calibri"/>
        <family val="2"/>
        <scheme val="minor"/>
      </rPr>
      <t>Sources:</t>
    </r>
    <r>
      <rPr>
        <b/>
        <sz val="8"/>
        <rFont val="Calibri"/>
        <family val="2"/>
        <scheme val="minor"/>
      </rPr>
      <t xml:space="preserve"> </t>
    </r>
    <r>
      <rPr>
        <sz val="8"/>
        <color rgb="FF000000"/>
        <rFont val="Calibri"/>
        <family val="2"/>
        <scheme val="minor"/>
      </rPr>
      <t>Banco de Cabo Verde, Ministry of Finance of Cabo Verde, International Monetary Fund and Banco de Portugal calculations.</t>
    </r>
  </si>
  <si>
    <t>CABO VERDE · Gross domestic product, current prices, CVE millions</t>
  </si>
  <si>
    <t>Agriculture, livestock and forestry</t>
  </si>
  <si>
    <t>Fishing and aquaculture</t>
  </si>
  <si>
    <t>Mining and quarrying</t>
  </si>
  <si>
    <t>Electricity, gas and water</t>
  </si>
  <si>
    <t xml:space="preserve">Construction </t>
  </si>
  <si>
    <t>Whole. and retail trade; repair of motor vehicles</t>
  </si>
  <si>
    <t>Accommodation and food service activities</t>
  </si>
  <si>
    <t>Telecommunications and mail</t>
  </si>
  <si>
    <t>Financial services</t>
  </si>
  <si>
    <t>Real estate and other services</t>
  </si>
  <si>
    <t>Corporate services</t>
  </si>
  <si>
    <t>Taxes and subsidies on products</t>
  </si>
  <si>
    <t xml:space="preserve">   GDP deflator (annual % change)</t>
  </si>
  <si>
    <t xml:space="preserve">   Nominal GDP (annual % change)</t>
  </si>
  <si>
    <r>
      <rPr>
        <b/>
        <sz val="8"/>
        <rFont val="Calibri"/>
        <family val="2"/>
        <scheme val="minor"/>
      </rPr>
      <t>Sources:</t>
    </r>
    <r>
      <rPr>
        <sz val="8"/>
        <color rgb="FF000000"/>
        <rFont val="Calibri"/>
        <family val="2"/>
        <scheme val="minor"/>
      </rPr>
      <t xml:space="preserve"> </t>
    </r>
    <r>
      <rPr>
        <sz val="8"/>
        <color rgb="FF000000"/>
        <rFont val="Calibri"/>
        <family val="2"/>
        <scheme val="minor"/>
      </rPr>
      <t>Cabo Verde National Statistics Institute, Banco de Cabo Verde, International Monetary Fund and Banco de Portugal calculations.</t>
    </r>
  </si>
  <si>
    <t>CABO VERDE · Consumer price index, %</t>
  </si>
  <si>
    <t>Cabo Verde National Statistics Institute, Banco de Cabo Verde and Banco de Portugal calculations.</t>
  </si>
  <si>
    <t>CABO VERDE · Balance of payments, CVE millions</t>
  </si>
  <si>
    <t xml:space="preserve">Q 1 </t>
  </si>
  <si>
    <r>
      <rPr>
        <sz val="8"/>
        <rFont val="Calibri"/>
        <family val="2"/>
        <scheme val="minor"/>
      </rPr>
      <t>Exports  (f.o.b.)</t>
    </r>
    <r>
      <rPr>
        <vertAlign val="superscript"/>
        <sz val="8"/>
        <rFont val="Calibri"/>
        <family val="2"/>
        <scheme val="minor"/>
      </rPr>
      <t>(a)</t>
    </r>
  </si>
  <si>
    <t>Exports</t>
  </si>
  <si>
    <t>of which: Transport</t>
  </si>
  <si>
    <t>of which: Tourism</t>
  </si>
  <si>
    <t>Imports</t>
  </si>
  <si>
    <r>
      <rPr>
        <sz val="8"/>
        <rFont val="Calibri"/>
        <family val="2"/>
        <scheme val="minor"/>
      </rPr>
      <t>of which:</t>
    </r>
    <r>
      <rPr>
        <sz val="8"/>
        <rFont val="Calibri"/>
        <family val="2"/>
        <scheme val="minor"/>
      </rPr>
      <t xml:space="preserve"> </t>
    </r>
    <r>
      <rPr>
        <sz val="8"/>
        <rFont val="Calibri"/>
        <family val="2"/>
        <scheme val="minor"/>
      </rPr>
      <t>Income f/ the Trust Fund</t>
    </r>
    <r>
      <rPr>
        <vertAlign val="superscript"/>
        <sz val="8"/>
        <rFont val="Calibri"/>
        <family val="2"/>
        <scheme val="minor"/>
      </rPr>
      <t>(b)</t>
    </r>
    <r>
      <rPr>
        <sz val="8"/>
        <rFont val="Calibri"/>
        <family val="2"/>
        <scheme val="minor"/>
      </rPr>
      <t xml:space="preserve">  (prev. year)</t>
    </r>
  </si>
  <si>
    <t>of which: Scheduled interest on public debt</t>
  </si>
  <si>
    <t>Current transfers</t>
  </si>
  <si>
    <t>Official transfers</t>
  </si>
  <si>
    <t>Private transfers</t>
  </si>
  <si>
    <t>of which: Remittances</t>
  </si>
  <si>
    <t xml:space="preserve"> 2. Capital and financial account</t>
  </si>
  <si>
    <t>Capital account</t>
  </si>
  <si>
    <t xml:space="preserve">Capital transfers </t>
  </si>
  <si>
    <t>Financial account</t>
  </si>
  <si>
    <t>Direct investment</t>
  </si>
  <si>
    <t>Portfolio investment</t>
  </si>
  <si>
    <t>Other transactions</t>
  </si>
  <si>
    <t>of which: Disbursement of loans to gen. gov.</t>
  </si>
  <si>
    <t>of which: Scheduled amortisation</t>
  </si>
  <si>
    <t xml:space="preserve"> 3. Errors and omissions</t>
  </si>
  <si>
    <t xml:space="preserve"> 4. Overall balance:  (1.+2.+3.)</t>
  </si>
  <si>
    <t xml:space="preserve"> 5. Financing</t>
  </si>
  <si>
    <r>
      <rPr>
        <sz val="8"/>
        <rFont val="Calibri"/>
        <family val="2"/>
        <scheme val="minor"/>
      </rPr>
      <t>of which:</t>
    </r>
    <r>
      <rPr>
        <sz val="8"/>
        <rFont val="Calibri"/>
        <family val="2"/>
        <scheme val="minor"/>
      </rPr>
      <t xml:space="preserve"> </t>
    </r>
    <r>
      <rPr>
        <sz val="8"/>
        <rFont val="Calibri"/>
        <family val="2"/>
        <scheme val="minor"/>
      </rPr>
      <t>Drawings from ACC Facility</t>
    </r>
    <r>
      <rPr>
        <vertAlign val="superscript"/>
        <sz val="8"/>
        <rFont val="Calibri"/>
        <family val="2"/>
        <scheme val="minor"/>
      </rPr>
      <t>(c)</t>
    </r>
  </si>
  <si>
    <r>
      <rPr>
        <sz val="8"/>
        <rFont val="Calibri"/>
        <family val="2"/>
        <scheme val="minor"/>
      </rPr>
      <t>of which:</t>
    </r>
    <r>
      <rPr>
        <sz val="8"/>
        <rFont val="Calibri"/>
        <family val="2"/>
        <scheme val="minor"/>
      </rPr>
      <t xml:space="preserve"> </t>
    </r>
    <r>
      <rPr>
        <sz val="8"/>
        <rFont val="Calibri"/>
        <family val="2"/>
        <scheme val="minor"/>
      </rPr>
      <t>Scheduled reimbursements of ACC Facility</t>
    </r>
    <r>
      <rPr>
        <vertAlign val="superscript"/>
        <sz val="8"/>
        <rFont val="Calibri"/>
        <family val="2"/>
        <scheme val="minor"/>
      </rPr>
      <t>(c)</t>
    </r>
  </si>
  <si>
    <t>of which: Change in arrears (increase: +)</t>
  </si>
  <si>
    <r>
      <rPr>
        <sz val="8"/>
        <rFont val="Calibri"/>
        <family val="2"/>
        <scheme val="minor"/>
      </rPr>
      <t xml:space="preserve"> </t>
    </r>
    <r>
      <rPr>
        <sz val="8"/>
        <rFont val="Calibri"/>
        <family val="2"/>
        <scheme val="minor"/>
      </rPr>
      <t>6.</t>
    </r>
    <r>
      <rPr>
        <sz val="8"/>
        <rFont val="Calibri"/>
        <family val="2"/>
        <scheme val="minor"/>
      </rPr>
      <t xml:space="preserve"> </t>
    </r>
    <r>
      <rPr>
        <sz val="8"/>
        <rFont val="Calibri"/>
        <family val="2"/>
        <scheme val="minor"/>
      </rPr>
      <t>Financing gap</t>
    </r>
    <r>
      <rPr>
        <vertAlign val="superscript"/>
        <sz val="8"/>
        <rFont val="Calibri"/>
        <family val="2"/>
        <scheme val="minor"/>
      </rPr>
      <t>(d)</t>
    </r>
    <r>
      <rPr>
        <sz val="8"/>
        <rFont val="Calibri"/>
        <family val="2"/>
        <scheme val="minor"/>
      </rPr>
      <t>:</t>
    </r>
    <r>
      <rPr>
        <sz val="8"/>
        <color rgb="FF000000"/>
        <rFont val="Calibri"/>
        <family val="2"/>
        <scheme val="minor"/>
      </rPr>
      <t xml:space="preserve">  </t>
    </r>
    <r>
      <rPr>
        <sz val="8"/>
        <color rgb="FF000000"/>
        <rFont val="Calibri"/>
        <family val="2"/>
        <scheme val="minor"/>
      </rPr>
      <t>(4.+5.)</t>
    </r>
  </si>
  <si>
    <t>Current and capital account (% of GDP)</t>
  </si>
  <si>
    <r>
      <rPr>
        <sz val="8"/>
        <rFont val="Calibri"/>
        <family val="2"/>
        <scheme val="minor"/>
      </rPr>
      <t>Official reserves (in months of imports)</t>
    </r>
    <r>
      <rPr>
        <vertAlign val="superscript"/>
        <sz val="8"/>
        <rFont val="Calibri"/>
        <family val="2"/>
        <scheme val="minor"/>
      </rPr>
      <t>(e)</t>
    </r>
  </si>
  <si>
    <r>
      <rPr>
        <b/>
        <sz val="8"/>
        <rFont val="Calibri"/>
        <family val="2"/>
        <scheme val="minor"/>
      </rPr>
      <t>Sources:</t>
    </r>
    <r>
      <rPr>
        <b/>
        <sz val="8"/>
        <rFont val="Calibri"/>
        <family val="2"/>
        <scheme val="minor"/>
      </rPr>
      <t xml:space="preserve"> </t>
    </r>
    <r>
      <rPr>
        <sz val="8"/>
        <color rgb="FF000000"/>
        <rFont val="Calibri"/>
        <family val="2"/>
        <scheme val="minor"/>
      </rPr>
      <t>Banco de Cabo Verde, International Monetary Fund and Banco de Portugal calculations.</t>
    </r>
  </si>
  <si>
    <t>CABO VERDE · Exports by destination, as a % of total exports</t>
  </si>
  <si>
    <t xml:space="preserve">   Spain</t>
  </si>
  <si>
    <t xml:space="preserve">   United States</t>
  </si>
  <si>
    <t xml:space="preserve">   France</t>
  </si>
  <si>
    <t xml:space="preserve">   Italy</t>
  </si>
  <si>
    <t xml:space="preserve">   Netherlands</t>
  </si>
  <si>
    <t xml:space="preserve">   Portugal</t>
  </si>
  <si>
    <t xml:space="preserve">   Other</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</si>
  <si>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International Monetary Fund and Banco de Portugal calculations.</t>
    </r>
  </si>
  <si>
    <t>CABO VERDE · Imports by origin, as a % of total imports</t>
  </si>
  <si>
    <t xml:space="preserve">   Brazil</t>
  </si>
  <si>
    <t xml:space="preserve">   China</t>
  </si>
  <si>
    <t>CABO VERDE · Public debt, CVE millions</t>
  </si>
  <si>
    <t>Total external debt</t>
  </si>
  <si>
    <t xml:space="preserve"> Multilateral creditors</t>
  </si>
  <si>
    <t xml:space="preserve"> Bilateral creditors</t>
  </si>
  <si>
    <t>Government</t>
  </si>
  <si>
    <t xml:space="preserve"> Total domestic debt</t>
  </si>
  <si>
    <t>of which: Treasury bills</t>
  </si>
  <si>
    <t>of which: Treasury bonds</t>
  </si>
  <si>
    <t xml:space="preserve"> Banking system</t>
  </si>
  <si>
    <t xml:space="preserve"> Non-banking system</t>
  </si>
  <si>
    <t>(% of GDP)</t>
  </si>
  <si>
    <t xml:space="preserve"> Total external debt</t>
  </si>
  <si>
    <t>(% of exports of goods and services)</t>
  </si>
  <si>
    <t xml:space="preserve"> Medium and long-term debt service</t>
  </si>
  <si>
    <r>
      <rPr>
        <b/>
        <sz val="8"/>
        <rFont val="Calibri"/>
        <family val="2"/>
        <scheme val="minor"/>
      </rPr>
      <t>Sources:</t>
    </r>
    <r>
      <rPr>
        <b/>
        <sz val="8"/>
        <rFont val="Calibri"/>
        <family val="2"/>
        <scheme val="minor"/>
      </rPr>
      <t xml:space="preserve"> </t>
    </r>
    <r>
      <rPr>
        <sz val="8"/>
        <color rgb="FF000000"/>
        <rFont val="Calibri"/>
        <family val="2"/>
        <scheme val="minor"/>
      </rPr>
      <t>Banco de Cabo Verde, Ministry of Finance (Cabo Verde), International Monetary Fund and Banco de Portugal calculations.</t>
    </r>
  </si>
  <si>
    <t>CABO VERDE · Government operations, CVE millions</t>
  </si>
  <si>
    <t>Supp. Budg.</t>
  </si>
  <si>
    <r>
      <rPr>
        <sz val="8"/>
        <rFont val="Calibri"/>
        <family val="2"/>
        <scheme val="minor"/>
      </rPr>
      <t>l.e.</t>
    </r>
    <r>
      <rPr>
        <vertAlign val="superscript"/>
        <sz val="8"/>
        <rFont val="Calibri"/>
        <family val="2"/>
        <scheme val="minor"/>
      </rPr>
      <t>(b)</t>
    </r>
  </si>
  <si>
    <t>Proj.</t>
  </si>
  <si>
    <t>1.1. Current revenue</t>
  </si>
  <si>
    <t>Taxes</t>
  </si>
  <si>
    <t>Income taxes</t>
  </si>
  <si>
    <t>Indirect taxes on goods and services</t>
  </si>
  <si>
    <t>of which: VAT</t>
  </si>
  <si>
    <t>Taxes on international transactions</t>
  </si>
  <si>
    <t>Other taxes</t>
  </si>
  <si>
    <t xml:space="preserve"> Social contributions</t>
  </si>
  <si>
    <t xml:space="preserve"> Transfers (general government)</t>
  </si>
  <si>
    <t xml:space="preserve"> Other revenue</t>
  </si>
  <si>
    <t>1.2. Grants</t>
  </si>
  <si>
    <r>
      <rPr>
        <sz val="8"/>
        <rFont val="Calibri"/>
        <family val="2"/>
        <scheme val="minor"/>
      </rPr>
      <t>2.1.</t>
    </r>
    <r>
      <rPr>
        <sz val="8"/>
        <rFont val="Calibri"/>
        <family val="2"/>
        <scheme val="minor"/>
      </rPr>
      <t xml:space="preserve"> </t>
    </r>
    <r>
      <rPr>
        <sz val="8"/>
        <rFont val="Calibri"/>
        <family val="2"/>
        <scheme val="minor"/>
      </rPr>
      <t>Current expenditure</t>
    </r>
    <r>
      <rPr>
        <vertAlign val="superscript"/>
        <sz val="8"/>
        <color rgb="FF000000"/>
        <rFont val="Calibri"/>
        <family val="2"/>
        <scheme val="minor"/>
      </rPr>
      <t>(c)</t>
    </r>
  </si>
  <si>
    <t>of which: Investment projects</t>
  </si>
  <si>
    <t>of which: Domestic debt</t>
  </si>
  <si>
    <t>of which: External debt</t>
  </si>
  <si>
    <t>Subsidies</t>
  </si>
  <si>
    <t>Transfers</t>
  </si>
  <si>
    <t>Social benefits</t>
  </si>
  <si>
    <t>Other expenditure</t>
  </si>
  <si>
    <t>of which: Scholarships</t>
  </si>
  <si>
    <t>2.2. Investment programme</t>
  </si>
  <si>
    <t xml:space="preserve"> 3. Non-financial assets: (3.1-3.2)</t>
  </si>
  <si>
    <t>3.1. Purchase of non-financial assets</t>
  </si>
  <si>
    <t>3.2. Sale of non-financial assets</t>
  </si>
  <si>
    <t xml:space="preserve"> 4. Current balance: (1.1.-2.1.)</t>
  </si>
  <si>
    <t xml:space="preserve"> 5. Overall balance excluding grants: (1.-2.-3.-1.2.)</t>
  </si>
  <si>
    <t xml:space="preserve"> 6. Overall balance  (1.-2.-3.) (commitment basis)</t>
  </si>
  <si>
    <t xml:space="preserve"> 7. Financing</t>
  </si>
  <si>
    <t>7.1. Financial assets</t>
  </si>
  <si>
    <t>Loan repayments from state-owned enterprises</t>
  </si>
  <si>
    <t>Loans to state-owned enterprises</t>
  </si>
  <si>
    <t>Shares and other equity</t>
  </si>
  <si>
    <t>Other financial assets</t>
  </si>
  <si>
    <t>7.2. Financial liabilities</t>
  </si>
  <si>
    <t>External (net)</t>
  </si>
  <si>
    <t>Domestic (net)</t>
  </si>
  <si>
    <t>Banking system</t>
  </si>
  <si>
    <r>
      <rPr>
        <sz val="8"/>
        <rFont val="Calibri"/>
        <family val="2"/>
        <scheme val="minor"/>
      </rPr>
      <t xml:space="preserve"> </t>
    </r>
    <r>
      <rPr>
        <sz val="8"/>
        <rFont val="Calibri"/>
        <family val="2"/>
        <scheme val="minor"/>
      </rPr>
      <t>8.</t>
    </r>
    <r>
      <rPr>
        <sz val="8"/>
        <rFont val="Calibri"/>
        <family val="2"/>
        <scheme val="minor"/>
      </rPr>
      <t xml:space="preserve"> </t>
    </r>
    <r>
      <rPr>
        <sz val="8"/>
        <rFont val="Calibri"/>
        <family val="2"/>
        <scheme val="minor"/>
      </rPr>
      <t>Financing gap/discrepancy</t>
    </r>
    <r>
      <rPr>
        <vertAlign val="superscript"/>
        <sz val="8"/>
        <rFont val="Calibri"/>
        <family val="2"/>
        <scheme val="minor"/>
      </rPr>
      <t>(d)</t>
    </r>
    <r>
      <rPr>
        <sz val="8"/>
        <rFont val="Calibri"/>
        <family val="2"/>
        <scheme val="minor"/>
      </rPr>
      <t>:</t>
    </r>
    <r>
      <rPr>
        <sz val="8"/>
        <color rgb="FF000000"/>
        <rFont val="Calibri"/>
        <family val="2"/>
        <scheme val="minor"/>
      </rPr>
      <t xml:space="preserve"> </t>
    </r>
    <r>
      <rPr>
        <sz val="8"/>
        <color rgb="FF000000"/>
        <rFont val="Calibri"/>
        <family val="2"/>
        <scheme val="minor"/>
      </rPr>
      <t>(6+7)</t>
    </r>
  </si>
  <si>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Ministry of Finance of Cabo Verde, International Monetary Fund and Banco de Portugal calculations.</t>
    </r>
  </si>
  <si>
    <t>CABO VERDE · Monetary survey, CVE millions</t>
  </si>
  <si>
    <t>2021p/2020</t>
  </si>
  <si>
    <t xml:space="preserve">Prog. </t>
  </si>
  <si>
    <t>Net external position</t>
  </si>
  <si>
    <t>Banco de Cabo Verde</t>
  </si>
  <si>
    <t>Other assets (net)</t>
  </si>
  <si>
    <t>Medium and long-term liabilities</t>
  </si>
  <si>
    <t>Total domestic credit</t>
  </si>
  <si>
    <t>of which: to central government</t>
  </si>
  <si>
    <r>
      <rPr>
        <sz val="8"/>
        <rFont val="Calibri"/>
        <family val="2"/>
        <scheme val="minor"/>
      </rPr>
      <t>of which: by the Trust Fund</t>
    </r>
    <r>
      <rPr>
        <vertAlign val="superscript"/>
        <sz val="8"/>
        <rFont val="Calibri"/>
        <family val="2"/>
        <scheme val="minor"/>
      </rPr>
      <t>(a)</t>
    </r>
  </si>
  <si>
    <t>State-owned enterprises</t>
  </si>
  <si>
    <t>Private sector</t>
  </si>
  <si>
    <t>Credit to NMFIs</t>
  </si>
  <si>
    <t>Other items (net)</t>
  </si>
  <si>
    <t xml:space="preserve"> TOTAL ASSETS</t>
  </si>
  <si>
    <t>Broad money</t>
  </si>
  <si>
    <t>Base money</t>
  </si>
  <si>
    <t>Demand deposits in national currency</t>
  </si>
  <si>
    <t xml:space="preserve"> TOTAL LIABILITIES</t>
  </si>
  <si>
    <t>CABO VERDE · Interest rates, annual, %</t>
  </si>
  <si>
    <t xml:space="preserve">Dec </t>
  </si>
  <si>
    <t xml:space="preserve">Jun </t>
  </si>
  <si>
    <t xml:space="preserve">Sep </t>
  </si>
  <si>
    <t>Apr</t>
  </si>
  <si>
    <t xml:space="preserve"> Lending</t>
  </si>
  <si>
    <t>7-30 days</t>
  </si>
  <si>
    <t>31-90 days</t>
  </si>
  <si>
    <t>181 days-1 year</t>
  </si>
  <si>
    <t>1-2 years</t>
  </si>
  <si>
    <t>2-5 years</t>
  </si>
  <si>
    <t>5-10 years</t>
  </si>
  <si>
    <t>Over 10 years</t>
  </si>
  <si>
    <t>Overdraft</t>
  </si>
  <si>
    <t xml:space="preserve"> Deposit</t>
  </si>
  <si>
    <t>Residents</t>
  </si>
  <si>
    <t>Non-residents</t>
  </si>
  <si>
    <t>Emigrants</t>
  </si>
  <si>
    <t xml:space="preserve"> Reference rates</t>
  </si>
  <si>
    <t>BCV instruments</t>
  </si>
  <si>
    <t>Long-term financing monetary transactions</t>
  </si>
  <si>
    <t>Liquidity absorption</t>
  </si>
  <si>
    <t>TRM (14 days)</t>
  </si>
  <si>
    <t>Treasury bonds</t>
  </si>
  <si>
    <t>3 years</t>
  </si>
  <si>
    <t>5 years</t>
  </si>
  <si>
    <t>8 years</t>
  </si>
  <si>
    <r>
      <rPr>
        <b/>
        <sz val="8"/>
        <rFont val="Calibri"/>
        <family val="2"/>
        <scheme val="minor"/>
      </rPr>
      <t>Sources:</t>
    </r>
    <r>
      <rPr>
        <b/>
        <sz val="8"/>
        <rFont val="Calibri"/>
        <family val="2"/>
        <scheme val="minor"/>
      </rPr>
      <t xml:space="preserve"> </t>
    </r>
    <r>
      <rPr>
        <sz val="8"/>
        <color rgb="FF000000"/>
        <rFont val="Calibri"/>
        <family val="2"/>
        <scheme val="minor"/>
      </rPr>
      <t>Banco de Cabo Verde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</si>
  <si>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Lending and deposit rates shown refer to the effective interest rates by calculating average rates weighted by the amounts of credit/investments regarding lending/deposit operations applied to residents, non-residents and emigrants.</t>
    </r>
    <r>
      <rPr>
        <sz val="8"/>
        <color rgb="FF000000"/>
        <rFont val="Calibri"/>
        <family val="2"/>
        <scheme val="minor"/>
      </rPr>
      <t xml:space="preserve"> </t>
    </r>
  </si>
  <si>
    <t>CABO VERDE · Financial stability indicators, %</t>
  </si>
  <si>
    <t>Solvency</t>
  </si>
  <si>
    <r>
      <rPr>
        <sz val="8"/>
        <rFont val="Calibri"/>
        <family val="2"/>
        <scheme val="minor"/>
      </rPr>
      <t>Capital adequacy</t>
    </r>
    <r>
      <rPr>
        <vertAlign val="superscript"/>
        <sz val="8"/>
        <rFont val="Calibri"/>
        <family val="2"/>
        <scheme val="minor"/>
      </rPr>
      <t>(a)</t>
    </r>
  </si>
  <si>
    <r>
      <rPr>
        <sz val="8"/>
        <color rgb="FF000000"/>
        <rFont val="Calibri"/>
        <family val="2"/>
        <scheme val="minor"/>
      </rPr>
      <t>Tier 1/risk-weighted assets</t>
    </r>
  </si>
  <si>
    <r>
      <rPr>
        <b/>
        <sz val="8"/>
        <rFont val="Calibri"/>
        <family val="2"/>
        <scheme val="minor"/>
      </rPr>
      <t>Asset quality</t>
    </r>
    <r>
      <rPr>
        <vertAlign val="superscript"/>
        <sz val="8"/>
        <rFont val="Calibri"/>
        <family val="2"/>
        <scheme val="minor"/>
      </rPr>
      <t>(b)</t>
    </r>
  </si>
  <si>
    <t>Impairment/NPL</t>
  </si>
  <si>
    <t>Provisions/NPL</t>
  </si>
  <si>
    <t>Net interest margin/gross income</t>
  </si>
  <si>
    <t>Operating costs/gross income</t>
  </si>
  <si>
    <r>
      <rPr>
        <b/>
        <sz val="8"/>
        <rFont val="Calibri"/>
        <family val="2"/>
        <scheme val="minor"/>
      </rPr>
      <t>Liquidity</t>
    </r>
    <r>
      <rPr>
        <vertAlign val="superscript"/>
        <sz val="8"/>
        <rFont val="Calibri"/>
        <family val="2"/>
        <scheme val="minor"/>
      </rPr>
      <t>(c)</t>
    </r>
  </si>
  <si>
    <t xml:space="preserve">Liquid assets/total assets </t>
  </si>
  <si>
    <t xml:space="preserve">Liquid assets/short-term liabilities </t>
  </si>
  <si>
    <t>Other indicators</t>
  </si>
  <si>
    <t>General government deposits/total deposits</t>
  </si>
  <si>
    <t>Emigrant deposits/total deposits</t>
  </si>
  <si>
    <t>Credit to the private sector/total deposits</t>
  </si>
  <si>
    <t>Staff costs/operating costs</t>
  </si>
  <si>
    <r>
      <rPr>
        <sz val="8"/>
        <color rgb="FF000000"/>
        <rFont val="Calibri"/>
        <family val="2"/>
        <scheme val="minor"/>
      </rPr>
      <t>Interest spread, 1 to 2 years (lending - deposit)</t>
    </r>
  </si>
  <si>
    <r>
      <rPr>
        <sz val="8"/>
        <color rgb="FF000000"/>
        <rFont val="Calibri"/>
        <family val="2"/>
        <scheme val="minor"/>
      </rPr>
      <t>Interest spread, 1 to 2 years
(emigrant deposits  - euro area deposits)</t>
    </r>
  </si>
  <si>
    <t>CABO VERDE · Exchange rates, average</t>
  </si>
  <si>
    <r>
      <rPr>
        <b/>
        <sz val="8"/>
        <rFont val="Calibri"/>
        <family val="2"/>
        <scheme val="minor"/>
      </rPr>
      <t>EERI</t>
    </r>
    <r>
      <rPr>
        <vertAlign val="superscript"/>
        <sz val="8"/>
        <color rgb="FF000000"/>
        <rFont val="Calibri"/>
        <family val="2"/>
        <scheme val="minor"/>
      </rPr>
      <t>(a)</t>
    </r>
  </si>
  <si>
    <t>USD/CVE</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</si>
  <si>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and Banco de Portugal calculations.</t>
    </r>
  </si>
  <si>
    <t>GUINEA-BISSAU · Main economic indicators</t>
  </si>
  <si>
    <t>Overall balance excluding grants</t>
  </si>
  <si>
    <t>Domestic and regional</t>
  </si>
  <si>
    <t xml:space="preserve">    Broad money (M2)</t>
  </si>
  <si>
    <t>Deposit, 6 months to 1 year</t>
  </si>
  <si>
    <t>Lending, 6 months to 1 year</t>
  </si>
  <si>
    <r>
      <rPr>
        <sz val="8"/>
        <rFont val="Calibri"/>
        <family val="2"/>
        <scheme val="minor"/>
      </rPr>
      <t xml:space="preserve">    </t>
    </r>
    <r>
      <rPr>
        <sz val="8"/>
        <rFont val="Calibri"/>
        <family val="2"/>
        <scheme val="minor"/>
      </rPr>
      <t>Capital adequacy</t>
    </r>
    <r>
      <rPr>
        <vertAlign val="superscript"/>
        <sz val="8"/>
        <rFont val="Calibri"/>
        <family val="2"/>
        <scheme val="minor"/>
      </rPr>
      <t>(b)</t>
    </r>
  </si>
  <si>
    <r>
      <rPr>
        <sz val="8"/>
        <rFont val="Calibri"/>
        <family val="2"/>
        <scheme val="minor"/>
      </rPr>
      <t xml:space="preserve">    </t>
    </r>
    <r>
      <rPr>
        <sz val="8"/>
        <rFont val="Calibri"/>
        <family val="2"/>
        <scheme val="minor"/>
      </rPr>
      <t>NPL / total loans</t>
    </r>
    <r>
      <rPr>
        <vertAlign val="superscript"/>
        <sz val="8"/>
        <color rgb="FF000000"/>
        <rFont val="Calibri"/>
        <family val="2"/>
        <scheme val="minor"/>
      </rPr>
      <t>(b)</t>
    </r>
  </si>
  <si>
    <t xml:space="preserve">    Return on equity (ROE)</t>
  </si>
  <si>
    <t xml:space="preserve">    Current account excl. official transfers</t>
  </si>
  <si>
    <t xml:space="preserve">    EUR/CFA franc</t>
  </si>
  <si>
    <t xml:space="preserve">    USD/CFA franc</t>
  </si>
  <si>
    <r>
      <rPr>
        <sz val="8"/>
        <rFont val="Calibri"/>
        <family val="2"/>
        <scheme val="minor"/>
      </rPr>
      <t xml:space="preserve">    </t>
    </r>
    <r>
      <rPr>
        <sz val="8"/>
        <rFont val="Calibri"/>
        <family val="2"/>
        <scheme val="minor"/>
      </rPr>
      <t>Nominal EERI</t>
    </r>
    <r>
      <rPr>
        <vertAlign val="superscript"/>
        <sz val="8"/>
        <color rgb="FF000000"/>
        <rFont val="Calibri"/>
        <family val="2"/>
        <scheme val="minor"/>
      </rPr>
      <t>(c)</t>
    </r>
  </si>
  <si>
    <r>
      <rPr>
        <sz val="8"/>
        <rFont val="Calibri"/>
        <family val="2"/>
        <scheme val="minor"/>
      </rPr>
      <t xml:space="preserve">    </t>
    </r>
    <r>
      <rPr>
        <sz val="8"/>
        <rFont val="Calibri"/>
        <family val="2"/>
        <scheme val="minor"/>
      </rPr>
      <t>Real EERI</t>
    </r>
    <r>
      <rPr>
        <vertAlign val="superscript"/>
        <sz val="8"/>
        <rFont val="Calibri"/>
        <family val="2"/>
        <scheme val="minor"/>
      </rPr>
      <t>(c)</t>
    </r>
  </si>
  <si>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European Central Bank, International Monetary Fund and Banco de Portugal calculations.</t>
    </r>
  </si>
  <si>
    <t>GUINEA-BISSAU · Gross domestic product, current prices, billions of CFA francs</t>
  </si>
  <si>
    <t>Agriculture, forestry and fishing</t>
  </si>
  <si>
    <t>Agri-food</t>
  </si>
  <si>
    <t>Industry (includes electricity and water)</t>
  </si>
  <si>
    <t>Trade, restaurants and hotels</t>
  </si>
  <si>
    <t>Transport and communication</t>
  </si>
  <si>
    <t>Indirect taxes and subsidies</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</si>
  <si>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International Monetary Fund and Banco de Portugal calculations.</t>
    </r>
  </si>
  <si>
    <t>GUINEA-BISSAU · Consumer price index, %</t>
  </si>
  <si>
    <t>BCEAO National Directorate for Guinea-Bissau, Guinea-Bissau National Statistics Institute and Banco de Portugal calculations.</t>
  </si>
  <si>
    <t>GUINEA-BISSAU · Balance of payments, billions of CFA francs</t>
  </si>
  <si>
    <t xml:space="preserve"> Current account</t>
  </si>
  <si>
    <t>Excluding official transfers</t>
  </si>
  <si>
    <t>of which: Cashew</t>
  </si>
  <si>
    <t>of which: Oil products</t>
  </si>
  <si>
    <t>of which: Food</t>
  </si>
  <si>
    <t xml:space="preserve"> Capital account</t>
  </si>
  <si>
    <t xml:space="preserve"> Financial account</t>
  </si>
  <si>
    <t>General government - medium/long-term loans</t>
  </si>
  <si>
    <t>Treasury securities (regional financing)</t>
  </si>
  <si>
    <t>Foreign direct investment</t>
  </si>
  <si>
    <t>Net foreign assets of commercial banks</t>
  </si>
  <si>
    <t>Other investment - Other sectors</t>
  </si>
  <si>
    <t xml:space="preserve"> Errors and omissions</t>
  </si>
  <si>
    <t xml:space="preserve"> Overall balance</t>
  </si>
  <si>
    <t xml:space="preserve"> Financing</t>
  </si>
  <si>
    <r>
      <rPr>
        <sz val="8"/>
        <rFont val="Calibri"/>
        <family val="2"/>
        <scheme val="minor"/>
      </rPr>
      <t>Change in official reserves (increase:</t>
    </r>
    <r>
      <rPr>
        <sz val="8"/>
        <rFont val="Calibri"/>
        <family val="2"/>
        <scheme val="minor"/>
      </rPr>
      <t xml:space="preserve"> </t>
    </r>
    <r>
      <rPr>
        <sz val="8"/>
        <rFont val="Calibri"/>
        <family val="2"/>
        <scheme val="minor"/>
      </rPr>
      <t>- )</t>
    </r>
    <r>
      <rPr>
        <vertAlign val="superscript"/>
        <sz val="8"/>
        <color rgb="FF000000"/>
        <rFont val="Calibri"/>
        <family val="2"/>
        <scheme val="minor"/>
      </rPr>
      <t>(a)</t>
    </r>
  </si>
  <si>
    <t>Debt relief</t>
  </si>
  <si>
    <t>IMF - CCRT</t>
  </si>
  <si>
    <t>Net claims on the IMF</t>
  </si>
  <si>
    <r>
      <rPr>
        <sz val="8"/>
        <rFont val="Calibri"/>
        <family val="2"/>
        <scheme val="minor"/>
      </rPr>
      <t xml:space="preserve"> </t>
    </r>
    <r>
      <rPr>
        <sz val="8"/>
        <rFont val="Calibri"/>
        <family val="2"/>
        <scheme val="minor"/>
      </rPr>
      <t>Financing gap</t>
    </r>
    <r>
      <rPr>
        <vertAlign val="superscript"/>
        <sz val="8"/>
        <color rgb="FF000000"/>
        <rFont val="Calibri"/>
        <family val="2"/>
        <scheme val="minor"/>
      </rPr>
      <t>(b)</t>
    </r>
  </si>
  <si>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International Monetary Fund and Banco de Portugal calculations.</t>
    </r>
  </si>
  <si>
    <t>GUINEA-BISSAU · Exports by destination, as a % of total exports</t>
  </si>
  <si>
    <t>Côte d'Ivoire</t>
  </si>
  <si>
    <t>Mali</t>
  </si>
  <si>
    <t>Senegal</t>
  </si>
  <si>
    <t>Togo</t>
  </si>
  <si>
    <t>Vietnam</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</si>
  <si>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and Banco de Portugal calculations.</t>
    </r>
  </si>
  <si>
    <t>GUINEA-BISSAU · Imports by origin, as a % of total imports</t>
  </si>
  <si>
    <t>Pakistan</t>
  </si>
  <si>
    <t>GUINEA-BISSAU · Public debt, billions of CFA francs</t>
  </si>
  <si>
    <t>National banking system</t>
  </si>
  <si>
    <t>BCEAO</t>
  </si>
  <si>
    <t xml:space="preserve">-  </t>
  </si>
  <si>
    <t>Treasury securities</t>
  </si>
  <si>
    <t>Regional banking system</t>
  </si>
  <si>
    <t>West African Development Bank (BOAD)</t>
  </si>
  <si>
    <t>Arrears</t>
  </si>
  <si>
    <t>State guarantees</t>
  </si>
  <si>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and Banco de Portugal calculations.</t>
    </r>
  </si>
  <si>
    <t>GUINEA-BISSAU · Government operations, billions of CFA francs</t>
  </si>
  <si>
    <r>
      <rPr>
        <sz val="8"/>
        <rFont val="Calibri"/>
        <family val="2"/>
        <scheme val="minor"/>
      </rPr>
      <t>l.e.</t>
    </r>
    <r>
      <rPr>
        <vertAlign val="superscript"/>
        <sz val="8"/>
        <rFont val="Calibri"/>
        <family val="2"/>
        <scheme val="minor"/>
      </rPr>
      <t>(a)</t>
    </r>
  </si>
  <si>
    <t>Projects</t>
  </si>
  <si>
    <t>Budget support</t>
  </si>
  <si>
    <t>2.1. Current expenditure</t>
  </si>
  <si>
    <t>Scheduled debt interest</t>
  </si>
  <si>
    <t>2.2. Investment</t>
  </si>
  <si>
    <t>Domestic financing</t>
  </si>
  <si>
    <t>External financing</t>
  </si>
  <si>
    <t xml:space="preserve"> 3. Current balance: (1.1.-2.1.)</t>
  </si>
  <si>
    <t xml:space="preserve"> 4. Overall balance excluding grants: (1.-2.-1.2.)</t>
  </si>
  <si>
    <r>
      <rPr>
        <sz val="8"/>
        <color rgb="FF000000"/>
        <rFont val="Calibri"/>
        <family val="2"/>
        <scheme val="minor"/>
      </rPr>
      <t xml:space="preserve"> </t>
    </r>
    <r>
      <rPr>
        <b/>
        <sz val="8"/>
        <color rgb="FF000000"/>
        <rFont val="Calibri"/>
        <family val="2"/>
        <scheme val="minor"/>
      </rPr>
      <t>5.</t>
    </r>
    <r>
      <rPr>
        <b/>
        <sz val="8"/>
        <color rgb="FF000000"/>
        <rFont val="Calibri"/>
        <family val="2"/>
        <scheme val="minor"/>
      </rPr>
      <t xml:space="preserve"> </t>
    </r>
    <r>
      <rPr>
        <b/>
        <sz val="8"/>
        <color rgb="FF000000"/>
        <rFont val="Calibri"/>
        <family val="2"/>
        <scheme val="minor"/>
      </rPr>
      <t>Overall balance (commitment basis) (1.-2.)</t>
    </r>
  </si>
  <si>
    <t xml:space="preserve"> 6. Change in arrears</t>
  </si>
  <si>
    <t>6.1. Domestic</t>
  </si>
  <si>
    <t>6.2. External</t>
  </si>
  <si>
    <t xml:space="preserve"> 7. Items in transit, errors and omissions</t>
  </si>
  <si>
    <r>
      <rPr>
        <sz val="8"/>
        <color rgb="FF000000"/>
        <rFont val="Calibri"/>
        <family val="2"/>
        <scheme val="minor"/>
      </rPr>
      <t xml:space="preserve"> </t>
    </r>
    <r>
      <rPr>
        <b/>
        <sz val="8"/>
        <color rgb="FF000000"/>
        <rFont val="Calibri"/>
        <family val="2"/>
        <scheme val="minor"/>
      </rPr>
      <t>8.</t>
    </r>
    <r>
      <rPr>
        <b/>
        <sz val="8"/>
        <color rgb="FF000000"/>
        <rFont val="Calibri"/>
        <family val="2"/>
        <scheme val="minor"/>
      </rPr>
      <t xml:space="preserve"> </t>
    </r>
    <r>
      <rPr>
        <b/>
        <sz val="8"/>
        <color rgb="FF000000"/>
        <rFont val="Calibri"/>
        <family val="2"/>
        <scheme val="minor"/>
      </rPr>
      <t>Overall balance (cash basis) (5.+6.+7.)</t>
    </r>
    <r>
      <rPr>
        <b/>
        <sz val="8"/>
        <color rgb="FF000000"/>
        <rFont val="Calibri"/>
        <family val="2"/>
        <scheme val="minor"/>
      </rPr>
      <t xml:space="preserve"> </t>
    </r>
  </si>
  <si>
    <t xml:space="preserve"> 9. Financing</t>
  </si>
  <si>
    <t>9.1. Purchase of financial assets (net)</t>
  </si>
  <si>
    <t>9.2. Domestic (net)</t>
  </si>
  <si>
    <t>of which: Regional</t>
  </si>
  <si>
    <t>9.3. External (net)</t>
  </si>
  <si>
    <r>
      <rPr>
        <sz val="8"/>
        <rFont val="Calibri"/>
        <family val="2"/>
        <scheme val="minor"/>
      </rPr>
      <t xml:space="preserve"> </t>
    </r>
    <r>
      <rPr>
        <sz val="8"/>
        <rFont val="Calibri"/>
        <family val="2"/>
        <scheme val="minor"/>
      </rPr>
      <t>10.</t>
    </r>
    <r>
      <rPr>
        <sz val="8"/>
        <rFont val="Calibri"/>
        <family val="2"/>
        <scheme val="minor"/>
      </rPr>
      <t xml:space="preserve"> </t>
    </r>
    <r>
      <rPr>
        <sz val="8"/>
        <rFont val="Calibri"/>
        <family val="2"/>
        <scheme val="minor"/>
      </rPr>
      <t>Financing gap</t>
    </r>
    <r>
      <rPr>
        <vertAlign val="superscript"/>
        <sz val="8"/>
        <color rgb="FF000000"/>
        <rFont val="Calibri"/>
        <family val="2"/>
        <scheme val="minor"/>
      </rPr>
      <t>(b)</t>
    </r>
    <r>
      <rPr>
        <sz val="8"/>
        <color rgb="FF000000"/>
        <rFont val="Calibri"/>
        <family val="2"/>
        <scheme val="minor"/>
      </rPr>
      <t>:</t>
    </r>
    <r>
      <rPr>
        <sz val="8"/>
        <color rgb="FF000000"/>
        <rFont val="Calibri"/>
        <family val="2"/>
        <scheme val="minor"/>
      </rPr>
      <t xml:space="preserve"> </t>
    </r>
    <r>
      <rPr>
        <sz val="8"/>
        <color rgb="FF000000"/>
        <rFont val="Calibri"/>
        <family val="2"/>
        <scheme val="minor"/>
      </rPr>
      <t>(8.+9.)</t>
    </r>
  </si>
  <si>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Ministry of Economy and Finance of Guinea-Bissau, International Monetary Fund and Banco de Portugal calculations.</t>
    </r>
  </si>
  <si>
    <t>GUINEA-BISSAU · Monetary survey, billions of CFA francs</t>
  </si>
  <si>
    <t>May 21/2020</t>
  </si>
  <si>
    <t xml:space="preserve"> Net foreign assets</t>
  </si>
  <si>
    <t>Central Bank</t>
  </si>
  <si>
    <t xml:space="preserve"> Total domestic credit</t>
  </si>
  <si>
    <t xml:space="preserve"> Other liquid assets</t>
  </si>
  <si>
    <t xml:space="preserve"> Total assets</t>
  </si>
  <si>
    <t xml:space="preserve"> Broad money (M2)</t>
  </si>
  <si>
    <t xml:space="preserve"> Total liabilities</t>
  </si>
  <si>
    <t>GUINEA-BISSAU · Interest rates, annual, %</t>
  </si>
  <si>
    <t xml:space="preserve"> Deposits</t>
  </si>
  <si>
    <t>Up to 1 month</t>
  </si>
  <si>
    <t>1 to 3 months</t>
  </si>
  <si>
    <t>3 to 6 months</t>
  </si>
  <si>
    <t>6 months to 1 year</t>
  </si>
  <si>
    <t>1 to 2 years</t>
  </si>
  <si>
    <t>2 to 5 years</t>
  </si>
  <si>
    <t>5 to 10 years</t>
  </si>
  <si>
    <t>Not determined</t>
  </si>
  <si>
    <t xml:space="preserve"> Credit</t>
  </si>
  <si>
    <t xml:space="preserve"> Central bank operations</t>
  </si>
  <si>
    <t>Discount rate</t>
  </si>
  <si>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t>
    </r>
  </si>
  <si>
    <t>GUINEA-BISSAU · Financial stability indicators, %</t>
  </si>
  <si>
    <t>Jun 20</t>
  </si>
  <si>
    <t>Capital to total assets</t>
  </si>
  <si>
    <t>Provisions/total loans</t>
  </si>
  <si>
    <r>
      <rPr>
        <b/>
        <sz val="8"/>
        <rFont val="Calibri"/>
        <family val="2"/>
        <scheme val="minor"/>
      </rPr>
      <t>Sources:</t>
    </r>
    <r>
      <rPr>
        <b/>
        <sz val="8"/>
        <rFont val="Calibri"/>
        <family val="2"/>
        <scheme val="minor"/>
      </rPr>
      <t xml:space="preserve"> </t>
    </r>
    <r>
      <rPr>
        <sz val="8"/>
        <color rgb="FF000000"/>
        <rFont val="Calibri"/>
        <family val="2"/>
        <scheme val="minor"/>
      </rPr>
      <t>International Monetary Fund.</t>
    </r>
  </si>
  <si>
    <t>GUINEA-BISSAU · Exchange rates, average</t>
  </si>
  <si>
    <t>EUR/XOF</t>
  </si>
  <si>
    <t>USD/XOF</t>
  </si>
  <si>
    <t>INR/XOF</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</si>
  <si>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European Central Bank, International Monetary Fund and Banco de Portugal calculations.</t>
    </r>
  </si>
  <si>
    <t>MOZAMBIQUE · Main economic indicators</t>
  </si>
  <si>
    <r>
      <rPr>
        <sz val="8"/>
        <rFont val="Calibri"/>
        <family val="2"/>
        <scheme val="minor"/>
      </rPr>
      <t>% of exports</t>
    </r>
    <r>
      <rPr>
        <vertAlign val="superscript"/>
        <sz val="8"/>
        <color rgb="FF000000"/>
        <rFont val="Calibri"/>
        <family val="2"/>
        <scheme val="minor"/>
      </rPr>
      <t>(b)</t>
    </r>
  </si>
  <si>
    <t>Deposit (1-year)</t>
  </si>
  <si>
    <t>Lending (1-year)</t>
  </si>
  <si>
    <t>MIMO rate</t>
  </si>
  <si>
    <r>
      <rPr>
        <sz val="8"/>
        <rFont val="Calibri"/>
        <family val="2"/>
        <scheme val="minor"/>
      </rPr>
      <t>Capital adequacy</t>
    </r>
    <r>
      <rPr>
        <vertAlign val="superscript"/>
        <sz val="8"/>
        <color rgb="FF000000"/>
        <rFont val="Calibri"/>
        <family val="2"/>
        <scheme val="minor"/>
      </rPr>
      <t>(c)</t>
    </r>
  </si>
  <si>
    <t>NPL / total loans</t>
  </si>
  <si>
    <t>Current account excl. official transfers</t>
  </si>
  <si>
    <t>Official reserves (net)</t>
  </si>
  <si>
    <r>
      <rPr>
        <sz val="8"/>
        <rFont val="Calibri"/>
        <family val="2"/>
        <scheme val="minor"/>
      </rPr>
      <t>months of imports</t>
    </r>
    <r>
      <rPr>
        <vertAlign val="superscript"/>
        <sz val="8"/>
        <color rgb="FF000000"/>
        <rFont val="Calibri"/>
        <family val="2"/>
        <scheme val="minor"/>
      </rPr>
      <t>(d)</t>
    </r>
  </si>
  <si>
    <t>EUR/MZM</t>
  </si>
  <si>
    <t>USD/MZM</t>
  </si>
  <si>
    <r>
      <rPr>
        <sz val="8"/>
        <rFont val="Calibri"/>
        <family val="2"/>
        <scheme val="minor"/>
      </rPr>
      <t>Nominal EERI</t>
    </r>
    <r>
      <rPr>
        <vertAlign val="superscript"/>
        <sz val="8"/>
        <color rgb="FF000000"/>
        <rFont val="Calibri"/>
        <family val="2"/>
        <scheme val="minor"/>
      </rPr>
      <t>(e)</t>
    </r>
  </si>
  <si>
    <r>
      <rPr>
        <sz val="8"/>
        <rFont val="Calibri"/>
        <family val="2"/>
        <scheme val="minor"/>
      </rPr>
      <t>annual % change</t>
    </r>
    <r>
      <rPr>
        <vertAlign val="superscript"/>
        <sz val="8"/>
        <rFont val="Calibri"/>
        <family val="2"/>
        <scheme val="minor"/>
      </rPr>
      <t>(f)</t>
    </r>
  </si>
  <si>
    <r>
      <rPr>
        <sz val="8"/>
        <rFont val="Calibri"/>
        <family val="2"/>
        <scheme val="minor"/>
      </rPr>
      <t>Real EERI</t>
    </r>
    <r>
      <rPr>
        <vertAlign val="superscript"/>
        <sz val="8"/>
        <rFont val="Calibri"/>
        <family val="2"/>
        <scheme val="minor"/>
      </rPr>
      <t>(e)</t>
    </r>
  </si>
  <si>
    <r>
      <rPr>
        <b/>
        <sz val="8"/>
        <rFont val="Calibri"/>
        <family val="2"/>
        <scheme val="minor"/>
      </rPr>
      <t>Sources:</t>
    </r>
    <r>
      <rPr>
        <b/>
        <sz val="8"/>
        <rFont val="Calibri"/>
        <family val="2"/>
        <scheme val="minor"/>
      </rPr>
      <t xml:space="preserve"> </t>
    </r>
    <r>
      <rPr>
        <sz val="8"/>
        <color rgb="FF000000"/>
        <rFont val="Calibri"/>
        <family val="2"/>
        <scheme val="minor"/>
      </rPr>
      <t>Banco de Moçambique, International Monetary Fund and Banco de Portugal calculations.</t>
    </r>
  </si>
  <si>
    <t>MOZAMBIQUE · Gross domestic product, current prices, MZM millions</t>
  </si>
  <si>
    <t>Agriculture and livestock</t>
  </si>
  <si>
    <t>Electricity and water</t>
  </si>
  <si>
    <t>Trade and repairs</t>
  </si>
  <si>
    <t>Restaurants and hotels</t>
  </si>
  <si>
    <t>Information and communication</t>
  </si>
  <si>
    <t>Real estate, renting</t>
  </si>
  <si>
    <t>Education</t>
  </si>
  <si>
    <t>Healthcare and social work</t>
  </si>
  <si>
    <t xml:space="preserve"> Gross Domestic Product (factor cost)</t>
  </si>
  <si>
    <t>Indirect taxes</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</si>
  <si>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International Monetary Fund and Banco de Portugal calculations.</t>
    </r>
  </si>
  <si>
    <t>MOZAMBIQUE · Consumer price index, %</t>
  </si>
  <si>
    <t>Banco de Moçambique, Mozambique National Statistics Institute and Banco de Portugal calculations.</t>
  </si>
  <si>
    <t>MOZAMBIQUE · Balance of payments, USD millions</t>
  </si>
  <si>
    <t>Q 1</t>
  </si>
  <si>
    <t>of which: Megaprojects</t>
  </si>
  <si>
    <r>
      <rPr>
        <sz val="8"/>
        <rFont val="Calibri"/>
        <family val="2"/>
        <scheme val="minor"/>
      </rPr>
      <t>of which:</t>
    </r>
    <r>
      <rPr>
        <sz val="8"/>
        <rFont val="Calibri"/>
        <family val="2"/>
        <scheme val="minor"/>
      </rPr>
      <t xml:space="preserve"> </t>
    </r>
    <r>
      <rPr>
        <sz val="8"/>
        <rFont val="Calibri"/>
        <family val="2"/>
        <scheme val="minor"/>
      </rPr>
      <t>Scheduled interest</t>
    </r>
    <r>
      <rPr>
        <vertAlign val="superscript"/>
        <sz val="8"/>
        <rFont val="Calibri"/>
        <family val="2"/>
        <scheme val="minor"/>
      </rPr>
      <t>(a)</t>
    </r>
  </si>
  <si>
    <t>of which: Dividends from megaprojects</t>
  </si>
  <si>
    <t xml:space="preserve"> Capital and financial account</t>
  </si>
  <si>
    <t>of which: Foreign direct investment</t>
  </si>
  <si>
    <t>Use of IMF funds (net)</t>
  </si>
  <si>
    <t>MOZAMBIQUE · Goods exports by product, in USD millions, and by destination, as a % of total exports</t>
  </si>
  <si>
    <t>of which: Aluminium</t>
  </si>
  <si>
    <t>of which: Coal</t>
  </si>
  <si>
    <t>Agricultural products</t>
  </si>
  <si>
    <t>Electricity</t>
  </si>
  <si>
    <t>Exports by destination</t>
  </si>
  <si>
    <t>Zimbabwe</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</si>
  <si>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and Banco de Portugal calculations.</t>
    </r>
  </si>
  <si>
    <t>MOZAMBIQUE · Goods imports by product, in USD millions, and by origin, as a % of total imports</t>
  </si>
  <si>
    <t>Consumer goods</t>
  </si>
  <si>
    <t>Intermediate goods</t>
  </si>
  <si>
    <t>of which:  Fuel</t>
  </si>
  <si>
    <t>of which:  Aluminium ore</t>
  </si>
  <si>
    <t>Machinery</t>
  </si>
  <si>
    <t>United Arab Emirates</t>
  </si>
  <si>
    <t>Japan</t>
  </si>
  <si>
    <t>MOZAMBIQUE · Public debt, USD millions</t>
  </si>
  <si>
    <t>OECD countries</t>
  </si>
  <si>
    <t>Other countries</t>
  </si>
  <si>
    <t>Domestic public debt</t>
  </si>
  <si>
    <r>
      <rPr>
        <sz val="8"/>
        <rFont val="Calibri"/>
        <family val="2"/>
        <scheme val="minor"/>
      </rPr>
      <t>Central Bank</t>
    </r>
    <r>
      <rPr>
        <vertAlign val="superscript"/>
        <sz val="8"/>
        <rFont val="Calibri"/>
        <family val="2"/>
        <scheme val="minor"/>
      </rPr>
      <t>(a)</t>
    </r>
  </si>
  <si>
    <r>
      <rPr>
        <sz val="8"/>
        <rFont val="Calibri"/>
        <family val="2"/>
        <scheme val="minor"/>
      </rPr>
      <t>Other banks and financial institutions</t>
    </r>
    <r>
      <rPr>
        <vertAlign val="superscript"/>
        <sz val="8"/>
        <rFont val="Calibri"/>
        <family val="2"/>
        <scheme val="minor"/>
      </rPr>
      <t>(b)</t>
    </r>
  </si>
  <si>
    <r>
      <rPr>
        <sz val="8"/>
        <rFont val="Calibri"/>
        <family val="2"/>
        <scheme val="minor"/>
      </rPr>
      <t>Other</t>
    </r>
    <r>
      <rPr>
        <vertAlign val="superscript"/>
        <sz val="8"/>
        <rFont val="Calibri"/>
        <family val="2"/>
        <scheme val="minor"/>
      </rPr>
      <t>(c)</t>
    </r>
  </si>
  <si>
    <t>Total public debt</t>
  </si>
  <si>
    <t xml:space="preserve"> External public debt service</t>
  </si>
  <si>
    <t>Principal</t>
  </si>
  <si>
    <t>Interest</t>
  </si>
  <si>
    <t xml:space="preserve"> Total public debt</t>
  </si>
  <si>
    <t xml:space="preserve"> External debt</t>
  </si>
  <si>
    <t xml:space="preserve"> Domestic debt</t>
  </si>
  <si>
    <t xml:space="preserve"> External public debt</t>
  </si>
  <si>
    <r>
      <rPr>
        <b/>
        <sz val="8"/>
        <rFont val="Calibri"/>
        <family val="2"/>
        <scheme val="minor"/>
      </rPr>
      <t>Sources:</t>
    </r>
    <r>
      <rPr>
        <b/>
        <sz val="8"/>
        <rFont val="Calibri"/>
        <family val="2"/>
        <scheme val="minor"/>
      </rPr>
      <t xml:space="preserve"> </t>
    </r>
    <r>
      <rPr>
        <sz val="8"/>
        <color rgb="FF000000"/>
        <rFont val="Calibri"/>
        <family val="2"/>
        <scheme val="minor"/>
      </rPr>
      <t>Banco de Moçambique, Ministry of Economy and Finance (Mozambique) and Banco de Portugal calculations.</t>
    </r>
  </si>
  <si>
    <t>MOZAMBIQUE · Government operations, MZM billions</t>
  </si>
  <si>
    <r>
      <rPr>
        <b/>
        <sz val="8"/>
        <rFont val="Calibri"/>
        <family val="2"/>
        <scheme val="minor"/>
      </rPr>
      <t>Supp.budg.</t>
    </r>
    <r>
      <rPr>
        <vertAlign val="superscript"/>
        <sz val="8"/>
        <color rgb="FF000000"/>
        <rFont val="Calibri"/>
        <family val="2"/>
        <scheme val="minor"/>
      </rPr>
      <t>(a)</t>
    </r>
  </si>
  <si>
    <t>H 1</t>
  </si>
  <si>
    <t>Consumption taxes</t>
  </si>
  <si>
    <t>Taxes on international trade</t>
  </si>
  <si>
    <t>2.3. Net lending</t>
  </si>
  <si>
    <t>2.4. Payment of arrears</t>
  </si>
  <si>
    <r>
      <rPr>
        <sz val="8"/>
        <color rgb="FF000000"/>
        <rFont val="Calibri"/>
        <family val="2"/>
        <scheme val="minor"/>
      </rPr>
      <t xml:space="preserve"> </t>
    </r>
    <r>
      <rPr>
        <b/>
        <sz val="8"/>
        <color rgb="FF000000"/>
        <rFont val="Calibri"/>
        <family val="2"/>
        <scheme val="minor"/>
      </rPr>
      <t>5.</t>
    </r>
    <r>
      <rPr>
        <b/>
        <sz val="8"/>
        <color rgb="FF000000"/>
        <rFont val="Calibri"/>
        <family val="2"/>
        <scheme val="minor"/>
      </rPr>
      <t xml:space="preserve"> </t>
    </r>
    <r>
      <rPr>
        <b/>
        <sz val="8"/>
        <color rgb="FF000000"/>
        <rFont val="Calibri"/>
        <family val="2"/>
        <scheme val="minor"/>
      </rPr>
      <t>Overall balance (1.-2.)</t>
    </r>
  </si>
  <si>
    <r>
      <rPr>
        <sz val="8"/>
        <rFont val="Calibri"/>
        <family val="2"/>
        <scheme val="minor"/>
      </rPr>
      <t>6.1.</t>
    </r>
    <r>
      <rPr>
        <sz val="8"/>
        <rFont val="Calibri"/>
        <family val="2"/>
        <scheme val="minor"/>
      </rPr>
      <t xml:space="preserve"> </t>
    </r>
    <r>
      <rPr>
        <sz val="8"/>
        <rFont val="Calibri"/>
        <family val="2"/>
        <scheme val="minor"/>
      </rPr>
      <t>Domestic (net)</t>
    </r>
    <r>
      <rPr>
        <vertAlign val="superscript"/>
        <sz val="8"/>
        <color rgb="FF000000"/>
        <rFont val="Calibri"/>
        <family val="2"/>
        <scheme val="minor"/>
      </rPr>
      <t>(c)</t>
    </r>
  </si>
  <si>
    <r>
      <rPr>
        <sz val="8"/>
        <rFont val="Calibri"/>
        <family val="2"/>
        <scheme val="minor"/>
      </rPr>
      <t>6.2.</t>
    </r>
    <r>
      <rPr>
        <sz val="8"/>
        <rFont val="Calibri"/>
        <family val="2"/>
        <scheme val="minor"/>
      </rPr>
      <t xml:space="preserve"> </t>
    </r>
    <r>
      <rPr>
        <sz val="8"/>
        <rFont val="Calibri"/>
        <family val="2"/>
        <scheme val="minor"/>
      </rPr>
      <t>External (net)</t>
    </r>
    <r>
      <rPr>
        <vertAlign val="superscript"/>
        <sz val="8"/>
        <color rgb="FF000000"/>
        <rFont val="Calibri"/>
        <family val="2"/>
        <scheme val="minor"/>
      </rPr>
      <t>(d)</t>
    </r>
  </si>
  <si>
    <r>
      <rPr>
        <sz val="8"/>
        <rFont val="Calibri"/>
        <family val="2"/>
        <scheme val="minor"/>
      </rPr>
      <t xml:space="preserve"> </t>
    </r>
    <r>
      <rPr>
        <sz val="8"/>
        <rFont val="Calibri"/>
        <family val="2"/>
        <scheme val="minor"/>
      </rPr>
      <t>7.</t>
    </r>
    <r>
      <rPr>
        <sz val="8"/>
        <rFont val="Calibri"/>
        <family val="2"/>
        <scheme val="minor"/>
      </rPr>
      <t xml:space="preserve"> </t>
    </r>
    <r>
      <rPr>
        <sz val="8"/>
        <rFont val="Calibri"/>
        <family val="2"/>
        <scheme val="minor"/>
      </rPr>
      <t>Financing gap</t>
    </r>
    <r>
      <rPr>
        <vertAlign val="superscript"/>
        <sz val="8"/>
        <rFont val="Calibri"/>
        <family val="2"/>
        <scheme val="minor"/>
      </rPr>
      <t>(e)</t>
    </r>
    <r>
      <rPr>
        <sz val="8"/>
        <rFont val="Calibri"/>
        <family val="2"/>
        <scheme val="minor"/>
      </rPr>
      <t>:</t>
    </r>
    <r>
      <rPr>
        <sz val="8"/>
        <color rgb="FF000000"/>
        <rFont val="Calibri"/>
        <family val="2"/>
        <scheme val="minor"/>
      </rPr>
      <t xml:space="preserve"> </t>
    </r>
    <r>
      <rPr>
        <sz val="8"/>
        <color rgb="FF000000"/>
        <rFont val="Calibri"/>
        <family val="2"/>
        <scheme val="minor"/>
      </rPr>
      <t>(5.+6.)</t>
    </r>
  </si>
  <si>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Ministry of Economy and Finance (Mozambique), International Monetary Fund and Banco de Portugal calculations.</t>
    </r>
  </si>
  <si>
    <t>MOZAMBIQUE · Monetary survey, MZM billions</t>
  </si>
  <si>
    <t>Jun 21</t>
  </si>
  <si>
    <t>Jun 21/2020</t>
  </si>
  <si>
    <t>Foreign assets</t>
  </si>
  <si>
    <t>Foreign liabilities</t>
  </si>
  <si>
    <t>Credit granted</t>
  </si>
  <si>
    <t>Earmarked funds</t>
  </si>
  <si>
    <t xml:space="preserve"> Other items (net)</t>
  </si>
  <si>
    <t xml:space="preserve"> Broad money (M3)</t>
  </si>
  <si>
    <t>MOZAMBIQUE · Interest rates, annual, %</t>
  </si>
  <si>
    <t>Deposit</t>
  </si>
  <si>
    <t>Lending</t>
  </si>
  <si>
    <t>Reference rates</t>
  </si>
  <si>
    <t>Prime rate</t>
  </si>
  <si>
    <t>Treasury bills (91 days)</t>
  </si>
  <si>
    <r>
      <rPr>
        <sz val="8"/>
        <rFont val="Calibri"/>
        <family val="2"/>
        <scheme val="minor"/>
      </rPr>
      <t>Unsecured IMM (up to 7 days)</t>
    </r>
    <r>
      <rPr>
        <vertAlign val="superscript"/>
        <sz val="8"/>
        <color rgb="FF000000"/>
        <rFont val="Calibri"/>
        <family val="2"/>
        <scheme val="minor"/>
      </rPr>
      <t>(a)</t>
    </r>
  </si>
  <si>
    <r>
      <rPr>
        <b/>
        <sz val="8"/>
        <rFont val="Calibri"/>
        <family val="2"/>
        <scheme val="minor"/>
      </rPr>
      <t>Note:</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No transactions in December 2020.</t>
    </r>
  </si>
  <si>
    <t>MOZAMBIQUE · Financial stability indicators, %</t>
  </si>
  <si>
    <t>Asset quality</t>
  </si>
  <si>
    <r>
      <rPr>
        <sz val="8"/>
        <rFont val="Calibri"/>
        <family val="2"/>
        <scheme val="minor"/>
      </rPr>
      <t>NPL/total loans</t>
    </r>
  </si>
  <si>
    <t>Liquidity</t>
  </si>
  <si>
    <r>
      <rPr>
        <sz val="8"/>
        <rFont val="Calibri"/>
        <family val="2"/>
        <scheme val="minor"/>
      </rPr>
      <t>Liquid assets/short-term liabilities</t>
    </r>
    <r>
      <rPr>
        <vertAlign val="superscript"/>
        <sz val="8"/>
        <color rgb="FF000000"/>
        <rFont val="Calibri"/>
        <family val="2"/>
        <scheme val="minor"/>
      </rPr>
      <t>(b)</t>
    </r>
  </si>
  <si>
    <t>Interest spread, 1 to 2 years (lending - deposit)</t>
  </si>
  <si>
    <r>
      <rPr>
        <b/>
        <sz val="8"/>
        <rFont val="Calibri"/>
        <family val="2"/>
        <scheme val="minor"/>
      </rPr>
      <t>Sources:</t>
    </r>
    <r>
      <rPr>
        <b/>
        <sz val="8"/>
        <rFont val="Calibri"/>
        <family val="2"/>
        <scheme val="minor"/>
      </rPr>
      <t xml:space="preserve"> </t>
    </r>
    <r>
      <rPr>
        <sz val="8"/>
        <color rgb="FF000000"/>
        <rFont val="Calibri"/>
        <family val="2"/>
        <scheme val="minor"/>
      </rPr>
      <t>Banco de Moçambique.</t>
    </r>
  </si>
  <si>
    <t>MOZAMBIQUE · Exchange rates, average</t>
  </si>
  <si>
    <t>ZAR/MZM</t>
  </si>
  <si>
    <t>SÃO TOMÉ AND PRÍNCIPE · Main economic indicators</t>
  </si>
  <si>
    <r>
      <rPr>
        <b/>
        <sz val="8"/>
        <rFont val="Calibri"/>
        <family val="2"/>
        <scheme val="minor"/>
      </rPr>
      <t>Prog.</t>
    </r>
    <r>
      <rPr>
        <vertAlign val="superscript"/>
        <sz val="8"/>
        <color rgb="FF000000"/>
        <rFont val="Calibri"/>
        <family val="2"/>
        <scheme val="minor"/>
      </rPr>
      <t>(a)</t>
    </r>
  </si>
  <si>
    <r>
      <rPr>
        <sz val="8"/>
        <rFont val="Calibri"/>
        <family val="2"/>
        <scheme val="minor"/>
      </rPr>
      <t>USD, in PPP</t>
    </r>
    <r>
      <rPr>
        <vertAlign val="superscript"/>
        <sz val="8"/>
        <color rgb="FF000000"/>
        <rFont val="Calibri"/>
        <family val="2"/>
        <scheme val="minor"/>
      </rPr>
      <t>(b)</t>
    </r>
  </si>
  <si>
    <t>Current revenue</t>
  </si>
  <si>
    <r>
      <rPr>
        <sz val="8"/>
        <rFont val="Calibri"/>
        <family val="2"/>
        <scheme val="minor"/>
      </rPr>
      <t>Domestic primary balance</t>
    </r>
    <r>
      <rPr>
        <vertAlign val="superscript"/>
        <sz val="8"/>
        <color rgb="FF000000"/>
        <rFont val="Calibri"/>
        <family val="2"/>
        <scheme val="minor"/>
      </rPr>
      <t>(c)</t>
    </r>
  </si>
  <si>
    <t>Public debt (includes guaranteed debt)</t>
  </si>
  <si>
    <t>Net credit to central government</t>
  </si>
  <si>
    <r>
      <rPr>
        <sz val="8"/>
        <rFont val="Calibri"/>
        <family val="2"/>
        <scheme val="minor"/>
      </rPr>
      <t>Jun</t>
    </r>
    <r>
      <rPr>
        <vertAlign val="superscript"/>
        <sz val="8"/>
        <color rgb="FF000000"/>
        <rFont val="Calibri"/>
        <family val="2"/>
        <scheme val="minor"/>
      </rPr>
      <t>(d)</t>
    </r>
  </si>
  <si>
    <t>BCSTP reference rate</t>
  </si>
  <si>
    <t>Trade balance (goods)</t>
  </si>
  <si>
    <t>Services balance</t>
  </si>
  <si>
    <t>Official reserves</t>
  </si>
  <si>
    <r>
      <rPr>
        <sz val="8"/>
        <rFont val="Calibri"/>
        <family val="2"/>
        <scheme val="minor"/>
      </rPr>
      <t>months of imports</t>
    </r>
    <r>
      <rPr>
        <vertAlign val="superscript"/>
        <sz val="8"/>
        <color rgb="FF000000"/>
        <rFont val="Calibri"/>
        <family val="2"/>
        <scheme val="minor"/>
      </rPr>
      <t>(f)</t>
    </r>
  </si>
  <si>
    <t>EUR/STN</t>
  </si>
  <si>
    <t>USD/STN</t>
  </si>
  <si>
    <r>
      <rPr>
        <sz val="8"/>
        <rFont val="Calibri"/>
        <family val="2"/>
        <scheme val="minor"/>
      </rPr>
      <t>Nominal EERI</t>
    </r>
    <r>
      <rPr>
        <vertAlign val="superscript"/>
        <sz val="8"/>
        <rFont val="Calibri"/>
        <family val="2"/>
        <scheme val="minor"/>
      </rPr>
      <t>(g)</t>
    </r>
  </si>
  <si>
    <r>
      <rPr>
        <sz val="8"/>
        <rFont val="Calibri"/>
        <family val="2"/>
        <scheme val="minor"/>
      </rPr>
      <t>May</t>
    </r>
    <r>
      <rPr>
        <vertAlign val="superscript"/>
        <sz val="8"/>
        <color rgb="FF000000"/>
        <rFont val="Calibri"/>
        <family val="2"/>
        <scheme val="minor"/>
      </rPr>
      <t>(d)</t>
    </r>
  </si>
  <si>
    <r>
      <rPr>
        <sz val="8"/>
        <rFont val="Calibri"/>
        <family val="2"/>
        <scheme val="minor"/>
      </rPr>
      <t>Real EERI</t>
    </r>
    <r>
      <rPr>
        <vertAlign val="superscript"/>
        <sz val="8"/>
        <rFont val="Calibri"/>
        <family val="2"/>
        <scheme val="minor"/>
      </rPr>
      <t>(g)</t>
    </r>
  </si>
  <si>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</si>
  <si>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t>SÃO TOMÉ AND PRÍNCIPE · Gross domestic product, current prices, millions of dobras</t>
  </si>
  <si>
    <t>Agriculture, livestock, hunting and forestry</t>
  </si>
  <si>
    <t>Accommodation and food</t>
  </si>
  <si>
    <t>Transport, storage and communication</t>
  </si>
  <si>
    <t>Financial activities</t>
  </si>
  <si>
    <t>Real estate activities, rental and services to enterprises</t>
  </si>
  <si>
    <t>General government, defence and social security</t>
  </si>
  <si>
    <t>Other activities</t>
  </si>
  <si>
    <t xml:space="preserve"> FISIM (financial intermediation services indirectly measured)</t>
  </si>
  <si>
    <t xml:space="preserve"> Indirect taxes</t>
  </si>
  <si>
    <t xml:space="preserve"> Gross Domestic Product (market prices)</t>
  </si>
  <si>
    <t xml:space="preserve">   Nominal GDP (EUR millions)</t>
  </si>
  <si>
    <t xml:space="preserve">   Nominal GDP (USD millions)</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</si>
  <si>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</si>
  <si>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t>SÃO TOMÉ AND PRÍNCIPE · Consumer price index, %</t>
  </si>
  <si>
    <t>Banco Central de São Tomé e Príncipe, Ministry of Planning, Finance, and the Blue Economy of São Tomé and Príncipe, International Monetary Fund and Banco de Portugal calculations.</t>
  </si>
  <si>
    <t>SÃO TOMÉ AND PRÍNCIPE · Balance of payments, USD millions</t>
  </si>
  <si>
    <t>of which: Cocoa</t>
  </si>
  <si>
    <t>of which: Re-exports</t>
  </si>
  <si>
    <t>of which: Capital goods</t>
  </si>
  <si>
    <t>of which: Fuel</t>
  </si>
  <si>
    <t>of which: Travel and tourism</t>
  </si>
  <si>
    <t>of which: Transport (including freights)</t>
  </si>
  <si>
    <t>Factor services (net)</t>
  </si>
  <si>
    <t>of which: Scheduled debt interest</t>
  </si>
  <si>
    <t>Secondary income</t>
  </si>
  <si>
    <t>Transfers to General Government</t>
  </si>
  <si>
    <t>of which: Project grants</t>
  </si>
  <si>
    <t>of which: HICP Initiative</t>
  </si>
  <si>
    <t>of which: Food aid</t>
  </si>
  <si>
    <t>Personal transfers (net)</t>
  </si>
  <si>
    <t>Capital and financial account</t>
  </si>
  <si>
    <t>Capital transfers</t>
  </si>
  <si>
    <t>Portfolio investment (net)</t>
  </si>
  <si>
    <t>Oil signature bonuses</t>
  </si>
  <si>
    <t>Other investment (net)</t>
  </si>
  <si>
    <t>Assets</t>
  </si>
  <si>
    <t>Public sector</t>
  </si>
  <si>
    <t>Disbursement of loans</t>
  </si>
  <si>
    <t>Short-term capital</t>
  </si>
  <si>
    <t>Errors and omissions (net)</t>
  </si>
  <si>
    <t>Financing</t>
  </si>
  <si>
    <t>Change in reserves (increase: -)</t>
  </si>
  <si>
    <t>National Oil Account (increase: -)</t>
  </si>
  <si>
    <t>Exceptional financing (CCRT)</t>
  </si>
  <si>
    <t>Financing gap</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</si>
  <si>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International Monetary Fund and Banco de Portugal calculations.</t>
    </r>
  </si>
  <si>
    <t>SÃO TOMÉ AND PRÍNCIPE · Goods exports by destination, as a % of total exports</t>
  </si>
  <si>
    <t>Gabon</t>
  </si>
  <si>
    <r>
      <rPr>
        <sz val="8"/>
        <rFont val="Calibri"/>
        <family val="2"/>
        <scheme val="minor"/>
      </rPr>
      <t>Total exports</t>
    </r>
    <r>
      <rPr>
        <vertAlign val="superscript"/>
        <sz val="8"/>
        <rFont val="Calibri"/>
        <family val="2"/>
        <scheme val="minor"/>
      </rPr>
      <t>(a)</t>
    </r>
  </si>
  <si>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</si>
  <si>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t>SÃO TOMÉ AND PRÍNCIPE · Goods imports by origin, as a % of total imports</t>
  </si>
  <si>
    <r>
      <rPr>
        <sz val="8"/>
        <rFont val="Calibri"/>
        <family val="2"/>
        <scheme val="minor"/>
      </rPr>
      <t>Total exports</t>
    </r>
    <r>
      <rPr>
        <vertAlign val="superscript"/>
        <sz val="8"/>
        <color rgb="FF000000"/>
        <rFont val="Calibri"/>
        <family val="2"/>
        <scheme val="minor"/>
      </rPr>
      <t>(a)</t>
    </r>
  </si>
  <si>
    <t>SÃO TOMÉ AND PRÍNCIPE · External public debt, USD millions</t>
  </si>
  <si>
    <t>Multilateral debt (medium and long-term)</t>
  </si>
  <si>
    <t>BADEA</t>
  </si>
  <si>
    <t>AfDB/ADF</t>
  </si>
  <si>
    <t>IFAD</t>
  </si>
  <si>
    <t>IMF</t>
  </si>
  <si>
    <t>Kuwait Fund</t>
  </si>
  <si>
    <t>IDA</t>
  </si>
  <si>
    <t>OPEC</t>
  </si>
  <si>
    <t>Official bilateral debt</t>
  </si>
  <si>
    <t>Paris Club members (medium and long-term)</t>
  </si>
  <si>
    <t>Other creditors</t>
  </si>
  <si>
    <t>Medium and long-term debt</t>
  </si>
  <si>
    <t>Short-term debt</t>
  </si>
  <si>
    <t>Equatorial Guinea</t>
  </si>
  <si>
    <t>Nigeria</t>
  </si>
  <si>
    <t>Commercial debt</t>
  </si>
  <si>
    <t>Entities in China</t>
  </si>
  <si>
    <t>Entities in Italy</t>
  </si>
  <si>
    <t>Arrears (% of GDP)</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</si>
  <si>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Ministry of Planning, Finance, and the Blue Economy of São Tomé and Príncipe, IMF and Banco de Portugal calculations.</t>
    </r>
  </si>
  <si>
    <t>SÃO TOMÉ AND PRÍNCIPE · Government operations, millions of dobras</t>
  </si>
  <si>
    <r>
      <rPr>
        <sz val="8"/>
        <rFont val="Calibri"/>
        <family val="2"/>
        <scheme val="minor"/>
      </rPr>
      <t>l.e.(a)</t>
    </r>
  </si>
  <si>
    <t>Direct taxes</t>
  </si>
  <si>
    <t>of which: Customs revenue</t>
  </si>
  <si>
    <t>Other tax revenue</t>
  </si>
  <si>
    <t>Project grants</t>
  </si>
  <si>
    <t>Other grants (incl. budget support)</t>
  </si>
  <si>
    <t>Debt relief-retated grants</t>
  </si>
  <si>
    <t xml:space="preserve">    1.3. Revenue from oil exploration contracts</t>
  </si>
  <si>
    <t>Subsidies and transfers</t>
  </si>
  <si>
    <t>Public debt interest</t>
  </si>
  <si>
    <t>Other current expenditure</t>
  </si>
  <si>
    <t>2.3. Social spending funded by HICP Initiative</t>
  </si>
  <si>
    <r>
      <rPr>
        <sz val="8"/>
        <color rgb="FF000000"/>
        <rFont val="Calibri"/>
        <family val="2"/>
        <scheme val="minor"/>
      </rPr>
      <t xml:space="preserve"> </t>
    </r>
    <r>
      <rPr>
        <b/>
        <sz val="8"/>
        <color rgb="FF000000"/>
        <rFont val="Calibri"/>
        <family val="2"/>
        <scheme val="minor"/>
      </rPr>
      <t>3.</t>
    </r>
    <r>
      <rPr>
        <b/>
        <sz val="8"/>
        <color rgb="FF000000"/>
        <rFont val="Calibri"/>
        <family val="2"/>
        <scheme val="minor"/>
      </rPr>
      <t xml:space="preserve"> </t>
    </r>
    <r>
      <rPr>
        <b/>
        <sz val="8"/>
        <color rgb="FF000000"/>
        <rFont val="Calibri"/>
        <family val="2"/>
        <scheme val="minor"/>
      </rPr>
      <t>Overall balance (commitment basis) (1.-2.)</t>
    </r>
  </si>
  <si>
    <t xml:space="preserve"> 4. Change in arrears  (decrease: -)</t>
  </si>
  <si>
    <t xml:space="preserve"> 5. Overall balance (cash basis) (3.+4.)</t>
  </si>
  <si>
    <t>6.1. Domestic (net)</t>
  </si>
  <si>
    <r>
      <rPr>
        <sz val="8"/>
        <rFont val="Calibri"/>
        <family val="2"/>
        <scheme val="minor"/>
      </rPr>
      <t>Bank credit (excl. NOA</t>
    </r>
    <r>
      <rPr>
        <vertAlign val="superscript"/>
        <sz val="8"/>
        <rFont val="Calibri"/>
        <family val="2"/>
        <scheme val="minor"/>
      </rPr>
      <t>(b)</t>
    </r>
    <r>
      <rPr>
        <sz val="8"/>
        <rFont val="Calibri"/>
        <family val="2"/>
        <scheme val="minor"/>
      </rPr>
      <t>)</t>
    </r>
  </si>
  <si>
    <t>Non-bank financing</t>
  </si>
  <si>
    <t>6.2. External (net)</t>
  </si>
  <si>
    <t>Disbursements for currrent expenditure</t>
  </si>
  <si>
    <t>Disbursements for projects</t>
  </si>
  <si>
    <t>Scheduled amortisation</t>
  </si>
  <si>
    <r>
      <rPr>
        <sz val="8"/>
        <rFont val="Calibri"/>
        <family val="2"/>
        <scheme val="minor"/>
      </rPr>
      <t>6.3.</t>
    </r>
    <r>
      <rPr>
        <sz val="8"/>
        <rFont val="Calibri"/>
        <family val="2"/>
        <scheme val="minor"/>
      </rPr>
      <t xml:space="preserve"> </t>
    </r>
    <r>
      <rPr>
        <sz val="8"/>
        <rFont val="Calibri"/>
        <family val="2"/>
        <scheme val="minor"/>
      </rPr>
      <t>Transfer from/to NOA</t>
    </r>
    <r>
      <rPr>
        <vertAlign val="superscript"/>
        <sz val="8"/>
        <rFont val="Calibri"/>
        <family val="2"/>
        <scheme val="minor"/>
      </rPr>
      <t>(b)</t>
    </r>
    <r>
      <rPr>
        <sz val="8"/>
        <rFont val="Calibri"/>
        <family val="2"/>
        <scheme val="minor"/>
      </rPr>
      <t xml:space="preserve"> (budget inflows:</t>
    </r>
    <r>
      <rPr>
        <sz val="8"/>
        <color rgb="FF000000"/>
        <rFont val="Calibri"/>
        <family val="2"/>
        <scheme val="minor"/>
      </rPr>
      <t xml:space="preserve"> </t>
    </r>
    <r>
      <rPr>
        <sz val="8"/>
        <color rgb="FF000000"/>
        <rFont val="Calibri"/>
        <family val="2"/>
        <scheme val="minor"/>
      </rPr>
      <t>+)</t>
    </r>
  </si>
  <si>
    <r>
      <rPr>
        <sz val="8"/>
        <rFont val="Calibri"/>
        <family val="2"/>
        <scheme val="minor"/>
      </rPr>
      <t>Domestic primary balance (millions of dobras)</t>
    </r>
    <r>
      <rPr>
        <vertAlign val="superscript"/>
        <sz val="8"/>
        <color rgb="FF000000"/>
        <rFont val="Calibri"/>
        <family val="2"/>
        <scheme val="minor"/>
      </rPr>
      <t>(c)</t>
    </r>
  </si>
  <si>
    <r>
      <rPr>
        <sz val="8"/>
        <rFont val="Calibri"/>
        <family val="2"/>
        <scheme val="minor"/>
      </rPr>
      <t>Domestic primary balance (% of GDP)</t>
    </r>
    <r>
      <rPr>
        <vertAlign val="superscript"/>
        <sz val="8"/>
        <rFont val="Calibri"/>
        <family val="2"/>
        <scheme val="minor"/>
      </rPr>
      <t>(c)</t>
    </r>
  </si>
  <si>
    <t>SÃO TOMÉ AND PRÍNCIPE · Monetary survey, millions of dobras</t>
  </si>
  <si>
    <t xml:space="preserve"> Net domestic assets</t>
  </si>
  <si>
    <t xml:space="preserve"> Net domestic credit</t>
  </si>
  <si>
    <t>Gross credit</t>
  </si>
  <si>
    <t xml:space="preserve"> Other assets and liabilities</t>
  </si>
  <si>
    <t>Deposits in national currency</t>
  </si>
  <si>
    <t>Other deposits</t>
  </si>
  <si>
    <t>Deposits in foreign currency</t>
  </si>
  <si>
    <t>SÃO TOMÉ AND PRÍNCIPE · Interest rates, annual, %</t>
  </si>
  <si>
    <r>
      <rPr>
        <b/>
        <sz val="8"/>
        <rFont val="Calibri"/>
        <family val="2"/>
        <scheme val="minor"/>
      </rPr>
      <t>Lending</t>
    </r>
    <r>
      <rPr>
        <vertAlign val="superscript"/>
        <sz val="8"/>
        <color rgb="FF000000"/>
        <rFont val="Calibri"/>
        <family val="2"/>
        <scheme val="minor"/>
      </rPr>
      <t>(a)</t>
    </r>
  </si>
  <si>
    <t>Over 365 days</t>
  </si>
  <si>
    <r>
      <rPr>
        <b/>
        <sz val="8"/>
        <rFont val="Calibri"/>
        <family val="2"/>
        <scheme val="minor"/>
      </rPr>
      <t>Deposit</t>
    </r>
    <r>
      <rPr>
        <vertAlign val="superscript"/>
        <sz val="8"/>
        <color rgb="FF000000"/>
        <rFont val="Calibri"/>
        <family val="2"/>
        <scheme val="minor"/>
      </rPr>
      <t>(a)</t>
    </r>
  </si>
  <si>
    <r>
      <rPr>
        <b/>
        <sz val="8"/>
        <rFont val="Calibri"/>
        <family val="2"/>
        <scheme val="minor"/>
      </rPr>
      <t>Interest rates on Treasury bills</t>
    </r>
    <r>
      <rPr>
        <vertAlign val="superscript"/>
        <sz val="8"/>
        <color rgb="FF000000"/>
        <rFont val="Calibri"/>
        <family val="2"/>
        <scheme val="minor"/>
      </rPr>
      <t>(b)</t>
    </r>
  </si>
  <si>
    <t>Inflation (year-on-year % change)</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</si>
  <si>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t>
    </r>
  </si>
  <si>
    <t>SÃO TOMÉ AND PRÍNCIPE · Financial stability indicators, %</t>
  </si>
  <si>
    <t>Regulatory capital/risk-weighted assets</t>
  </si>
  <si>
    <t>Banks with ratio &gt;= 10%</t>
  </si>
  <si>
    <t>Banks with ratio &gt; 6% and &lt; 10%</t>
  </si>
  <si>
    <t>Banks with ratio &lt; 6%</t>
  </si>
  <si>
    <t>Capital (net worth)/assets</t>
  </si>
  <si>
    <t>Costs/return</t>
  </si>
  <si>
    <t>Liquid assets/short-term liabilities</t>
  </si>
  <si>
    <t>Loans/total liabilities</t>
  </si>
  <si>
    <t>SÃO TOMÉ AND PRÍNCIPE · Exchange rates, average</t>
  </si>
  <si>
    <r>
      <rPr>
        <b/>
        <sz val="8"/>
        <rFont val="Calibri"/>
        <family val="2"/>
        <scheme val="minor"/>
      </rPr>
      <t>EUR/STN</t>
    </r>
    <r>
      <rPr>
        <vertAlign val="superscript"/>
        <sz val="8"/>
        <color rgb="FF000000"/>
        <rFont val="Calibri"/>
        <family val="2"/>
        <scheme val="minor"/>
      </rPr>
      <t>(a)</t>
    </r>
  </si>
  <si>
    <r>
      <rPr>
        <b/>
        <sz val="8"/>
        <rFont val="Calibri"/>
        <family val="2"/>
        <scheme val="minor"/>
      </rPr>
      <t>USD/STN</t>
    </r>
    <r>
      <rPr>
        <vertAlign val="superscript"/>
        <sz val="8"/>
        <color rgb="FF000000"/>
        <rFont val="Calibri"/>
        <family val="2"/>
        <scheme val="minor"/>
      </rPr>
      <t>(a)</t>
    </r>
  </si>
  <si>
    <r>
      <rPr>
        <b/>
        <sz val="8"/>
        <rFont val="Calibri"/>
        <family val="2"/>
        <scheme val="minor"/>
      </rPr>
      <t>EERI</t>
    </r>
    <r>
      <rPr>
        <vertAlign val="superscript"/>
        <sz val="8"/>
        <color rgb="FF000000"/>
        <rFont val="Calibri"/>
        <family val="2"/>
        <scheme val="minor"/>
      </rPr>
      <t>(b)</t>
    </r>
  </si>
  <si>
    <t>Exchange rate</t>
  </si>
  <si>
    <t>% change</t>
  </si>
  <si>
    <t>index 100 = Dec 2010</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</si>
  <si>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and Banco de Portugal calculations.</t>
    </r>
  </si>
  <si>
    <t>TIMOR-LESTE · Main economic indicators</t>
  </si>
  <si>
    <t>Output, income and prices</t>
  </si>
  <si>
    <t>USD millions</t>
  </si>
  <si>
    <t>National income</t>
  </si>
  <si>
    <r>
      <rPr>
        <sz val="8"/>
        <rFont val="Calibri"/>
        <family val="2"/>
        <scheme val="minor"/>
      </rPr>
      <t>Oil revenue</t>
    </r>
    <r>
      <rPr>
        <vertAlign val="superscript"/>
        <sz val="8"/>
        <color rgb="FF000000"/>
        <rFont val="Calibri"/>
        <family val="2"/>
        <scheme val="minor"/>
      </rPr>
      <t>(b)</t>
    </r>
  </si>
  <si>
    <t>Petroleum Fund</t>
  </si>
  <si>
    <r>
      <rPr>
        <sz val="8"/>
        <rFont val="Calibri"/>
        <family val="2"/>
        <scheme val="minor"/>
      </rPr>
      <t>Net foreign assets</t>
    </r>
    <r>
      <rPr>
        <vertAlign val="superscript"/>
        <sz val="8"/>
        <color rgb="FF000000"/>
        <rFont val="Calibri"/>
        <family val="2"/>
        <scheme val="minor"/>
      </rPr>
      <t>(c)</t>
    </r>
  </si>
  <si>
    <t>Broad money (M2)</t>
  </si>
  <si>
    <t>Current and capital accounts</t>
  </si>
  <si>
    <r>
      <rPr>
        <sz val="8"/>
        <rFont val="Calibri"/>
        <family val="2"/>
        <scheme val="minor"/>
      </rPr>
      <t>Public foreign assets</t>
    </r>
    <r>
      <rPr>
        <vertAlign val="superscript"/>
        <sz val="8"/>
        <color rgb="FF000000"/>
        <rFont val="Calibri"/>
        <family val="2"/>
        <scheme val="minor"/>
      </rPr>
      <t>(e)</t>
    </r>
  </si>
  <si>
    <t>USD / IDR (Indonesia)</t>
  </si>
  <si>
    <t>USD / AUD (Australia)</t>
  </si>
  <si>
    <r>
      <rPr>
        <b/>
        <sz val="8"/>
        <rFont val="Calibri"/>
        <family val="2"/>
        <scheme val="minor"/>
      </rPr>
      <t>Sources:</t>
    </r>
    <r>
      <rPr>
        <b/>
        <sz val="8"/>
        <rFont val="Calibri"/>
        <family val="2"/>
        <scheme val="minor"/>
      </rPr>
      <t xml:space="preserve"> </t>
    </r>
    <r>
      <rPr>
        <sz val="8"/>
        <color rgb="FF000000"/>
        <rFont val="Calibri"/>
        <family val="2"/>
        <scheme val="minor"/>
      </rPr>
      <t>Banco Central de Timor-Leste, Ministry of Finance (Timor-Leste), International Monetary Fund and Banco de Portugal calculations.</t>
    </r>
  </si>
  <si>
    <t>TIMOR-LESTE · Gross domestic product, current prices, USD millions</t>
  </si>
  <si>
    <t>Agriculture, fishing and forestry</t>
  </si>
  <si>
    <t>Mining and quarrying (excluding oil and natural gas)</t>
  </si>
  <si>
    <t>Manufacturing, water and electricity</t>
  </si>
  <si>
    <t>Trade, transport, restaurants and hotels</t>
  </si>
  <si>
    <t>Information and communication services</t>
  </si>
  <si>
    <t>Financial services (banking and insurance)</t>
  </si>
  <si>
    <t>Real estate services</t>
  </si>
  <si>
    <t>Professional, scientific, technical and administrative services</t>
  </si>
  <si>
    <t>Central government services</t>
  </si>
  <si>
    <t>Taxes less subsidies (on products)</t>
  </si>
  <si>
    <t>Statistical discrepancy</t>
  </si>
  <si>
    <t>Gross Domestic Product (market prices)</t>
  </si>
  <si>
    <t>Consumption</t>
  </si>
  <si>
    <t>Gross investment</t>
  </si>
  <si>
    <t>Domestic demand</t>
  </si>
  <si>
    <t xml:space="preserve">Exports of goods and services </t>
  </si>
  <si>
    <t>Overall demand</t>
  </si>
  <si>
    <t xml:space="preserve">Imports of goods and services </t>
  </si>
  <si>
    <t>Real GDP (annual % change)</t>
  </si>
  <si>
    <t>National income (USD millions)</t>
  </si>
  <si>
    <t>National income per capita (USD)</t>
  </si>
  <si>
    <r>
      <rPr>
        <b/>
        <sz val="8"/>
        <rFont val="Calibri"/>
        <family val="2"/>
        <scheme val="minor"/>
      </rPr>
      <t>Sources:</t>
    </r>
    <r>
      <rPr>
        <sz val="8"/>
        <color rgb="FF000000"/>
        <rFont val="Calibri"/>
        <family val="2"/>
        <scheme val="minor"/>
      </rPr>
      <t xml:space="preserve"> </t>
    </r>
    <r>
      <rPr>
        <sz val="8"/>
        <color rgb="FF000000"/>
        <rFont val="Calibri"/>
        <family val="2"/>
        <scheme val="minor"/>
      </rPr>
      <t>General Directorate of Statistics of Timor-Leste, Banco Central de Timor-Leste and Banco de Portugal calculations.</t>
    </r>
  </si>
  <si>
    <t>TIMOR-LESTE · Consumer price index, %</t>
  </si>
  <si>
    <t>Banco Central de Timor-Leste, General Directorate of Statistics of Timor-Leste, International Monetary Fund and Banco de Portugal calculations.</t>
  </si>
  <si>
    <t>TIMOR-LESTE · Balance of payments, USD millions</t>
  </si>
  <si>
    <t>1. Current account</t>
  </si>
  <si>
    <r>
      <rPr>
        <sz val="8"/>
        <rFont val="Calibri"/>
        <family val="2"/>
        <scheme val="minor"/>
      </rPr>
      <t>Exports</t>
    </r>
    <r>
      <rPr>
        <vertAlign val="superscript"/>
        <sz val="8"/>
        <color rgb="FF000000"/>
        <rFont val="Calibri"/>
        <family val="2"/>
        <scheme val="minor"/>
      </rPr>
      <t>(a)</t>
    </r>
  </si>
  <si>
    <t>of which: Coffee</t>
  </si>
  <si>
    <t>Consumer and intermediate goods</t>
  </si>
  <si>
    <t>Capital goods</t>
  </si>
  <si>
    <t>Primary income (net)</t>
  </si>
  <si>
    <t>of which: Net income from financial investments</t>
  </si>
  <si>
    <t>of which: Other primary income (excluding oil)</t>
  </si>
  <si>
    <t>Secondary income (net)</t>
  </si>
  <si>
    <t>2. Capital account</t>
  </si>
  <si>
    <t>3. Financial account</t>
  </si>
  <si>
    <t>4. Overall balance  (1.+2.+3.)</t>
  </si>
  <si>
    <t>5. Items in transit, errors and omissions</t>
  </si>
  <si>
    <t>6. Balance of payments (4.+5.)</t>
  </si>
  <si>
    <t>7. Change in reserve assets (increase: -)</t>
  </si>
  <si>
    <r>
      <rPr>
        <sz val="8"/>
        <rFont val="Calibri"/>
        <family val="2"/>
        <scheme val="minor"/>
      </rPr>
      <t>Oil revenue</t>
    </r>
    <r>
      <rPr>
        <vertAlign val="superscript"/>
        <sz val="8"/>
        <rFont val="Calibri"/>
        <family val="2"/>
        <scheme val="minor"/>
      </rPr>
      <t>(b)</t>
    </r>
    <r>
      <rPr>
        <sz val="8"/>
        <rFont val="Calibri"/>
        <family val="2"/>
        <scheme val="minor"/>
      </rPr>
      <t xml:space="preserve"> (% of GDP)</t>
    </r>
  </si>
  <si>
    <r>
      <rPr>
        <b/>
        <sz val="8"/>
        <rFont val="Calibri"/>
        <family val="2"/>
        <scheme val="minor"/>
      </rPr>
      <t>Sources:</t>
    </r>
    <r>
      <rPr>
        <b/>
        <sz val="8"/>
        <rFont val="Calibri"/>
        <family val="2"/>
        <scheme val="minor"/>
      </rPr>
      <t xml:space="preserve"> </t>
    </r>
    <r>
      <rPr>
        <sz val="8"/>
        <color rgb="FF000000"/>
        <rFont val="Calibri"/>
        <family val="2"/>
        <scheme val="minor"/>
      </rPr>
      <t>Banco Central de Timor-Leste, General Directorate of Statistics of Timor-Leste, International Monetary Fund and Banco de Portugal calculations.</t>
    </r>
  </si>
  <si>
    <r>
      <rPr>
        <sz val="10"/>
        <color theme="1"/>
        <rFont val="Calibri"/>
        <family val="2"/>
        <scheme val="minor"/>
      </rPr>
      <t>TIMOR-LESTE · Goods exports by destination</t>
    </r>
    <r>
      <rPr>
        <vertAlign val="superscript"/>
        <sz val="8"/>
        <color theme="1"/>
        <rFont val="Calibri"/>
        <family val="2"/>
        <scheme val="minor"/>
      </rPr>
      <t>(a)</t>
    </r>
    <r>
      <rPr>
        <sz val="10"/>
        <color theme="1"/>
        <rFont val="Calibri"/>
        <family val="2"/>
        <scheme val="minor"/>
      </rPr>
      <t>, as a % of total exports</t>
    </r>
  </si>
  <si>
    <t>Germany</t>
  </si>
  <si>
    <t>Australia</t>
  </si>
  <si>
    <t>Indonesia</t>
  </si>
  <si>
    <r>
      <rPr>
        <sz val="8"/>
        <rFont val="Calibri"/>
        <family val="2"/>
        <scheme val="minor"/>
      </rPr>
      <t>Total exports</t>
    </r>
    <r>
      <rPr>
        <vertAlign val="superscript"/>
        <sz val="8"/>
        <rFont val="Calibri"/>
        <family val="2"/>
        <scheme val="minor"/>
      </rPr>
      <t>(b)</t>
    </r>
  </si>
  <si>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Timor-Leste, General Directorate of Statistics of Timor-Leste and Banco de Portugal calculations.</t>
    </r>
  </si>
  <si>
    <r>
      <rPr>
        <sz val="11"/>
        <color theme="1"/>
        <rFont val="Calibri"/>
        <family val="2"/>
        <scheme val="minor"/>
      </rPr>
      <t>TIMOR-LESTE · Goods imports by origin, as a % of total imports</t>
    </r>
  </si>
  <si>
    <t>Hong Kong</t>
  </si>
  <si>
    <t>Malaysia</t>
  </si>
  <si>
    <t>Thailand</t>
  </si>
  <si>
    <r>
      <rPr>
        <sz val="8"/>
        <rFont val="Calibri"/>
        <family val="2"/>
        <scheme val="minor"/>
      </rPr>
      <t>Total imports</t>
    </r>
    <r>
      <rPr>
        <vertAlign val="superscript"/>
        <sz val="8"/>
        <color rgb="FF000000"/>
        <rFont val="Calibri"/>
        <family val="2"/>
        <scheme val="minor"/>
      </rPr>
      <t>(a)</t>
    </r>
  </si>
  <si>
    <t>TIMOR-LESTE · Government operations, USD millions</t>
  </si>
  <si>
    <t>Total revenue excluding grants</t>
  </si>
  <si>
    <t>1.1. Domestic revenue</t>
  </si>
  <si>
    <t>Customs taxes</t>
  </si>
  <si>
    <t>1.3. Grants (to projects and infrastructures)</t>
  </si>
  <si>
    <t>Total expenditure excluding expenditure funded by grants</t>
  </si>
  <si>
    <t>2.2. Projects funded by external grants</t>
  </si>
  <si>
    <t>2.3. Investment</t>
  </si>
  <si>
    <t xml:space="preserve"> 4. Statistical discrepancy</t>
  </si>
  <si>
    <t xml:space="preserve"> 5. Net lending/net borrowing (3.+4.)</t>
  </si>
  <si>
    <t>Budget support (European Union)</t>
  </si>
  <si>
    <t>Change in Treasury balances (increase: -)</t>
  </si>
  <si>
    <t>Change in arrears (increase: -)</t>
  </si>
  <si>
    <t>Debt net flows</t>
  </si>
  <si>
    <t>External public debt - end-of-year figures</t>
  </si>
  <si>
    <t xml:space="preserve">Petroleum Fund - end-of-year figures </t>
  </si>
  <si>
    <t>Petroleum Fund - tax revenue</t>
  </si>
  <si>
    <t>Petroleum Fund - financial income</t>
  </si>
  <si>
    <t>Petroleum Fund - total transf. to Treasury</t>
  </si>
  <si>
    <t>Petroleum Fund (% of GDP)</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</si>
  <si>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Timor-Leste, Ministry of Finance (Timor-Leste), International Monetary Fund and Banco de Portugal calculations.</t>
    </r>
  </si>
  <si>
    <t>TIMOR-LESTE · Monetary survey, USD millions</t>
  </si>
  <si>
    <t>Banco Central de Timor-Leste</t>
  </si>
  <si>
    <t xml:space="preserve"> Net credit to central government</t>
  </si>
  <si>
    <t xml:space="preserve"> Gross credit to central government</t>
  </si>
  <si>
    <t xml:space="preserve"> Central government deposits</t>
  </si>
  <si>
    <t>Other liquid assets</t>
  </si>
  <si>
    <t xml:space="preserve"> Broad money</t>
  </si>
  <si>
    <t>Time deposits and other deposits</t>
  </si>
  <si>
    <t>Broad money (annual % change)</t>
  </si>
  <si>
    <t>Inflation rate (year-on-year % change)</t>
  </si>
  <si>
    <t>Petroleum Fund assets (USD millions)</t>
  </si>
  <si>
    <r>
      <rPr>
        <sz val="8"/>
        <rFont val="Calibri"/>
        <family val="2"/>
        <scheme val="minor"/>
      </rPr>
      <t>Public foreign assets</t>
    </r>
    <r>
      <rPr>
        <vertAlign val="superscript"/>
        <sz val="8"/>
        <rFont val="Calibri"/>
        <family val="2"/>
        <scheme val="minor"/>
      </rPr>
      <t>(b)</t>
    </r>
    <r>
      <rPr>
        <sz val="8"/>
        <rFont val="Calibri"/>
        <family val="2"/>
        <scheme val="minor"/>
      </rPr>
      <t xml:space="preserve"> (months of imports)</t>
    </r>
  </si>
  <si>
    <r>
      <rPr>
        <b/>
        <sz val="8"/>
        <rFont val="Calibri"/>
        <family val="2"/>
        <scheme val="minor"/>
      </rPr>
      <t>Sources:</t>
    </r>
    <r>
      <rPr>
        <b/>
        <sz val="8"/>
        <rFont val="Calibri"/>
        <family val="2"/>
        <scheme val="minor"/>
      </rPr>
      <t xml:space="preserve"> </t>
    </r>
    <r>
      <rPr>
        <sz val="8"/>
        <color rgb="FF000000"/>
        <rFont val="Calibri"/>
        <family val="2"/>
        <scheme val="minor"/>
      </rPr>
      <t>Banco Central de Timor-Leste, International Monetary Fund and Banco de Portugal calculations.</t>
    </r>
  </si>
  <si>
    <t>TIMOR-LESTE · Exchange rates, average</t>
  </si>
  <si>
    <t>USD/AUD</t>
  </si>
  <si>
    <t>USD/IDR</t>
  </si>
  <si>
    <t>USD/SGD</t>
  </si>
  <si>
    <t>USD/MYR</t>
  </si>
  <si>
    <t>EUR/USD</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</si>
  <si>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Timor-Leste, Reserve Bank of Australia, Bank Indonesia, European Central Bank and Banco de Portugal calculations.</t>
    </r>
  </si>
  <si>
    <t>PORTUGAL’S ECONOMIC AND FINANCIAL RELATIONS WITH PORTUGUESE-SPEAKING AFRICAN COUNTRIES AND TIMOR-LESTE</t>
  </si>
  <si>
    <t>Main indicators (Portugal's perspective)</t>
  </si>
  <si>
    <t xml:space="preserve">Trade with Portuguese-speaking African countries and Timor-Leste </t>
  </si>
  <si>
    <t>Goods exports</t>
  </si>
  <si>
    <t>Goods imports</t>
  </si>
  <si>
    <t>% of Portugal’s total imports</t>
  </si>
  <si>
    <t>Bilateral accounts with Portuguese-speaking African countries and Timor-Leste</t>
  </si>
  <si>
    <t>Goods</t>
  </si>
  <si>
    <t>Official debt of Portuguese-speaking African countries to Portugal</t>
  </si>
  <si>
    <t>Total</t>
  </si>
  <si>
    <r>
      <rPr>
        <b/>
        <sz val="8"/>
        <rFont val="Calibri"/>
        <family val="2"/>
        <scheme val="minor"/>
      </rPr>
      <t>Sources:</t>
    </r>
    <r>
      <rPr>
        <sz val="8"/>
        <color rgb="FF000000"/>
        <rFont val="Calibri"/>
        <family val="2"/>
        <scheme val="minor"/>
      </rPr>
      <t xml:space="preserve"> </t>
    </r>
    <r>
      <rPr>
        <sz val="8"/>
        <color rgb="FF000000"/>
        <rFont val="Calibri"/>
        <family val="2"/>
        <scheme val="minor"/>
      </rPr>
      <t>Statistics Portugal, Banco de Portugal and Ministry of Finance - GPEARI.</t>
    </r>
  </si>
  <si>
    <t>Goods exports and imports (Portugal's perspective), EUR millions</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</si>
  <si>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Statistics Portugal.</t>
    </r>
  </si>
  <si>
    <t>Share of Portuguese trade held by Portuguese-speaking African countries and Timor-Leste, %</t>
  </si>
  <si>
    <t>Exports by product group (Portugal's perspective), EUR millions</t>
  </si>
  <si>
    <t>Agricultural</t>
  </si>
  <si>
    <t>Food</t>
  </si>
  <si>
    <t>Mineral fuels</t>
  </si>
  <si>
    <t>Chemicals</t>
  </si>
  <si>
    <t>Plastics, rubber products</t>
  </si>
  <si>
    <t>Hides, skins and leather</t>
  </si>
  <si>
    <t>Wood, cork</t>
  </si>
  <si>
    <t>Pulp, paper</t>
  </si>
  <si>
    <t>Textile products</t>
  </si>
  <si>
    <t>Clothing</t>
  </si>
  <si>
    <t>Footwear</t>
  </si>
  <si>
    <t>Minerals, ores</t>
  </si>
  <si>
    <t>Base metals</t>
  </si>
  <si>
    <t>Machinery, equipment</t>
  </si>
  <si>
    <t>Motor vehicles and other transport</t>
  </si>
  <si>
    <t>Optical and precision instruments</t>
  </si>
  <si>
    <t>Other products</t>
  </si>
  <si>
    <t>Imports by product group (Portugal's perspective), EUR millions</t>
  </si>
  <si>
    <t>Current and capital accounts with Portuguese-speaking African countries and Timor-Leste (Portugal's perspective), EUR millions</t>
  </si>
  <si>
    <t>Services</t>
  </si>
  <si>
    <t>Primary income</t>
  </si>
  <si>
    <t>Balance</t>
  </si>
  <si>
    <t>of which: remittances</t>
  </si>
  <si>
    <t>Immigrants</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</si>
  <si>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Banco de Portugal</t>
    </r>
  </si>
  <si>
    <t>Portuguese direct investment in Portuguese-speaking African countries and Timor-Leste, by activity sector, EUR millions</t>
  </si>
  <si>
    <t>of which: Financial and insurance activities</t>
  </si>
  <si>
    <t>TOTAL</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</si>
  <si>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Banco de Portugal.</t>
    </r>
    <r>
      <rPr>
        <sz val="8"/>
        <color rgb="FF000000"/>
        <rFont val="Calibri"/>
        <family val="2"/>
        <scheme val="minor"/>
      </rPr>
      <t xml:space="preserve"> </t>
    </r>
    <r>
      <rPr>
        <sz val="8"/>
        <color rgb="FF000000"/>
        <rFont val="Calibri"/>
        <family val="2"/>
        <scheme val="minor"/>
      </rPr>
      <t>Statistics prepared on the basis of the Survey on Portuguese Investment Abroad.</t>
    </r>
  </si>
  <si>
    <t>Direct investment by Portuguese-speaking African countries and Timor-Leste in Portugal, by activity sector, EUR millions</t>
  </si>
  <si>
    <t>Official debt of Portuguese-speaking African countries to Portugal, USD millions</t>
  </si>
  <si>
    <t>Direct debt to the State (1)</t>
  </si>
  <si>
    <t>Official debt (1)+(2)</t>
  </si>
  <si>
    <t xml:space="preserve">Due </t>
  </si>
  <si>
    <t xml:space="preserve">In arrears </t>
  </si>
  <si>
    <t xml:space="preserve">Total </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</si>
  <si>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Ministry of Finance - GPEARI.</t>
    </r>
  </si>
  <si>
    <t>Table II.5.6 - Goods imports by origin</t>
  </si>
  <si>
    <t>Table II.6.6 - Goods imports by origin</t>
  </si>
  <si>
    <t>Other sectors</t>
  </si>
  <si>
    <r>
      <t>Notes:</t>
    </r>
    <r>
      <rPr>
        <sz val="8"/>
        <color rgb="FF000000"/>
        <rFont val="Calibri"/>
        <family val="2"/>
        <scheme val="minor"/>
      </rPr>
      <t xml:space="preserve">  (a) Purchasing power parity; (b) Loans granted to enterprises; (c) Luanda Interbank Offered Rate – weighted average rate of liquidity-providing operations without collateral between other monetary financial institutions in the interbank money market; (d) Effective exchange rate index, based on the exchange rates of the main trading partners with variable international trade weights, including exports and imports of goods; (appreciation: +; depreciation: -).</t>
    </r>
  </si>
  <si>
    <t>GDP per capita</t>
  </si>
  <si>
    <r>
      <t xml:space="preserve">Sources: </t>
    </r>
    <r>
      <rPr>
        <sz val="8"/>
        <color rgb="FF000000"/>
        <rFont val="Calibri"/>
        <family val="2"/>
        <scheme val="minor"/>
      </rPr>
      <t>Banco Nacional de Angola, Ministry of Finance of Angola, International Monetary Fund and Banco de Portugal calculations.</t>
    </r>
  </si>
  <si>
    <t>Foreign exchange reserves (gross)</t>
  </si>
  <si>
    <r>
      <t>LUIBOR</t>
    </r>
    <r>
      <rPr>
        <vertAlign val="superscript"/>
        <sz val="8"/>
        <rFont val="Calibri"/>
        <family val="2"/>
        <scheme val="minor"/>
      </rPr>
      <t>(c)</t>
    </r>
    <r>
      <rPr>
        <sz val="8"/>
        <rFont val="Calibri"/>
        <family val="2"/>
        <scheme val="minor"/>
      </rPr>
      <t xml:space="preserve"> Overnight</t>
    </r>
  </si>
  <si>
    <r>
      <t>Notes:</t>
    </r>
    <r>
      <rPr>
        <sz val="8"/>
        <color rgb="FF000000"/>
        <rFont val="Calibri"/>
        <family val="2"/>
        <scheme val="minor"/>
      </rPr>
      <t xml:space="preserve">  (a) Purchasing power parity; (b) Change from the previous December; (c) Monthly averages (corresponding to December for annual figures); (d) Regulatory capital/risk-weighted assets; (e) Imports of goods and services; (f) Effective exchange rate index, based on the exchange rates of the main trading partners with variable international trade weights, including exports and imports of goods; (appreciation: +; depreciation: -).</t>
    </r>
  </si>
  <si>
    <r>
      <t>Notes:</t>
    </r>
    <r>
      <rPr>
        <sz val="8"/>
        <color rgb="FF000000"/>
        <rFont val="Calibri"/>
        <family val="2"/>
        <scheme val="minor"/>
      </rPr>
      <t xml:space="preserve">  (a) Purchasing power parity; (b) Data for 2020 refer to June; (c)  Effective exchange rate index, based on the exchange rates of the main trading partners with variable international trade weights, including exports and imports of goods; (appreciation: +; depreciation: -).</t>
    </r>
  </si>
  <si>
    <r>
      <t>Capital adequacy</t>
    </r>
    <r>
      <rPr>
        <vertAlign val="superscript"/>
        <sz val="8"/>
        <color rgb="FF000000"/>
        <rFont val="Calibri"/>
        <family val="2"/>
        <scheme val="minor"/>
      </rPr>
      <t>(d)</t>
    </r>
  </si>
  <si>
    <r>
      <t>months of imports</t>
    </r>
    <r>
      <rPr>
        <vertAlign val="superscript"/>
        <sz val="8"/>
        <color rgb="FF000000"/>
        <rFont val="Calibri"/>
        <family val="2"/>
        <scheme val="minor"/>
      </rPr>
      <t>(e)</t>
    </r>
  </si>
  <si>
    <r>
      <t>Nominal EERI</t>
    </r>
    <r>
      <rPr>
        <vertAlign val="superscript"/>
        <sz val="8"/>
        <rFont val="Calibri"/>
        <family val="2"/>
        <scheme val="minor"/>
      </rPr>
      <t>(f)</t>
    </r>
  </si>
  <si>
    <r>
      <t>Real EERI</t>
    </r>
    <r>
      <rPr>
        <vertAlign val="superscript"/>
        <sz val="8"/>
        <rFont val="Calibri"/>
        <family val="2"/>
        <scheme val="minor"/>
      </rPr>
      <t>(f)</t>
    </r>
  </si>
  <si>
    <r>
      <t>Jun</t>
    </r>
    <r>
      <rPr>
        <vertAlign val="superscript"/>
        <sz val="8"/>
        <color rgb="FF000000"/>
        <rFont val="Calibri"/>
        <family val="2"/>
        <scheme val="minor"/>
      </rPr>
      <t>(g)</t>
    </r>
  </si>
  <si>
    <r>
      <t>May</t>
    </r>
    <r>
      <rPr>
        <vertAlign val="superscript"/>
        <sz val="8"/>
        <color rgb="FF000000"/>
        <rFont val="Calibri"/>
        <family val="2"/>
        <scheme val="minor"/>
      </rPr>
      <t>(g)</t>
    </r>
  </si>
  <si>
    <t>Scheduled transfers from the Petroleum Fund</t>
  </si>
  <si>
    <t>Net central government deposits</t>
  </si>
  <si>
    <r>
      <t>Notes:</t>
    </r>
    <r>
      <rPr>
        <sz val="8"/>
        <color rgb="FF000000"/>
        <rFont val="Calibri"/>
        <family val="2"/>
        <scheme val="minor"/>
      </rPr>
      <t xml:space="preserve">  (a) Purchasing power parity; (b) Exports of goods and services; (c) Regulatory capital/risk-weighted assets; (d) Imports of goods and services for the year (or the previous year for intra-annual figures); (e) Effective exchange rate index, based on the exchange rates of the main trading partners with variable international trade weights, including exports and imports of goods; (appreciation: +; depreciation: -); (f) Change in the end-of-period monthly average against December of the previous year.</t>
    </r>
  </si>
  <si>
    <r>
      <t>Notes:</t>
    </r>
    <r>
      <rPr>
        <sz val="8"/>
        <color rgb="FF000000"/>
        <rFont val="Calibri"/>
        <family val="2"/>
        <scheme val="minor"/>
      </rPr>
      <t xml:space="preserve">  (a) Figures for 2021 correspond to the forecasts agreed between the Santomean authorities and the IMF (July 2021 ECF report); figures for public finances are those in the 2021 Budget;  (b) Purchasing power parity; (c) The domestic primary balance corresponds to the overall balance (commitment basis) excluding grants, oil revenue, debt interest and investment financed using external sources;  (d) Regulatory capital/risk-weighted assets;  (e) Imports of goods and services, programmed in n-1 for year n; (f) Effective exchange rate index, based on the exchange rates of the main trading partners with variable international trade weights, including exports and imports of goods; (appreciation: +; depreciation: -); (g) Change from December 2020. </t>
    </r>
  </si>
  <si>
    <r>
      <t>Notes:</t>
    </r>
    <r>
      <rPr>
        <sz val="8"/>
        <color rgb="FF000000"/>
        <rFont val="Calibri"/>
        <family val="2"/>
        <scheme val="minor"/>
      </rPr>
      <t xml:space="preserve">  (a) Purchasing power parity; (b) Oil revenue corresponds to tax revenue from oil and gas exploitation plus the financial return of the Petroleum Fund; (c) Does not include the assets of the Petroleum Fund, which are managed by the central bank but are not part of its balance sheet; (d) Change from December 2020; (e) Public foreign assets correspond to the sum of the central bank’s foreign exchange reserves and the value of Petroleum Fund assets; (f) Goods and services imports; (g) Effective exchange rate index, based on the exchange rates of the main trading partners with variable international trade weights, including exports and imports of goods; (appreciation: +; depreciation: -).</t>
    </r>
  </si>
  <si>
    <r>
      <t>Notes:</t>
    </r>
    <r>
      <rPr>
        <sz val="8"/>
        <color rgb="FF000000"/>
        <rFont val="Calibri"/>
        <family val="2"/>
        <scheme val="minor"/>
      </rPr>
      <t xml:space="preserve">  (a) Includes sales of fuel to ships and re-exports; (b) Offshore fund (Trust Fund) to support the conversion of domestic debt; (c) Exchange Rate Cooperation Agreement (ACC) between Portugal and Cabo Verde; (d) Net borrowing (-)/net lending (+); (e) Net foreign assets of Banco de Cabo Verde and imports of goods and services in the year.</t>
    </r>
  </si>
  <si>
    <r>
      <t>Notes:</t>
    </r>
    <r>
      <rPr>
        <sz val="8"/>
        <color rgb="FF000000"/>
        <rFont val="Calibri"/>
        <family val="2"/>
        <scheme val="minor"/>
      </rPr>
      <t xml:space="preserve">  (a) Includes the effects of exchange rate fluctuations;  (b) Net borrowing (-) or net lending (+).</t>
    </r>
  </si>
  <si>
    <r>
      <t>Notes:</t>
    </r>
    <r>
      <rPr>
        <sz val="8"/>
        <color rgb="FF000000"/>
        <rFont val="Calibri"/>
        <family val="2"/>
        <scheme val="minor"/>
      </rPr>
      <t xml:space="preserve">  (a) Includes interest payments on previously unknown loans (including Ematum).</t>
    </r>
  </si>
  <si>
    <r>
      <t xml:space="preserve">Notes: </t>
    </r>
    <r>
      <rPr>
        <sz val="8"/>
        <color rgb="FF000000"/>
        <rFont val="Calibri"/>
        <family val="2"/>
        <scheme val="minor"/>
      </rPr>
      <t>(a) Excluding oil exports, whose share in tax revenue is accounted for under foreign primary income; (b) Includes tax revenue from oil and income from the Petroleum Fund’s financial investments.</t>
    </r>
  </si>
  <si>
    <r>
      <t>Note:</t>
    </r>
    <r>
      <rPr>
        <sz val="8"/>
        <color rgb="FF000000"/>
        <rFont val="Calibri"/>
        <family val="2"/>
        <scheme val="minor"/>
      </rPr>
      <t xml:space="preserve">  (a) Excluding energy exports (oil and gas) from the Timor Sea; (b) In USD millions.</t>
    </r>
  </si>
  <si>
    <r>
      <t>Note:</t>
    </r>
    <r>
      <rPr>
        <sz val="8"/>
        <color rgb="FF000000"/>
        <rFont val="Calibri"/>
        <family val="2"/>
        <scheme val="minor"/>
      </rPr>
      <t xml:space="preserve">  (a) In USD millions.</t>
    </r>
  </si>
  <si>
    <r>
      <t xml:space="preserve">Notes: </t>
    </r>
    <r>
      <rPr>
        <sz val="8"/>
        <color rgb="FF000000"/>
        <rFont val="Calibri"/>
        <family val="2"/>
        <scheme val="minor"/>
      </rPr>
      <t>(a) Crude oil exports only.</t>
    </r>
  </si>
  <si>
    <r>
      <t>Notes:</t>
    </r>
    <r>
      <rPr>
        <sz val="8"/>
        <color rgb="FF000000"/>
        <rFont val="Calibri"/>
        <family val="2"/>
        <scheme val="minor"/>
      </rPr>
      <t xml:space="preserve">  (a) Treasury bill flows only occurring in cash operations; (b) For financing the State Budget, debt restructuring and consolidation operations; (c) Includes bank financing, debt restructuring and consolidation operations.</t>
    </r>
  </si>
  <si>
    <t>,</t>
  </si>
  <si>
    <r>
      <t xml:space="preserve">Notes: </t>
    </r>
    <r>
      <rPr>
        <sz val="8"/>
        <color rgb="FF000000"/>
        <rFont val="Calibri"/>
        <family val="2"/>
        <scheme val="minor"/>
      </rPr>
      <t xml:space="preserve"> (a) Level of budget execution (%); (b) Regular transfers from the Petroleum Fund entered in the budget as revenue are calculated according to the Fund's "estimated sustainable income” methodology, do not require legislative approval and are not included in financing; (c) Transfers from the Petroleum Fund that surpass the "estimated sustainable income” require legislative approval and are entered under financing.</t>
    </r>
  </si>
  <si>
    <t>Budg.</t>
  </si>
  <si>
    <r>
      <t>1.2. Scheduled transfers from the Petroleum Fund</t>
    </r>
    <r>
      <rPr>
        <vertAlign val="superscript"/>
        <sz val="8"/>
        <rFont val="Calibri"/>
        <family val="2"/>
        <scheme val="minor"/>
      </rPr>
      <t>(b)</t>
    </r>
  </si>
  <si>
    <r>
      <t>Transfers from PF above "estimated sustainable income"</t>
    </r>
    <r>
      <rPr>
        <vertAlign val="superscript"/>
        <sz val="8"/>
        <rFont val="Calibri"/>
        <family val="2"/>
        <scheme val="minor"/>
      </rPr>
      <t>(c)</t>
    </r>
  </si>
  <si>
    <r>
      <t xml:space="preserve">Notes: </t>
    </r>
    <r>
      <rPr>
        <sz val="8"/>
        <color rgb="FF000000"/>
        <rFont val="Calibri"/>
        <family val="2"/>
        <scheme val="minor"/>
      </rPr>
      <t xml:space="preserve"> (a) Level of budget execution (%); (b) National Oil Account (NOA); (c) Domestic primary balance corresponds to overall balance (commitment basis), excluding grants, oil revenue (signature bonuses and other oil-related revenue), debt interest and investment financed using external sources (grants and/or loans).</t>
    </r>
  </si>
  <si>
    <r>
      <t xml:space="preserve">Notes: </t>
    </r>
    <r>
      <rPr>
        <sz val="8"/>
        <color rgb="FF000000"/>
        <rFont val="Calibri"/>
        <family val="2"/>
        <scheme val="minor"/>
      </rPr>
      <t xml:space="preserve"> (a) 2020 Supplementary Budget, approved by Law 11/2020, of 24 November 2020; (b) Level of budget execution (%); (c) Domestic credit and capital gains collected in previous financial years; (d) Excluding grants; (e) Net borrowing (-) or net lending (+); at the end of the first half of 2021, total resources mobilised surpassed expenditure by MZM 1.6 million (0.1% of GDP), according to the Jan-Jun Budget Execution Report by the Ministry of Economy and Finance of Mozambique.</t>
    </r>
  </si>
  <si>
    <r>
      <t xml:space="preserve">Notes: </t>
    </r>
    <r>
      <rPr>
        <sz val="8"/>
        <color rgb="FF000000"/>
        <rFont val="Calibri"/>
        <family val="2"/>
        <scheme val="minor"/>
      </rPr>
      <t xml:space="preserve"> (a) Level of budget execution, %;  (b) Net borrowing (-) or net lending (+).</t>
    </r>
  </si>
  <si>
    <r>
      <t xml:space="preserve">Notes: </t>
    </r>
    <r>
      <rPr>
        <sz val="8"/>
        <color rgb="FF000000"/>
        <rFont val="Calibri"/>
        <family val="2"/>
        <scheme val="minor"/>
      </rPr>
      <t xml:space="preserve"> (a) Level of budget execution (%); (b) Level of supplementary budget execution (%); (c) Includes values to be allocated to expenditure items afterwards; (d) net borrowing (-) or net lending (+).</t>
    </r>
  </si>
  <si>
    <r>
      <t xml:space="preserve">Notes: </t>
    </r>
    <r>
      <rPr>
        <sz val="8"/>
        <color rgb="FF000000"/>
        <rFont val="Calibri"/>
        <family val="2"/>
        <scheme val="minor"/>
      </rPr>
      <t xml:space="preserve"> (a) Level of budget execution (%).</t>
    </r>
  </si>
  <si>
    <r>
      <rPr>
        <b/>
        <sz val="8"/>
        <color rgb="FF000000"/>
        <rFont val="Calibri"/>
        <family val="2"/>
        <scheme val="minor"/>
      </rPr>
      <t>Notes:</t>
    </r>
    <r>
      <rPr>
        <sz val="8"/>
        <color rgb="FF000000"/>
        <rFont val="Calibri"/>
        <family val="2"/>
        <scheme val="minor"/>
      </rPr>
      <t xml:space="preserve">  [1] Change from the end of the previous year; [2] Change from broad money at the end of the previous year (liquidity expansion/contraction factors).</t>
    </r>
  </si>
  <si>
    <r>
      <rPr>
        <b/>
        <sz val="8"/>
        <color rgb="FF000000"/>
        <rFont val="Calibri"/>
        <family val="2"/>
        <scheme val="minor"/>
      </rPr>
      <t>Notes:</t>
    </r>
    <r>
      <rPr>
        <sz val="8"/>
        <color rgb="FF000000"/>
        <rFont val="Calibri"/>
        <family val="2"/>
        <scheme val="minor"/>
      </rPr>
      <t xml:space="preserve">  (a) Offshore fund (Trust Fund) to support the conversion of domestic debt by issuing </t>
    </r>
    <r>
      <rPr>
        <i/>
        <sz val="8"/>
        <color rgb="FF000000"/>
        <rFont val="Calibri"/>
        <family val="2"/>
        <scheme val="minor"/>
      </rPr>
      <t>Títulos Consolidados de Mobilização Financeira</t>
    </r>
    <r>
      <rPr>
        <sz val="8"/>
        <color rgb="FF000000"/>
        <rFont val="Calibri"/>
        <family val="2"/>
        <scheme val="minor"/>
      </rPr>
      <t xml:space="preserve"> (consolidated financial mobilisation securities).</t>
    </r>
  </si>
  <si>
    <t>[1] Change from the end of the previous year; [2] Change from broad money at the end of the previous year (liquidity expansion/contraction factors).</t>
  </si>
  <si>
    <r>
      <rPr>
        <b/>
        <sz val="8"/>
        <color rgb="FF000000"/>
        <rFont val="Calibri"/>
        <family val="2"/>
        <scheme val="minor"/>
      </rPr>
      <t xml:space="preserve">Notes:  </t>
    </r>
    <r>
      <rPr>
        <sz val="8"/>
        <color rgb="FF000000"/>
        <rFont val="Calibri"/>
        <family val="2"/>
        <scheme val="minor"/>
      </rPr>
      <t>[1] Change from the end of the previous year; [2] Change from broad money at the end of the previous year (liquidity expansion/contraction factors).</t>
    </r>
  </si>
  <si>
    <r>
      <rPr>
        <b/>
        <sz val="8"/>
        <color rgb="FF000000"/>
        <rFont val="Calibri"/>
        <family val="2"/>
        <scheme val="minor"/>
      </rPr>
      <t>Notes:  [1]</t>
    </r>
    <r>
      <rPr>
        <sz val="8"/>
        <color rgb="FF000000"/>
        <rFont val="Calibri"/>
        <family val="2"/>
        <scheme val="minor"/>
      </rPr>
      <t xml:space="preserve"> Change from the end of the previous year; </t>
    </r>
    <r>
      <rPr>
        <b/>
        <sz val="8"/>
        <color rgb="FF000000"/>
        <rFont val="Calibri"/>
        <family val="2"/>
        <scheme val="minor"/>
      </rPr>
      <t>[2]</t>
    </r>
    <r>
      <rPr>
        <sz val="8"/>
        <color rgb="FF000000"/>
        <rFont val="Calibri"/>
        <family val="2"/>
        <scheme val="minor"/>
      </rPr>
      <t xml:space="preserve"> Change from broad money at the end of the previous year (liquidity expansion/contraction factors).</t>
    </r>
  </si>
  <si>
    <r>
      <t>Currency in circulation (coins)</t>
    </r>
    <r>
      <rPr>
        <vertAlign val="superscript"/>
        <sz val="8"/>
        <rFont val="Calibri"/>
        <family val="2"/>
        <scheme val="minor"/>
      </rPr>
      <t>(a)</t>
    </r>
  </si>
  <si>
    <r>
      <rPr>
        <b/>
        <sz val="8"/>
        <color rgb="FF000000"/>
        <rFont val="Calibri"/>
        <family val="2"/>
        <scheme val="minor"/>
      </rPr>
      <t xml:space="preserve">Notes: </t>
    </r>
    <r>
      <rPr>
        <sz val="8"/>
        <color rgb="FF000000"/>
        <rFont val="Calibri"/>
        <family val="2"/>
        <scheme val="minor"/>
      </rPr>
      <t xml:space="preserve"> (a) Currency in circulation only includes coins (centavos, with denominations pegged to the USD) issued by Banco Central de Timor-Leste, as USD banknotes are not liabilities of the Timorese banking system; (b) Public foreign assets correspond to the sum of the central bank’s foreign exchange reserves and the value of Petroleum Fund assets; imports include goods and services.</t>
    </r>
    <r>
      <rPr>
        <b/>
        <sz val="8"/>
        <color rgb="FF000000"/>
        <rFont val="Calibri"/>
        <family val="2"/>
        <scheme val="minor"/>
      </rPr>
      <t xml:space="preserve">
</t>
    </r>
    <r>
      <rPr>
        <sz val="8"/>
        <color rgb="FF000000"/>
        <rFont val="Calibri"/>
        <family val="2"/>
        <scheme val="minor"/>
      </rPr>
      <t>[1] Change from the end of the previous year; [2] Change from broad money at the end of the previous year (liquidity expansion/contraction factors).</t>
    </r>
  </si>
  <si>
    <r>
      <t xml:space="preserve">Note: </t>
    </r>
    <r>
      <rPr>
        <sz val="8"/>
        <color rgb="FF000000"/>
        <rFont val="Calibri"/>
        <family val="2"/>
        <scheme val="minor"/>
      </rPr>
      <t>(a) Indicative average interest rates for the reference month, calculated on the basis of information provided by banks; (b) Interest rates on Treasury bills for the year or quarter in which they were issued in the primary market.</t>
    </r>
  </si>
  <si>
    <r>
      <rPr>
        <b/>
        <sz val="8"/>
        <color rgb="FF000000"/>
        <rFont val="Calibri"/>
        <family val="2"/>
        <scheme val="minor"/>
      </rPr>
      <t xml:space="preserve">Notes: </t>
    </r>
    <r>
      <rPr>
        <sz val="8"/>
        <color rgb="FF000000"/>
        <rFont val="Calibri"/>
        <family val="2"/>
        <scheme val="minor"/>
      </rPr>
      <t>(a) Regulatory capital/risk-weighted assets; (b) In accordance with IFRS/IAS definitions; (c) Liquid assets include cash and marketable securities, and short-term liabilities include demand deposits.</t>
    </r>
  </si>
  <si>
    <t>Deposits/total assets</t>
  </si>
  <si>
    <r>
      <t xml:space="preserve">Notes: </t>
    </r>
    <r>
      <rPr>
        <sz val="8"/>
        <color rgb="FF000000"/>
        <rFont val="Calibri"/>
        <family val="2"/>
        <scheme val="minor"/>
      </rPr>
      <t xml:space="preserve"> (a) Regulatory capital/risk-weighted assets; (b) Liquid assets include cash and marketable securities, and short-term liabilities include demand deposits.</t>
    </r>
  </si>
  <si>
    <r>
      <t>NPL</t>
    </r>
    <r>
      <rPr>
        <sz val="8"/>
        <color rgb="FF000000"/>
        <rFont val="Calibri"/>
        <family val="2"/>
        <scheme val="minor"/>
      </rPr>
      <t>/total loans</t>
    </r>
  </si>
  <si>
    <r>
      <rPr>
        <b/>
        <sz val="8"/>
        <color rgb="FF000000"/>
        <rFont val="Calibri"/>
        <family val="2"/>
        <scheme val="minor"/>
      </rPr>
      <t>Notes:</t>
    </r>
    <r>
      <rPr>
        <sz val="8"/>
        <color rgb="FF000000"/>
        <rFont val="Calibri"/>
        <family val="2"/>
        <scheme val="minor"/>
      </rPr>
      <t xml:space="preserve">  (a) The nominal value of the dobra was redenominated at a rate of 1000 to 1 in January 2018; (b) Effective exchange rate index, based on the exchange rates of the main trading partners with variable international trade weights, including exports and imports of goods; (appreciation: +; depreciation: -).</t>
    </r>
  </si>
  <si>
    <r>
      <rPr>
        <b/>
        <sz val="8"/>
        <color rgb="FF000000"/>
        <rFont val="Calibri"/>
        <family val="2"/>
        <scheme val="minor"/>
      </rPr>
      <t>Notes:</t>
    </r>
    <r>
      <rPr>
        <sz val="8"/>
        <color rgb="FF000000"/>
        <rFont val="Calibri"/>
        <family val="2"/>
        <scheme val="minor"/>
      </rPr>
      <t xml:space="preserve">  (a) Effective exchange rate index, based on the exchange rates of the main trading partners with variable international trade weights, including exports and imports of goods; (appreciation: +; depreciation: -).</t>
    </r>
  </si>
  <si>
    <r>
      <t xml:space="preserve">Notes: </t>
    </r>
    <r>
      <rPr>
        <sz val="8"/>
        <color rgb="FF000000"/>
        <rFont val="Calibri"/>
        <family val="2"/>
        <scheme val="minor"/>
      </rPr>
      <t xml:space="preserve"> (a) Effective exchange rate index, based on the exchange rates of the main trading partners with variable international trade weights, including exports and imports of goods; (appreciation: +; depreciation: -).</t>
    </r>
  </si>
  <si>
    <t>From Portugal in Portuguese-speaking African countries and Timor-Leste</t>
  </si>
  <si>
    <t>From Portuguese-speaking African countries and Timor-Leste in Portugal</t>
  </si>
  <si>
    <t>Medium/long-term 
State-guaranteed debt (2)</t>
  </si>
  <si>
    <t>[1] Month (n) / month (n-1);  [2] Month (n) / previous December; [3] Month (n) / month (n) of the previous year;  [4] Last 12 months / previous 12 months.</t>
  </si>
  <si>
    <t>[1] Month (n) / month (n-1);  [2] Month (n) / month (n) of the previous year;  [3] Last 12 months / 12 previous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</si>
</sst>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_)"/>
    <numFmt numFmtId="166" formatCode="0.0"/>
    <numFmt numFmtId="167" formatCode="0.0_)"/>
    <numFmt numFmtId="168" formatCode="###0_)"/>
    <numFmt numFmtId="169" formatCode="[$-816]mmm/yy;@"/>
    <numFmt numFmtId="170" formatCode="_-* #,##0.00\ _E_s_c_._-;\-* #,##0.00\ _E_s_c_._-;_-* &quot;-&quot;??\ _E_s_c_._-;_-@_-"/>
    <numFmt numFmtId="171" formatCode="#,##0.0"/>
    <numFmt numFmtId="173" formatCode="0.000"/>
    <numFmt numFmtId="174" formatCode="0.0000%"/>
    <numFmt numFmtId="176" formatCode="#,##0_)"/>
  </numFmts>
  <fonts count="5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color indexed="10"/>
      <name val="Times New Roman"/>
      <family val="1"/>
    </font>
    <font>
      <i/>
      <sz val="10"/>
      <name val="Times New Roman"/>
      <family val="1"/>
    </font>
    <font>
      <b/>
      <sz val="10"/>
      <name val="Times New Roman"/>
      <family val="1"/>
    </font>
    <font>
      <b/>
      <i/>
      <sz val="10"/>
      <name val="Times New Roman"/>
      <family val="1"/>
    </font>
    <font>
      <sz val="7.5"/>
      <name val="Open Sans Condensed Light"/>
      <family val="2"/>
    </font>
    <font>
      <sz val="12"/>
      <name val="Times New Roman"/>
      <family val="1"/>
    </font>
    <font>
      <b/>
      <sz val="12"/>
      <name val="Times New Roman"/>
      <family val="1"/>
    </font>
    <font>
      <sz val="8"/>
      <name val="Symbol"/>
      <family val="1"/>
      <charset val="2"/>
    </font>
    <font>
      <sz val="10"/>
      <name val="Calibri"/>
      <family val="2"/>
      <scheme val="minor"/>
    </font>
    <font>
      <b/>
      <sz val="8"/>
      <name val="Calibri"/>
      <family val="2"/>
      <scheme val="minor"/>
    </font>
    <font>
      <sz val="8"/>
      <name val="Calibri"/>
      <family val="2"/>
      <scheme val="minor"/>
    </font>
    <font>
      <b/>
      <sz val="12"/>
      <name val="Calibri"/>
      <family val="2"/>
      <scheme val="minor"/>
    </font>
    <font>
      <b/>
      <sz val="14"/>
      <name val="Calibri"/>
      <family val="2"/>
      <scheme val="minor"/>
    </font>
    <font>
      <i/>
      <sz val="8"/>
      <name val="Calibri"/>
      <family val="2"/>
      <scheme val="minor"/>
    </font>
    <font>
      <b/>
      <vertAlign val="superscript"/>
      <sz val="8"/>
      <name val="Calibri"/>
      <family val="2"/>
      <scheme val="minor"/>
    </font>
    <font>
      <sz val="8"/>
      <color theme="0" tint="-0.499984740745262"/>
      <name val="Calibri"/>
      <family val="2"/>
      <scheme val="minor"/>
    </font>
    <font>
      <sz val="8"/>
      <color theme="1" tint="0.499984740745262"/>
      <name val="Symbol"/>
      <family val="1"/>
      <charset val="2"/>
    </font>
    <font>
      <sz val="8"/>
      <color theme="1"/>
      <name val="Symbol"/>
      <family val="1"/>
      <charset val="2"/>
    </font>
    <font>
      <sz val="8"/>
      <color rgb="FF000000"/>
      <name val="Calibri"/>
      <family val="2"/>
      <scheme val="minor"/>
    </font>
    <font>
      <vertAlign val="superscript"/>
      <sz val="8"/>
      <name val="Calibri"/>
      <family val="2"/>
      <scheme val="minor"/>
    </font>
    <font>
      <sz val="8"/>
      <color theme="1"/>
      <name val="Calibri"/>
      <family val="2"/>
      <scheme val="minor"/>
    </font>
    <font>
      <i/>
      <sz val="8"/>
      <color theme="1" tint="0.499984740745262"/>
      <name val="Calibri"/>
      <family val="2"/>
      <scheme val="minor"/>
    </font>
    <font>
      <u/>
      <sz val="10"/>
      <color theme="10"/>
      <name val="Arial"/>
      <family val="2"/>
    </font>
    <font>
      <u/>
      <sz val="10"/>
      <color theme="10"/>
      <name val="Calibri"/>
      <family val="2"/>
      <scheme val="minor"/>
    </font>
    <font>
      <sz val="10"/>
      <color theme="1"/>
      <name val="Calibri"/>
      <family val="2"/>
      <scheme val="minor"/>
    </font>
    <font>
      <sz val="12"/>
      <color rgb="FFFF0000"/>
      <name val="Calibri"/>
      <family val="2"/>
      <scheme val="minor"/>
    </font>
    <font>
      <i/>
      <sz val="8"/>
      <color theme="1"/>
      <name val="Calibri"/>
      <family val="2"/>
      <scheme val="minor"/>
    </font>
    <font>
      <b/>
      <sz val="8"/>
      <color theme="1"/>
      <name val="Calibri"/>
      <family val="2"/>
      <scheme val="minor"/>
    </font>
    <font>
      <vertAlign val="superscript"/>
      <sz val="8"/>
      <color theme="1"/>
      <name val="Calibri"/>
      <family val="2"/>
      <scheme val="minor"/>
    </font>
    <font>
      <vertAlign val="superscript"/>
      <sz val="8"/>
      <color rgb="FF000000"/>
      <name val="Calibri"/>
      <family val="2"/>
      <scheme val="minor"/>
    </font>
    <font>
      <b/>
      <vertAlign val="superscript"/>
      <sz val="8"/>
      <color rgb="FF000000"/>
      <name val="Calibri"/>
      <family val="2"/>
      <scheme val="minor"/>
    </font>
    <font>
      <b/>
      <sz val="8"/>
      <color rgb="FF000000"/>
      <name val="Calibri"/>
      <family val="2"/>
      <scheme val="minor"/>
    </font>
    <font>
      <i/>
      <sz val="8"/>
      <color rgb="FF000000"/>
      <name val="Calibri"/>
      <family val="2"/>
      <scheme val="minor"/>
    </font>
  </fonts>
  <fills count="3">
    <fill>
      <patternFill patternType="none"/>
    </fill>
    <fill>
      <patternFill patternType="gray125"/>
    </fill>
    <fill>
      <patternFill patternType="solid">
        <fgColor theme="0"/>
        <bgColor indexed="64"/>
      </patternFill>
    </fill>
  </fills>
  <borders count="11">
    <border>
      <left/>
      <right/>
      <top/>
      <bottom/>
      <diagonal/>
    </border>
    <border>
      <left/>
      <right/>
      <top/>
      <bottom style="hair">
        <color indexed="64"/>
      </bottom>
      <diagonal/>
    </border>
    <border>
      <left style="thick">
        <color theme="0"/>
      </left>
      <right style="thick">
        <color theme="0"/>
      </right>
      <top/>
      <bottom style="hair">
        <color indexed="64"/>
      </bottom>
      <diagonal/>
    </border>
    <border>
      <left/>
      <right style="thick">
        <color theme="0"/>
      </right>
      <top/>
      <bottom style="hair">
        <color indexed="64"/>
      </bottom>
      <diagonal/>
    </border>
    <border>
      <left style="thick">
        <color theme="0"/>
      </left>
      <right/>
      <top/>
      <bottom style="hair">
        <color indexed="64"/>
      </bottom>
      <diagonal/>
    </border>
    <border>
      <left/>
      <right/>
      <top style="hair">
        <color indexed="64"/>
      </top>
      <bottom/>
      <diagonal/>
    </border>
    <border>
      <left/>
      <right/>
      <top style="hair">
        <color indexed="64"/>
      </top>
      <bottom style="hair">
        <color indexed="64"/>
      </bottom>
      <diagonal/>
    </border>
    <border>
      <left style="thick">
        <color theme="0"/>
      </left>
      <right/>
      <top/>
      <bottom style="hair">
        <color theme="1"/>
      </bottom>
      <diagonal/>
    </border>
    <border>
      <left/>
      <right/>
      <top/>
      <bottom style="hair">
        <color theme="1"/>
      </bottom>
      <diagonal/>
    </border>
    <border>
      <left style="medium">
        <color theme="0"/>
      </left>
      <right style="medium">
        <color theme="0"/>
      </right>
      <top/>
      <bottom style="hair">
        <color indexed="64"/>
      </bottom>
      <diagonal/>
    </border>
    <border>
      <left/>
      <right style="thick">
        <color theme="0"/>
      </right>
      <top/>
      <bottom style="hair">
        <color theme="1"/>
      </bottom>
      <diagonal/>
    </border>
  </borders>
  <cellStyleXfs count="9">
    <xf numFmtId="0" fontId="0" fillId="0" borderId="0"/>
    <xf numFmtId="9" fontId="15" fillId="0" borderId="0" applyFont="0" applyFill="0" applyBorder="0" applyAlignment="0" applyProtection="0"/>
    <xf numFmtId="170" fontId="15" fillId="0" borderId="0" applyFont="0" applyFill="0" applyBorder="0" applyAlignment="0" applyProtection="0"/>
    <xf numFmtId="0" fontId="39" fillId="0" borderId="0" applyNumberFormat="0" applyFill="0" applyBorder="0" applyAlignment="0" applyProtection="0"/>
    <xf numFmtId="0" fontId="22" fillId="0" borderId="0"/>
    <xf numFmtId="0" fontId="15" fillId="0" borderId="0"/>
    <xf numFmtId="164" fontId="15" fillId="0" borderId="0" applyFont="0" applyFill="0" applyBorder="0" applyAlignment="0" applyProtection="0"/>
    <xf numFmtId="0" fontId="15" fillId="0" borderId="0"/>
    <xf numFmtId="9" fontId="15" fillId="0" borderId="0" applyFont="0" applyFill="0" applyBorder="0" applyAlignment="0" applyProtection="0"/>
  </cellStyleXfs>
  <cellXfs count="477">
    <xf numFmtId="0" fontId="0" fillId="0" borderId="0" xfId="0"/>
    <xf numFmtId="0" fontId="16" fillId="0" borderId="0" xfId="0" applyFont="1" applyBorder="1"/>
    <xf numFmtId="0" fontId="16" fillId="0" borderId="0" xfId="0" applyFont="1"/>
    <xf numFmtId="0" fontId="19" fillId="0" borderId="0" xfId="0" applyFont="1" applyBorder="1"/>
    <xf numFmtId="0" fontId="20" fillId="0" borderId="0" xfId="0" applyFont="1" applyBorder="1"/>
    <xf numFmtId="0" fontId="16" fillId="0" borderId="0" xfId="0" applyFont="1" applyFill="1"/>
    <xf numFmtId="0" fontId="18" fillId="0" borderId="0" xfId="0" applyFont="1"/>
    <xf numFmtId="0" fontId="22" fillId="0" borderId="0" xfId="0" applyFont="1" applyFill="1"/>
    <xf numFmtId="0" fontId="23" fillId="0" borderId="0" xfId="0" applyFont="1" applyFill="1" applyBorder="1"/>
    <xf numFmtId="0" fontId="19" fillId="0" borderId="0" xfId="0" applyFont="1" applyFill="1" applyBorder="1"/>
    <xf numFmtId="0" fontId="22" fillId="0" borderId="0" xfId="0" applyFont="1"/>
    <xf numFmtId="0" fontId="17" fillId="0" borderId="0" xfId="0" applyFont="1"/>
    <xf numFmtId="0" fontId="16" fillId="0" borderId="0" xfId="0" applyFont="1" applyAlignment="1">
      <alignment horizontal="right"/>
    </xf>
    <xf numFmtId="0" fontId="22" fillId="0" borderId="0" xfId="0" applyFont="1" applyAlignment="1">
      <alignment horizontal="right"/>
    </xf>
    <xf numFmtId="0" fontId="23" fillId="0" borderId="0" xfId="0" applyFont="1" applyBorder="1"/>
    <xf numFmtId="0" fontId="20" fillId="0" borderId="0" xfId="0" applyFont="1" applyFill="1" applyBorder="1"/>
    <xf numFmtId="0" fontId="16" fillId="0" borderId="0" xfId="0" applyFont="1" applyAlignment="1">
      <alignment vertical="center"/>
    </xf>
    <xf numFmtId="0" fontId="25" fillId="0" borderId="0" xfId="0" applyFont="1"/>
    <xf numFmtId="0" fontId="26" fillId="0" borderId="0" xfId="0" applyFont="1" applyFill="1" applyBorder="1" applyAlignment="1">
      <alignment horizontal="left" vertical="center"/>
    </xf>
    <xf numFmtId="0" fontId="27" fillId="0" borderId="0" xfId="0" applyFont="1" applyFill="1" applyBorder="1" applyAlignment="1">
      <alignment horizontal="left"/>
    </xf>
    <xf numFmtId="0" fontId="27" fillId="0" borderId="0" xfId="0" applyFont="1" applyFill="1" applyBorder="1" applyAlignment="1">
      <alignment horizontal="left" indent="1"/>
    </xf>
    <xf numFmtId="0" fontId="27" fillId="0" borderId="0" xfId="0" applyFont="1" applyFill="1" applyBorder="1" applyAlignment="1">
      <alignment horizontal="left" vertical="center"/>
    </xf>
    <xf numFmtId="0" fontId="27" fillId="0" borderId="0" xfId="0" applyFont="1" applyFill="1" applyBorder="1" applyAlignment="1">
      <alignment vertical="center"/>
    </xf>
    <xf numFmtId="0" fontId="27" fillId="0" borderId="0" xfId="0" applyFont="1" applyFill="1" applyBorder="1"/>
    <xf numFmtId="0" fontId="27" fillId="0" borderId="1" xfId="0" applyFont="1" applyFill="1" applyBorder="1"/>
    <xf numFmtId="0" fontId="29" fillId="0" borderId="0" xfId="0" applyFont="1"/>
    <xf numFmtId="0" fontId="14" fillId="0" borderId="0" xfId="0" applyFont="1" applyFill="1" applyAlignment="1">
      <alignment horizontal="left" vertical="center"/>
    </xf>
    <xf numFmtId="0" fontId="26" fillId="0" borderId="0" xfId="0" applyFont="1" applyFill="1" applyBorder="1" applyAlignment="1">
      <alignment vertical="center"/>
    </xf>
    <xf numFmtId="0" fontId="26" fillId="0" borderId="1" xfId="0" applyFont="1" applyFill="1" applyBorder="1" applyAlignment="1">
      <alignment horizontal="center"/>
    </xf>
    <xf numFmtId="0" fontId="27" fillId="0" borderId="0" xfId="0" applyFont="1" applyFill="1" applyBorder="1" applyAlignment="1">
      <alignment horizontal="center"/>
    </xf>
    <xf numFmtId="0" fontId="27" fillId="0" borderId="1" xfId="0" applyFont="1" applyFill="1" applyBorder="1" applyAlignment="1">
      <alignment horizontal="center"/>
    </xf>
    <xf numFmtId="0" fontId="27" fillId="0" borderId="1" xfId="0" applyFont="1" applyFill="1" applyBorder="1" applyAlignment="1">
      <alignment horizontal="left"/>
    </xf>
    <xf numFmtId="1" fontId="27" fillId="0" borderId="0" xfId="0" applyNumberFormat="1" applyFont="1" applyFill="1" applyBorder="1"/>
    <xf numFmtId="1" fontId="27" fillId="0" borderId="0" xfId="0" applyNumberFormat="1" applyFont="1" applyFill="1" applyBorder="1" applyAlignment="1">
      <alignment vertical="center"/>
    </xf>
    <xf numFmtId="1" fontId="26" fillId="0" borderId="0" xfId="0" applyNumberFormat="1" applyFont="1" applyFill="1" applyBorder="1" applyAlignment="1">
      <alignment vertical="center"/>
    </xf>
    <xf numFmtId="0" fontId="26" fillId="0" borderId="0" xfId="0" applyFont="1" applyFill="1" applyBorder="1"/>
    <xf numFmtId="0" fontId="26" fillId="0" borderId="1" xfId="0" applyFont="1" applyFill="1" applyBorder="1" applyAlignment="1">
      <alignment horizontal="center" vertical="top"/>
    </xf>
    <xf numFmtId="167" fontId="27" fillId="0" borderId="0" xfId="0" applyNumberFormat="1" applyFont="1" applyFill="1" applyBorder="1" applyAlignment="1">
      <alignment horizontal="center"/>
    </xf>
    <xf numFmtId="167" fontId="27" fillId="0" borderId="1" xfId="0" applyNumberFormat="1" applyFont="1" applyFill="1" applyBorder="1" applyAlignment="1">
      <alignment horizontal="center"/>
    </xf>
    <xf numFmtId="0" fontId="26" fillId="0" borderId="0" xfId="0" applyFont="1" applyFill="1" applyBorder="1" applyAlignment="1"/>
    <xf numFmtId="0" fontId="27" fillId="0" borderId="0" xfId="0" applyFont="1" applyFill="1" applyBorder="1" applyAlignment="1"/>
    <xf numFmtId="0" fontId="30" fillId="0" borderId="0" xfId="0" applyFont="1" applyFill="1" applyBorder="1"/>
    <xf numFmtId="2" fontId="27" fillId="0" borderId="0" xfId="0" applyNumberFormat="1" applyFont="1" applyFill="1" applyBorder="1"/>
    <xf numFmtId="0" fontId="26" fillId="0" borderId="0" xfId="0" applyFont="1" applyFill="1" applyBorder="1" applyAlignment="1">
      <alignment vertical="top" wrapText="1"/>
    </xf>
    <xf numFmtId="0" fontId="26" fillId="0" borderId="0" xfId="0" applyFont="1" applyFill="1" applyBorder="1" applyAlignment="1">
      <alignment vertical="top"/>
    </xf>
    <xf numFmtId="0" fontId="27" fillId="0" borderId="0" xfId="0" applyFont="1"/>
    <xf numFmtId="0" fontId="27" fillId="0" borderId="1" xfId="0" applyFont="1" applyFill="1" applyBorder="1" applyAlignment="1">
      <alignment horizontal="left" indent="1"/>
    </xf>
    <xf numFmtId="3" fontId="26" fillId="0" borderId="0" xfId="0" applyNumberFormat="1" applyFont="1" applyFill="1" applyBorder="1"/>
    <xf numFmtId="3" fontId="27" fillId="0" borderId="0" xfId="0" applyNumberFormat="1" applyFont="1" applyFill="1" applyBorder="1" applyAlignment="1">
      <alignment vertical="center"/>
    </xf>
    <xf numFmtId="3" fontId="27" fillId="0" borderId="0" xfId="0" applyNumberFormat="1" applyFont="1" applyFill="1" applyBorder="1" applyAlignment="1">
      <alignment horizontal="right" vertical="center"/>
    </xf>
    <xf numFmtId="3" fontId="27" fillId="0" borderId="0" xfId="0" quotePrefix="1" applyNumberFormat="1" applyFont="1" applyFill="1" applyBorder="1" applyAlignment="1">
      <alignment horizontal="right" vertical="center"/>
    </xf>
    <xf numFmtId="3" fontId="27" fillId="0" borderId="0" xfId="0" applyNumberFormat="1" applyFont="1" applyFill="1" applyBorder="1"/>
    <xf numFmtId="166" fontId="26" fillId="0" borderId="0" xfId="0" applyNumberFormat="1" applyFont="1" applyFill="1" applyBorder="1" applyAlignment="1"/>
    <xf numFmtId="1" fontId="27" fillId="0" borderId="0" xfId="0" applyNumberFormat="1" applyFont="1" applyFill="1" applyBorder="1" applyAlignment="1"/>
    <xf numFmtId="0" fontId="27" fillId="0" borderId="0" xfId="0" applyFont="1" applyFill="1" applyBorder="1" applyAlignment="1">
      <alignment horizontal="left" vertical="center" indent="1"/>
    </xf>
    <xf numFmtId="0" fontId="27" fillId="0" borderId="0" xfId="0" applyFont="1" applyFill="1" applyBorder="1" applyAlignment="1">
      <alignment horizontal="left" vertical="center" indent="2"/>
    </xf>
    <xf numFmtId="0" fontId="27" fillId="0" borderId="0" xfId="0" applyFont="1" applyFill="1" applyBorder="1" applyAlignment="1">
      <alignment horizontal="left" vertical="center" indent="3"/>
    </xf>
    <xf numFmtId="3" fontId="33" fillId="0" borderId="0" xfId="0" quotePrefix="1" applyNumberFormat="1" applyFont="1" applyFill="1" applyBorder="1" applyAlignment="1">
      <alignment horizontal="right"/>
    </xf>
    <xf numFmtId="166" fontId="32" fillId="0" borderId="0" xfId="0" applyNumberFormat="1" applyFont="1" applyFill="1" applyBorder="1"/>
    <xf numFmtId="3" fontId="34" fillId="0" borderId="0" xfId="0" quotePrefix="1" applyNumberFormat="1" applyFont="1" applyFill="1" applyBorder="1" applyAlignment="1">
      <alignment horizontal="center"/>
    </xf>
    <xf numFmtId="3" fontId="34" fillId="0" borderId="1" xfId="0" quotePrefix="1" applyNumberFormat="1" applyFont="1" applyFill="1" applyBorder="1" applyAlignment="1">
      <alignment horizontal="center"/>
    </xf>
    <xf numFmtId="3" fontId="33" fillId="0" borderId="0" xfId="0" quotePrefix="1" applyNumberFormat="1" applyFont="1" applyFill="1" applyBorder="1" applyAlignment="1">
      <alignment horizontal="right" vertical="center"/>
    </xf>
    <xf numFmtId="167" fontId="35" fillId="0" borderId="0" xfId="0" applyNumberFormat="1" applyFont="1" applyFill="1" applyBorder="1" applyAlignment="1">
      <alignment horizontal="center"/>
    </xf>
    <xf numFmtId="167" fontId="27" fillId="0" borderId="0" xfId="0" applyNumberFormat="1" applyFont="1" applyFill="1" applyBorder="1"/>
    <xf numFmtId="167" fontId="27" fillId="0" borderId="1" xfId="0" applyNumberFormat="1" applyFont="1" applyFill="1" applyBorder="1"/>
    <xf numFmtId="166" fontId="30" fillId="0" borderId="0" xfId="0" applyNumberFormat="1" applyFont="1" applyFill="1" applyBorder="1" applyAlignment="1">
      <alignment horizontal="center"/>
    </xf>
    <xf numFmtId="165" fontId="27" fillId="0" borderId="0" xfId="0" quotePrefix="1" applyNumberFormat="1" applyFont="1" applyFill="1" applyBorder="1" applyAlignment="1">
      <alignment horizontal="right"/>
    </xf>
    <xf numFmtId="166" fontId="27" fillId="0" borderId="0" xfId="0" applyNumberFormat="1" applyFont="1" applyFill="1" applyBorder="1"/>
    <xf numFmtId="166" fontId="27" fillId="0" borderId="1" xfId="0" applyNumberFormat="1" applyFont="1" applyFill="1" applyBorder="1"/>
    <xf numFmtId="166" fontId="26" fillId="0" borderId="0" xfId="0" applyNumberFormat="1" applyFont="1" applyFill="1" applyBorder="1" applyAlignment="1">
      <alignment vertical="top"/>
    </xf>
    <xf numFmtId="0" fontId="27" fillId="0" borderId="0" xfId="0" applyFont="1" applyFill="1" applyBorder="1" applyAlignment="1">
      <alignment horizontal="left" indent="2"/>
    </xf>
    <xf numFmtId="1" fontId="32" fillId="0" borderId="0" xfId="0" applyNumberFormat="1" applyFont="1" applyFill="1" applyBorder="1"/>
    <xf numFmtId="1" fontId="27" fillId="0" borderId="1" xfId="0" applyNumberFormat="1" applyFont="1" applyFill="1" applyBorder="1"/>
    <xf numFmtId="0" fontId="27" fillId="0" borderId="0" xfId="0" applyFont="1" applyFill="1" applyBorder="1" applyAlignment="1">
      <alignment horizontal="left" indent="3"/>
    </xf>
    <xf numFmtId="0" fontId="27" fillId="0" borderId="0" xfId="0" applyFont="1" applyFill="1" applyBorder="1" applyAlignment="1">
      <alignment horizontal="left" indent="4"/>
    </xf>
    <xf numFmtId="168" fontId="26" fillId="0" borderId="1" xfId="0" applyNumberFormat="1" applyFont="1" applyFill="1" applyBorder="1" applyAlignment="1">
      <alignment horizontal="center" vertical="top"/>
    </xf>
    <xf numFmtId="1" fontId="27" fillId="0" borderId="0" xfId="0" applyNumberFormat="1" applyFont="1" applyFill="1" applyBorder="1" applyAlignment="1">
      <alignment horizontal="left" vertical="center" indent="1"/>
    </xf>
    <xf numFmtId="1" fontId="27" fillId="0" borderId="0" xfId="0" applyNumberFormat="1" applyFont="1" applyFill="1" applyBorder="1" applyAlignment="1">
      <alignment horizontal="left" vertical="center" indent="2"/>
    </xf>
    <xf numFmtId="1" fontId="27" fillId="0" borderId="0" xfId="0" applyNumberFormat="1" applyFont="1" applyFill="1" applyBorder="1" applyAlignment="1">
      <alignment horizontal="left" vertical="center" indent="3"/>
    </xf>
    <xf numFmtId="1" fontId="27" fillId="0" borderId="0" xfId="0" applyNumberFormat="1" applyFont="1" applyFill="1" applyBorder="1" applyAlignment="1">
      <alignment horizontal="left" vertical="top" indent="2"/>
    </xf>
    <xf numFmtId="0" fontId="27" fillId="0" borderId="0" xfId="0" applyFont="1" applyFill="1" applyBorder="1" applyAlignment="1">
      <alignment horizontal="justify" vertical="top" wrapText="1"/>
    </xf>
    <xf numFmtId="0" fontId="27" fillId="0" borderId="0" xfId="0" applyFont="1" applyFill="1" applyBorder="1" applyAlignment="1">
      <alignment horizontal="left" vertical="top" indent="3"/>
    </xf>
    <xf numFmtId="0" fontId="26" fillId="0" borderId="0" xfId="0" applyFont="1" applyFill="1" applyBorder="1" applyAlignment="1">
      <alignment horizontal="left"/>
    </xf>
    <xf numFmtId="0" fontId="26" fillId="0" borderId="0" xfId="0" quotePrefix="1" applyFont="1" applyFill="1" applyBorder="1" applyAlignment="1">
      <alignment horizontal="left"/>
    </xf>
    <xf numFmtId="0" fontId="27" fillId="0" borderId="1" xfId="0" quotePrefix="1" applyFont="1" applyFill="1" applyBorder="1" applyAlignment="1">
      <alignment horizontal="left" indent="1"/>
    </xf>
    <xf numFmtId="0" fontId="27" fillId="0" borderId="0" xfId="0" applyFont="1" applyFill="1" applyBorder="1" applyAlignment="1">
      <alignment horizontal="center" vertical="center"/>
    </xf>
    <xf numFmtId="0" fontId="27" fillId="0" borderId="1" xfId="0" applyFont="1" applyFill="1" applyBorder="1" applyAlignment="1">
      <alignment horizontal="center" vertical="center"/>
    </xf>
    <xf numFmtId="2" fontId="27" fillId="0" borderId="0" xfId="0" quotePrefix="1" applyNumberFormat="1" applyFont="1" applyFill="1" applyBorder="1" applyAlignment="1">
      <alignment horizontal="right"/>
    </xf>
    <xf numFmtId="167" fontId="30" fillId="0" borderId="0" xfId="0" applyNumberFormat="1" applyFont="1" applyFill="1" applyBorder="1" applyAlignment="1">
      <alignment horizontal="right"/>
    </xf>
    <xf numFmtId="0" fontId="27" fillId="0" borderId="0" xfId="0" quotePrefix="1" applyFont="1" applyFill="1" applyBorder="1" applyAlignment="1">
      <alignment horizontal="left" indent="1"/>
    </xf>
    <xf numFmtId="0" fontId="27" fillId="0" borderId="0" xfId="0" quotePrefix="1" applyFont="1" applyFill="1" applyBorder="1" applyAlignment="1">
      <alignment horizontal="left" indent="2"/>
    </xf>
    <xf numFmtId="3" fontId="24" fillId="0" borderId="0" xfId="0" quotePrefix="1" applyNumberFormat="1" applyFont="1" applyFill="1" applyBorder="1" applyAlignment="1">
      <alignment horizontal="right" vertical="center"/>
    </xf>
    <xf numFmtId="166" fontId="27" fillId="0" borderId="0" xfId="0" applyNumberFormat="1" applyFont="1" applyFill="1" applyBorder="1" applyAlignment="1">
      <alignment horizontal="right"/>
    </xf>
    <xf numFmtId="166" fontId="24" fillId="0" borderId="0" xfId="0" quotePrefix="1" applyNumberFormat="1" applyFont="1" applyFill="1" applyBorder="1" applyAlignment="1">
      <alignment horizontal="right" vertical="center"/>
    </xf>
    <xf numFmtId="166" fontId="27" fillId="0" borderId="0" xfId="0" applyNumberFormat="1" applyFont="1" applyFill="1" applyBorder="1" applyAlignment="1">
      <alignment horizontal="right" vertical="center"/>
    </xf>
    <xf numFmtId="0" fontId="27" fillId="0" borderId="1" xfId="0" applyFont="1" applyFill="1" applyBorder="1" applyAlignment="1">
      <alignment horizontal="left" vertical="top" wrapText="1" indent="1"/>
    </xf>
    <xf numFmtId="166" fontId="27" fillId="0" borderId="1" xfId="0" applyNumberFormat="1" applyFont="1" applyFill="1" applyBorder="1" applyAlignment="1">
      <alignment horizontal="right" vertical="top"/>
    </xf>
    <xf numFmtId="165" fontId="26" fillId="0" borderId="0" xfId="0" applyNumberFormat="1" applyFont="1" applyFill="1" applyBorder="1" applyAlignment="1">
      <alignment horizontal="right"/>
    </xf>
    <xf numFmtId="165" fontId="26" fillId="0" borderId="1" xfId="0" applyNumberFormat="1" applyFont="1" applyFill="1" applyBorder="1" applyAlignment="1">
      <alignment horizontal="center" vertical="center"/>
    </xf>
    <xf numFmtId="0" fontId="27" fillId="0" borderId="1" xfId="0" applyFont="1" applyFill="1" applyBorder="1" applyAlignment="1">
      <alignment horizontal="left" indent="2"/>
    </xf>
    <xf numFmtId="166" fontId="30" fillId="0" borderId="0" xfId="0" applyNumberFormat="1" applyFont="1" applyFill="1" applyBorder="1"/>
    <xf numFmtId="166" fontId="38" fillId="0" borderId="0" xfId="0" applyNumberFormat="1" applyFont="1" applyFill="1" applyBorder="1"/>
    <xf numFmtId="166" fontId="27" fillId="0" borderId="0" xfId="0" quotePrefix="1" applyNumberFormat="1" applyFont="1" applyFill="1" applyBorder="1" applyAlignment="1"/>
    <xf numFmtId="0" fontId="30" fillId="0" borderId="0" xfId="0" quotePrefix="1" applyFont="1" applyFill="1" applyBorder="1" applyAlignment="1">
      <alignment horizontal="right"/>
    </xf>
    <xf numFmtId="0" fontId="27" fillId="0" borderId="0" xfId="0" quotePrefix="1" applyFont="1" applyFill="1" applyBorder="1" applyAlignment="1">
      <alignment horizontal="right"/>
    </xf>
    <xf numFmtId="166" fontId="27" fillId="0" borderId="1" xfId="0" quotePrefix="1" applyNumberFormat="1" applyFont="1" applyFill="1" applyBorder="1" applyAlignment="1"/>
    <xf numFmtId="166" fontId="26" fillId="0" borderId="0" xfId="0" applyNumberFormat="1" applyFont="1" applyBorder="1" applyAlignment="1"/>
    <xf numFmtId="3" fontId="24" fillId="0" borderId="0" xfId="0" quotePrefix="1" applyNumberFormat="1" applyFont="1" applyFill="1" applyBorder="1" applyAlignment="1">
      <alignment horizontal="right"/>
    </xf>
    <xf numFmtId="0" fontId="40" fillId="0" borderId="0" xfId="3" applyFont="1" applyBorder="1" applyAlignment="1">
      <alignment horizontal="left" indent="1"/>
    </xf>
    <xf numFmtId="0" fontId="40" fillId="0" borderId="0" xfId="3" applyFont="1"/>
    <xf numFmtId="0" fontId="28" fillId="0" borderId="0" xfId="0" applyFont="1" applyBorder="1"/>
    <xf numFmtId="0" fontId="26" fillId="0" borderId="0"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0" xfId="0" applyFont="1" applyFill="1" applyBorder="1" applyAlignment="1">
      <alignment horizontal="center"/>
    </xf>
    <xf numFmtId="0" fontId="27" fillId="0" borderId="0" xfId="0" applyFont="1" applyBorder="1"/>
    <xf numFmtId="0" fontId="27" fillId="0" borderId="1" xfId="0" applyFont="1" applyBorder="1"/>
    <xf numFmtId="0" fontId="13" fillId="0" borderId="0" xfId="0" applyFont="1" applyFill="1" applyAlignment="1">
      <alignment horizontal="left" vertical="center"/>
    </xf>
    <xf numFmtId="0" fontId="26" fillId="0" borderId="1" xfId="0" applyFont="1" applyBorder="1" applyAlignment="1">
      <alignment vertical="center"/>
    </xf>
    <xf numFmtId="166" fontId="27" fillId="0" borderId="1" xfId="0" applyNumberFormat="1" applyFont="1" applyFill="1" applyBorder="1" applyAlignment="1">
      <alignment vertical="center"/>
    </xf>
    <xf numFmtId="166" fontId="27" fillId="0" borderId="0" xfId="0" applyNumberFormat="1" applyFont="1" applyFill="1" applyBorder="1" applyAlignment="1"/>
    <xf numFmtId="166" fontId="26" fillId="0" borderId="1" xfId="0" applyNumberFormat="1" applyFont="1" applyFill="1" applyBorder="1" applyAlignment="1">
      <alignment vertical="center"/>
    </xf>
    <xf numFmtId="0" fontId="27" fillId="0" borderId="0" xfId="0" applyFont="1" applyBorder="1" applyAlignment="1">
      <alignment wrapText="1"/>
    </xf>
    <xf numFmtId="0" fontId="26" fillId="0" borderId="5" xfId="0" applyFont="1" applyFill="1" applyBorder="1" applyAlignment="1">
      <alignment horizontal="center"/>
    </xf>
    <xf numFmtId="166" fontId="26" fillId="0" borderId="0" xfId="0" applyNumberFormat="1" applyFont="1" applyFill="1" applyBorder="1"/>
    <xf numFmtId="0" fontId="27" fillId="0" borderId="6"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7" fillId="0" borderId="0" xfId="0" applyFont="1" applyBorder="1" applyAlignment="1"/>
    <xf numFmtId="0" fontId="27" fillId="0" borderId="1" xfId="0" applyFont="1" applyBorder="1" applyAlignment="1"/>
    <xf numFmtId="0" fontId="26" fillId="0" borderId="1" xfId="0" applyFont="1" applyFill="1" applyBorder="1" applyAlignment="1">
      <alignment horizontal="center"/>
    </xf>
    <xf numFmtId="0" fontId="27" fillId="0" borderId="1" xfId="0" applyFont="1" applyBorder="1" applyAlignment="1">
      <alignment vertical="center"/>
    </xf>
    <xf numFmtId="0" fontId="12" fillId="0" borderId="0" xfId="0" applyFont="1" applyFill="1" applyAlignment="1">
      <alignment horizontal="left" vertical="center"/>
    </xf>
    <xf numFmtId="166" fontId="27" fillId="0" borderId="0" xfId="0" applyNumberFormat="1" applyFont="1" applyFill="1" applyBorder="1" applyAlignment="1">
      <alignment vertical="center"/>
    </xf>
    <xf numFmtId="166" fontId="26" fillId="0" borderId="0" xfId="0" applyNumberFormat="1" applyFont="1" applyFill="1" applyBorder="1" applyAlignment="1">
      <alignment vertical="center"/>
    </xf>
    <xf numFmtId="0" fontId="11" fillId="0" borderId="0" xfId="0" applyFont="1" applyFill="1" applyAlignment="1">
      <alignment horizontal="left" vertical="center"/>
    </xf>
    <xf numFmtId="0" fontId="27" fillId="0" borderId="0" xfId="0" applyFont="1" applyFill="1" applyBorder="1" applyAlignment="1">
      <alignment horizontal="left" vertical="top" indent="2"/>
    </xf>
    <xf numFmtId="171" fontId="26" fillId="0" borderId="0" xfId="0" applyNumberFormat="1" applyFont="1" applyFill="1" applyBorder="1"/>
    <xf numFmtId="171" fontId="27" fillId="0" borderId="0" xfId="0" applyNumberFormat="1" applyFont="1" applyFill="1" applyBorder="1" applyAlignment="1">
      <alignment vertical="center"/>
    </xf>
    <xf numFmtId="171" fontId="27" fillId="0" borderId="0" xfId="0" applyNumberFormat="1" applyFont="1" applyFill="1" applyBorder="1"/>
    <xf numFmtId="171" fontId="27" fillId="0" borderId="1" xfId="0" applyNumberFormat="1" applyFont="1" applyFill="1" applyBorder="1"/>
    <xf numFmtId="171" fontId="27" fillId="0" borderId="0" xfId="0" applyNumberFormat="1" applyFont="1" applyFill="1" applyBorder="1" applyAlignment="1">
      <alignment vertical="top"/>
    </xf>
    <xf numFmtId="0" fontId="26" fillId="0" borderId="1" xfId="0" applyFont="1" applyFill="1" applyBorder="1" applyAlignment="1">
      <alignment horizontal="center"/>
    </xf>
    <xf numFmtId="165" fontId="26"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167" fontId="27" fillId="0" borderId="0" xfId="0" applyNumberFormat="1" applyFont="1" applyFill="1" applyBorder="1" applyAlignment="1">
      <alignment vertical="center"/>
    </xf>
    <xf numFmtId="167" fontId="27" fillId="0" borderId="1" xfId="0" applyNumberFormat="1" applyFont="1" applyFill="1" applyBorder="1" applyAlignment="1">
      <alignment vertical="center"/>
    </xf>
    <xf numFmtId="0" fontId="27" fillId="0" borderId="1" xfId="0" applyFont="1" applyFill="1" applyBorder="1" applyAlignment="1">
      <alignment horizontal="left" vertical="center" indent="1"/>
    </xf>
    <xf numFmtId="167" fontId="27" fillId="0" borderId="0" xfId="0" quotePrefix="1" applyNumberFormat="1" applyFont="1" applyFill="1" applyBorder="1" applyAlignment="1">
      <alignment horizontal="right"/>
    </xf>
    <xf numFmtId="0" fontId="26" fillId="0" borderId="1" xfId="0" applyFont="1" applyFill="1" applyBorder="1" applyAlignment="1">
      <alignment horizontal="center"/>
    </xf>
    <xf numFmtId="165" fontId="26" fillId="0" borderId="1" xfId="0" applyNumberFormat="1" applyFont="1" applyFill="1" applyBorder="1" applyAlignment="1">
      <alignment horizontal="center"/>
    </xf>
    <xf numFmtId="165" fontId="26"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0" fontId="10" fillId="0" borderId="0" xfId="0" applyFont="1" applyFill="1" applyAlignment="1">
      <alignment horizontal="left" vertical="center"/>
    </xf>
    <xf numFmtId="0" fontId="26" fillId="0" borderId="0" xfId="0" applyFont="1" applyFill="1" applyBorder="1" applyAlignment="1">
      <alignment wrapText="1"/>
    </xf>
    <xf numFmtId="1" fontId="26" fillId="0" borderId="0" xfId="0" applyNumberFormat="1" applyFont="1" applyFill="1" applyBorder="1" applyAlignme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center"/>
    </xf>
    <xf numFmtId="166" fontId="27" fillId="0" borderId="1" xfId="0" applyNumberFormat="1" applyFont="1" applyFill="1" applyBorder="1" applyAlignment="1"/>
    <xf numFmtId="3" fontId="34" fillId="0" borderId="0" xfId="0" quotePrefix="1" applyNumberFormat="1" applyFont="1" applyFill="1" applyBorder="1" applyAlignment="1">
      <alignment horizontal="right"/>
    </xf>
    <xf numFmtId="3" fontId="34" fillId="0" borderId="1" xfId="0" quotePrefix="1" applyNumberFormat="1" applyFont="1" applyFill="1" applyBorder="1" applyAlignment="1">
      <alignment horizontal="right"/>
    </xf>
    <xf numFmtId="0" fontId="26" fillId="0" borderId="1" xfId="0" applyFont="1" applyFill="1" applyBorder="1" applyAlignment="1">
      <alignment horizontal="center"/>
    </xf>
    <xf numFmtId="0" fontId="26" fillId="0" borderId="1" xfId="0" applyNumberFormat="1" applyFont="1" applyFill="1" applyBorder="1" applyAlignment="1">
      <alignment horizontal="center" vertical="top"/>
    </xf>
    <xf numFmtId="165" fontId="26" fillId="0" borderId="1" xfId="0" applyNumberFormat="1" applyFont="1" applyFill="1" applyBorder="1" applyAlignment="1">
      <alignment horizontal="center"/>
    </xf>
    <xf numFmtId="168" fontId="26" fillId="0" borderId="2" xfId="0" applyNumberFormat="1" applyFont="1" applyFill="1" applyBorder="1" applyAlignment="1">
      <alignment horizontal="center"/>
    </xf>
    <xf numFmtId="168" fontId="26" fillId="0" borderId="1" xfId="0" applyNumberFormat="1" applyFont="1" applyFill="1" applyBorder="1" applyAlignment="1">
      <alignment horizontal="center"/>
    </xf>
    <xf numFmtId="165" fontId="26" fillId="0" borderId="1" xfId="0" applyNumberFormat="1" applyFont="1" applyFill="1" applyBorder="1" applyAlignment="1">
      <alignment horizontal="center" vertical="center"/>
    </xf>
    <xf numFmtId="0" fontId="9" fillId="0" borderId="0" xfId="0" applyFont="1" applyFill="1" applyAlignment="1">
      <alignment horizontal="left" vertical="center"/>
    </xf>
    <xf numFmtId="0" fontId="27" fillId="0" borderId="0" xfId="0" applyFont="1" applyFill="1" applyBorder="1" applyAlignment="1">
      <alignment horizontal="left" vertical="center" indent="4"/>
    </xf>
    <xf numFmtId="0" fontId="27" fillId="0" borderId="0" xfId="0" applyFont="1" applyFill="1" applyBorder="1" applyAlignment="1">
      <alignment wrapText="1"/>
    </xf>
    <xf numFmtId="1" fontId="32" fillId="0" borderId="0" xfId="0" applyNumberFormat="1" applyFont="1" applyFill="1" applyBorder="1" applyAlignment="1"/>
    <xf numFmtId="1" fontId="27" fillId="0" borderId="0" xfId="0" applyNumberFormat="1" applyFont="1" applyFill="1" applyBorder="1" applyAlignment="1">
      <alignment horizontal="left" vertical="center" indent="4"/>
    </xf>
    <xf numFmtId="1" fontId="27" fillId="0" borderId="0" xfId="0" applyNumberFormat="1" applyFont="1" applyFill="1" applyBorder="1" applyAlignment="1">
      <alignment horizontal="left" vertical="top" indent="4"/>
    </xf>
    <xf numFmtId="166" fontId="27" fillId="0" borderId="0" xfId="0" applyNumberFormat="1" applyFont="1" applyFill="1" applyBorder="1" applyAlignment="1">
      <alignment horizontal="left" vertical="center" indent="3"/>
    </xf>
    <xf numFmtId="1" fontId="27" fillId="0" borderId="1" xfId="0" applyNumberFormat="1" applyFont="1" applyFill="1" applyBorder="1" applyAlignment="1">
      <alignment horizontal="left" vertical="top" indent="1"/>
    </xf>
    <xf numFmtId="0" fontId="27" fillId="0" borderId="0" xfId="0" quotePrefix="1" applyFont="1" applyFill="1" applyBorder="1" applyAlignment="1">
      <alignment horizontal="left" indent="3"/>
    </xf>
    <xf numFmtId="166" fontId="27" fillId="0" borderId="0" xfId="0" quotePrefix="1" applyNumberFormat="1" applyFont="1" applyFill="1" applyBorder="1" applyAlignment="1">
      <alignment horizontal="right"/>
    </xf>
    <xf numFmtId="0" fontId="27" fillId="0" borderId="0" xfId="0" applyFont="1" applyFill="1" applyBorder="1" applyAlignment="1">
      <alignment vertical="top"/>
    </xf>
    <xf numFmtId="166" fontId="26" fillId="0" borderId="0" xfId="0" applyNumberFormat="1" applyFont="1" applyBorder="1" applyAlignment="1">
      <alignment vertical="top"/>
    </xf>
    <xf numFmtId="168" fontId="26" fillId="0" borderId="1" xfId="0" applyNumberFormat="1" applyFont="1" applyFill="1" applyBorder="1" applyAlignment="1">
      <alignment horizontal="center"/>
    </xf>
    <xf numFmtId="165" fontId="26" fillId="0" borderId="1" xfId="0" applyNumberFormat="1" applyFont="1" applyFill="1" applyBorder="1" applyAlignment="1">
      <alignment horizontal="center" vertical="center"/>
    </xf>
    <xf numFmtId="168" fontId="26" fillId="0" borderId="2" xfId="0" applyNumberFormat="1" applyFont="1" applyFill="1" applyBorder="1" applyAlignment="1">
      <alignment horizontal="center"/>
    </xf>
    <xf numFmtId="0" fontId="27" fillId="0" borderId="1" xfId="0" applyFont="1" applyFill="1" applyBorder="1" applyAlignment="1">
      <alignment horizontal="center" vertical="center"/>
    </xf>
    <xf numFmtId="167" fontId="26" fillId="0" borderId="1" xfId="0" applyNumberFormat="1" applyFont="1" applyFill="1" applyBorder="1" applyAlignment="1">
      <alignment horizontal="center" vertical="top"/>
    </xf>
    <xf numFmtId="165" fontId="26" fillId="0" borderId="2" xfId="0" applyNumberFormat="1" applyFont="1" applyFill="1" applyBorder="1" applyAlignment="1">
      <alignment horizontal="center"/>
    </xf>
    <xf numFmtId="165" fontId="26" fillId="0" borderId="1" xfId="0" applyNumberFormat="1" applyFont="1" applyFill="1" applyBorder="1" applyAlignment="1">
      <alignment horizontal="center" vertical="top"/>
    </xf>
    <xf numFmtId="169" fontId="26" fillId="0" borderId="1" xfId="0" quotePrefix="1" applyNumberFormat="1" applyFont="1" applyFill="1" applyBorder="1" applyAlignment="1">
      <alignment horizontal="center"/>
    </xf>
    <xf numFmtId="168" fontId="26" fillId="0" borderId="1" xfId="0" applyNumberFormat="1" applyFont="1" applyFill="1" applyBorder="1" applyAlignment="1">
      <alignment horizontal="center" vertical="center"/>
    </xf>
    <xf numFmtId="0" fontId="27" fillId="0" borderId="6" xfId="0" applyFont="1" applyFill="1" applyBorder="1" applyAlignment="1">
      <alignment horizontal="center" vertical="center"/>
    </xf>
    <xf numFmtId="0" fontId="8" fillId="0" borderId="0" xfId="0" applyFont="1" applyFill="1" applyAlignment="1">
      <alignment horizontal="left" vertical="center"/>
    </xf>
    <xf numFmtId="3" fontId="24" fillId="0" borderId="1" xfId="0" quotePrefix="1" applyNumberFormat="1" applyFont="1" applyFill="1" applyBorder="1" applyAlignment="1">
      <alignment horizontal="right" vertical="center"/>
    </xf>
    <xf numFmtId="0" fontId="26" fillId="0" borderId="1" xfId="0" applyFont="1" applyFill="1" applyBorder="1" applyAlignment="1">
      <alignment horizontal="center"/>
    </xf>
    <xf numFmtId="0" fontId="26" fillId="0" borderId="3" xfId="0" applyFont="1" applyFill="1" applyBorder="1" applyAlignment="1">
      <alignment horizontal="center"/>
    </xf>
    <xf numFmtId="0" fontId="26" fillId="0" borderId="1" xfId="0" applyNumberFormat="1" applyFont="1" applyFill="1" applyBorder="1" applyAlignment="1">
      <alignment horizontal="center" vertical="top"/>
    </xf>
    <xf numFmtId="165" fontId="26" fillId="0" borderId="1" xfId="0" applyNumberFormat="1" applyFont="1" applyFill="1" applyBorder="1" applyAlignment="1">
      <alignment horizontal="center"/>
    </xf>
    <xf numFmtId="165" fontId="26" fillId="0" borderId="3" xfId="0" applyNumberFormat="1" applyFont="1" applyFill="1" applyBorder="1" applyAlignment="1">
      <alignment horizontal="center"/>
    </xf>
    <xf numFmtId="166" fontId="27" fillId="0" borderId="0" xfId="0" applyNumberFormat="1" applyFont="1" applyFill="1" applyBorder="1" applyAlignment="1">
      <alignment horizontal="center"/>
    </xf>
    <xf numFmtId="165" fontId="26" fillId="0" borderId="0" xfId="0" applyNumberFormat="1" applyFont="1" applyFill="1" applyBorder="1" applyAlignment="1">
      <alignment horizontal="center" vertical="center"/>
    </xf>
    <xf numFmtId="165" fontId="26" fillId="0" borderId="1" xfId="0" applyNumberFormat="1" applyFont="1" applyFill="1" applyBorder="1" applyAlignment="1">
      <alignment horizontal="center" vertical="center"/>
    </xf>
    <xf numFmtId="165" fontId="26" fillId="0" borderId="4" xfId="0" applyNumberFormat="1" applyFont="1" applyFill="1" applyBorder="1" applyAlignment="1">
      <alignment horizontal="center"/>
    </xf>
    <xf numFmtId="168" fontId="26" fillId="0" borderId="1" xfId="0" applyNumberFormat="1" applyFont="1" applyFill="1" applyBorder="1" applyAlignment="1">
      <alignment horizontal="center" vertical="center"/>
    </xf>
    <xf numFmtId="168" fontId="26" fillId="0" borderId="4" xfId="0" applyNumberFormat="1" applyFont="1" applyFill="1" applyBorder="1" applyAlignment="1">
      <alignment horizontal="center"/>
    </xf>
    <xf numFmtId="168" fontId="26" fillId="0" borderId="2" xfId="0" applyNumberFormat="1" applyFont="1" applyFill="1" applyBorder="1" applyAlignment="1">
      <alignment horizontal="center"/>
    </xf>
    <xf numFmtId="0" fontId="27" fillId="0" borderId="1" xfId="0" applyFont="1" applyFill="1" applyBorder="1" applyAlignment="1">
      <alignment horizontal="center" vertical="center"/>
    </xf>
    <xf numFmtId="0" fontId="7" fillId="0" borderId="0" xfId="0" applyFont="1" applyFill="1" applyAlignment="1">
      <alignment horizontal="left" vertical="center"/>
    </xf>
    <xf numFmtId="0" fontId="27" fillId="0" borderId="1" xfId="0" quotePrefix="1" applyFont="1" applyFill="1" applyBorder="1" applyAlignment="1">
      <alignment horizontal="left" vertical="top" indent="1"/>
    </xf>
    <xf numFmtId="166" fontId="27" fillId="0" borderId="0" xfId="0" applyNumberFormat="1" applyFont="1" applyFill="1" applyBorder="1" applyAlignment="1">
      <alignment vertical="top"/>
    </xf>
    <xf numFmtId="165" fontId="27" fillId="0" borderId="1" xfId="0" applyNumberFormat="1" applyFont="1" applyFill="1" applyBorder="1" applyAlignment="1">
      <alignment horizontal="center" vertical="center"/>
    </xf>
    <xf numFmtId="0" fontId="27" fillId="0" borderId="0" xfId="0" applyFont="1" applyAlignment="1">
      <alignment horizontal="center"/>
    </xf>
    <xf numFmtId="0" fontId="6" fillId="0" borderId="0" xfId="0" applyFont="1" applyFill="1" applyAlignment="1">
      <alignment horizontal="left" vertical="center"/>
    </xf>
    <xf numFmtId="49" fontId="26" fillId="0" borderId="2" xfId="0" quotePrefix="1" applyNumberFormat="1" applyFont="1" applyFill="1" applyBorder="1" applyAlignment="1">
      <alignment horizontal="center"/>
    </xf>
    <xf numFmtId="168" fontId="26" fillId="0" borderId="2" xfId="0" quotePrefix="1" applyNumberFormat="1" applyFont="1" applyFill="1" applyBorder="1" applyAlignment="1">
      <alignment horizontal="center"/>
    </xf>
    <xf numFmtId="169" fontId="26" fillId="0" borderId="2" xfId="0" quotePrefix="1" applyNumberFormat="1" applyFont="1" applyFill="1" applyBorder="1" applyAlignment="1">
      <alignment horizontal="center"/>
    </xf>
    <xf numFmtId="168" fontId="26" fillId="0" borderId="1" xfId="0" quotePrefix="1" applyNumberFormat="1" applyFont="1" applyFill="1" applyBorder="1" applyAlignment="1">
      <alignment horizontal="center"/>
    </xf>
    <xf numFmtId="171" fontId="26" fillId="0" borderId="0" xfId="0" applyNumberFormat="1" applyFont="1" applyFill="1" applyBorder="1" applyAlignment="1">
      <alignment vertical="center"/>
    </xf>
    <xf numFmtId="3" fontId="24" fillId="0" borderId="1" xfId="0" quotePrefix="1" applyNumberFormat="1" applyFont="1" applyFill="1" applyBorder="1" applyAlignment="1">
      <alignment horizontal="right"/>
    </xf>
    <xf numFmtId="166" fontId="27" fillId="0" borderId="0" xfId="0" applyNumberFormat="1" applyFont="1" applyFill="1" applyBorder="1" applyAlignment="1">
      <alignment horizontal="left"/>
    </xf>
    <xf numFmtId="3" fontId="34" fillId="0" borderId="0" xfId="0" quotePrefix="1" applyNumberFormat="1" applyFont="1" applyFill="1" applyBorder="1" applyAlignment="1">
      <alignment horizontal="right" vertical="center"/>
    </xf>
    <xf numFmtId="0" fontId="27" fillId="0" borderId="0" xfId="0" quotePrefix="1" applyFont="1" applyFill="1" applyBorder="1" applyAlignment="1">
      <alignment horizontal="left"/>
    </xf>
    <xf numFmtId="1" fontId="27" fillId="0" borderId="0" xfId="0" applyNumberFormat="1" applyFont="1" applyFill="1" applyBorder="1" applyAlignment="1">
      <alignment horizontal="right"/>
    </xf>
    <xf numFmtId="1" fontId="26" fillId="0" borderId="0" xfId="0" applyNumberFormat="1" applyFont="1" applyFill="1" applyBorder="1"/>
    <xf numFmtId="1" fontId="27" fillId="0" borderId="0" xfId="0" applyNumberFormat="1" applyFont="1" applyFill="1" applyBorder="1" applyAlignment="1">
      <alignment horizontal="left" indent="1"/>
    </xf>
    <xf numFmtId="1" fontId="27" fillId="0" borderId="1" xfId="0" applyNumberFormat="1" applyFont="1" applyFill="1" applyBorder="1" applyAlignment="1">
      <alignment horizontal="left" vertical="center" indent="1"/>
    </xf>
    <xf numFmtId="0" fontId="27" fillId="0" borderId="0" xfId="0" applyFont="1" applyBorder="1" applyAlignment="1">
      <alignment horizontal="center" vertical="center" wrapText="1"/>
    </xf>
    <xf numFmtId="3" fontId="27" fillId="0" borderId="0" xfId="6" applyNumberFormat="1" applyFont="1" applyFill="1" applyBorder="1"/>
    <xf numFmtId="3" fontId="27" fillId="0" borderId="1" xfId="6" applyNumberFormat="1" applyFont="1" applyFill="1" applyBorder="1"/>
    <xf numFmtId="2" fontId="27" fillId="0" borderId="1" xfId="0" applyNumberFormat="1" applyFont="1" applyFill="1" applyBorder="1"/>
    <xf numFmtId="0" fontId="41" fillId="2" borderId="0" xfId="7" applyFont="1" applyFill="1" applyBorder="1"/>
    <xf numFmtId="0" fontId="42" fillId="2" borderId="0" xfId="7" applyFont="1" applyFill="1" applyBorder="1"/>
    <xf numFmtId="0" fontId="41" fillId="2" borderId="0" xfId="7" applyFont="1" applyFill="1"/>
    <xf numFmtId="0" fontId="26" fillId="0" borderId="1" xfId="0" applyFont="1" applyFill="1" applyBorder="1" applyAlignment="1">
      <alignment horizontal="center"/>
    </xf>
    <xf numFmtId="165" fontId="26" fillId="0" borderId="1" xfId="0" applyNumberFormat="1" applyFont="1" applyFill="1" applyBorder="1" applyAlignment="1">
      <alignment horizontal="center"/>
    </xf>
    <xf numFmtId="165" fontId="26" fillId="0" borderId="3" xfId="0" applyNumberFormat="1" applyFont="1" applyFill="1" applyBorder="1" applyAlignment="1">
      <alignment horizontal="center"/>
    </xf>
    <xf numFmtId="168" fontId="26" fillId="0" borderId="1" xfId="0" applyNumberFormat="1" applyFont="1" applyFill="1" applyBorder="1" applyAlignment="1">
      <alignment horizontal="center" vertical="center"/>
    </xf>
    <xf numFmtId="168" fontId="26" fillId="0" borderId="1" xfId="0" applyNumberFormat="1" applyFont="1" applyFill="1" applyBorder="1" applyAlignment="1">
      <alignment horizontal="center"/>
    </xf>
    <xf numFmtId="168" fontId="26" fillId="0" borderId="3" xfId="0" applyNumberFormat="1" applyFont="1" applyFill="1" applyBorder="1" applyAlignment="1">
      <alignment horizontal="center"/>
    </xf>
    <xf numFmtId="166" fontId="26" fillId="0" borderId="0" xfId="0" applyNumberFormat="1" applyFont="1" applyFill="1" applyBorder="1" applyAlignment="1">
      <alignment vertical="top" wrapText="1"/>
    </xf>
    <xf numFmtId="168" fontId="26" fillId="0" borderId="2" xfId="0" applyNumberFormat="1" applyFont="1" applyFill="1" applyBorder="1" applyAlignment="1">
      <alignment horizontal="center"/>
    </xf>
    <xf numFmtId="3" fontId="0" fillId="0" borderId="0" xfId="0" applyNumberFormat="1"/>
    <xf numFmtId="0" fontId="5" fillId="0" borderId="0" xfId="0" applyFont="1" applyFill="1" applyAlignment="1">
      <alignment horizontal="left" vertical="center"/>
    </xf>
    <xf numFmtId="166" fontId="26" fillId="0" borderId="0" xfId="0" applyNumberFormat="1" applyFont="1" applyBorder="1" applyAlignment="1">
      <alignment vertical="center"/>
    </xf>
    <xf numFmtId="0" fontId="27" fillId="0" borderId="1" xfId="0" quotePrefix="1" applyFont="1" applyFill="1" applyBorder="1" applyAlignment="1">
      <alignment horizontal="center" vertical="top"/>
    </xf>
    <xf numFmtId="0" fontId="27" fillId="0" borderId="1" xfId="0" applyFont="1" applyFill="1" applyBorder="1" applyAlignment="1">
      <alignment horizontal="center" vertical="top"/>
    </xf>
    <xf numFmtId="0" fontId="26" fillId="0" borderId="9" xfId="0" applyFont="1" applyFill="1" applyBorder="1" applyAlignment="1">
      <alignment horizontal="center"/>
    </xf>
    <xf numFmtId="0" fontId="27" fillId="0" borderId="0" xfId="0" quotePrefix="1" applyFont="1" applyFill="1" applyBorder="1" applyAlignment="1">
      <alignment horizontal="left" wrapText="1" indent="2"/>
    </xf>
    <xf numFmtId="2" fontId="27" fillId="0" borderId="0" xfId="0" applyNumberFormat="1" applyFont="1" applyFill="1" applyBorder="1" applyAlignment="1">
      <alignment horizontal="right"/>
    </xf>
    <xf numFmtId="2" fontId="27" fillId="0" borderId="0" xfId="0" applyNumberFormat="1" applyFont="1" applyFill="1" applyBorder="1" applyAlignment="1">
      <alignment horizontal="right" vertical="center"/>
    </xf>
    <xf numFmtId="2" fontId="24" fillId="0" borderId="0" xfId="0" quotePrefix="1" applyNumberFormat="1" applyFont="1" applyFill="1" applyBorder="1" applyAlignment="1">
      <alignment horizontal="right" vertical="center"/>
    </xf>
    <xf numFmtId="2" fontId="37" fillId="0" borderId="0" xfId="0" quotePrefix="1" applyNumberFormat="1" applyFont="1" applyFill="1" applyBorder="1" applyAlignment="1">
      <alignment horizontal="right" vertical="center"/>
    </xf>
    <xf numFmtId="0" fontId="27" fillId="0" borderId="1" xfId="0" quotePrefix="1" applyFont="1" applyFill="1" applyBorder="1" applyAlignment="1">
      <alignment horizontal="left" indent="2"/>
    </xf>
    <xf numFmtId="166" fontId="24" fillId="0" borderId="1" xfId="0" quotePrefix="1" applyNumberFormat="1" applyFont="1" applyFill="1" applyBorder="1" applyAlignment="1">
      <alignment horizontal="right" vertical="center"/>
    </xf>
    <xf numFmtId="2" fontId="27" fillId="0" borderId="1" xfId="0" applyNumberFormat="1" applyFont="1" applyFill="1" applyBorder="1" applyAlignment="1">
      <alignment horizontal="right"/>
    </xf>
    <xf numFmtId="2" fontId="24" fillId="0" borderId="1" xfId="0" quotePrefix="1" applyNumberFormat="1" applyFont="1" applyFill="1" applyBorder="1" applyAlignment="1">
      <alignment horizontal="right" vertical="center"/>
    </xf>
    <xf numFmtId="0" fontId="26" fillId="0" borderId="1" xfId="0" applyFont="1" applyFill="1" applyBorder="1" applyAlignment="1">
      <alignment horizontal="center" vertical="center"/>
    </xf>
    <xf numFmtId="168" fontId="26" fillId="0" borderId="1" xfId="0" applyNumberFormat="1" applyFont="1" applyFill="1" applyBorder="1" applyAlignment="1">
      <alignment horizontal="center" vertical="center"/>
    </xf>
    <xf numFmtId="0" fontId="26" fillId="0" borderId="2" xfId="0" applyFont="1" applyFill="1" applyBorder="1" applyAlignment="1">
      <alignment horizontal="center"/>
    </xf>
    <xf numFmtId="168" fontId="26" fillId="0" borderId="1" xfId="0" applyNumberFormat="1" applyFont="1" applyFill="1" applyBorder="1" applyAlignment="1">
      <alignment horizontal="center"/>
    </xf>
    <xf numFmtId="168" fontId="26" fillId="0" borderId="2" xfId="0" applyNumberFormat="1" applyFont="1" applyFill="1" applyBorder="1" applyAlignment="1">
      <alignment horizontal="center"/>
    </xf>
    <xf numFmtId="1" fontId="37" fillId="0" borderId="0" xfId="0" applyNumberFormat="1" applyFont="1" applyFill="1" applyBorder="1"/>
    <xf numFmtId="166" fontId="37" fillId="0" borderId="0" xfId="0" applyNumberFormat="1" applyFont="1" applyFill="1" applyBorder="1"/>
    <xf numFmtId="166" fontId="43" fillId="0" borderId="0" xfId="0" applyNumberFormat="1" applyFont="1" applyFill="1" applyBorder="1"/>
    <xf numFmtId="0" fontId="43" fillId="0" borderId="0" xfId="0" quotePrefix="1" applyFont="1" applyFill="1" applyBorder="1" applyAlignment="1">
      <alignment horizontal="right"/>
    </xf>
    <xf numFmtId="0" fontId="37" fillId="0" borderId="0" xfId="0" quotePrefix="1" applyFont="1" applyFill="1" applyBorder="1" applyAlignment="1">
      <alignment horizontal="right"/>
    </xf>
    <xf numFmtId="2" fontId="43" fillId="0" borderId="0" xfId="0" applyNumberFormat="1" applyFont="1" applyFill="1" applyBorder="1"/>
    <xf numFmtId="2" fontId="37" fillId="0" borderId="0" xfId="0" applyNumberFormat="1" applyFont="1" applyFill="1" applyBorder="1"/>
    <xf numFmtId="166" fontId="37" fillId="0" borderId="1" xfId="0" applyNumberFormat="1" applyFont="1" applyFill="1" applyBorder="1"/>
    <xf numFmtId="166" fontId="37" fillId="0" borderId="0" xfId="0" applyNumberFormat="1" applyFont="1" applyFill="1" applyBorder="1" applyAlignment="1">
      <alignment horizontal="right" vertical="center"/>
    </xf>
    <xf numFmtId="166" fontId="37" fillId="0" borderId="0" xfId="0" applyNumberFormat="1" applyFont="1" applyFill="1" applyBorder="1" applyAlignment="1">
      <alignment vertical="center"/>
    </xf>
    <xf numFmtId="166" fontId="37" fillId="0" borderId="0" xfId="0" applyNumberFormat="1" applyFont="1" applyFill="1" applyBorder="1" applyAlignment="1">
      <alignment horizontal="right"/>
    </xf>
    <xf numFmtId="3" fontId="34" fillId="0" borderId="0" xfId="0" quotePrefix="1" applyNumberFormat="1" applyFont="1" applyFill="1" applyBorder="1" applyAlignment="1">
      <alignment horizontal="right" vertical="top"/>
    </xf>
    <xf numFmtId="166" fontId="37" fillId="0" borderId="0" xfId="0" applyNumberFormat="1" applyFont="1" applyFill="1" applyBorder="1" applyAlignment="1">
      <alignment horizontal="right" vertical="top"/>
    </xf>
    <xf numFmtId="166" fontId="37" fillId="0" borderId="1" xfId="0" applyNumberFormat="1" applyFont="1" applyFill="1" applyBorder="1" applyAlignment="1">
      <alignment horizontal="right"/>
    </xf>
    <xf numFmtId="166" fontId="37" fillId="0" borderId="0" xfId="0" quotePrefix="1" applyNumberFormat="1" applyFont="1" applyFill="1" applyBorder="1" applyAlignment="1">
      <alignment horizontal="right"/>
    </xf>
    <xf numFmtId="1" fontId="34" fillId="0" borderId="1" xfId="0" applyNumberFormat="1" applyFont="1" applyFill="1" applyBorder="1" applyAlignment="1">
      <alignment horizontal="right"/>
    </xf>
    <xf numFmtId="3" fontId="44" fillId="0" borderId="0" xfId="0" applyNumberFormat="1" applyFont="1" applyFill="1" applyBorder="1"/>
    <xf numFmtId="3" fontId="37" fillId="0" borderId="0" xfId="0" applyNumberFormat="1" applyFont="1" applyFill="1" applyBorder="1" applyAlignment="1">
      <alignment vertical="center"/>
    </xf>
    <xf numFmtId="3" fontId="37" fillId="0" borderId="0" xfId="0" quotePrefix="1" applyNumberFormat="1" applyFont="1" applyFill="1" applyBorder="1" applyAlignment="1">
      <alignment horizontal="right" vertical="center"/>
    </xf>
    <xf numFmtId="3" fontId="37" fillId="0" borderId="0" xfId="0" applyNumberFormat="1" applyFont="1" applyFill="1" applyBorder="1"/>
    <xf numFmtId="166" fontId="37" fillId="0" borderId="1" xfId="0" quotePrefix="1" applyNumberFormat="1" applyFont="1" applyFill="1" applyBorder="1" applyAlignment="1">
      <alignment horizontal="right"/>
    </xf>
    <xf numFmtId="0" fontId="37" fillId="0" borderId="0" xfId="0" applyFont="1" applyFill="1" applyBorder="1" applyAlignment="1">
      <alignment horizontal="left"/>
    </xf>
    <xf numFmtId="167" fontId="37" fillId="0" borderId="0" xfId="0" quotePrefix="1" applyNumberFormat="1" applyFont="1" applyFill="1" applyBorder="1" applyAlignment="1">
      <alignment horizontal="center"/>
    </xf>
    <xf numFmtId="0" fontId="37" fillId="0" borderId="1" xfId="0" applyFont="1" applyFill="1" applyBorder="1" applyAlignment="1">
      <alignment horizontal="left"/>
    </xf>
    <xf numFmtId="167" fontId="37" fillId="0" borderId="1" xfId="0" quotePrefix="1" applyNumberFormat="1" applyFont="1" applyFill="1" applyBorder="1" applyAlignment="1">
      <alignment horizontal="center"/>
    </xf>
    <xf numFmtId="166" fontId="37" fillId="0" borderId="0" xfId="0" quotePrefix="1" applyNumberFormat="1" applyFont="1" applyFill="1" applyBorder="1" applyAlignment="1"/>
    <xf numFmtId="166" fontId="37" fillId="0" borderId="1" xfId="0" quotePrefix="1" applyNumberFormat="1" applyFont="1" applyFill="1" applyBorder="1" applyAlignment="1"/>
    <xf numFmtId="166" fontId="37" fillId="0" borderId="1" xfId="0" applyNumberFormat="1" applyFont="1" applyFill="1" applyBorder="1" applyAlignment="1">
      <alignment horizontal="right" vertical="top"/>
    </xf>
    <xf numFmtId="3" fontId="34" fillId="0" borderId="1" xfId="0" quotePrefix="1" applyNumberFormat="1" applyFont="1" applyFill="1" applyBorder="1" applyAlignment="1">
      <alignment horizontal="right" vertical="top"/>
    </xf>
    <xf numFmtId="166" fontId="37" fillId="0" borderId="1" xfId="0" quotePrefix="1" applyNumberFormat="1" applyFont="1" applyFill="1" applyBorder="1" applyAlignment="1">
      <alignment horizontal="right" vertical="center"/>
    </xf>
    <xf numFmtId="0" fontId="26" fillId="0" borderId="1" xfId="0" applyFont="1" applyFill="1" applyBorder="1" applyAlignment="1">
      <alignment horizontal="center" vertical="center"/>
    </xf>
    <xf numFmtId="0" fontId="26" fillId="0" borderId="3" xfId="0" applyFont="1" applyFill="1" applyBorder="1" applyAlignment="1">
      <alignment horizontal="center"/>
    </xf>
    <xf numFmtId="0" fontId="26" fillId="0" borderId="1" xfId="0" applyNumberFormat="1" applyFont="1" applyFill="1" applyBorder="1" applyAlignment="1">
      <alignment horizontal="center" vertical="top"/>
    </xf>
    <xf numFmtId="165" fontId="26" fillId="0" borderId="1" xfId="0" applyNumberFormat="1" applyFont="1" applyFill="1" applyBorder="1" applyAlignment="1">
      <alignment vertical="center"/>
    </xf>
    <xf numFmtId="165" fontId="26" fillId="0" borderId="1" xfId="0" applyNumberFormat="1" applyFont="1" applyFill="1" applyBorder="1" applyAlignment="1">
      <alignment horizontal="center"/>
    </xf>
    <xf numFmtId="165" fontId="26" fillId="0" borderId="3" xfId="0" applyNumberFormat="1" applyFont="1" applyFill="1" applyBorder="1" applyAlignment="1">
      <alignment horizontal="center"/>
    </xf>
    <xf numFmtId="166" fontId="27" fillId="0" borderId="0" xfId="0" applyNumberFormat="1" applyFont="1" applyFill="1" applyBorder="1" applyAlignment="1">
      <alignment horizontal="center"/>
    </xf>
    <xf numFmtId="165" fontId="26" fillId="0" borderId="1" xfId="0" applyNumberFormat="1" applyFont="1" applyFill="1" applyBorder="1" applyAlignment="1">
      <alignment horizontal="center" vertical="center"/>
    </xf>
    <xf numFmtId="168" fontId="26" fillId="0" borderId="1" xfId="0" applyNumberFormat="1" applyFont="1" applyFill="1" applyBorder="1" applyAlignment="1">
      <alignment horizontal="center" vertical="center"/>
    </xf>
    <xf numFmtId="0" fontId="26" fillId="0" borderId="2" xfId="0" applyFont="1" applyFill="1" applyBorder="1" applyAlignment="1">
      <alignment horizontal="center"/>
    </xf>
    <xf numFmtId="168" fontId="26" fillId="0" borderId="1" xfId="0" applyNumberFormat="1" applyFont="1" applyFill="1" applyBorder="1" applyAlignment="1">
      <alignment horizontal="center"/>
    </xf>
    <xf numFmtId="168" fontId="26" fillId="0" borderId="2" xfId="0" applyNumberFormat="1" applyFont="1" applyFill="1" applyBorder="1" applyAlignment="1">
      <alignment horizontal="center"/>
    </xf>
    <xf numFmtId="0" fontId="26" fillId="0" borderId="0" xfId="0" applyFont="1" applyFill="1" applyBorder="1" applyAlignment="1">
      <alignment wrapText="1"/>
    </xf>
    <xf numFmtId="166" fontId="44" fillId="0" borderId="0" xfId="0" applyNumberFormat="1" applyFont="1" applyFill="1" applyBorder="1" applyAlignment="1">
      <alignment vertical="center"/>
    </xf>
    <xf numFmtId="171" fontId="44" fillId="0" borderId="0" xfId="0" applyNumberFormat="1" applyFont="1" applyFill="1" applyBorder="1"/>
    <xf numFmtId="171" fontId="37" fillId="0" borderId="0" xfId="0" applyNumberFormat="1" applyFont="1" applyFill="1" applyBorder="1" applyAlignment="1">
      <alignment vertical="top"/>
    </xf>
    <xf numFmtId="171" fontId="37" fillId="0" borderId="0" xfId="0" applyNumberFormat="1" applyFont="1" applyFill="1" applyBorder="1" applyAlignment="1">
      <alignment vertical="center"/>
    </xf>
    <xf numFmtId="171" fontId="37" fillId="0" borderId="0" xfId="0" applyNumberFormat="1" applyFont="1" applyFill="1" applyBorder="1"/>
    <xf numFmtId="171" fontId="37" fillId="0" borderId="1" xfId="0" applyNumberFormat="1" applyFont="1" applyFill="1" applyBorder="1"/>
    <xf numFmtId="166" fontId="44" fillId="0" borderId="0" xfId="0" applyNumberFormat="1" applyFont="1" applyFill="1" applyBorder="1" applyAlignment="1"/>
    <xf numFmtId="166" fontId="37" fillId="0" borderId="0" xfId="0" applyNumberFormat="1" applyFont="1" applyFill="1" applyBorder="1" applyAlignment="1"/>
    <xf numFmtId="166" fontId="37" fillId="0" borderId="1" xfId="0" applyNumberFormat="1" applyFont="1" applyFill="1" applyBorder="1" applyAlignment="1"/>
    <xf numFmtId="0" fontId="26" fillId="0" borderId="1" xfId="0" applyFont="1" applyFill="1" applyBorder="1" applyAlignment="1">
      <alignment horizontal="center"/>
    </xf>
    <xf numFmtId="165" fontId="26" fillId="0" borderId="1" xfId="0" applyNumberFormat="1" applyFont="1" applyFill="1" applyBorder="1" applyAlignment="1">
      <alignment horizontal="center" vertical="center"/>
    </xf>
    <xf numFmtId="2" fontId="30" fillId="0" borderId="0" xfId="0" applyNumberFormat="1" applyFont="1" applyFill="1" applyBorder="1"/>
    <xf numFmtId="3" fontId="24" fillId="0" borderId="0" xfId="0" quotePrefix="1" applyNumberFormat="1" applyFont="1" applyFill="1" applyBorder="1" applyAlignment="1">
      <alignment horizontal="right" vertical="top"/>
    </xf>
    <xf numFmtId="171" fontId="27" fillId="0" borderId="1" xfId="0" applyNumberFormat="1" applyFont="1" applyFill="1" applyBorder="1" applyAlignment="1">
      <alignment vertical="center"/>
    </xf>
    <xf numFmtId="0" fontId="4" fillId="0" borderId="0" xfId="0" applyFont="1" applyFill="1" applyAlignment="1">
      <alignment horizontal="left" vertical="center"/>
    </xf>
    <xf numFmtId="165" fontId="26" fillId="0" borderId="0" xfId="0" applyNumberFormat="1" applyFont="1" applyFill="1" applyBorder="1" applyAlignment="1">
      <alignment horizontal="center" vertical="center" wrapText="1"/>
    </xf>
    <xf numFmtId="3" fontId="24" fillId="0" borderId="0" xfId="0" quotePrefix="1" applyNumberFormat="1" applyFont="1" applyFill="1" applyBorder="1" applyAlignment="1">
      <alignment horizontal="center"/>
    </xf>
    <xf numFmtId="3" fontId="24" fillId="0" borderId="1" xfId="0" quotePrefix="1" applyNumberFormat="1" applyFont="1" applyFill="1" applyBorder="1" applyAlignment="1">
      <alignment horizontal="center"/>
    </xf>
    <xf numFmtId="171" fontId="24" fillId="0" borderId="0" xfId="0" quotePrefix="1" applyNumberFormat="1" applyFont="1" applyFill="1" applyBorder="1" applyAlignment="1">
      <alignment horizontal="right" vertical="center"/>
    </xf>
    <xf numFmtId="1" fontId="24" fillId="0" borderId="0" xfId="0" quotePrefix="1" applyNumberFormat="1" applyFont="1" applyFill="1" applyBorder="1" applyAlignment="1">
      <alignment horizontal="right" vertical="center"/>
    </xf>
    <xf numFmtId="1" fontId="22" fillId="0" borderId="0" xfId="0" applyNumberFormat="1" applyFont="1"/>
    <xf numFmtId="0" fontId="3" fillId="0" borderId="0" xfId="0" applyFont="1" applyFill="1" applyAlignment="1">
      <alignment horizontal="left" vertical="center"/>
    </xf>
    <xf numFmtId="165" fontId="26" fillId="0" borderId="1" xfId="0" applyNumberFormat="1" applyFont="1" applyFill="1" applyBorder="1" applyAlignment="1">
      <alignment horizontal="center"/>
    </xf>
    <xf numFmtId="0" fontId="26" fillId="0" borderId="0" xfId="0" applyFont="1" applyFill="1" applyBorder="1" applyAlignment="1">
      <alignment horizontal="left" indent="1"/>
    </xf>
    <xf numFmtId="0" fontId="26" fillId="0" borderId="1" xfId="0" applyFont="1" applyFill="1" applyBorder="1" applyAlignment="1">
      <alignment horizontal="center" vertical="center"/>
    </xf>
    <xf numFmtId="0" fontId="26" fillId="0" borderId="1" xfId="0" applyFont="1" applyFill="1" applyBorder="1" applyAlignment="1">
      <alignment horizontal="center"/>
    </xf>
    <xf numFmtId="165" fontId="26" fillId="0" borderId="1" xfId="0" applyNumberFormat="1" applyFont="1" applyFill="1" applyBorder="1" applyAlignment="1">
      <alignment horizontal="center"/>
    </xf>
    <xf numFmtId="165" fontId="26" fillId="0" borderId="1" xfId="0" applyNumberFormat="1" applyFont="1" applyFill="1" applyBorder="1" applyAlignment="1">
      <alignment horizontal="center" vertical="center"/>
    </xf>
    <xf numFmtId="168" fontId="26" fillId="0" borderId="1" xfId="0" applyNumberFormat="1" applyFont="1" applyFill="1" applyBorder="1" applyAlignment="1">
      <alignment horizontal="center" vertical="center"/>
    </xf>
    <xf numFmtId="168" fontId="26" fillId="0" borderId="1" xfId="0" applyNumberFormat="1" applyFont="1" applyFill="1" applyBorder="1" applyAlignment="1">
      <alignment horizontal="center"/>
    </xf>
    <xf numFmtId="168" fontId="26" fillId="0" borderId="3" xfId="0" applyNumberFormat="1" applyFont="1" applyFill="1" applyBorder="1" applyAlignment="1">
      <alignment horizontal="center"/>
    </xf>
    <xf numFmtId="168" fontId="26" fillId="0" borderId="2" xfId="0" applyNumberFormat="1" applyFont="1" applyFill="1" applyBorder="1" applyAlignment="1">
      <alignment horizontal="center"/>
    </xf>
    <xf numFmtId="0" fontId="26" fillId="0" borderId="1" xfId="0" applyFont="1" applyFill="1" applyBorder="1" applyAlignment="1">
      <alignment horizontal="center"/>
    </xf>
    <xf numFmtId="0" fontId="26" fillId="0" borderId="3" xfId="0" applyFont="1" applyFill="1" applyBorder="1" applyAlignment="1">
      <alignment horizontal="center"/>
    </xf>
    <xf numFmtId="0" fontId="26" fillId="0" borderId="1" xfId="0" applyNumberFormat="1" applyFont="1" applyFill="1" applyBorder="1" applyAlignment="1">
      <alignment horizontal="center" vertical="top"/>
    </xf>
    <xf numFmtId="165" fontId="26" fillId="0" borderId="1" xfId="0" applyNumberFormat="1" applyFont="1" applyFill="1" applyBorder="1" applyAlignment="1">
      <alignment horizontal="center"/>
    </xf>
    <xf numFmtId="165" fontId="26" fillId="0" borderId="3" xfId="0" applyNumberFormat="1" applyFont="1" applyFill="1" applyBorder="1" applyAlignment="1">
      <alignment horizontal="center"/>
    </xf>
    <xf numFmtId="165" fontId="26" fillId="0" borderId="4" xfId="0" applyNumberFormat="1" applyFont="1" applyFill="1" applyBorder="1" applyAlignment="1">
      <alignment horizontal="center"/>
    </xf>
    <xf numFmtId="168" fontId="26" fillId="0" borderId="1" xfId="0" applyNumberFormat="1" applyFont="1" applyFill="1" applyBorder="1" applyAlignment="1">
      <alignment horizontal="center" vertical="center"/>
    </xf>
    <xf numFmtId="168" fontId="26" fillId="0" borderId="1" xfId="0" applyNumberFormat="1" applyFont="1" applyFill="1" applyBorder="1" applyAlignment="1">
      <alignment horizontal="center"/>
    </xf>
    <xf numFmtId="168" fontId="26" fillId="0" borderId="3" xfId="0" applyNumberFormat="1" applyFont="1" applyFill="1" applyBorder="1" applyAlignment="1">
      <alignment horizontal="center"/>
    </xf>
    <xf numFmtId="0" fontId="26" fillId="0" borderId="0" xfId="0" applyFont="1" applyFill="1" applyBorder="1" applyAlignment="1">
      <alignment wrapText="1"/>
    </xf>
    <xf numFmtId="165" fontId="26" fillId="0" borderId="6" xfId="0" applyNumberFormat="1" applyFont="1" applyFill="1" applyBorder="1" applyAlignment="1">
      <alignment horizontal="center" vertical="center"/>
    </xf>
    <xf numFmtId="0" fontId="26" fillId="0" borderId="3" xfId="0" applyFont="1" applyFill="1" applyBorder="1" applyAlignment="1">
      <alignment horizontal="center"/>
    </xf>
    <xf numFmtId="0" fontId="26" fillId="0" borderId="1" xfId="0" applyNumberFormat="1" applyFont="1" applyFill="1" applyBorder="1" applyAlignment="1">
      <alignment horizontal="center" vertical="top"/>
    </xf>
    <xf numFmtId="165" fontId="26" fillId="0" borderId="1" xfId="0" applyNumberFormat="1" applyFont="1" applyFill="1" applyBorder="1" applyAlignment="1">
      <alignment horizontal="center"/>
    </xf>
    <xf numFmtId="165" fontId="26" fillId="0" borderId="3" xfId="0" applyNumberFormat="1" applyFont="1" applyFill="1" applyBorder="1" applyAlignment="1">
      <alignment horizontal="center"/>
    </xf>
    <xf numFmtId="165" fontId="26" fillId="0" borderId="4" xfId="0" applyNumberFormat="1" applyFont="1" applyFill="1" applyBorder="1" applyAlignment="1">
      <alignment horizontal="center"/>
    </xf>
    <xf numFmtId="168" fontId="26" fillId="0" borderId="1" xfId="0" applyNumberFormat="1" applyFont="1" applyFill="1" applyBorder="1" applyAlignment="1">
      <alignment horizontal="center" vertical="center"/>
    </xf>
    <xf numFmtId="168" fontId="26" fillId="0" borderId="1" xfId="0" applyNumberFormat="1" applyFont="1" applyFill="1" applyBorder="1" applyAlignment="1">
      <alignment horizontal="center"/>
    </xf>
    <xf numFmtId="166" fontId="26" fillId="0" borderId="0" xfId="0" applyNumberFormat="1" applyFont="1" applyFill="1" applyBorder="1" applyAlignment="1">
      <alignment vertical="top" wrapText="1"/>
    </xf>
    <xf numFmtId="168" fontId="26" fillId="0" borderId="2" xfId="0" applyNumberFormat="1" applyFont="1" applyFill="1" applyBorder="1" applyAlignment="1">
      <alignment horizontal="center"/>
    </xf>
    <xf numFmtId="0" fontId="26" fillId="0" borderId="0" xfId="0" applyFont="1" applyFill="1" applyBorder="1" applyAlignment="1">
      <alignment wrapText="1"/>
    </xf>
    <xf numFmtId="0" fontId="27" fillId="0" borderId="1" xfId="0" applyFont="1" applyFill="1" applyBorder="1" applyAlignment="1">
      <alignment horizontal="center" vertical="center"/>
    </xf>
    <xf numFmtId="0" fontId="26" fillId="0" borderId="6" xfId="0" applyNumberFormat="1" applyFont="1" applyFill="1" applyBorder="1" applyAlignment="1">
      <alignment horizontal="center" vertical="top"/>
    </xf>
    <xf numFmtId="166" fontId="16" fillId="0" borderId="0" xfId="0" applyNumberFormat="1" applyFont="1"/>
    <xf numFmtId="0" fontId="26" fillId="0" borderId="1" xfId="0" applyFont="1" applyFill="1" applyBorder="1" applyAlignment="1">
      <alignment horizontal="center"/>
    </xf>
    <xf numFmtId="0" fontId="26" fillId="0" borderId="3" xfId="0" applyFont="1" applyFill="1" applyBorder="1" applyAlignment="1">
      <alignment horizontal="center"/>
    </xf>
    <xf numFmtId="0" fontId="26" fillId="0" borderId="1" xfId="0" applyNumberFormat="1" applyFont="1" applyFill="1" applyBorder="1" applyAlignment="1">
      <alignment horizontal="center" vertical="top"/>
    </xf>
    <xf numFmtId="165" fontId="26" fillId="0" borderId="0" xfId="0" applyNumberFormat="1" applyFont="1" applyFill="1" applyBorder="1" applyAlignment="1">
      <alignment horizontal="center" vertical="center"/>
    </xf>
    <xf numFmtId="165" fontId="26" fillId="0" borderId="1" xfId="0" applyNumberFormat="1" applyFont="1" applyFill="1" applyBorder="1" applyAlignment="1">
      <alignment horizontal="center" vertical="center"/>
    </xf>
    <xf numFmtId="165" fontId="26" fillId="0" borderId="3" xfId="0" applyNumberFormat="1" applyFont="1" applyFill="1" applyBorder="1" applyAlignment="1">
      <alignment horizontal="center"/>
    </xf>
    <xf numFmtId="168" fontId="26" fillId="0" borderId="1" xfId="0" applyNumberFormat="1" applyFont="1" applyFill="1" applyBorder="1" applyAlignment="1">
      <alignment horizontal="center" vertical="center"/>
    </xf>
    <xf numFmtId="168" fontId="26" fillId="0" borderId="2" xfId="0" applyNumberFormat="1" applyFont="1" applyFill="1" applyBorder="1" applyAlignment="1">
      <alignment horizontal="center"/>
    </xf>
    <xf numFmtId="0" fontId="2" fillId="0" borderId="0" xfId="0" applyFont="1" applyFill="1" applyAlignment="1">
      <alignment horizontal="left" vertical="center"/>
    </xf>
    <xf numFmtId="3" fontId="26" fillId="0" borderId="0" xfId="0" applyNumberFormat="1" applyFont="1" applyFill="1" applyBorder="1" applyAlignment="1">
      <alignment vertical="center"/>
    </xf>
    <xf numFmtId="171" fontId="27" fillId="0" borderId="0" xfId="0" applyNumberFormat="1" applyFont="1" applyFill="1" applyBorder="1" applyAlignment="1">
      <alignment horizontal="left" vertical="center" indent="1"/>
    </xf>
    <xf numFmtId="1" fontId="24" fillId="0" borderId="0" xfId="0" applyNumberFormat="1" applyFont="1" applyFill="1" applyBorder="1" applyAlignment="1">
      <alignment horizontal="right"/>
    </xf>
    <xf numFmtId="0" fontId="26" fillId="0" borderId="1" xfId="0" quotePrefix="1" applyFont="1" applyFill="1" applyBorder="1" applyAlignment="1">
      <alignment horizontal="center" vertical="top"/>
    </xf>
    <xf numFmtId="0" fontId="16" fillId="0" borderId="0" xfId="0" applyFont="1" applyAlignment="1"/>
    <xf numFmtId="4" fontId="27" fillId="0" borderId="0" xfId="6" applyNumberFormat="1" applyFont="1" applyFill="1" applyBorder="1"/>
    <xf numFmtId="4" fontId="27" fillId="0" borderId="0" xfId="0" applyNumberFormat="1" applyFont="1" applyFill="1" applyBorder="1"/>
    <xf numFmtId="4" fontId="27" fillId="0" borderId="1" xfId="6" applyNumberFormat="1" applyFont="1" applyFill="1" applyBorder="1"/>
    <xf numFmtId="4" fontId="27" fillId="0" borderId="1" xfId="0" applyNumberFormat="1" applyFont="1" applyFill="1" applyBorder="1"/>
    <xf numFmtId="173" fontId="19" fillId="0" borderId="0" xfId="0" applyNumberFormat="1" applyFont="1" applyFill="1" applyBorder="1"/>
    <xf numFmtId="166" fontId="24" fillId="0" borderId="0" xfId="0" quotePrefix="1" applyNumberFormat="1" applyFont="1" applyFill="1" applyBorder="1" applyAlignment="1">
      <alignment horizontal="right"/>
    </xf>
    <xf numFmtId="0" fontId="27" fillId="0" borderId="0" xfId="0" applyFont="1" applyFill="1" applyBorder="1" applyAlignment="1">
      <alignment horizontal="left" wrapText="1" indent="1"/>
    </xf>
    <xf numFmtId="166" fontId="27" fillId="0" borderId="1" xfId="0" applyNumberFormat="1" applyFont="1" applyFill="1" applyBorder="1" applyAlignment="1">
      <alignment horizontal="right" vertical="center"/>
    </xf>
    <xf numFmtId="174" fontId="27" fillId="0" borderId="0" xfId="8" applyNumberFormat="1" applyFont="1"/>
    <xf numFmtId="2" fontId="24" fillId="0" borderId="0" xfId="0" quotePrefix="1" applyNumberFormat="1" applyFont="1" applyFill="1" applyBorder="1" applyAlignment="1">
      <alignment horizontal="right"/>
    </xf>
    <xf numFmtId="3" fontId="44" fillId="0" borderId="0" xfId="0" applyNumberFormat="1" applyFont="1" applyFill="1" applyBorder="1" applyAlignment="1">
      <alignment vertical="center"/>
    </xf>
    <xf numFmtId="3" fontId="26" fillId="0" borderId="0" xfId="0" applyNumberFormat="1" applyFont="1" applyFill="1" applyBorder="1" applyAlignment="1"/>
    <xf numFmtId="0" fontId="26" fillId="0" borderId="1" xfId="0" applyFont="1" applyFill="1" applyBorder="1" applyAlignment="1">
      <alignment horizontal="center"/>
    </xf>
    <xf numFmtId="3" fontId="27" fillId="0" borderId="0" xfId="0" quotePrefix="1" applyNumberFormat="1" applyFont="1" applyFill="1" applyBorder="1" applyAlignment="1">
      <alignment horizontal="right"/>
    </xf>
    <xf numFmtId="3" fontId="27" fillId="0" borderId="0" xfId="0" applyNumberFormat="1" applyFont="1" applyFill="1" applyBorder="1" applyAlignment="1">
      <alignment vertical="top"/>
    </xf>
    <xf numFmtId="3" fontId="27" fillId="0" borderId="0" xfId="0" applyNumberFormat="1" applyFont="1" applyFill="1" applyBorder="1" applyAlignment="1"/>
    <xf numFmtId="3" fontId="27" fillId="0" borderId="1" xfId="0" applyNumberFormat="1" applyFont="1" applyFill="1" applyBorder="1" applyAlignment="1">
      <alignment vertical="center"/>
    </xf>
    <xf numFmtId="3" fontId="37" fillId="0" borderId="0" xfId="0" quotePrefix="1" applyNumberFormat="1" applyFont="1" applyFill="1" applyBorder="1" applyAlignment="1">
      <alignment horizontal="right"/>
    </xf>
    <xf numFmtId="3" fontId="44" fillId="0" borderId="0" xfId="0" applyNumberFormat="1" applyFont="1" applyFill="1" applyBorder="1" applyAlignment="1"/>
    <xf numFmtId="3" fontId="27" fillId="0" borderId="1" xfId="0" applyNumberFormat="1" applyFont="1" applyFill="1" applyBorder="1"/>
    <xf numFmtId="3" fontId="37" fillId="0" borderId="1" xfId="0" applyNumberFormat="1" applyFont="1" applyFill="1" applyBorder="1"/>
    <xf numFmtId="3" fontId="37" fillId="0" borderId="0" xfId="0" applyNumberFormat="1" applyFont="1" applyFill="1" applyBorder="1" applyAlignment="1"/>
    <xf numFmtId="166" fontId="26" fillId="0" borderId="0" xfId="0" applyNumberFormat="1" applyFont="1" applyBorder="1" applyAlignment="1">
      <alignment vertical="top" wrapText="1"/>
    </xf>
    <xf numFmtId="0" fontId="26" fillId="0" borderId="0" xfId="0" applyFont="1" applyFill="1" applyBorder="1" applyAlignment="1">
      <alignment horizontal="center" vertical="center"/>
    </xf>
    <xf numFmtId="0" fontId="26" fillId="0" borderId="1" xfId="0" applyFont="1" applyFill="1" applyBorder="1" applyAlignment="1">
      <alignment horizontal="center" vertical="center"/>
    </xf>
    <xf numFmtId="165" fontId="26" fillId="0" borderId="0" xfId="0" applyNumberFormat="1" applyFont="1" applyFill="1" applyBorder="1" applyAlignment="1">
      <alignment horizontal="right" vertical="center"/>
    </xf>
    <xf numFmtId="165" fontId="26" fillId="0" borderId="1" xfId="0" applyNumberFormat="1" applyFont="1" applyFill="1" applyBorder="1" applyAlignment="1">
      <alignment horizontal="right" vertical="center"/>
    </xf>
    <xf numFmtId="0" fontId="26" fillId="0" borderId="1" xfId="0" applyFont="1" applyFill="1" applyBorder="1" applyAlignment="1">
      <alignment horizontal="center"/>
    </xf>
    <xf numFmtId="0" fontId="26" fillId="0" borderId="3" xfId="0" applyFont="1" applyFill="1" applyBorder="1" applyAlignment="1">
      <alignment horizontal="center"/>
    </xf>
    <xf numFmtId="0" fontId="26" fillId="0" borderId="1" xfId="0" applyNumberFormat="1" applyFont="1" applyFill="1" applyBorder="1" applyAlignment="1">
      <alignment horizontal="center" vertical="top"/>
    </xf>
    <xf numFmtId="166" fontId="26" fillId="0" borderId="5" xfId="0" applyNumberFormat="1" applyFont="1" applyBorder="1" applyAlignment="1">
      <alignment vertical="center" wrapText="1"/>
    </xf>
    <xf numFmtId="165" fontId="26" fillId="0" borderId="0" xfId="0" applyNumberFormat="1" applyFont="1" applyFill="1" applyBorder="1" applyAlignment="1">
      <alignment horizontal="center" vertical="center"/>
    </xf>
    <xf numFmtId="165" fontId="26" fillId="0" borderId="1" xfId="0" applyNumberFormat="1" applyFont="1" applyFill="1" applyBorder="1" applyAlignment="1">
      <alignment horizontal="center" vertical="center"/>
    </xf>
    <xf numFmtId="165" fontId="26" fillId="0" borderId="0" xfId="0" applyNumberFormat="1" applyFont="1" applyFill="1" applyBorder="1" applyAlignment="1">
      <alignment vertical="center"/>
    </xf>
    <xf numFmtId="165" fontId="26" fillId="0" borderId="1" xfId="0" applyNumberFormat="1" applyFont="1" applyFill="1" applyBorder="1" applyAlignment="1">
      <alignment vertical="center"/>
    </xf>
    <xf numFmtId="165" fontId="26" fillId="0" borderId="1" xfId="0" applyNumberFormat="1" applyFont="1" applyFill="1" applyBorder="1" applyAlignment="1">
      <alignment horizontal="center"/>
    </xf>
    <xf numFmtId="165" fontId="26" fillId="0" borderId="3" xfId="0" applyNumberFormat="1" applyFont="1" applyFill="1" applyBorder="1" applyAlignment="1">
      <alignment horizontal="center"/>
    </xf>
    <xf numFmtId="166" fontId="27" fillId="0" borderId="0" xfId="0" applyNumberFormat="1" applyFont="1" applyFill="1" applyBorder="1" applyAlignment="1">
      <alignment horizontal="center"/>
    </xf>
    <xf numFmtId="165" fontId="26" fillId="0" borderId="4" xfId="0" applyNumberFormat="1" applyFont="1" applyFill="1" applyBorder="1" applyAlignment="1">
      <alignment horizontal="center"/>
    </xf>
    <xf numFmtId="168" fontId="26" fillId="0" borderId="0" xfId="0" applyNumberFormat="1" applyFont="1" applyFill="1" applyBorder="1" applyAlignment="1">
      <alignment horizontal="center" vertical="center"/>
    </xf>
    <xf numFmtId="168" fontId="26" fillId="0" borderId="1" xfId="0" applyNumberFormat="1" applyFont="1" applyFill="1" applyBorder="1" applyAlignment="1">
      <alignment horizontal="center" vertical="center"/>
    </xf>
    <xf numFmtId="0" fontId="26" fillId="0" borderId="2" xfId="0" applyFont="1" applyFill="1" applyBorder="1" applyAlignment="1">
      <alignment horizontal="center"/>
    </xf>
    <xf numFmtId="168" fontId="26" fillId="0" borderId="4" xfId="0" applyNumberFormat="1" applyFont="1" applyFill="1" applyBorder="1" applyAlignment="1">
      <alignment horizontal="center"/>
    </xf>
    <xf numFmtId="168" fontId="26" fillId="0" borderId="1" xfId="0" applyNumberFormat="1" applyFont="1" applyFill="1" applyBorder="1" applyAlignment="1">
      <alignment horizontal="center"/>
    </xf>
    <xf numFmtId="168" fontId="26" fillId="0" borderId="3" xfId="0" applyNumberFormat="1" applyFont="1" applyFill="1" applyBorder="1" applyAlignment="1">
      <alignment horizontal="center"/>
    </xf>
    <xf numFmtId="166" fontId="26" fillId="0" borderId="0" xfId="0" applyNumberFormat="1" applyFont="1" applyFill="1" applyBorder="1" applyAlignment="1">
      <alignment vertical="top" wrapText="1"/>
    </xf>
    <xf numFmtId="0" fontId="26" fillId="0" borderId="0" xfId="0" applyFont="1" applyFill="1" applyBorder="1" applyAlignment="1">
      <alignment horizontal="center"/>
    </xf>
    <xf numFmtId="0" fontId="21" fillId="0" borderId="0" xfId="0" applyFont="1" applyFill="1" applyBorder="1" applyAlignment="1">
      <alignment horizontal="left" vertical="top" wrapText="1" indent="3"/>
    </xf>
    <xf numFmtId="0" fontId="26" fillId="0" borderId="5" xfId="0" applyFont="1" applyFill="1" applyBorder="1" applyAlignment="1">
      <alignment vertical="center" wrapText="1"/>
    </xf>
    <xf numFmtId="0" fontId="27" fillId="0" borderId="0" xfId="0" applyFont="1" applyFill="1" applyBorder="1" applyAlignment="1">
      <alignment vertical="top" wrapText="1"/>
    </xf>
    <xf numFmtId="0" fontId="26" fillId="0" borderId="4" xfId="0" applyFont="1" applyFill="1" applyBorder="1" applyAlignment="1">
      <alignment horizontal="center"/>
    </xf>
    <xf numFmtId="165" fontId="26" fillId="0" borderId="7" xfId="0" applyNumberFormat="1" applyFont="1" applyFill="1" applyBorder="1" applyAlignment="1">
      <alignment horizontal="center"/>
    </xf>
    <xf numFmtId="165" fontId="26" fillId="0" borderId="8" xfId="0" applyNumberFormat="1" applyFont="1" applyFill="1" applyBorder="1" applyAlignment="1">
      <alignment horizontal="center"/>
    </xf>
    <xf numFmtId="165" fontId="26" fillId="0" borderId="10" xfId="0" applyNumberFormat="1" applyFont="1" applyFill="1" applyBorder="1" applyAlignment="1">
      <alignment horizontal="center"/>
    </xf>
    <xf numFmtId="168" fontId="26" fillId="0" borderId="2" xfId="0" applyNumberFormat="1" applyFont="1" applyFill="1" applyBorder="1" applyAlignment="1">
      <alignment horizontal="center"/>
    </xf>
    <xf numFmtId="168" fontId="26" fillId="0" borderId="7" xfId="0" applyNumberFormat="1" applyFont="1" applyFill="1" applyBorder="1" applyAlignment="1">
      <alignment horizontal="center"/>
    </xf>
    <xf numFmtId="168" fontId="26" fillId="0" borderId="8" xfId="0" applyNumberFormat="1" applyFont="1" applyFill="1" applyBorder="1" applyAlignment="1">
      <alignment horizontal="center"/>
    </xf>
    <xf numFmtId="166" fontId="27" fillId="0" borderId="0" xfId="0" applyNumberFormat="1" applyFont="1" applyFill="1" applyBorder="1" applyAlignment="1">
      <alignment vertical="top" wrapText="1"/>
    </xf>
    <xf numFmtId="0" fontId="26" fillId="0" borderId="0" xfId="0" applyFont="1" applyFill="1" applyBorder="1" applyAlignment="1">
      <alignment vertical="top" wrapText="1"/>
    </xf>
    <xf numFmtId="166" fontId="26" fillId="0" borderId="0" xfId="0" applyNumberFormat="1" applyFont="1" applyFill="1" applyBorder="1" applyAlignment="1">
      <alignment wrapText="1"/>
    </xf>
    <xf numFmtId="166" fontId="26" fillId="0" borderId="5" xfId="0" applyNumberFormat="1" applyFont="1" applyBorder="1" applyAlignment="1">
      <alignment wrapText="1"/>
    </xf>
    <xf numFmtId="0" fontId="26" fillId="0" borderId="5" xfId="0" applyFont="1" applyFill="1" applyBorder="1" applyAlignment="1">
      <alignment wrapText="1"/>
    </xf>
    <xf numFmtId="0" fontId="27" fillId="0" borderId="5" xfId="0" applyFont="1" applyFill="1" applyBorder="1" applyAlignment="1">
      <alignment wrapText="1"/>
    </xf>
    <xf numFmtId="0" fontId="26" fillId="0" borderId="0" xfId="0" applyFont="1" applyFill="1" applyBorder="1" applyAlignment="1">
      <alignment wrapText="1"/>
    </xf>
    <xf numFmtId="1" fontId="26" fillId="0" borderId="4" xfId="0" quotePrefix="1" applyNumberFormat="1" applyFont="1" applyFill="1" applyBorder="1" applyAlignment="1">
      <alignment horizontal="center"/>
    </xf>
    <xf numFmtId="1" fontId="26" fillId="0" borderId="3" xfId="0" quotePrefix="1" applyNumberFormat="1" applyFont="1" applyFill="1" applyBorder="1" applyAlignment="1">
      <alignment horizontal="center"/>
    </xf>
    <xf numFmtId="166" fontId="26" fillId="0" borderId="5" xfId="0" applyNumberFormat="1" applyFont="1" applyFill="1" applyBorder="1" applyAlignment="1">
      <alignment wrapText="1"/>
    </xf>
    <xf numFmtId="165" fontId="26" fillId="0" borderId="3" xfId="0" applyNumberFormat="1" applyFont="1" applyFill="1" applyBorder="1" applyAlignment="1">
      <alignment horizontal="center" vertical="center"/>
    </xf>
    <xf numFmtId="0" fontId="27" fillId="0" borderId="5"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0" xfId="0" applyFont="1" applyFill="1" applyBorder="1" applyAlignment="1">
      <alignment horizontal="left" vertical="center" wrapText="1"/>
    </xf>
    <xf numFmtId="0" fontId="35" fillId="0" borderId="0" xfId="0" applyFont="1" applyFill="1" applyBorder="1" applyAlignment="1">
      <alignment vertical="top" wrapText="1"/>
    </xf>
    <xf numFmtId="0" fontId="27" fillId="0" borderId="4" xfId="0" applyFont="1" applyFill="1" applyBorder="1" applyAlignment="1">
      <alignment horizontal="center" wrapText="1"/>
    </xf>
    <xf numFmtId="0" fontId="27" fillId="0" borderId="3" xfId="0" applyFont="1" applyFill="1" applyBorder="1" applyAlignment="1">
      <alignment horizontal="center" wrapText="1"/>
    </xf>
    <xf numFmtId="0" fontId="26" fillId="0" borderId="1" xfId="0" applyFont="1" applyFill="1" applyBorder="1" applyAlignment="1">
      <alignment horizontal="center" wrapText="1"/>
    </xf>
    <xf numFmtId="0" fontId="27" fillId="0" borderId="1" xfId="0" applyFont="1" applyFill="1" applyBorder="1" applyAlignment="1">
      <alignment horizontal="center" wrapText="1"/>
    </xf>
    <xf numFmtId="0" fontId="26" fillId="0" borderId="5" xfId="0" applyFont="1" applyFill="1" applyBorder="1" applyAlignment="1">
      <alignment horizontal="center" vertical="center"/>
    </xf>
    <xf numFmtId="0" fontId="26" fillId="0" borderId="1" xfId="0" applyFont="1" applyBorder="1" applyAlignment="1">
      <alignment horizontal="center"/>
    </xf>
    <xf numFmtId="0" fontId="26" fillId="0" borderId="0"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6" xfId="0" applyFont="1" applyFill="1" applyBorder="1" applyAlignment="1">
      <alignment horizontal="center" wrapText="1"/>
    </xf>
    <xf numFmtId="0" fontId="26" fillId="0" borderId="6" xfId="0" applyFont="1" applyFill="1" applyBorder="1" applyAlignment="1">
      <alignment horizontal="center"/>
    </xf>
    <xf numFmtId="0" fontId="26" fillId="0" borderId="0"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7" fillId="0" borderId="5" xfId="0" applyFont="1" applyFill="1" applyBorder="1" applyAlignment="1">
      <alignment horizontal="center" vertical="center"/>
    </xf>
    <xf numFmtId="0" fontId="27" fillId="0" borderId="1" xfId="0" applyFont="1" applyFill="1" applyBorder="1" applyAlignment="1">
      <alignment horizontal="center" vertical="center"/>
    </xf>
    <xf numFmtId="0" fontId="27" fillId="0" borderId="5" xfId="0" applyFont="1" applyFill="1" applyBorder="1" applyAlignment="1">
      <alignment horizontal="center" wrapText="1"/>
    </xf>
    <xf numFmtId="0" fontId="27" fillId="0" borderId="6" xfId="0" applyFont="1" applyFill="1" applyBorder="1" applyAlignment="1">
      <alignment horizontal="center"/>
    </xf>
    <xf numFmtId="0" fontId="26" fillId="0" borderId="0" xfId="0" applyFont="1" applyFill="1" applyBorder="1" applyAlignment="1">
      <alignment horizontal="center" wrapText="1"/>
    </xf>
    <xf numFmtId="0" fontId="26" fillId="0" borderId="4" xfId="0" applyFont="1" applyFill="1" applyBorder="1" applyAlignment="1">
      <alignment horizontal="center" wrapText="1"/>
    </xf>
    <xf numFmtId="0" fontId="26" fillId="0" borderId="3" xfId="0" applyFont="1" applyFill="1" applyBorder="1" applyAlignment="1">
      <alignment horizontal="center" wrapText="1"/>
    </xf>
    <xf numFmtId="3" fontId="37" fillId="0" borderId="0" xfId="0" applyNumberFormat="1" applyFont="1" applyFill="1" applyBorder="1" applyAlignment="1">
      <alignment vertical="top"/>
    </xf>
    <xf numFmtId="3" fontId="37" fillId="0" borderId="1" xfId="0" applyNumberFormat="1" applyFont="1" applyFill="1" applyBorder="1" applyAlignment="1">
      <alignment vertical="top"/>
    </xf>
    <xf numFmtId="0" fontId="35" fillId="0" borderId="0" xfId="0" applyFont="1" applyFill="1" applyBorder="1" applyAlignment="1"/>
    <xf numFmtId="0" fontId="35" fillId="0" borderId="0" xfId="0" applyFont="1" applyFill="1" applyBorder="1" applyAlignment="1">
      <alignment horizontal="left" vertical="center"/>
    </xf>
    <xf numFmtId="0" fontId="35" fillId="0" borderId="0" xfId="0" applyFont="1" applyFill="1" applyBorder="1" applyAlignment="1">
      <alignment horizontal="left" vertical="center" wrapText="1"/>
    </xf>
    <xf numFmtId="3" fontId="27" fillId="0" borderId="1" xfId="0" applyNumberFormat="1" applyFont="1" applyFill="1" applyBorder="1" applyAlignment="1"/>
    <xf numFmtId="166" fontId="24" fillId="0" borderId="1" xfId="0" quotePrefix="1" applyNumberFormat="1" applyFont="1" applyFill="1" applyBorder="1" applyAlignment="1">
      <alignment horizontal="right" vertical="top"/>
    </xf>
    <xf numFmtId="0" fontId="27" fillId="0" borderId="1" xfId="0" quotePrefix="1" applyFont="1" applyFill="1" applyBorder="1" applyAlignment="1">
      <alignment horizontal="left" vertical="center" indent="1"/>
    </xf>
    <xf numFmtId="166" fontId="35" fillId="0" borderId="0" xfId="0" applyNumberFormat="1" applyFont="1" applyFill="1" applyBorder="1" applyAlignment="1">
      <alignment vertical="top" wrapText="1"/>
    </xf>
    <xf numFmtId="171" fontId="26" fillId="0" borderId="1" xfId="0" applyNumberFormat="1" applyFont="1" applyFill="1" applyBorder="1" applyAlignment="1">
      <alignment vertical="center"/>
    </xf>
    <xf numFmtId="3" fontId="24" fillId="0" borderId="1" xfId="0" applyNumberFormat="1" applyFont="1" applyFill="1" applyBorder="1" applyAlignment="1">
      <alignment horizontal="right"/>
    </xf>
    <xf numFmtId="3" fontId="26" fillId="0" borderId="0" xfId="0" applyNumberFormat="1" applyFont="1" applyFill="1" applyBorder="1" applyAlignment="1">
      <alignment horizontal="right"/>
    </xf>
    <xf numFmtId="176" fontId="27" fillId="0" borderId="0" xfId="0" applyNumberFormat="1" applyFont="1" applyFill="1" applyBorder="1" applyAlignment="1"/>
    <xf numFmtId="176" fontId="24" fillId="0" borderId="0" xfId="0" quotePrefix="1" applyNumberFormat="1" applyFont="1" applyFill="1" applyBorder="1" applyAlignment="1">
      <alignment horizontal="right" vertical="center"/>
    </xf>
    <xf numFmtId="176" fontId="27" fillId="0" borderId="0" xfId="0" applyNumberFormat="1" applyFont="1" applyFill="1" applyBorder="1" applyAlignment="1">
      <alignment vertical="center"/>
    </xf>
    <xf numFmtId="176" fontId="27" fillId="0" borderId="0" xfId="0" applyNumberFormat="1" applyFont="1" applyFill="1" applyBorder="1"/>
    <xf numFmtId="176" fontId="27" fillId="0" borderId="0" xfId="0" quotePrefix="1" applyNumberFormat="1" applyFont="1" applyFill="1" applyBorder="1" applyAlignment="1">
      <alignment horizontal="right"/>
    </xf>
  </cellXfs>
  <cellStyles count="9">
    <cellStyle name="Comma" xfId="6" builtinId="3"/>
    <cellStyle name="Comma 2" xfId="2"/>
    <cellStyle name="Hyperlink" xfId="3" builtinId="8"/>
    <cellStyle name="Normal" xfId="0" builtinId="0"/>
    <cellStyle name="Normal 10" xfId="5"/>
    <cellStyle name="Normal 2 2 2" xfId="7"/>
    <cellStyle name="Normal 3" xfId="4"/>
    <cellStyle name="Percent" xfId="8" builtinId="5"/>
    <cellStyle name="Percent 2" xfId="1"/>
  </cellStyles>
  <dxfs count="437">
    <dxf>
      <numFmt numFmtId="3" formatCode="#,##0"/>
    </dxf>
    <dxf>
      <numFmt numFmtId="1" formatCode="0"/>
    </dxf>
    <dxf>
      <numFmt numFmtId="1" formatCode="0"/>
    </dxf>
    <dxf>
      <numFmt numFmtId="3" formatCode="#,##0"/>
    </dxf>
    <dxf>
      <numFmt numFmtId="176" formatCode="#,##0_)"/>
    </dxf>
    <dxf>
      <numFmt numFmtId="3" formatCode="#,##0"/>
    </dxf>
    <dxf>
      <numFmt numFmtId="166"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5" formatCode="#"/>
    </dxf>
    <dxf>
      <numFmt numFmtId="175"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5"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 formatCode="0"/>
    </dxf>
    <dxf>
      <numFmt numFmtId="1" formatCode="0"/>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5" formatCode="#"/>
    </dxf>
    <dxf>
      <numFmt numFmtId="175" formatCode="#"/>
    </dxf>
    <dxf>
      <numFmt numFmtId="175" formatCode="#"/>
    </dxf>
    <dxf>
      <numFmt numFmtId="175"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5" formatCode="#"/>
    </dxf>
    <dxf>
      <numFmt numFmtId="175" formatCode="#"/>
    </dxf>
    <dxf>
      <numFmt numFmtId="1" formatCode="0"/>
    </dxf>
    <dxf>
      <numFmt numFmtId="1" formatCode="0"/>
    </dxf>
    <dxf>
      <numFmt numFmtId="1" formatCode="0"/>
    </dxf>
    <dxf>
      <numFmt numFmtId="3"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1" formatCode="0"/>
    </dxf>
    <dxf>
      <numFmt numFmtId="1"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1" formatCode="0"/>
    </dxf>
    <dxf>
      <numFmt numFmtId="1" formatCode="0"/>
    </dxf>
    <dxf>
      <numFmt numFmtId="3"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76" formatCode="#,##0_)"/>
    </dxf>
    <dxf>
      <numFmt numFmtId="3" formatCode="#,##0"/>
    </dxf>
    <dxf>
      <numFmt numFmtId="3" formatCode="#,##0"/>
    </dxf>
    <dxf>
      <numFmt numFmtId="3" formatCode="#,##0"/>
    </dxf>
    <dxf>
      <numFmt numFmtId="3" formatCode="#,##0"/>
    </dxf>
    <dxf>
      <numFmt numFmtId="176" formatCode="#,##0_)"/>
    </dxf>
    <dxf>
      <numFmt numFmtId="176" formatCode="#,##0_)"/>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3" formatCode="#,##0"/>
    </dxf>
    <dxf>
      <numFmt numFmtId="3" formatCode="#,##0"/>
    </dxf>
    <dxf>
      <numFmt numFmtId="1" formatCode="0"/>
    </dxf>
    <dxf>
      <numFmt numFmtId="1" formatCode="0"/>
    </dxf>
    <dxf>
      <numFmt numFmtId="3" formatCode="#,##0"/>
    </dxf>
    <dxf>
      <numFmt numFmtId="1"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3" formatCode="#,##0"/>
    </dxf>
    <dxf>
      <numFmt numFmtId="1"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s>
  <tableStyles count="0" defaultTableStyle="TableStyleMedium9" defaultPivotStyle="PivotStyleLight16"/>
  <colors>
    <mruColors>
      <color rgb="FF000000"/>
      <color rgb="FF66330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4.xml"/><Relationship Id="rId138" Type="http://schemas.openxmlformats.org/officeDocument/2006/relationships/sharedStrings" Target="sharedStrings.xml"/><Relationship Id="rId107" Type="http://schemas.openxmlformats.org/officeDocument/2006/relationships/externalLink" Target="externalLinks/externalLink2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8.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3.xml"/><Relationship Id="rId118" Type="http://schemas.openxmlformats.org/officeDocument/2006/relationships/externalLink" Target="externalLinks/externalLink38.xml"/><Relationship Id="rId134" Type="http://schemas.openxmlformats.org/officeDocument/2006/relationships/externalLink" Target="externalLinks/externalLink54.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3.xml"/><Relationship Id="rId108" Type="http://schemas.openxmlformats.org/officeDocument/2006/relationships/externalLink" Target="externalLinks/externalLink28.xml"/><Relationship Id="rId124" Type="http://schemas.openxmlformats.org/officeDocument/2006/relationships/externalLink" Target="externalLinks/externalLink44.xml"/><Relationship Id="rId129" Type="http://schemas.openxmlformats.org/officeDocument/2006/relationships/externalLink" Target="externalLinks/externalLink4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40" Type="http://schemas.openxmlformats.org/officeDocument/2006/relationships/customXml" Target="../customXml/item1.xml"/><Relationship Id="rId145"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4.xml"/><Relationship Id="rId119" Type="http://schemas.openxmlformats.org/officeDocument/2006/relationships/externalLink" Target="externalLinks/externalLink3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130" Type="http://schemas.openxmlformats.org/officeDocument/2006/relationships/externalLink" Target="externalLinks/externalLink50.xml"/><Relationship Id="rId135" Type="http://schemas.openxmlformats.org/officeDocument/2006/relationships/externalLink" Target="externalLinks/externalLink5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externalLink" Target="externalLinks/externalLink24.xml"/><Relationship Id="rId120" Type="http://schemas.openxmlformats.org/officeDocument/2006/relationships/externalLink" Target="externalLinks/externalLink40.xml"/><Relationship Id="rId125" Type="http://schemas.openxmlformats.org/officeDocument/2006/relationships/externalLink" Target="externalLinks/externalLink45.xml"/><Relationship Id="rId141"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110" Type="http://schemas.openxmlformats.org/officeDocument/2006/relationships/externalLink" Target="externalLinks/externalLink30.xml"/><Relationship Id="rId115" Type="http://schemas.openxmlformats.org/officeDocument/2006/relationships/externalLink" Target="externalLinks/externalLink35.xml"/><Relationship Id="rId131" Type="http://schemas.openxmlformats.org/officeDocument/2006/relationships/externalLink" Target="externalLinks/externalLink5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openxmlformats.org/officeDocument/2006/relationships/externalLink" Target="externalLinks/externalLink25.xml"/><Relationship Id="rId126"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121" Type="http://schemas.openxmlformats.org/officeDocument/2006/relationships/externalLink" Target="externalLinks/externalLink41.xml"/><Relationship Id="rId142"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6.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111" Type="http://schemas.openxmlformats.org/officeDocument/2006/relationships/externalLink" Target="externalLinks/externalLink31.xml"/><Relationship Id="rId132" Type="http://schemas.openxmlformats.org/officeDocument/2006/relationships/externalLink" Target="externalLinks/externalLink5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6.xml"/><Relationship Id="rId12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122" Type="http://schemas.openxmlformats.org/officeDocument/2006/relationships/externalLink" Target="externalLinks/externalLink42.xml"/><Relationship Id="rId14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9.xml"/><Relationship Id="rId112" Type="http://schemas.openxmlformats.org/officeDocument/2006/relationships/externalLink" Target="externalLinks/externalLink32.xml"/><Relationship Id="rId133" Type="http://schemas.openxmlformats.org/officeDocument/2006/relationships/externalLink" Target="externalLinks/externalLink5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22.xml"/><Relationship Id="rId123" Type="http://schemas.openxmlformats.org/officeDocument/2006/relationships/externalLink" Target="externalLinks/externalLink43.xml"/><Relationship Id="rId14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wmf"/></Relationships>
</file>

<file path=xl/drawings/_rels/drawing11.xml.rels><?xml version="1.0" encoding="UTF-8" standalone="yes"?>
<Relationships xmlns="http://schemas.openxmlformats.org/package/2006/relationships"><Relationship Id="rId1" Type="http://schemas.openxmlformats.org/officeDocument/2006/relationships/image" Target="../media/image3.wmf"/></Relationships>
</file>

<file path=xl/drawings/_rels/drawing12.xml.rels><?xml version="1.0" encoding="UTF-8" standalone="yes"?>
<Relationships xmlns="http://schemas.openxmlformats.org/package/2006/relationships"><Relationship Id="rId1" Type="http://schemas.openxmlformats.org/officeDocument/2006/relationships/image" Target="../media/image3.wmf"/></Relationships>
</file>

<file path=xl/drawings/_rels/drawing13.xml.rels><?xml version="1.0" encoding="UTF-8" standalone="yes"?>
<Relationships xmlns="http://schemas.openxmlformats.org/package/2006/relationships"><Relationship Id="rId1" Type="http://schemas.openxmlformats.org/officeDocument/2006/relationships/image" Target="../media/image3.wmf"/></Relationships>
</file>

<file path=xl/drawings/_rels/drawing14.xml.rels><?xml version="1.0" encoding="UTF-8" standalone="yes"?>
<Relationships xmlns="http://schemas.openxmlformats.org/package/2006/relationships"><Relationship Id="rId1" Type="http://schemas.openxmlformats.org/officeDocument/2006/relationships/image" Target="../media/image3.wmf"/></Relationships>
</file>

<file path=xl/drawings/_rels/drawing15.xml.rels><?xml version="1.0" encoding="UTF-8" standalone="yes"?>
<Relationships xmlns="http://schemas.openxmlformats.org/package/2006/relationships"><Relationship Id="rId1" Type="http://schemas.openxmlformats.org/officeDocument/2006/relationships/image" Target="../media/image3.wmf"/></Relationships>
</file>

<file path=xl/drawings/_rels/drawing16.xml.rels><?xml version="1.0" encoding="UTF-8" standalone="yes"?>
<Relationships xmlns="http://schemas.openxmlformats.org/package/2006/relationships"><Relationship Id="rId1" Type="http://schemas.openxmlformats.org/officeDocument/2006/relationships/image" Target="../media/image3.wmf"/></Relationships>
</file>

<file path=xl/drawings/_rels/drawing17.xml.rels><?xml version="1.0" encoding="UTF-8" standalone="yes"?>
<Relationships xmlns="http://schemas.openxmlformats.org/package/2006/relationships"><Relationship Id="rId1" Type="http://schemas.openxmlformats.org/officeDocument/2006/relationships/image" Target="../media/image3.wmf"/></Relationships>
</file>

<file path=xl/drawings/_rels/drawing18.xml.rels><?xml version="1.0" encoding="UTF-8" standalone="yes"?>
<Relationships xmlns="http://schemas.openxmlformats.org/package/2006/relationships"><Relationship Id="rId1" Type="http://schemas.openxmlformats.org/officeDocument/2006/relationships/image" Target="../media/image3.wmf"/></Relationships>
</file>

<file path=xl/drawings/_rels/drawing19.xml.rels><?xml version="1.0" encoding="UTF-8" standalone="yes"?>
<Relationships xmlns="http://schemas.openxmlformats.org/package/2006/relationships"><Relationship Id="rId1" Type="http://schemas.openxmlformats.org/officeDocument/2006/relationships/image" Target="../media/image3.wmf"/></Relationships>
</file>

<file path=xl/drawings/_rels/drawing2.xml.rels><?xml version="1.0" encoding="UTF-8" standalone="yes"?>
<Relationships xmlns="http://schemas.openxmlformats.org/package/2006/relationships"><Relationship Id="rId1" Type="http://schemas.openxmlformats.org/officeDocument/2006/relationships/image" Target="../media/image3.wmf"/></Relationships>
</file>

<file path=xl/drawings/_rels/drawing20.xml.rels><?xml version="1.0" encoding="UTF-8" standalone="yes"?>
<Relationships xmlns="http://schemas.openxmlformats.org/package/2006/relationships"><Relationship Id="rId1" Type="http://schemas.openxmlformats.org/officeDocument/2006/relationships/image" Target="../media/image3.wmf"/></Relationships>
</file>

<file path=xl/drawings/_rels/drawing21.xml.rels><?xml version="1.0" encoding="UTF-8" standalone="yes"?>
<Relationships xmlns="http://schemas.openxmlformats.org/package/2006/relationships"><Relationship Id="rId1" Type="http://schemas.openxmlformats.org/officeDocument/2006/relationships/image" Target="../media/image3.wmf"/></Relationships>
</file>

<file path=xl/drawings/_rels/drawing22.xml.rels><?xml version="1.0" encoding="UTF-8" standalone="yes"?>
<Relationships xmlns="http://schemas.openxmlformats.org/package/2006/relationships"><Relationship Id="rId1" Type="http://schemas.openxmlformats.org/officeDocument/2006/relationships/image" Target="../media/image3.wmf"/></Relationships>
</file>

<file path=xl/drawings/_rels/drawing23.xml.rels><?xml version="1.0" encoding="UTF-8" standalone="yes"?>
<Relationships xmlns="http://schemas.openxmlformats.org/package/2006/relationships"><Relationship Id="rId1" Type="http://schemas.openxmlformats.org/officeDocument/2006/relationships/image" Target="../media/image3.wmf"/></Relationships>
</file>

<file path=xl/drawings/_rels/drawing24.xml.rels><?xml version="1.0" encoding="UTF-8" standalone="yes"?>
<Relationships xmlns="http://schemas.openxmlformats.org/package/2006/relationships"><Relationship Id="rId1" Type="http://schemas.openxmlformats.org/officeDocument/2006/relationships/image" Target="../media/image3.wmf"/></Relationships>
</file>

<file path=xl/drawings/_rels/drawing25.xml.rels><?xml version="1.0" encoding="UTF-8" standalone="yes"?>
<Relationships xmlns="http://schemas.openxmlformats.org/package/2006/relationships"><Relationship Id="rId1" Type="http://schemas.openxmlformats.org/officeDocument/2006/relationships/image" Target="../media/image3.wmf"/></Relationships>
</file>

<file path=xl/drawings/_rels/drawing26.xml.rels><?xml version="1.0" encoding="UTF-8" standalone="yes"?>
<Relationships xmlns="http://schemas.openxmlformats.org/package/2006/relationships"><Relationship Id="rId1" Type="http://schemas.openxmlformats.org/officeDocument/2006/relationships/image" Target="../media/image3.wmf"/></Relationships>
</file>

<file path=xl/drawings/_rels/drawing27.xml.rels><?xml version="1.0" encoding="UTF-8" standalone="yes"?>
<Relationships xmlns="http://schemas.openxmlformats.org/package/2006/relationships"><Relationship Id="rId1" Type="http://schemas.openxmlformats.org/officeDocument/2006/relationships/image" Target="../media/image3.wmf"/></Relationships>
</file>

<file path=xl/drawings/_rels/drawing28.xml.rels><?xml version="1.0" encoding="UTF-8" standalone="yes"?>
<Relationships xmlns="http://schemas.openxmlformats.org/package/2006/relationships"><Relationship Id="rId1" Type="http://schemas.openxmlformats.org/officeDocument/2006/relationships/image" Target="../media/image3.wmf"/></Relationships>
</file>

<file path=xl/drawings/_rels/drawing29.xml.rels><?xml version="1.0" encoding="UTF-8" standalone="yes"?>
<Relationships xmlns="http://schemas.openxmlformats.org/package/2006/relationships"><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1" Type="http://schemas.openxmlformats.org/officeDocument/2006/relationships/image" Target="../media/image3.wmf"/></Relationships>
</file>

<file path=xl/drawings/_rels/drawing30.xml.rels><?xml version="1.0" encoding="UTF-8" standalone="yes"?>
<Relationships xmlns="http://schemas.openxmlformats.org/package/2006/relationships"><Relationship Id="rId1" Type="http://schemas.openxmlformats.org/officeDocument/2006/relationships/image" Target="../media/image3.wmf"/></Relationships>
</file>

<file path=xl/drawings/_rels/drawing31.xml.rels><?xml version="1.0" encoding="UTF-8" standalone="yes"?>
<Relationships xmlns="http://schemas.openxmlformats.org/package/2006/relationships"><Relationship Id="rId1" Type="http://schemas.openxmlformats.org/officeDocument/2006/relationships/image" Target="../media/image3.wmf"/></Relationships>
</file>

<file path=xl/drawings/_rels/drawing32.xml.rels><?xml version="1.0" encoding="UTF-8" standalone="yes"?>
<Relationships xmlns="http://schemas.openxmlformats.org/package/2006/relationships"><Relationship Id="rId1" Type="http://schemas.openxmlformats.org/officeDocument/2006/relationships/image" Target="../media/image3.wmf"/></Relationships>
</file>

<file path=xl/drawings/_rels/drawing33.xml.rels><?xml version="1.0" encoding="UTF-8" standalone="yes"?>
<Relationships xmlns="http://schemas.openxmlformats.org/package/2006/relationships"><Relationship Id="rId1" Type="http://schemas.openxmlformats.org/officeDocument/2006/relationships/image" Target="../media/image3.wmf"/></Relationships>
</file>

<file path=xl/drawings/_rels/drawing34.xml.rels><?xml version="1.0" encoding="UTF-8" standalone="yes"?>
<Relationships xmlns="http://schemas.openxmlformats.org/package/2006/relationships"><Relationship Id="rId1" Type="http://schemas.openxmlformats.org/officeDocument/2006/relationships/image" Target="../media/image3.wmf"/></Relationships>
</file>

<file path=xl/drawings/_rels/drawing35.xml.rels><?xml version="1.0" encoding="UTF-8" standalone="yes"?>
<Relationships xmlns="http://schemas.openxmlformats.org/package/2006/relationships"><Relationship Id="rId1" Type="http://schemas.openxmlformats.org/officeDocument/2006/relationships/image" Target="../media/image3.wmf"/></Relationships>
</file>

<file path=xl/drawings/_rels/drawing36.xml.rels><?xml version="1.0" encoding="UTF-8" standalone="yes"?>
<Relationships xmlns="http://schemas.openxmlformats.org/package/2006/relationships"><Relationship Id="rId1" Type="http://schemas.openxmlformats.org/officeDocument/2006/relationships/image" Target="../media/image3.wmf"/></Relationships>
</file>

<file path=xl/drawings/_rels/drawing37.xml.rels><?xml version="1.0" encoding="UTF-8" standalone="yes"?>
<Relationships xmlns="http://schemas.openxmlformats.org/package/2006/relationships"><Relationship Id="rId1" Type="http://schemas.openxmlformats.org/officeDocument/2006/relationships/image" Target="../media/image3.wmf"/></Relationships>
</file>

<file path=xl/drawings/_rels/drawing38.xml.rels><?xml version="1.0" encoding="UTF-8" standalone="yes"?>
<Relationships xmlns="http://schemas.openxmlformats.org/package/2006/relationships"><Relationship Id="rId1" Type="http://schemas.openxmlformats.org/officeDocument/2006/relationships/image" Target="../media/image3.wmf"/></Relationships>
</file>

<file path=xl/drawings/_rels/drawing39.xml.rels><?xml version="1.0" encoding="UTF-8" standalone="yes"?>
<Relationships xmlns="http://schemas.openxmlformats.org/package/2006/relationships"><Relationship Id="rId1" Type="http://schemas.openxmlformats.org/officeDocument/2006/relationships/image" Target="../media/image3.wmf"/></Relationships>
</file>

<file path=xl/drawings/_rels/drawing4.xml.rels><?xml version="1.0" encoding="UTF-8" standalone="yes"?>
<Relationships xmlns="http://schemas.openxmlformats.org/package/2006/relationships"><Relationship Id="rId1" Type="http://schemas.openxmlformats.org/officeDocument/2006/relationships/image" Target="../media/image3.wmf"/></Relationships>
</file>

<file path=xl/drawings/_rels/drawing40.xml.rels><?xml version="1.0" encoding="UTF-8" standalone="yes"?>
<Relationships xmlns="http://schemas.openxmlformats.org/package/2006/relationships"><Relationship Id="rId1" Type="http://schemas.openxmlformats.org/officeDocument/2006/relationships/image" Target="../media/image3.wmf"/></Relationships>
</file>

<file path=xl/drawings/_rels/drawing41.xml.rels><?xml version="1.0" encoding="UTF-8" standalone="yes"?>
<Relationships xmlns="http://schemas.openxmlformats.org/package/2006/relationships"><Relationship Id="rId1" Type="http://schemas.openxmlformats.org/officeDocument/2006/relationships/image" Target="../media/image3.wmf"/></Relationships>
</file>

<file path=xl/drawings/_rels/drawing42.xml.rels><?xml version="1.0" encoding="UTF-8" standalone="yes"?>
<Relationships xmlns="http://schemas.openxmlformats.org/package/2006/relationships"><Relationship Id="rId1" Type="http://schemas.openxmlformats.org/officeDocument/2006/relationships/image" Target="../media/image3.wmf"/></Relationships>
</file>

<file path=xl/drawings/_rels/drawing43.xml.rels><?xml version="1.0" encoding="UTF-8" standalone="yes"?>
<Relationships xmlns="http://schemas.openxmlformats.org/package/2006/relationships"><Relationship Id="rId1" Type="http://schemas.openxmlformats.org/officeDocument/2006/relationships/image" Target="../media/image3.wmf"/></Relationships>
</file>

<file path=xl/drawings/_rels/drawing44.xml.rels><?xml version="1.0" encoding="UTF-8" standalone="yes"?>
<Relationships xmlns="http://schemas.openxmlformats.org/package/2006/relationships"><Relationship Id="rId1" Type="http://schemas.openxmlformats.org/officeDocument/2006/relationships/image" Target="../media/image3.wmf"/></Relationships>
</file>

<file path=xl/drawings/_rels/drawing45.xml.rels><?xml version="1.0" encoding="UTF-8" standalone="yes"?>
<Relationships xmlns="http://schemas.openxmlformats.org/package/2006/relationships"><Relationship Id="rId1" Type="http://schemas.openxmlformats.org/officeDocument/2006/relationships/image" Target="../media/image3.wmf"/></Relationships>
</file>

<file path=xl/drawings/_rels/drawing46.xml.rels><?xml version="1.0" encoding="UTF-8" standalone="yes"?>
<Relationships xmlns="http://schemas.openxmlformats.org/package/2006/relationships"><Relationship Id="rId1" Type="http://schemas.openxmlformats.org/officeDocument/2006/relationships/image" Target="../media/image3.wmf"/></Relationships>
</file>

<file path=xl/drawings/_rels/drawing47.xml.rels><?xml version="1.0" encoding="UTF-8" standalone="yes"?>
<Relationships xmlns="http://schemas.openxmlformats.org/package/2006/relationships"><Relationship Id="rId1" Type="http://schemas.openxmlformats.org/officeDocument/2006/relationships/image" Target="../media/image3.wmf"/></Relationships>
</file>

<file path=xl/drawings/_rels/drawing48.xml.rels><?xml version="1.0" encoding="UTF-8" standalone="yes"?>
<Relationships xmlns="http://schemas.openxmlformats.org/package/2006/relationships"><Relationship Id="rId1" Type="http://schemas.openxmlformats.org/officeDocument/2006/relationships/image" Target="../media/image3.wmf"/></Relationships>
</file>

<file path=xl/drawings/_rels/drawing49.xml.rels><?xml version="1.0" encoding="UTF-8" standalone="yes"?>
<Relationships xmlns="http://schemas.openxmlformats.org/package/2006/relationships"><Relationship Id="rId1" Type="http://schemas.openxmlformats.org/officeDocument/2006/relationships/image" Target="../media/image3.wmf"/></Relationships>
</file>

<file path=xl/drawings/_rels/drawing5.xml.rels><?xml version="1.0" encoding="UTF-8" standalone="yes"?>
<Relationships xmlns="http://schemas.openxmlformats.org/package/2006/relationships"><Relationship Id="rId1" Type="http://schemas.openxmlformats.org/officeDocument/2006/relationships/image" Target="../media/image3.wmf"/></Relationships>
</file>

<file path=xl/drawings/_rels/drawing50.xml.rels><?xml version="1.0" encoding="UTF-8" standalone="yes"?>
<Relationships xmlns="http://schemas.openxmlformats.org/package/2006/relationships"><Relationship Id="rId1" Type="http://schemas.openxmlformats.org/officeDocument/2006/relationships/image" Target="../media/image3.wmf"/></Relationships>
</file>

<file path=xl/drawings/_rels/drawing51.xml.rels><?xml version="1.0" encoding="UTF-8" standalone="yes"?>
<Relationships xmlns="http://schemas.openxmlformats.org/package/2006/relationships"><Relationship Id="rId1" Type="http://schemas.openxmlformats.org/officeDocument/2006/relationships/image" Target="../media/image3.wmf"/></Relationships>
</file>

<file path=xl/drawings/_rels/drawing52.xml.rels><?xml version="1.0" encoding="UTF-8" standalone="yes"?>
<Relationships xmlns="http://schemas.openxmlformats.org/package/2006/relationships"><Relationship Id="rId1" Type="http://schemas.openxmlformats.org/officeDocument/2006/relationships/image" Target="../media/image3.wmf"/></Relationships>
</file>

<file path=xl/drawings/_rels/drawing53.xml.rels><?xml version="1.0" encoding="UTF-8" standalone="yes"?>
<Relationships xmlns="http://schemas.openxmlformats.org/package/2006/relationships"><Relationship Id="rId1" Type="http://schemas.openxmlformats.org/officeDocument/2006/relationships/image" Target="../media/image3.wmf"/></Relationships>
</file>

<file path=xl/drawings/_rels/drawing54.xml.rels><?xml version="1.0" encoding="UTF-8" standalone="yes"?>
<Relationships xmlns="http://schemas.openxmlformats.org/package/2006/relationships"><Relationship Id="rId1" Type="http://schemas.openxmlformats.org/officeDocument/2006/relationships/image" Target="../media/image3.wmf"/></Relationships>
</file>

<file path=xl/drawings/_rels/drawing55.xml.rels><?xml version="1.0" encoding="UTF-8" standalone="yes"?>
<Relationships xmlns="http://schemas.openxmlformats.org/package/2006/relationships"><Relationship Id="rId1" Type="http://schemas.openxmlformats.org/officeDocument/2006/relationships/image" Target="../media/image3.wmf"/></Relationships>
</file>

<file path=xl/drawings/_rels/drawing56.xml.rels><?xml version="1.0" encoding="UTF-8" standalone="yes"?>
<Relationships xmlns="http://schemas.openxmlformats.org/package/2006/relationships"><Relationship Id="rId1" Type="http://schemas.openxmlformats.org/officeDocument/2006/relationships/image" Target="../media/image3.wmf"/></Relationships>
</file>

<file path=xl/drawings/_rels/drawing57.xml.rels><?xml version="1.0" encoding="UTF-8" standalone="yes"?>
<Relationships xmlns="http://schemas.openxmlformats.org/package/2006/relationships"><Relationship Id="rId1" Type="http://schemas.openxmlformats.org/officeDocument/2006/relationships/image" Target="../media/image3.wmf"/></Relationships>
</file>

<file path=xl/drawings/_rels/drawing58.xml.rels><?xml version="1.0" encoding="UTF-8" standalone="yes"?>
<Relationships xmlns="http://schemas.openxmlformats.org/package/2006/relationships"><Relationship Id="rId1" Type="http://schemas.openxmlformats.org/officeDocument/2006/relationships/image" Target="../media/image3.wmf"/></Relationships>
</file>

<file path=xl/drawings/_rels/drawing59.xml.rels><?xml version="1.0" encoding="UTF-8" standalone="yes"?>
<Relationships xmlns="http://schemas.openxmlformats.org/package/2006/relationships"><Relationship Id="rId1" Type="http://schemas.openxmlformats.org/officeDocument/2006/relationships/image" Target="../media/image3.wmf"/></Relationships>
</file>

<file path=xl/drawings/_rels/drawing6.xml.rels><?xml version="1.0" encoding="UTF-8" standalone="yes"?>
<Relationships xmlns="http://schemas.openxmlformats.org/package/2006/relationships"><Relationship Id="rId1" Type="http://schemas.openxmlformats.org/officeDocument/2006/relationships/image" Target="../media/image3.wmf"/></Relationships>
</file>

<file path=xl/drawings/_rels/drawing60.xml.rels><?xml version="1.0" encoding="UTF-8" standalone="yes"?>
<Relationships xmlns="http://schemas.openxmlformats.org/package/2006/relationships"><Relationship Id="rId1" Type="http://schemas.openxmlformats.org/officeDocument/2006/relationships/image" Target="../media/image3.wmf"/></Relationships>
</file>

<file path=xl/drawings/_rels/drawing61.xml.rels><?xml version="1.0" encoding="UTF-8" standalone="yes"?>
<Relationships xmlns="http://schemas.openxmlformats.org/package/2006/relationships"><Relationship Id="rId1" Type="http://schemas.openxmlformats.org/officeDocument/2006/relationships/image" Target="../media/image3.wmf"/></Relationships>
</file>

<file path=xl/drawings/_rels/drawing62.xml.rels><?xml version="1.0" encoding="UTF-8" standalone="yes"?>
<Relationships xmlns="http://schemas.openxmlformats.org/package/2006/relationships"><Relationship Id="rId1" Type="http://schemas.openxmlformats.org/officeDocument/2006/relationships/image" Target="../media/image3.wmf"/></Relationships>
</file>

<file path=xl/drawings/_rels/drawing63.xml.rels><?xml version="1.0" encoding="UTF-8" standalone="yes"?>
<Relationships xmlns="http://schemas.openxmlformats.org/package/2006/relationships"><Relationship Id="rId1" Type="http://schemas.openxmlformats.org/officeDocument/2006/relationships/image" Target="../media/image3.wmf"/></Relationships>
</file>

<file path=xl/drawings/_rels/drawing64.xml.rels><?xml version="1.0" encoding="UTF-8" standalone="yes"?>
<Relationships xmlns="http://schemas.openxmlformats.org/package/2006/relationships"><Relationship Id="rId1" Type="http://schemas.openxmlformats.org/officeDocument/2006/relationships/image" Target="../media/image3.wmf"/></Relationships>
</file>

<file path=xl/drawings/_rels/drawing65.xml.rels><?xml version="1.0" encoding="UTF-8" standalone="yes"?>
<Relationships xmlns="http://schemas.openxmlformats.org/package/2006/relationships"><Relationship Id="rId1" Type="http://schemas.openxmlformats.org/officeDocument/2006/relationships/image" Target="../media/image3.wmf"/></Relationships>
</file>

<file path=xl/drawings/_rels/drawing66.xml.rels><?xml version="1.0" encoding="UTF-8" standalone="yes"?>
<Relationships xmlns="http://schemas.openxmlformats.org/package/2006/relationships"><Relationship Id="rId1" Type="http://schemas.openxmlformats.org/officeDocument/2006/relationships/image" Target="../media/image3.wmf"/></Relationships>
</file>

<file path=xl/drawings/_rels/drawing67.xml.rels><?xml version="1.0" encoding="UTF-8" standalone="yes"?>
<Relationships xmlns="http://schemas.openxmlformats.org/package/2006/relationships"><Relationship Id="rId1" Type="http://schemas.openxmlformats.org/officeDocument/2006/relationships/image" Target="../media/image3.wmf"/></Relationships>
</file>

<file path=xl/drawings/_rels/drawing68.xml.rels><?xml version="1.0" encoding="UTF-8" standalone="yes"?>
<Relationships xmlns="http://schemas.openxmlformats.org/package/2006/relationships"><Relationship Id="rId1" Type="http://schemas.openxmlformats.org/officeDocument/2006/relationships/image" Target="../media/image3.wmf"/></Relationships>
</file>

<file path=xl/drawings/_rels/drawing69.xml.rels><?xml version="1.0" encoding="UTF-8" standalone="yes"?>
<Relationships xmlns="http://schemas.openxmlformats.org/package/2006/relationships"><Relationship Id="rId1" Type="http://schemas.openxmlformats.org/officeDocument/2006/relationships/image" Target="../media/image3.wmf"/></Relationships>
</file>

<file path=xl/drawings/_rels/drawing7.xml.rels><?xml version="1.0" encoding="UTF-8" standalone="yes"?>
<Relationships xmlns="http://schemas.openxmlformats.org/package/2006/relationships"><Relationship Id="rId1" Type="http://schemas.openxmlformats.org/officeDocument/2006/relationships/image" Target="../media/image3.wmf"/></Relationships>
</file>

<file path=xl/drawings/_rels/drawing70.xml.rels><?xml version="1.0" encoding="UTF-8" standalone="yes"?>
<Relationships xmlns="http://schemas.openxmlformats.org/package/2006/relationships"><Relationship Id="rId1" Type="http://schemas.openxmlformats.org/officeDocument/2006/relationships/image" Target="../media/image3.wmf"/></Relationships>
</file>

<file path=xl/drawings/_rels/drawing71.xml.rels><?xml version="1.0" encoding="UTF-8" standalone="yes"?>
<Relationships xmlns="http://schemas.openxmlformats.org/package/2006/relationships"><Relationship Id="rId1" Type="http://schemas.openxmlformats.org/officeDocument/2006/relationships/image" Target="../media/image3.wmf"/></Relationships>
</file>

<file path=xl/drawings/_rels/drawing72.xml.rels><?xml version="1.0" encoding="UTF-8" standalone="yes"?>
<Relationships xmlns="http://schemas.openxmlformats.org/package/2006/relationships"><Relationship Id="rId1" Type="http://schemas.openxmlformats.org/officeDocument/2006/relationships/image" Target="../media/image3.wmf"/></Relationships>
</file>

<file path=xl/drawings/_rels/drawing73.xml.rels><?xml version="1.0" encoding="UTF-8" standalone="yes"?>
<Relationships xmlns="http://schemas.openxmlformats.org/package/2006/relationships"><Relationship Id="rId1" Type="http://schemas.openxmlformats.org/officeDocument/2006/relationships/image" Target="../media/image3.wmf"/></Relationships>
</file>

<file path=xl/drawings/_rels/drawing74.xml.rels><?xml version="1.0" encoding="UTF-8" standalone="yes"?>
<Relationships xmlns="http://schemas.openxmlformats.org/package/2006/relationships"><Relationship Id="rId1" Type="http://schemas.openxmlformats.org/officeDocument/2006/relationships/image" Target="../media/image3.wmf"/></Relationships>
</file>

<file path=xl/drawings/_rels/drawing75.xml.rels><?xml version="1.0" encoding="UTF-8" standalone="yes"?>
<Relationships xmlns="http://schemas.openxmlformats.org/package/2006/relationships"><Relationship Id="rId1" Type="http://schemas.openxmlformats.org/officeDocument/2006/relationships/image" Target="../media/image3.wmf"/></Relationships>
</file>

<file path=xl/drawings/_rels/drawing76.xml.rels><?xml version="1.0" encoding="UTF-8" standalone="yes"?>
<Relationships xmlns="http://schemas.openxmlformats.org/package/2006/relationships"><Relationship Id="rId1" Type="http://schemas.openxmlformats.org/officeDocument/2006/relationships/image" Target="../media/image3.wmf"/></Relationships>
</file>

<file path=xl/drawings/_rels/drawing77.xml.rels><?xml version="1.0" encoding="UTF-8" standalone="yes"?>
<Relationships xmlns="http://schemas.openxmlformats.org/package/2006/relationships"><Relationship Id="rId1" Type="http://schemas.openxmlformats.org/officeDocument/2006/relationships/image" Target="../media/image3.wmf"/></Relationships>
</file>

<file path=xl/drawings/_rels/drawing78.xml.rels><?xml version="1.0" encoding="UTF-8" standalone="yes"?>
<Relationships xmlns="http://schemas.openxmlformats.org/package/2006/relationships"><Relationship Id="rId1" Type="http://schemas.openxmlformats.org/officeDocument/2006/relationships/image" Target="../media/image3.wmf"/></Relationships>
</file>

<file path=xl/drawings/_rels/drawing79.xml.rels><?xml version="1.0" encoding="UTF-8" standalone="yes"?>
<Relationships xmlns="http://schemas.openxmlformats.org/package/2006/relationships"><Relationship Id="rId1" Type="http://schemas.openxmlformats.org/officeDocument/2006/relationships/image" Target="../media/image3.wmf"/></Relationships>
</file>

<file path=xl/drawings/_rels/drawing8.xml.rels><?xml version="1.0" encoding="UTF-8" standalone="yes"?>
<Relationships xmlns="http://schemas.openxmlformats.org/package/2006/relationships"><Relationship Id="rId1" Type="http://schemas.openxmlformats.org/officeDocument/2006/relationships/image" Target="../media/image3.wmf"/></Relationships>
</file>

<file path=xl/drawings/_rels/drawing80.xml.rels><?xml version="1.0" encoding="UTF-8" standalone="yes"?>
<Relationships xmlns="http://schemas.openxmlformats.org/package/2006/relationships"><Relationship Id="rId1" Type="http://schemas.openxmlformats.org/officeDocument/2006/relationships/image" Target="../media/image3.wmf"/></Relationships>
</file>

<file path=xl/drawings/_rels/drawing9.xml.rels><?xml version="1.0" encoding="UTF-8" standalone="yes"?>
<Relationships xmlns="http://schemas.openxmlformats.org/package/2006/relationships"><Relationship Id="rId1" Type="http://schemas.openxmlformats.org/officeDocument/2006/relationships/image" Target="../media/image3.wmf"/></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12</xdr:col>
      <xdr:colOff>212142</xdr:colOff>
      <xdr:row>67</xdr:row>
      <xdr:rowOff>68460</xdr:rowOff>
    </xdr:to>
    <xdr:grpSp>
      <xdr:nvGrpSpPr>
        <xdr:cNvPr id="12" name="Group 11"/>
        <xdr:cNvGrpSpPr/>
      </xdr:nvGrpSpPr>
      <xdr:grpSpPr>
        <a:xfrm>
          <a:off x="0" y="326571"/>
          <a:ext cx="7559999" cy="10682032"/>
          <a:chOff x="0" y="326571"/>
          <a:chExt cx="7559999" cy="10682032"/>
        </a:xfrm>
      </xdr:grpSpPr>
      <xdr:grpSp>
        <xdr:nvGrpSpPr>
          <xdr:cNvPr id="11" name="Group 10"/>
          <xdr:cNvGrpSpPr/>
        </xdr:nvGrpSpPr>
        <xdr:grpSpPr>
          <a:xfrm>
            <a:off x="0" y="326571"/>
            <a:ext cx="7559999" cy="10682032"/>
            <a:chOff x="0" y="326571"/>
            <a:chExt cx="7559999" cy="10682032"/>
          </a:xfrm>
        </xdr:grpSpPr>
        <xdr:grpSp>
          <xdr:nvGrpSpPr>
            <xdr:cNvPr id="2" name="Group 1"/>
            <xdr:cNvGrpSpPr/>
          </xdr:nvGrpSpPr>
          <xdr:grpSpPr>
            <a:xfrm>
              <a:off x="0" y="326571"/>
              <a:ext cx="7559999" cy="10682032"/>
              <a:chOff x="612320" y="326571"/>
              <a:chExt cx="7560000" cy="10682032"/>
            </a:xfrm>
          </xdr:grpSpPr>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320" y="326571"/>
                <a:ext cx="7560000" cy="10682032"/>
              </a:xfrm>
              <a:prstGeom prst="rect">
                <a:avLst/>
              </a:prstGeom>
            </xdr:spPr>
          </xdr:pic>
          <xdr:sp macro="" textlink="">
            <xdr:nvSpPr>
              <xdr:cNvPr id="4" name="TextBox 3"/>
              <xdr:cNvSpPr txBox="1"/>
            </xdr:nvSpPr>
            <xdr:spPr>
              <a:xfrm>
                <a:off x="1389971" y="4438135"/>
                <a:ext cx="5725435" cy="434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2400" b="0" i="0" u="none" strike="noStrike" kern="0" cap="all" spc="130" normalizeH="0" baseline="0" noProof="0">
                    <a:ln>
                      <a:noFill/>
                    </a:ln>
                    <a:solidFill>
                      <a:schemeClr val="bg1"/>
                    </a:solidFill>
                    <a:effectLst/>
                    <a:uLnTx/>
                    <a:uFillTx/>
                    <a:latin typeface="Open Sans" panose="020B0606030504020204" pitchFamily="34" charset="0"/>
                    <a:ea typeface="Open Sans" panose="020B0606030504020204" pitchFamily="34" charset="0"/>
                    <a:cs typeface="Open Sans" panose="020B0606030504020204" pitchFamily="34" charset="0"/>
                  </a:rPr>
                  <a:t>2020|2021</a:t>
                </a:r>
              </a:p>
            </xdr:txBody>
          </xdr:sp>
          <xdr:sp macro="" textlink="">
            <xdr:nvSpPr>
              <xdr:cNvPr id="5" name="TextBox 4"/>
              <xdr:cNvSpPr txBox="1"/>
            </xdr:nvSpPr>
            <xdr:spPr>
              <a:xfrm>
                <a:off x="1339559" y="6121068"/>
                <a:ext cx="5725435" cy="839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2400" b="0" i="0" u="none" strike="noStrike" kern="0" cap="all" spc="130" normalizeH="0" baseline="0" noProof="0">
                    <a:ln>
                      <a:noFill/>
                    </a:ln>
                    <a:solidFill>
                      <a:schemeClr val="bg1"/>
                    </a:solidFill>
                    <a:effectLst/>
                    <a:uLnTx/>
                    <a:uFillTx/>
                    <a:latin typeface="Open Sans Semibold" panose="020B0706030804020204" pitchFamily="34" charset="0"/>
                    <a:ea typeface="Open Sans Semibold" panose="020B0706030804020204" pitchFamily="34" charset="0"/>
                    <a:cs typeface="Open Sans Semibold" panose="020B0706030804020204" pitchFamily="34" charset="0"/>
                  </a:rPr>
                  <a:t>Statistical </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2400" b="0" i="0" u="none" strike="noStrike" kern="0" cap="all" spc="130" normalizeH="0" baseline="0" noProof="0">
                    <a:ln>
                      <a:noFill/>
                    </a:ln>
                    <a:solidFill>
                      <a:schemeClr val="bg1"/>
                    </a:solidFill>
                    <a:effectLst/>
                    <a:uLnTx/>
                    <a:uFillTx/>
                    <a:latin typeface="Open Sans Semibold" panose="020B0706030804020204" pitchFamily="34" charset="0"/>
                    <a:ea typeface="Open Sans Semibold" panose="020B0706030804020204" pitchFamily="34" charset="0"/>
                    <a:cs typeface="Open Sans Semibold" panose="020B0706030804020204" pitchFamily="34" charset="0"/>
                  </a:rPr>
                  <a:t>Annex</a:t>
                </a:r>
              </a:p>
            </xdr:txBody>
          </xdr:sp>
          <xdr:sp macro="" textlink="">
            <xdr:nvSpPr>
              <xdr:cNvPr id="6" name="TextBox 5"/>
              <xdr:cNvSpPr txBox="1"/>
            </xdr:nvSpPr>
            <xdr:spPr>
              <a:xfrm>
                <a:off x="993320" y="1415143"/>
                <a:ext cx="6122086" cy="2143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3200" b="0" i="0" u="none" strike="noStrike" kern="0" cap="all" spc="130" normalizeH="0" baseline="0" noProof="0">
                    <a:ln>
                      <a:noFill/>
                    </a:ln>
                    <a:solidFill>
                      <a:schemeClr val="tx1"/>
                    </a:solidFill>
                    <a:effectLst/>
                    <a:uLnTx/>
                    <a:uFillTx/>
                    <a:latin typeface="Open Sans" panose="020B0606030504020204" pitchFamily="34" charset="0"/>
                    <a:ea typeface="Open Sans" panose="020B0606030504020204" pitchFamily="34" charset="0"/>
                    <a:cs typeface="Open Sans" panose="020B0606030504020204" pitchFamily="34" charset="0"/>
                  </a:rPr>
                  <a:t>Economic developments in Portuguese-speaking African countries and Timor-Leste</a:t>
                </a:r>
              </a:p>
            </xdr:txBody>
          </xdr:sp>
        </xdr:grpSp>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7585" t="80740" r="23584" b="7143"/>
            <a:stretch/>
          </xdr:blipFill>
          <xdr:spPr>
            <a:xfrm>
              <a:off x="5578927" y="8899069"/>
              <a:ext cx="666751" cy="1292679"/>
            </a:xfrm>
            <a:prstGeom prst="rect">
              <a:avLst/>
            </a:prstGeom>
          </xdr:spPr>
        </xdr:pic>
        <xdr:pic>
          <xdr:nvPicPr>
            <xdr:cNvPr id="8" name="Picture 7"/>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7585" t="80740" r="23584" b="7143"/>
            <a:stretch/>
          </xdr:blipFill>
          <xdr:spPr>
            <a:xfrm>
              <a:off x="6017077" y="8942612"/>
              <a:ext cx="666751" cy="1292679"/>
            </a:xfrm>
            <a:prstGeom prst="rect">
              <a:avLst/>
            </a:prstGeom>
          </xdr:spPr>
        </xdr:pic>
      </xdr:grpSp>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83035" y="9043610"/>
            <a:ext cx="721208" cy="1120926"/>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206374</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174625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415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79374</xdr:colOff>
      <xdr:row>3</xdr:row>
      <xdr:rowOff>63751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5187"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79375</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35187" cy="54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309562</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127000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103187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373063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39688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79374</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79375</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46299" cy="5495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87313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87312</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xdr:col>
      <xdr:colOff>95250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373063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39687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436563</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214312</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420688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420688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103187</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9949" cy="54952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476250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3600" cy="5495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2127250</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860425</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2112963</xdr:colOff>
      <xdr:row>3</xdr:row>
      <xdr:rowOff>65269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388937</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309562</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3</xdr:colOff>
      <xdr:row>0</xdr:row>
      <xdr:rowOff>0</xdr:rowOff>
    </xdr:from>
    <xdr:to>
      <xdr:col>2</xdr:col>
      <xdr:colOff>476250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2135188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43124" cy="54952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388938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388938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365125</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1055688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1023938</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309562</xdr:colOff>
      <xdr:row>3</xdr:row>
      <xdr:rowOff>63751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8362" cy="54952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190500</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95249</xdr:colOff>
      <xdr:row>3</xdr:row>
      <xdr:rowOff>63750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5;ndice"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Quadro%20II.2.10"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Quadro%20II.2.11"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Quadro%20II.2.4"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Quadro%20II.2.7"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Quadro%20II.2.8"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Quadro%20II.2.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Quadro%20II.3.1"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Quadro%20II.3.10"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Quadro%20II.3.11"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Quadro%20II.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Quadro%20II.1.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Quadro%20II.3.7"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Quadro%20II.3.8"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Quadro%20II.3.9"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Quadro%20II.4.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Quadro%20II.4.10"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uadro%20II.4.11"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Quadro%20II.4.4"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uadro%20II.4.7"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dro%20II.4.8"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Quadro%20II.4.9"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Quadro%20II.1.10"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dro%20II.5.1"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Quadro%20II.5.10"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Quadro%20II.5.11"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Quadro%20II.5.4"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Quadro%20II.5.7"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Quadro%20II.5.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Quadro%20II.5.9"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Quadro%20II.6.1"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Quadro%20II.6.4"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Quadro%20II.6.7"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Quadro%20II.1.11"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Quadro%20II.6.8"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Quadro%20III.1"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Quadro%20III.2"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Quadro%20III.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Quadro%20III.4"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Quadro%20III.5"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Quadro%20III.6"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Quadro%20III.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Quadro%20III.8"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Quadro%20III.9"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Quadro%20II.1.4"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Quadro%20II.1.3"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Quadro%20II.2.3"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Quadro%20II.3.3"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Quadro%20II.4.3"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Quadro%20II.5.3"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Quadro%20II.6.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Quadro%20II.1.7"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Quadro%20II.1.8"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Quadro%20II.1.9"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Quadro%20II.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showGridLines="0" tabSelected="1" topLeftCell="A4" zoomScale="70" zoomScaleNormal="70" workbookViewId="0">
      <selection activeCell="P34" sqref="P34"/>
    </sheetView>
  </sheetViews>
  <sheetFormatPr defaultRowHeight="12.75" x14ac:dyDescent="0.2"/>
  <sheetData>
    <row r="1" spans="1:14" ht="12.75" customHeight="1" x14ac:dyDescent="0.2">
      <c r="A1" s="225"/>
      <c r="B1" s="225"/>
      <c r="C1" s="225"/>
      <c r="D1" s="225"/>
      <c r="E1" s="225"/>
      <c r="F1" s="225"/>
      <c r="G1" s="225"/>
      <c r="H1" s="225"/>
      <c r="I1" s="225"/>
      <c r="J1" s="225"/>
      <c r="K1" s="225"/>
      <c r="L1" s="225"/>
      <c r="M1" s="225"/>
      <c r="N1" s="225"/>
    </row>
    <row r="2" spans="1:14" ht="12.75" customHeight="1" x14ac:dyDescent="0.2">
      <c r="A2" s="225"/>
      <c r="B2" s="225"/>
      <c r="C2" s="225"/>
      <c r="D2" s="225"/>
      <c r="E2" s="225"/>
      <c r="F2" s="225"/>
      <c r="G2" s="225"/>
      <c r="H2" s="225"/>
      <c r="I2" s="225"/>
      <c r="J2" s="225"/>
      <c r="K2" s="225"/>
      <c r="L2" s="225"/>
      <c r="M2" s="225"/>
      <c r="N2" s="225"/>
    </row>
    <row r="3" spans="1:14" ht="12.75" customHeight="1" x14ac:dyDescent="0.25">
      <c r="A3" s="225"/>
      <c r="B3" s="225"/>
      <c r="C3" s="225"/>
      <c r="D3" s="225"/>
      <c r="E3" s="225"/>
      <c r="F3" s="225"/>
      <c r="G3" s="225"/>
      <c r="H3" s="226"/>
      <c r="I3" s="226"/>
      <c r="J3" s="226"/>
      <c r="K3" s="225"/>
      <c r="L3" s="225"/>
      <c r="M3" s="225"/>
      <c r="N3" s="225"/>
    </row>
    <row r="4" spans="1:14" ht="12.75" customHeight="1" x14ac:dyDescent="0.2">
      <c r="A4" s="225"/>
      <c r="B4" s="225"/>
      <c r="C4" s="225"/>
      <c r="D4" s="225"/>
      <c r="E4" s="225"/>
      <c r="F4" s="225"/>
      <c r="G4" s="225"/>
      <c r="H4" s="225"/>
      <c r="I4" s="225"/>
      <c r="J4" s="225"/>
      <c r="K4" s="225"/>
      <c r="L4" s="225"/>
      <c r="M4" s="225"/>
      <c r="N4" s="225"/>
    </row>
    <row r="5" spans="1:14" ht="12.75" customHeight="1" x14ac:dyDescent="0.2">
      <c r="A5" s="225"/>
      <c r="B5" s="225"/>
      <c r="C5" s="225"/>
      <c r="D5" s="225"/>
      <c r="E5" s="225"/>
      <c r="F5" s="225"/>
      <c r="G5" s="225"/>
      <c r="H5" s="225"/>
      <c r="I5" s="225"/>
      <c r="J5" s="225"/>
      <c r="K5" s="225"/>
      <c r="L5" s="225"/>
      <c r="M5" s="225"/>
      <c r="N5" s="225"/>
    </row>
    <row r="6" spans="1:14" ht="12.75" customHeight="1" x14ac:dyDescent="0.2">
      <c r="A6" s="225"/>
      <c r="B6" s="225"/>
      <c r="C6" s="225"/>
      <c r="D6" s="225"/>
      <c r="E6" s="225"/>
      <c r="F6" s="225"/>
      <c r="G6" s="225"/>
      <c r="H6" s="225"/>
      <c r="I6" s="225"/>
      <c r="J6" s="225"/>
      <c r="K6" s="225"/>
      <c r="L6" s="225"/>
      <c r="M6" s="225"/>
      <c r="N6" s="225"/>
    </row>
    <row r="7" spans="1:14" ht="12.75" customHeight="1" x14ac:dyDescent="0.2">
      <c r="A7" s="225"/>
      <c r="B7" s="225"/>
      <c r="C7" s="225"/>
      <c r="D7" s="225"/>
      <c r="E7" s="225"/>
      <c r="F7" s="225"/>
      <c r="G7" s="225"/>
      <c r="H7" s="225"/>
      <c r="I7" s="225"/>
      <c r="J7" s="225"/>
      <c r="K7" s="225"/>
      <c r="L7" s="225"/>
      <c r="M7" s="225"/>
      <c r="N7" s="225"/>
    </row>
    <row r="8" spans="1:14" ht="12.75" customHeight="1" x14ac:dyDescent="0.2">
      <c r="A8" s="225"/>
      <c r="B8" s="225"/>
      <c r="C8" s="225"/>
      <c r="D8" s="225"/>
      <c r="E8" s="225"/>
      <c r="F8" s="225"/>
      <c r="G8" s="225"/>
      <c r="H8" s="225"/>
      <c r="I8" s="225"/>
      <c r="J8" s="225"/>
      <c r="K8" s="225"/>
      <c r="L8" s="225"/>
      <c r="M8" s="225"/>
      <c r="N8" s="225"/>
    </row>
    <row r="9" spans="1:14" ht="12.75" customHeight="1" x14ac:dyDescent="0.2">
      <c r="A9" s="225"/>
      <c r="B9" s="225"/>
      <c r="C9" s="225"/>
      <c r="D9" s="225"/>
      <c r="E9" s="225"/>
      <c r="F9" s="225"/>
      <c r="G9" s="225"/>
      <c r="H9" s="225"/>
      <c r="I9" s="225"/>
      <c r="J9" s="225"/>
      <c r="K9" s="225"/>
      <c r="L9" s="225"/>
      <c r="M9" s="225"/>
      <c r="N9" s="225"/>
    </row>
    <row r="10" spans="1:14" ht="12.75" customHeight="1" x14ac:dyDescent="0.2">
      <c r="A10" s="225"/>
      <c r="B10" s="225"/>
      <c r="C10" s="225"/>
      <c r="D10" s="225"/>
      <c r="E10" s="225"/>
      <c r="F10" s="225"/>
      <c r="G10" s="225"/>
      <c r="H10" s="225"/>
      <c r="I10" s="225"/>
      <c r="J10" s="225"/>
      <c r="K10" s="225"/>
      <c r="L10" s="225"/>
      <c r="M10" s="225"/>
      <c r="N10" s="225"/>
    </row>
    <row r="11" spans="1:14" ht="12.75" customHeight="1" x14ac:dyDescent="0.2">
      <c r="A11" s="225"/>
      <c r="B11" s="225"/>
      <c r="C11" s="225"/>
      <c r="D11" s="225"/>
      <c r="E11" s="225"/>
      <c r="F11" s="225"/>
      <c r="G11" s="225"/>
      <c r="H11" s="225"/>
      <c r="I11" s="225"/>
      <c r="J11" s="225"/>
      <c r="K11" s="225"/>
      <c r="L11" s="225"/>
      <c r="M11" s="225"/>
      <c r="N11" s="225"/>
    </row>
    <row r="12" spans="1:14" ht="12.75" customHeight="1" x14ac:dyDescent="0.2">
      <c r="A12" s="225"/>
      <c r="B12" s="225"/>
      <c r="C12" s="225"/>
      <c r="D12" s="225"/>
      <c r="E12" s="225"/>
      <c r="F12" s="225"/>
      <c r="G12" s="225"/>
      <c r="H12" s="225"/>
      <c r="I12" s="225"/>
      <c r="J12" s="225"/>
      <c r="K12" s="225"/>
      <c r="L12" s="225"/>
      <c r="M12" s="225"/>
      <c r="N12" s="225"/>
    </row>
    <row r="13" spans="1:14" ht="12.75" customHeight="1" x14ac:dyDescent="0.2">
      <c r="A13" s="225"/>
      <c r="B13" s="225"/>
      <c r="C13" s="225"/>
      <c r="D13" s="225"/>
      <c r="E13" s="225"/>
      <c r="F13" s="225"/>
      <c r="G13" s="225"/>
      <c r="H13" s="225"/>
      <c r="I13" s="225"/>
      <c r="J13" s="225"/>
      <c r="K13" s="225"/>
      <c r="L13" s="225"/>
      <c r="M13" s="225"/>
      <c r="N13" s="225"/>
    </row>
    <row r="14" spans="1:14" ht="12.75" customHeight="1" x14ac:dyDescent="0.2">
      <c r="A14" s="225"/>
      <c r="B14" s="225"/>
      <c r="C14" s="225"/>
      <c r="D14" s="225"/>
      <c r="E14" s="225"/>
      <c r="F14" s="225"/>
      <c r="G14" s="225"/>
      <c r="H14" s="225"/>
      <c r="I14" s="225"/>
      <c r="J14" s="225"/>
      <c r="K14" s="225"/>
      <c r="L14" s="225"/>
      <c r="M14" s="225"/>
      <c r="N14" s="225"/>
    </row>
    <row r="15" spans="1:14" ht="12.75" customHeight="1" x14ac:dyDescent="0.2">
      <c r="A15" s="225"/>
      <c r="B15" s="225"/>
      <c r="C15" s="225"/>
      <c r="D15" s="225"/>
      <c r="E15" s="225"/>
      <c r="F15" s="225"/>
      <c r="G15" s="225"/>
      <c r="H15" s="225"/>
      <c r="I15" s="225"/>
      <c r="J15" s="225"/>
      <c r="K15" s="225"/>
      <c r="L15" s="225"/>
      <c r="M15" s="225"/>
      <c r="N15" s="225"/>
    </row>
    <row r="16" spans="1:14" ht="12.75" customHeight="1" x14ac:dyDescent="0.2">
      <c r="A16" s="225"/>
      <c r="B16" s="225"/>
      <c r="C16" s="225"/>
      <c r="D16" s="225"/>
      <c r="E16" s="225"/>
      <c r="F16" s="225"/>
      <c r="G16" s="225"/>
      <c r="H16" s="225"/>
      <c r="I16" s="225"/>
      <c r="J16" s="225"/>
      <c r="K16" s="225"/>
      <c r="L16" s="225"/>
      <c r="M16" s="225"/>
      <c r="N16" s="225"/>
    </row>
    <row r="17" spans="1:14" ht="12.75" customHeight="1" x14ac:dyDescent="0.2">
      <c r="A17" s="225"/>
      <c r="B17" s="225"/>
      <c r="C17" s="225"/>
      <c r="D17" s="225"/>
      <c r="E17" s="225"/>
      <c r="F17" s="225"/>
      <c r="G17" s="225"/>
      <c r="H17" s="225"/>
      <c r="I17" s="225"/>
      <c r="J17" s="225"/>
      <c r="K17" s="225"/>
      <c r="L17" s="225"/>
      <c r="M17" s="225"/>
      <c r="N17" s="225"/>
    </row>
    <row r="18" spans="1:14" ht="12.75" customHeight="1" x14ac:dyDescent="0.2">
      <c r="A18" s="225"/>
      <c r="B18" s="225"/>
      <c r="C18" s="225"/>
      <c r="D18" s="225"/>
      <c r="E18" s="225"/>
      <c r="F18" s="225"/>
      <c r="G18" s="225"/>
      <c r="H18" s="225"/>
      <c r="I18" s="225"/>
      <c r="J18" s="225"/>
      <c r="K18" s="225"/>
      <c r="L18" s="225"/>
      <c r="M18" s="225"/>
      <c r="N18" s="225"/>
    </row>
    <row r="19" spans="1:14" ht="12.75" customHeight="1" x14ac:dyDescent="0.2">
      <c r="A19" s="225"/>
      <c r="B19" s="225"/>
      <c r="C19" s="225"/>
      <c r="D19" s="225"/>
      <c r="E19" s="225"/>
      <c r="F19" s="225"/>
      <c r="G19" s="225"/>
      <c r="H19" s="225"/>
      <c r="I19" s="225"/>
      <c r="J19" s="225"/>
      <c r="K19" s="225"/>
      <c r="L19" s="225"/>
      <c r="M19" s="225"/>
      <c r="N19" s="225"/>
    </row>
    <row r="20" spans="1:14" ht="12.75" customHeight="1" x14ac:dyDescent="0.2">
      <c r="A20" s="225"/>
      <c r="B20" s="225"/>
      <c r="C20" s="225"/>
      <c r="D20" s="225"/>
      <c r="E20" s="225"/>
      <c r="F20" s="225"/>
      <c r="G20" s="225"/>
      <c r="H20" s="225"/>
      <c r="I20" s="225"/>
      <c r="J20" s="225"/>
      <c r="K20" s="225"/>
      <c r="L20" s="225"/>
      <c r="M20" s="225"/>
      <c r="N20" s="225"/>
    </row>
    <row r="21" spans="1:14" ht="12.75" customHeight="1" x14ac:dyDescent="0.2">
      <c r="A21" s="225"/>
      <c r="B21" s="225"/>
      <c r="C21" s="225"/>
      <c r="D21" s="225"/>
      <c r="E21" s="225"/>
      <c r="F21" s="225"/>
      <c r="G21" s="225"/>
      <c r="H21" s="225"/>
      <c r="I21" s="225"/>
      <c r="J21" s="225"/>
      <c r="K21" s="225"/>
      <c r="L21" s="225"/>
      <c r="M21" s="225"/>
      <c r="N21" s="225"/>
    </row>
    <row r="22" spans="1:14" ht="12.75" customHeight="1" x14ac:dyDescent="0.2">
      <c r="A22" s="225"/>
      <c r="B22" s="225"/>
      <c r="C22" s="225"/>
      <c r="D22" s="225"/>
      <c r="E22" s="225"/>
      <c r="F22" s="225"/>
      <c r="G22" s="225"/>
      <c r="H22" s="225"/>
      <c r="I22" s="225"/>
      <c r="J22" s="225"/>
      <c r="K22" s="225"/>
      <c r="L22" s="225"/>
      <c r="M22" s="225"/>
      <c r="N22" s="225"/>
    </row>
    <row r="23" spans="1:14" ht="12.75" customHeight="1" x14ac:dyDescent="0.2">
      <c r="A23" s="225"/>
      <c r="B23" s="225"/>
      <c r="C23" s="225"/>
      <c r="D23" s="225"/>
      <c r="E23" s="225"/>
      <c r="F23" s="225"/>
      <c r="G23" s="225"/>
      <c r="H23" s="225"/>
      <c r="I23" s="225"/>
      <c r="J23" s="225"/>
      <c r="K23" s="225"/>
      <c r="L23" s="225"/>
      <c r="M23" s="225"/>
      <c r="N23" s="225"/>
    </row>
    <row r="24" spans="1:14" ht="12.75" customHeight="1" x14ac:dyDescent="0.2">
      <c r="A24" s="225"/>
      <c r="B24" s="225"/>
      <c r="C24" s="225"/>
      <c r="D24" s="225"/>
      <c r="E24" s="225"/>
      <c r="F24" s="225"/>
      <c r="G24" s="225"/>
      <c r="H24" s="225"/>
      <c r="I24" s="225"/>
      <c r="J24" s="225"/>
      <c r="K24" s="225"/>
      <c r="L24" s="225"/>
      <c r="M24" s="225"/>
      <c r="N24" s="225"/>
    </row>
    <row r="25" spans="1:14" ht="12.75" customHeight="1" x14ac:dyDescent="0.2">
      <c r="A25" s="225"/>
      <c r="B25" s="225"/>
      <c r="C25" s="225"/>
      <c r="D25" s="225"/>
      <c r="E25" s="225"/>
      <c r="F25" s="225"/>
      <c r="G25" s="225"/>
      <c r="H25" s="225"/>
      <c r="I25" s="225"/>
      <c r="J25" s="225"/>
      <c r="K25" s="225"/>
      <c r="L25" s="225"/>
      <c r="M25" s="225"/>
      <c r="N25" s="225"/>
    </row>
    <row r="26" spans="1:14" ht="12.75" customHeight="1" x14ac:dyDescent="0.2">
      <c r="A26" s="225"/>
      <c r="B26" s="225"/>
      <c r="C26" s="225"/>
      <c r="D26" s="225"/>
      <c r="E26" s="225"/>
      <c r="F26" s="225"/>
      <c r="G26" s="225"/>
      <c r="H26" s="225"/>
      <c r="I26" s="225"/>
      <c r="J26" s="225"/>
      <c r="K26" s="225"/>
      <c r="L26" s="225"/>
      <c r="M26" s="225"/>
      <c r="N26" s="225"/>
    </row>
    <row r="27" spans="1:14" ht="12.75" customHeight="1" x14ac:dyDescent="0.2">
      <c r="A27" s="225"/>
      <c r="B27" s="225"/>
      <c r="C27" s="225"/>
      <c r="D27" s="225"/>
      <c r="E27" s="225"/>
      <c r="F27" s="225"/>
      <c r="G27" s="225"/>
      <c r="H27" s="225"/>
      <c r="I27" s="225"/>
      <c r="J27" s="225"/>
      <c r="K27" s="225"/>
      <c r="L27" s="225"/>
      <c r="M27" s="225"/>
      <c r="N27" s="225"/>
    </row>
    <row r="28" spans="1:14" ht="12.75" customHeight="1" x14ac:dyDescent="0.2">
      <c r="A28" s="225"/>
      <c r="B28" s="225"/>
      <c r="C28" s="225"/>
      <c r="D28" s="225"/>
      <c r="E28" s="225"/>
      <c r="F28" s="225"/>
      <c r="G28" s="225"/>
      <c r="H28" s="225"/>
      <c r="I28" s="225"/>
      <c r="J28" s="225"/>
      <c r="K28" s="225"/>
      <c r="L28" s="225"/>
      <c r="M28" s="225"/>
      <c r="N28" s="225"/>
    </row>
    <row r="29" spans="1:14" ht="12.75" customHeight="1" x14ac:dyDescent="0.2">
      <c r="A29" s="225"/>
      <c r="B29" s="225"/>
      <c r="C29" s="225"/>
      <c r="D29" s="225"/>
      <c r="E29" s="225"/>
      <c r="F29" s="225"/>
      <c r="G29" s="225"/>
      <c r="H29" s="225"/>
      <c r="I29" s="225"/>
      <c r="J29" s="225"/>
      <c r="K29" s="225"/>
      <c r="L29" s="225"/>
      <c r="M29" s="225"/>
      <c r="N29" s="225"/>
    </row>
    <row r="30" spans="1:14" ht="12.75" customHeight="1" x14ac:dyDescent="0.2">
      <c r="A30" s="225"/>
      <c r="B30" s="225"/>
      <c r="C30" s="225"/>
      <c r="D30" s="225"/>
      <c r="E30" s="225"/>
      <c r="F30" s="225"/>
      <c r="G30" s="225"/>
      <c r="H30" s="225"/>
      <c r="I30" s="225"/>
      <c r="J30" s="225"/>
      <c r="K30" s="225"/>
      <c r="L30" s="225"/>
      <c r="M30" s="225"/>
      <c r="N30" s="225"/>
    </row>
    <row r="31" spans="1:14" ht="12.75" customHeight="1" x14ac:dyDescent="0.2">
      <c r="A31" s="225"/>
      <c r="B31" s="225"/>
      <c r="C31" s="225"/>
      <c r="D31" s="225"/>
      <c r="E31" s="225"/>
      <c r="F31" s="225"/>
      <c r="G31" s="225"/>
      <c r="H31" s="225"/>
      <c r="I31" s="225"/>
      <c r="J31" s="225"/>
      <c r="K31" s="225"/>
      <c r="L31" s="225"/>
      <c r="M31" s="225"/>
      <c r="N31" s="225"/>
    </row>
    <row r="32" spans="1:14" ht="12.75" customHeight="1" x14ac:dyDescent="0.2">
      <c r="A32" s="225"/>
      <c r="B32" s="225"/>
      <c r="C32" s="225"/>
      <c r="D32" s="225"/>
      <c r="E32" s="225"/>
      <c r="F32" s="225"/>
      <c r="G32" s="225"/>
      <c r="H32" s="225"/>
      <c r="I32" s="225"/>
      <c r="J32" s="225"/>
      <c r="K32" s="225"/>
      <c r="L32" s="225"/>
      <c r="M32" s="225"/>
      <c r="N32" s="225"/>
    </row>
    <row r="33" spans="1:14" ht="12.75" customHeight="1" x14ac:dyDescent="0.2">
      <c r="A33" s="225"/>
      <c r="B33" s="225"/>
      <c r="C33" s="225"/>
      <c r="D33" s="225"/>
      <c r="E33" s="225"/>
      <c r="F33" s="225"/>
      <c r="G33" s="225"/>
      <c r="H33" s="225"/>
      <c r="I33" s="225"/>
      <c r="J33" s="225"/>
      <c r="K33" s="225"/>
      <c r="L33" s="225"/>
      <c r="M33" s="225"/>
      <c r="N33" s="225"/>
    </row>
    <row r="34" spans="1:14" ht="12.75" customHeight="1" x14ac:dyDescent="0.2">
      <c r="A34" s="225"/>
      <c r="B34" s="225"/>
      <c r="C34" s="225"/>
      <c r="D34" s="225"/>
      <c r="E34" s="225"/>
      <c r="F34" s="225"/>
      <c r="G34" s="225"/>
      <c r="H34" s="225"/>
      <c r="I34" s="225"/>
      <c r="J34" s="225"/>
      <c r="K34" s="225"/>
      <c r="L34" s="225"/>
      <c r="M34" s="225"/>
      <c r="N34" s="225"/>
    </row>
    <row r="35" spans="1:14" ht="12.75" customHeight="1" x14ac:dyDescent="0.2">
      <c r="A35" s="225"/>
      <c r="B35" s="225"/>
      <c r="C35" s="225"/>
      <c r="D35" s="225"/>
      <c r="E35" s="225"/>
      <c r="F35" s="225"/>
      <c r="G35" s="225"/>
      <c r="H35" s="225"/>
      <c r="I35" s="225"/>
      <c r="J35" s="225"/>
      <c r="K35" s="225"/>
      <c r="L35" s="225"/>
      <c r="M35" s="225"/>
      <c r="N35" s="225"/>
    </row>
    <row r="36" spans="1:14" ht="12.75" customHeight="1" x14ac:dyDescent="0.2">
      <c r="A36" s="225"/>
      <c r="B36" s="225"/>
      <c r="C36" s="225"/>
      <c r="D36" s="225"/>
      <c r="E36" s="225"/>
      <c r="F36" s="225"/>
      <c r="G36" s="225"/>
      <c r="H36" s="225"/>
      <c r="I36" s="225"/>
      <c r="J36" s="225"/>
      <c r="K36" s="225"/>
      <c r="L36" s="225"/>
      <c r="M36" s="225"/>
      <c r="N36" s="225"/>
    </row>
    <row r="37" spans="1:14" ht="12.75" customHeight="1" x14ac:dyDescent="0.2">
      <c r="A37" s="225"/>
      <c r="B37" s="225"/>
      <c r="C37" s="225"/>
      <c r="D37" s="225"/>
      <c r="E37" s="225"/>
      <c r="F37" s="225"/>
      <c r="G37" s="225"/>
      <c r="H37" s="225"/>
      <c r="I37" s="225"/>
      <c r="J37" s="225"/>
      <c r="K37" s="225"/>
      <c r="L37" s="225"/>
      <c r="M37" s="225"/>
      <c r="N37" s="225"/>
    </row>
    <row r="38" spans="1:14" ht="12.75" customHeight="1" x14ac:dyDescent="0.2">
      <c r="A38" s="227"/>
      <c r="B38" s="227"/>
      <c r="C38" s="227"/>
      <c r="D38" s="227"/>
      <c r="E38" s="227"/>
      <c r="F38" s="227"/>
      <c r="G38" s="227"/>
      <c r="H38" s="227"/>
      <c r="I38" s="227"/>
      <c r="J38" s="227"/>
      <c r="K38" s="227"/>
      <c r="L38" s="227"/>
      <c r="M38" s="227"/>
      <c r="N38" s="227"/>
    </row>
    <row r="39" spans="1:14" ht="12.75" customHeight="1" x14ac:dyDescent="0.2">
      <c r="A39" s="227"/>
      <c r="B39" s="227"/>
      <c r="C39" s="227"/>
      <c r="D39" s="227"/>
      <c r="E39" s="227"/>
      <c r="F39" s="227"/>
      <c r="G39" s="227"/>
      <c r="H39" s="227"/>
      <c r="I39" s="227"/>
      <c r="J39" s="227"/>
      <c r="K39" s="227"/>
      <c r="L39" s="227"/>
      <c r="M39" s="227"/>
      <c r="N39" s="227"/>
    </row>
    <row r="40" spans="1:14" ht="12.75" customHeight="1" x14ac:dyDescent="0.2">
      <c r="A40" s="227"/>
      <c r="B40" s="227"/>
      <c r="C40" s="227"/>
      <c r="D40" s="227"/>
      <c r="E40" s="227"/>
      <c r="F40" s="227"/>
      <c r="G40" s="227"/>
      <c r="H40" s="227"/>
      <c r="I40" s="227"/>
      <c r="J40" s="227"/>
      <c r="K40" s="227"/>
      <c r="L40" s="227"/>
      <c r="M40" s="227"/>
      <c r="N40" s="227"/>
    </row>
    <row r="41" spans="1:14" ht="12.75" customHeight="1" x14ac:dyDescent="0.2">
      <c r="A41" s="227"/>
      <c r="B41" s="227"/>
      <c r="C41" s="227"/>
      <c r="D41" s="227"/>
      <c r="E41" s="227"/>
      <c r="F41" s="227"/>
      <c r="G41" s="227"/>
      <c r="H41" s="227"/>
      <c r="I41" s="227"/>
      <c r="J41" s="227"/>
      <c r="K41" s="227"/>
      <c r="L41" s="227"/>
      <c r="M41" s="227"/>
      <c r="N41" s="227"/>
    </row>
    <row r="42" spans="1:14" ht="12.75" customHeight="1" x14ac:dyDescent="0.2">
      <c r="A42" s="227"/>
      <c r="B42" s="227"/>
      <c r="C42" s="227"/>
      <c r="D42" s="227"/>
      <c r="E42" s="227"/>
      <c r="F42" s="227"/>
      <c r="G42" s="227"/>
      <c r="H42" s="227"/>
      <c r="I42" s="227"/>
      <c r="J42" s="227"/>
      <c r="K42" s="227"/>
      <c r="L42" s="227"/>
      <c r="M42" s="227"/>
      <c r="N42" s="227"/>
    </row>
    <row r="43" spans="1:14" ht="12.75" customHeight="1" x14ac:dyDescent="0.2">
      <c r="A43" s="227"/>
      <c r="B43" s="227"/>
      <c r="C43" s="227"/>
      <c r="D43" s="227"/>
      <c r="E43" s="227"/>
      <c r="F43" s="227"/>
      <c r="G43" s="227"/>
      <c r="H43" s="227"/>
      <c r="I43" s="227"/>
      <c r="J43" s="227"/>
      <c r="K43" s="227"/>
      <c r="L43" s="227"/>
      <c r="M43" s="227"/>
      <c r="N43" s="227"/>
    </row>
    <row r="44" spans="1:14" ht="12.75" customHeight="1" x14ac:dyDescent="0.2">
      <c r="A44" s="227"/>
      <c r="B44" s="227"/>
      <c r="C44" s="227"/>
      <c r="D44" s="227"/>
      <c r="E44" s="227"/>
      <c r="F44" s="227"/>
      <c r="G44" s="227"/>
      <c r="H44" s="227"/>
      <c r="I44" s="227"/>
      <c r="J44" s="227"/>
      <c r="K44" s="227"/>
      <c r="L44" s="227"/>
      <c r="M44" s="227"/>
      <c r="N44" s="227"/>
    </row>
    <row r="45" spans="1:14" ht="12.75" customHeight="1" x14ac:dyDescent="0.2">
      <c r="A45" s="227"/>
      <c r="B45" s="227"/>
      <c r="C45" s="227"/>
      <c r="D45" s="227"/>
      <c r="E45" s="227"/>
      <c r="F45" s="227"/>
      <c r="G45" s="227"/>
      <c r="H45" s="227"/>
      <c r="I45" s="227"/>
      <c r="J45" s="227"/>
      <c r="K45" s="227"/>
      <c r="L45" s="227"/>
      <c r="M45" s="227"/>
      <c r="N45" s="227"/>
    </row>
    <row r="46" spans="1:14" ht="12.75" customHeight="1" x14ac:dyDescent="0.2">
      <c r="A46" s="227"/>
      <c r="B46" s="227"/>
      <c r="C46" s="227"/>
      <c r="D46" s="227"/>
      <c r="E46" s="227"/>
      <c r="F46" s="227"/>
      <c r="G46" s="227"/>
      <c r="H46" s="227"/>
      <c r="I46" s="227"/>
      <c r="J46" s="227"/>
      <c r="K46" s="227"/>
      <c r="L46" s="227"/>
      <c r="M46" s="227"/>
      <c r="N46" s="227"/>
    </row>
    <row r="47" spans="1:14" ht="12.75" customHeight="1" x14ac:dyDescent="0.2">
      <c r="A47" s="227"/>
      <c r="B47" s="227"/>
      <c r="C47" s="227"/>
      <c r="D47" s="227"/>
      <c r="E47" s="227"/>
      <c r="F47" s="227"/>
      <c r="G47" s="227"/>
      <c r="H47" s="227"/>
      <c r="I47" s="227"/>
      <c r="J47" s="227"/>
      <c r="K47" s="227"/>
      <c r="L47" s="227"/>
      <c r="M47" s="227"/>
      <c r="N47" s="227"/>
    </row>
    <row r="48" spans="1:14" ht="12.75" customHeight="1" x14ac:dyDescent="0.2">
      <c r="A48" s="227"/>
      <c r="B48" s="227"/>
      <c r="C48" s="227"/>
      <c r="D48" s="227"/>
      <c r="E48" s="227"/>
      <c r="F48" s="227"/>
      <c r="G48" s="227"/>
      <c r="H48" s="227"/>
      <c r="I48" s="227"/>
      <c r="J48" s="227"/>
      <c r="K48" s="227"/>
      <c r="L48" s="227"/>
      <c r="M48" s="227"/>
      <c r="N48" s="227"/>
    </row>
    <row r="49" spans="1:14" ht="12.75" customHeight="1" x14ac:dyDescent="0.2">
      <c r="A49" s="227"/>
      <c r="B49" s="227"/>
      <c r="C49" s="227"/>
      <c r="D49" s="227"/>
      <c r="E49" s="227"/>
      <c r="F49" s="227"/>
      <c r="G49" s="227"/>
      <c r="H49" s="227"/>
      <c r="I49" s="227"/>
      <c r="J49" s="227"/>
      <c r="K49" s="227"/>
      <c r="L49" s="227"/>
      <c r="M49" s="227"/>
      <c r="N49" s="227"/>
    </row>
    <row r="50" spans="1:14" ht="12.75" customHeight="1" x14ac:dyDescent="0.2">
      <c r="A50" s="227"/>
      <c r="B50" s="227"/>
      <c r="C50" s="227"/>
      <c r="D50" s="227"/>
      <c r="E50" s="227"/>
      <c r="F50" s="227"/>
      <c r="G50" s="227"/>
      <c r="H50" s="227"/>
      <c r="I50" s="227"/>
      <c r="J50" s="227"/>
      <c r="K50" s="227"/>
      <c r="L50" s="227"/>
      <c r="M50" s="227"/>
      <c r="N50" s="227"/>
    </row>
    <row r="51" spans="1:14" ht="12.75" customHeight="1" x14ac:dyDescent="0.2">
      <c r="A51" s="227"/>
      <c r="B51" s="227"/>
      <c r="C51" s="227"/>
      <c r="D51" s="227"/>
      <c r="E51" s="227"/>
      <c r="F51" s="227"/>
      <c r="G51" s="227"/>
      <c r="H51" s="227"/>
      <c r="I51" s="227"/>
      <c r="J51" s="227"/>
      <c r="K51" s="227"/>
      <c r="L51" s="227"/>
      <c r="M51" s="227"/>
      <c r="N51" s="227"/>
    </row>
    <row r="52" spans="1:14" ht="12.75" customHeight="1" x14ac:dyDescent="0.2">
      <c r="A52" s="227"/>
      <c r="B52" s="227"/>
      <c r="C52" s="227"/>
      <c r="D52" s="227"/>
      <c r="E52" s="227"/>
      <c r="F52" s="227"/>
      <c r="G52" s="227"/>
      <c r="H52" s="227"/>
      <c r="I52" s="227"/>
      <c r="J52" s="227"/>
      <c r="K52" s="227"/>
      <c r="L52" s="227"/>
      <c r="M52" s="227"/>
      <c r="N52" s="227"/>
    </row>
    <row r="53" spans="1:14" ht="12.75" customHeight="1" x14ac:dyDescent="0.2">
      <c r="A53" s="227"/>
      <c r="B53" s="227"/>
      <c r="C53" s="227"/>
      <c r="D53" s="227"/>
      <c r="E53" s="227"/>
      <c r="F53" s="227"/>
      <c r="G53" s="227"/>
      <c r="H53" s="227"/>
      <c r="I53" s="227"/>
      <c r="J53" s="227"/>
      <c r="K53" s="227"/>
      <c r="L53" s="227"/>
      <c r="M53" s="227"/>
      <c r="N53" s="227"/>
    </row>
    <row r="54" spans="1:14" ht="12.75" customHeight="1" x14ac:dyDescent="0.2">
      <c r="A54" s="227"/>
      <c r="B54" s="227"/>
      <c r="C54" s="227"/>
      <c r="D54" s="227"/>
      <c r="E54" s="227"/>
      <c r="F54" s="227"/>
      <c r="G54" s="227"/>
      <c r="H54" s="227"/>
      <c r="I54" s="227"/>
      <c r="J54" s="227"/>
      <c r="K54" s="227"/>
      <c r="L54" s="227"/>
      <c r="M54" s="227"/>
      <c r="N54" s="227"/>
    </row>
    <row r="55" spans="1:14" ht="12.75" customHeight="1" x14ac:dyDescent="0.2">
      <c r="A55" s="227"/>
      <c r="B55" s="227"/>
      <c r="C55" s="227"/>
      <c r="D55" s="227"/>
      <c r="E55" s="227"/>
      <c r="F55" s="227"/>
      <c r="G55" s="227"/>
      <c r="H55" s="227"/>
      <c r="I55" s="227"/>
      <c r="J55" s="227"/>
      <c r="K55" s="227"/>
      <c r="L55" s="227"/>
      <c r="M55" s="227"/>
      <c r="N55" s="227"/>
    </row>
    <row r="56" spans="1:14" ht="12.75" customHeight="1" x14ac:dyDescent="0.2">
      <c r="A56" s="227"/>
      <c r="B56" s="227"/>
      <c r="C56" s="227"/>
      <c r="D56" s="227"/>
      <c r="E56" s="227"/>
      <c r="F56" s="227"/>
      <c r="G56" s="227"/>
      <c r="H56" s="227"/>
      <c r="I56" s="227"/>
      <c r="J56" s="227"/>
      <c r="K56" s="227"/>
      <c r="L56" s="227"/>
      <c r="M56" s="227"/>
      <c r="N56" s="227"/>
    </row>
    <row r="57" spans="1:14" ht="12.75" customHeight="1" x14ac:dyDescent="0.2">
      <c r="A57" s="227"/>
      <c r="B57" s="227"/>
      <c r="C57" s="227"/>
      <c r="D57" s="227"/>
      <c r="E57" s="227"/>
      <c r="F57" s="227"/>
      <c r="G57" s="227"/>
      <c r="H57" s="227"/>
      <c r="I57" s="227"/>
      <c r="J57" s="227"/>
      <c r="K57" s="227"/>
      <c r="L57" s="227"/>
      <c r="M57" s="227"/>
      <c r="N57" s="227"/>
    </row>
    <row r="58" spans="1:14" ht="12.75" customHeight="1" x14ac:dyDescent="0.2">
      <c r="A58" s="227"/>
      <c r="B58" s="227"/>
      <c r="C58" s="227"/>
      <c r="D58" s="227"/>
      <c r="E58" s="227"/>
      <c r="F58" s="227"/>
      <c r="G58" s="227"/>
      <c r="H58" s="227"/>
      <c r="I58" s="227"/>
      <c r="J58" s="227"/>
      <c r="K58" s="227"/>
      <c r="L58" s="227"/>
      <c r="M58" s="227"/>
      <c r="N58" s="227"/>
    </row>
    <row r="59" spans="1:14" ht="12.75" customHeight="1" x14ac:dyDescent="0.2">
      <c r="A59" s="227"/>
      <c r="B59" s="227"/>
      <c r="C59" s="227"/>
      <c r="D59" s="227"/>
      <c r="E59" s="227"/>
      <c r="F59" s="227"/>
      <c r="G59" s="227"/>
      <c r="H59" s="227"/>
      <c r="I59" s="227"/>
      <c r="J59" s="227"/>
      <c r="K59" s="227"/>
      <c r="L59" s="227"/>
      <c r="M59" s="227"/>
      <c r="N59" s="227"/>
    </row>
    <row r="60" spans="1:14" ht="12.75" customHeight="1" x14ac:dyDescent="0.2">
      <c r="A60" s="227"/>
      <c r="B60" s="227"/>
      <c r="C60" s="227"/>
      <c r="D60" s="227"/>
      <c r="E60" s="227"/>
      <c r="F60" s="227"/>
      <c r="G60" s="227"/>
      <c r="H60" s="227"/>
      <c r="I60" s="227"/>
      <c r="J60" s="227"/>
      <c r="K60" s="227"/>
      <c r="L60" s="227"/>
      <c r="M60" s="227"/>
      <c r="N60" s="227"/>
    </row>
    <row r="61" spans="1:14" ht="12.75" customHeight="1" x14ac:dyDescent="0.2">
      <c r="A61" s="227"/>
      <c r="B61" s="227"/>
      <c r="C61" s="227"/>
      <c r="D61" s="227"/>
      <c r="E61" s="227"/>
      <c r="F61" s="227"/>
      <c r="G61" s="227"/>
      <c r="H61" s="227"/>
      <c r="I61" s="227"/>
      <c r="J61" s="227"/>
      <c r="K61" s="227"/>
      <c r="L61" s="227"/>
      <c r="M61" s="227"/>
      <c r="N61" s="227"/>
    </row>
    <row r="62" spans="1:14" ht="12.75" customHeight="1" x14ac:dyDescent="0.2">
      <c r="A62" s="227"/>
      <c r="B62" s="227"/>
      <c r="C62" s="227"/>
      <c r="D62" s="227"/>
      <c r="E62" s="227"/>
      <c r="F62" s="227"/>
      <c r="G62" s="227"/>
      <c r="H62" s="227"/>
      <c r="I62" s="227"/>
      <c r="J62" s="227"/>
      <c r="K62" s="227"/>
      <c r="L62" s="227"/>
      <c r="M62" s="227"/>
      <c r="N62" s="227"/>
    </row>
    <row r="63" spans="1:14" ht="12.75" customHeight="1" x14ac:dyDescent="0.2">
      <c r="A63" s="227"/>
      <c r="B63" s="227"/>
      <c r="C63" s="227"/>
      <c r="D63" s="227"/>
      <c r="E63" s="227"/>
      <c r="F63" s="227"/>
      <c r="G63" s="227"/>
      <c r="H63" s="227"/>
      <c r="I63" s="227"/>
      <c r="J63" s="227"/>
      <c r="K63" s="227"/>
      <c r="L63" s="227"/>
      <c r="M63" s="227"/>
      <c r="N63" s="227"/>
    </row>
    <row r="64" spans="1:14" ht="12.75" customHeight="1" x14ac:dyDescent="0.2">
      <c r="A64" s="227"/>
      <c r="B64" s="227"/>
      <c r="C64" s="227"/>
      <c r="D64" s="227"/>
      <c r="E64" s="227"/>
      <c r="F64" s="227"/>
      <c r="G64" s="227"/>
      <c r="H64" s="227"/>
      <c r="I64" s="227"/>
      <c r="J64" s="227"/>
      <c r="K64" s="227"/>
      <c r="L64" s="227"/>
      <c r="M64" s="227"/>
      <c r="N64" s="227"/>
    </row>
    <row r="65" spans="1:14" ht="12.75" customHeight="1" x14ac:dyDescent="0.2">
      <c r="A65" s="227"/>
      <c r="B65" s="227"/>
      <c r="C65" s="227"/>
      <c r="D65" s="227"/>
      <c r="E65" s="227"/>
      <c r="F65" s="227"/>
      <c r="G65" s="227"/>
      <c r="H65" s="227"/>
      <c r="I65" s="227"/>
      <c r="J65" s="227"/>
      <c r="K65" s="227"/>
      <c r="L65" s="227"/>
      <c r="M65" s="227"/>
      <c r="N65" s="227"/>
    </row>
    <row r="66" spans="1:14" ht="12.75" customHeight="1" x14ac:dyDescent="0.2">
      <c r="A66" s="227"/>
      <c r="B66" s="227"/>
      <c r="C66" s="227"/>
      <c r="D66" s="227"/>
      <c r="E66" s="227"/>
      <c r="F66" s="227"/>
      <c r="G66" s="227"/>
      <c r="H66" s="227"/>
      <c r="I66" s="227"/>
      <c r="J66" s="227"/>
      <c r="K66" s="227"/>
      <c r="L66" s="227"/>
      <c r="M66" s="227"/>
      <c r="N66" s="227"/>
    </row>
    <row r="67" spans="1:14" ht="12.75" customHeight="1" x14ac:dyDescent="0.2">
      <c r="A67" s="227"/>
      <c r="B67" s="227"/>
      <c r="C67" s="227"/>
      <c r="D67" s="227"/>
      <c r="E67" s="227"/>
      <c r="F67" s="227"/>
      <c r="G67" s="227"/>
      <c r="H67" s="227"/>
      <c r="I67" s="227"/>
      <c r="J67" s="227"/>
      <c r="K67" s="227"/>
      <c r="L67" s="227"/>
      <c r="M67" s="227"/>
      <c r="N67" s="227"/>
    </row>
    <row r="68" spans="1:14" ht="12.75" customHeight="1" x14ac:dyDescent="0.2">
      <c r="A68" s="227"/>
      <c r="B68" s="227"/>
      <c r="C68" s="227"/>
      <c r="D68" s="227"/>
      <c r="E68" s="227"/>
      <c r="F68" s="227"/>
      <c r="G68" s="227"/>
      <c r="H68" s="227"/>
      <c r="I68" s="227"/>
      <c r="J68" s="227"/>
      <c r="K68" s="227"/>
      <c r="L68" s="227"/>
      <c r="M68" s="227"/>
      <c r="N68" s="227"/>
    </row>
    <row r="69" spans="1:14" ht="12.75" customHeight="1" x14ac:dyDescent="0.2">
      <c r="A69" s="227"/>
      <c r="B69" s="227"/>
      <c r="C69" s="227"/>
      <c r="D69" s="227"/>
      <c r="E69" s="227"/>
      <c r="F69" s="227"/>
      <c r="G69" s="227"/>
      <c r="H69" s="227"/>
      <c r="I69" s="227"/>
      <c r="J69" s="227"/>
      <c r="K69" s="227"/>
      <c r="L69" s="227"/>
      <c r="M69" s="227"/>
      <c r="N69" s="227"/>
    </row>
    <row r="70" spans="1:14" ht="12.75" customHeight="1" x14ac:dyDescent="0.2">
      <c r="A70" s="227"/>
      <c r="B70" s="227"/>
      <c r="C70" s="227"/>
      <c r="D70" s="227"/>
      <c r="E70" s="227"/>
      <c r="F70" s="227"/>
      <c r="G70" s="227"/>
      <c r="H70" s="227"/>
      <c r="I70" s="227"/>
      <c r="J70" s="227"/>
      <c r="K70" s="227"/>
      <c r="L70" s="227"/>
      <c r="M70" s="227"/>
      <c r="N70" s="227"/>
    </row>
    <row r="71" spans="1:14" ht="12.75" customHeight="1" x14ac:dyDescent="0.2">
      <c r="A71" s="227"/>
      <c r="B71" s="227"/>
      <c r="C71" s="227"/>
      <c r="D71" s="227"/>
      <c r="E71" s="227"/>
      <c r="F71" s="227"/>
      <c r="G71" s="227"/>
      <c r="H71" s="227"/>
      <c r="I71" s="227"/>
      <c r="J71" s="227"/>
      <c r="K71" s="227"/>
      <c r="L71" s="227"/>
      <c r="M71" s="227"/>
      <c r="N71" s="227"/>
    </row>
    <row r="72" spans="1:14" ht="12.75" customHeight="1" x14ac:dyDescent="0.2"/>
    <row r="73" spans="1:14" ht="12.75" customHeigh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
  <sheetViews>
    <sheetView showGridLines="0" zoomScale="120" zoomScaleNormal="120" zoomScalePageLayoutView="120" workbookViewId="0">
      <selection activeCell="A5" sqref="A5"/>
    </sheetView>
  </sheetViews>
  <sheetFormatPr defaultColWidth="8.85546875" defaultRowHeight="13.5" x14ac:dyDescent="0.25"/>
  <cols>
    <col min="1" max="1" width="32.85546875" style="3" customWidth="1"/>
    <col min="2" max="2" width="7.140625" style="9" customWidth="1"/>
    <col min="3" max="6" width="6.28515625" style="9" customWidth="1"/>
    <col min="7" max="7" width="6" style="9" customWidth="1"/>
    <col min="8" max="8" width="6.28515625" style="9" customWidth="1"/>
    <col min="9" max="9" width="5.7109375" style="15" customWidth="1"/>
    <col min="10" max="10" width="6" style="9" customWidth="1"/>
    <col min="11" max="16384" width="8.85546875" style="2"/>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A5" s="109" t="s">
        <v>85</v>
      </c>
    </row>
    <row r="6" spans="1:10" s="17" customFormat="1" ht="18.75" x14ac:dyDescent="0.3">
      <c r="A6" s="25" t="s">
        <v>0</v>
      </c>
    </row>
    <row r="7" spans="1:10" s="17" customFormat="1" ht="12.75" x14ac:dyDescent="0.2"/>
    <row r="8" spans="1:10" s="17" customFormat="1" ht="18" customHeight="1" x14ac:dyDescent="0.2">
      <c r="A8" s="165" t="s">
        <v>273</v>
      </c>
      <c r="B8" s="18"/>
      <c r="C8" s="18"/>
    </row>
    <row r="9" spans="1:10" ht="13.5" customHeight="1" x14ac:dyDescent="0.2">
      <c r="A9" s="23"/>
      <c r="B9" s="400">
        <v>2015</v>
      </c>
      <c r="C9" s="400">
        <v>2016</v>
      </c>
      <c r="D9" s="400">
        <v>2017</v>
      </c>
      <c r="E9" s="182">
        <v>2018</v>
      </c>
      <c r="F9" s="325">
        <v>2019</v>
      </c>
      <c r="G9" s="407">
        <v>2020</v>
      </c>
      <c r="H9" s="404"/>
      <c r="I9" s="405"/>
      <c r="J9" s="325">
        <v>2021</v>
      </c>
    </row>
    <row r="10" spans="1:10" ht="13.5" customHeight="1" x14ac:dyDescent="0.2">
      <c r="A10" s="24"/>
      <c r="B10" s="401"/>
      <c r="C10" s="401"/>
      <c r="D10" s="401"/>
      <c r="E10" s="341" t="s">
        <v>89</v>
      </c>
      <c r="F10" s="326" t="s">
        <v>88</v>
      </c>
      <c r="G10" s="164" t="s">
        <v>274</v>
      </c>
      <c r="H10" s="326" t="s">
        <v>88</v>
      </c>
      <c r="I10" s="323" t="s">
        <v>275</v>
      </c>
      <c r="J10" s="326" t="s">
        <v>274</v>
      </c>
    </row>
    <row r="11" spans="1:10" ht="15" customHeight="1" x14ac:dyDescent="0.2">
      <c r="A11" s="35" t="s">
        <v>276</v>
      </c>
      <c r="B11" s="51">
        <v>3366.7</v>
      </c>
      <c r="C11" s="51">
        <v>2899.9000000000005</v>
      </c>
      <c r="D11" s="51">
        <v>3542.2999999999997</v>
      </c>
      <c r="E11" s="51">
        <v>5860</v>
      </c>
      <c r="F11" s="275">
        <v>6614.0569999999998</v>
      </c>
      <c r="G11" s="275">
        <v>6124.9</v>
      </c>
      <c r="H11" s="275">
        <v>6736.9</v>
      </c>
      <c r="I11" s="257">
        <v>109.99199986938561</v>
      </c>
      <c r="J11" s="275">
        <v>8078.3</v>
      </c>
    </row>
    <row r="12" spans="1:10" ht="13.5" customHeight="1" x14ac:dyDescent="0.2">
      <c r="A12" s="20" t="s">
        <v>277</v>
      </c>
      <c r="B12" s="51">
        <v>3042</v>
      </c>
      <c r="C12" s="51">
        <v>2599.3000000000002</v>
      </c>
      <c r="D12" s="51">
        <v>3202.7</v>
      </c>
      <c r="E12" s="51">
        <v>5408</v>
      </c>
      <c r="F12" s="275">
        <v>6190.2439999999997</v>
      </c>
      <c r="G12" s="275">
        <v>5280.4</v>
      </c>
      <c r="H12" s="275">
        <v>6222</v>
      </c>
      <c r="I12" s="257">
        <v>117.83198242557383</v>
      </c>
      <c r="J12" s="275">
        <v>7122.5</v>
      </c>
    </row>
    <row r="13" spans="1:10" ht="12.75" customHeight="1" x14ac:dyDescent="0.2">
      <c r="A13" s="70" t="s">
        <v>107</v>
      </c>
      <c r="B13" s="51">
        <v>1897.7</v>
      </c>
      <c r="C13" s="51">
        <v>1372.6</v>
      </c>
      <c r="D13" s="51">
        <v>2009.2</v>
      </c>
      <c r="E13" s="51">
        <v>3714.9</v>
      </c>
      <c r="F13" s="275">
        <v>4058.5239999999999</v>
      </c>
      <c r="G13" s="275">
        <v>2951.8</v>
      </c>
      <c r="H13" s="275">
        <v>3421.9</v>
      </c>
      <c r="I13" s="257">
        <v>115.92587573683855</v>
      </c>
      <c r="J13" s="275">
        <v>4059.4</v>
      </c>
    </row>
    <row r="14" spans="1:10" ht="12.75" customHeight="1" x14ac:dyDescent="0.2">
      <c r="A14" s="70" t="s">
        <v>278</v>
      </c>
      <c r="B14" s="51">
        <v>1144.3</v>
      </c>
      <c r="C14" s="51">
        <v>1226.7</v>
      </c>
      <c r="D14" s="51">
        <v>1193.5</v>
      </c>
      <c r="E14" s="51">
        <v>1693.1</v>
      </c>
      <c r="F14" s="275">
        <v>2131.7199999999998</v>
      </c>
      <c r="G14" s="275">
        <v>2328.6</v>
      </c>
      <c r="H14" s="275">
        <v>2800.1</v>
      </c>
      <c r="I14" s="257">
        <v>120.24821781327837</v>
      </c>
      <c r="J14" s="275">
        <v>3063.1</v>
      </c>
    </row>
    <row r="15" spans="1:10" ht="12.75" customHeight="1" x14ac:dyDescent="0.2">
      <c r="A15" s="20" t="s">
        <v>279</v>
      </c>
      <c r="B15" s="51">
        <v>323.5</v>
      </c>
      <c r="C15" s="51">
        <v>298.79999999999995</v>
      </c>
      <c r="D15" s="51">
        <v>335</v>
      </c>
      <c r="E15" s="51">
        <v>450.49999999999994</v>
      </c>
      <c r="F15" s="275">
        <v>422.70599999999996</v>
      </c>
      <c r="G15" s="275">
        <v>836.59999999999991</v>
      </c>
      <c r="H15" s="275">
        <v>511.9</v>
      </c>
      <c r="I15" s="257">
        <v>61.188142481472632</v>
      </c>
      <c r="J15" s="275">
        <v>955.8</v>
      </c>
    </row>
    <row r="16" spans="1:10" ht="12.75" customHeight="1" x14ac:dyDescent="0.2">
      <c r="A16" s="20" t="s">
        <v>280</v>
      </c>
      <c r="B16" s="51">
        <v>1.2</v>
      </c>
      <c r="C16" s="51">
        <v>1.8</v>
      </c>
      <c r="D16" s="51">
        <v>4.5999999999999996</v>
      </c>
      <c r="E16" s="51">
        <v>1.5</v>
      </c>
      <c r="F16" s="275">
        <v>1.107</v>
      </c>
      <c r="G16" s="275">
        <v>7.9</v>
      </c>
      <c r="H16" s="275">
        <v>3</v>
      </c>
      <c r="I16" s="157" t="s">
        <v>93</v>
      </c>
      <c r="J16" s="275">
        <v>0</v>
      </c>
    </row>
    <row r="17" spans="1:10" ht="15" customHeight="1" x14ac:dyDescent="0.2">
      <c r="A17" s="35" t="s">
        <v>281</v>
      </c>
      <c r="B17" s="51">
        <v>3773.8</v>
      </c>
      <c r="C17" s="51">
        <v>3523.5</v>
      </c>
      <c r="D17" s="51">
        <v>4811.8</v>
      </c>
      <c r="E17" s="51">
        <v>5318.6</v>
      </c>
      <c r="F17" s="275">
        <v>6142.634</v>
      </c>
      <c r="G17" s="275">
        <v>7392.6</v>
      </c>
      <c r="H17" s="275">
        <v>7237.7999999999993</v>
      </c>
      <c r="I17" s="257">
        <v>97.906014122230317</v>
      </c>
      <c r="J17" s="275">
        <v>7500.5999999999995</v>
      </c>
    </row>
    <row r="18" spans="1:10" ht="13.5" customHeight="1" x14ac:dyDescent="0.2">
      <c r="A18" s="20" t="s">
        <v>109</v>
      </c>
      <c r="B18" s="51">
        <v>3037.6</v>
      </c>
      <c r="C18" s="51">
        <v>2889.2</v>
      </c>
      <c r="D18" s="51">
        <v>3499.3</v>
      </c>
      <c r="E18" s="51">
        <v>4130.1000000000004</v>
      </c>
      <c r="F18" s="275">
        <v>5014.7709999999997</v>
      </c>
      <c r="G18" s="275">
        <v>5930.4000000000005</v>
      </c>
      <c r="H18" s="275">
        <v>5650.4</v>
      </c>
      <c r="I18" s="257">
        <v>95.278564683663816</v>
      </c>
      <c r="J18" s="275">
        <v>7349.4999999999991</v>
      </c>
    </row>
    <row r="19" spans="1:10" ht="12.75" customHeight="1" x14ac:dyDescent="0.2">
      <c r="A19" s="70" t="s">
        <v>282</v>
      </c>
      <c r="B19" s="51">
        <v>1390</v>
      </c>
      <c r="C19" s="51">
        <v>1396.9</v>
      </c>
      <c r="D19" s="51">
        <v>1507.1</v>
      </c>
      <c r="E19" s="51">
        <v>1538.7</v>
      </c>
      <c r="F19" s="275">
        <v>1990.2460000000001</v>
      </c>
      <c r="G19" s="275">
        <v>2181.8000000000002</v>
      </c>
      <c r="H19" s="275">
        <v>2063.3000000000002</v>
      </c>
      <c r="I19" s="257">
        <v>94.568704739206154</v>
      </c>
      <c r="J19" s="275">
        <v>2471.5</v>
      </c>
    </row>
    <row r="20" spans="1:10" ht="12.75" customHeight="1" x14ac:dyDescent="0.2">
      <c r="A20" s="70" t="s">
        <v>283</v>
      </c>
      <c r="B20" s="51">
        <v>787.2</v>
      </c>
      <c r="C20" s="51">
        <v>624.1</v>
      </c>
      <c r="D20" s="51">
        <v>840.7</v>
      </c>
      <c r="E20" s="51">
        <v>883.5</v>
      </c>
      <c r="F20" s="275">
        <v>783.62800000000004</v>
      </c>
      <c r="G20" s="275">
        <v>1028.0999999999999</v>
      </c>
      <c r="H20" s="275">
        <v>692</v>
      </c>
      <c r="I20" s="257">
        <v>67.308627565411925</v>
      </c>
      <c r="J20" s="275">
        <v>1382.1</v>
      </c>
    </row>
    <row r="21" spans="1:10" ht="12.75" customHeight="1" x14ac:dyDescent="0.2">
      <c r="A21" s="70" t="s">
        <v>284</v>
      </c>
      <c r="B21" s="51">
        <v>248.5</v>
      </c>
      <c r="C21" s="51">
        <v>356.5</v>
      </c>
      <c r="D21" s="51">
        <v>677.3</v>
      </c>
      <c r="E21" s="51">
        <v>1212.4000000000001</v>
      </c>
      <c r="F21" s="275">
        <v>1637.875</v>
      </c>
      <c r="G21" s="275">
        <v>1967.4</v>
      </c>
      <c r="H21" s="275">
        <v>2365.6</v>
      </c>
      <c r="I21" s="257">
        <v>120.23991054183185</v>
      </c>
      <c r="J21" s="275">
        <v>2602.1999999999998</v>
      </c>
    </row>
    <row r="22" spans="1:10" ht="12.75" customHeight="1" x14ac:dyDescent="0.2">
      <c r="A22" s="73" t="s">
        <v>285</v>
      </c>
      <c r="B22" s="51">
        <v>142.6</v>
      </c>
      <c r="C22" s="51">
        <v>155.19999999999999</v>
      </c>
      <c r="D22" s="51">
        <v>382.6</v>
      </c>
      <c r="E22" s="51">
        <v>620.29999999999995</v>
      </c>
      <c r="F22" s="157" t="s">
        <v>93</v>
      </c>
      <c r="G22" s="275">
        <v>926.5</v>
      </c>
      <c r="H22" s="275">
        <v>1009.4</v>
      </c>
      <c r="I22" s="257">
        <v>108.94765245547759</v>
      </c>
      <c r="J22" s="275">
        <v>1032.3</v>
      </c>
    </row>
    <row r="23" spans="1:10" ht="12.75" customHeight="1" x14ac:dyDescent="0.2">
      <c r="A23" s="73" t="s">
        <v>286</v>
      </c>
      <c r="B23" s="51">
        <v>105.9</v>
      </c>
      <c r="C23" s="51">
        <v>201.3</v>
      </c>
      <c r="D23" s="51">
        <v>294.7</v>
      </c>
      <c r="E23" s="51">
        <v>592.1</v>
      </c>
      <c r="F23" s="157" t="s">
        <v>93</v>
      </c>
      <c r="G23" s="275">
        <v>1040.9000000000001</v>
      </c>
      <c r="H23" s="275">
        <v>1356.2</v>
      </c>
      <c r="I23" s="257">
        <v>130.29109424536458</v>
      </c>
      <c r="J23" s="275">
        <v>1569.9</v>
      </c>
    </row>
    <row r="24" spans="1:10" ht="12.75" customHeight="1" x14ac:dyDescent="0.2">
      <c r="A24" s="70" t="s">
        <v>287</v>
      </c>
      <c r="B24" s="51">
        <v>611.9</v>
      </c>
      <c r="C24" s="51">
        <v>511.7</v>
      </c>
      <c r="D24" s="51">
        <v>474.2</v>
      </c>
      <c r="E24" s="51">
        <v>495.5</v>
      </c>
      <c r="F24" s="275">
        <v>603.02200000000005</v>
      </c>
      <c r="G24" s="275">
        <v>753.1</v>
      </c>
      <c r="H24" s="275">
        <v>529.5</v>
      </c>
      <c r="I24" s="257">
        <v>70.309387863497534</v>
      </c>
      <c r="J24" s="275">
        <v>893.7</v>
      </c>
    </row>
    <row r="25" spans="1:10" ht="12.75" customHeight="1" x14ac:dyDescent="0.2">
      <c r="A25" s="20" t="s">
        <v>110</v>
      </c>
      <c r="B25" s="51">
        <v>736.2</v>
      </c>
      <c r="C25" s="51">
        <v>634.29999999999995</v>
      </c>
      <c r="D25" s="51">
        <v>1312.5</v>
      </c>
      <c r="E25" s="51">
        <v>1188.5</v>
      </c>
      <c r="F25" s="275">
        <v>1127.8630000000001</v>
      </c>
      <c r="G25" s="275">
        <v>1462.2</v>
      </c>
      <c r="H25" s="275">
        <v>1587.4</v>
      </c>
      <c r="I25" s="257">
        <v>108.56244015866503</v>
      </c>
      <c r="J25" s="275">
        <v>151.1</v>
      </c>
    </row>
    <row r="26" spans="1:10" ht="15" customHeight="1" x14ac:dyDescent="0.2">
      <c r="A26" s="152" t="s">
        <v>288</v>
      </c>
      <c r="B26" s="380">
        <v>-407.10000000000036</v>
      </c>
      <c r="C26" s="380">
        <v>-623.59999999999945</v>
      </c>
      <c r="D26" s="380">
        <v>-1269.5000000000005</v>
      </c>
      <c r="E26" s="380">
        <v>540.69999999999982</v>
      </c>
      <c r="F26" s="387">
        <v>468.69399999999951</v>
      </c>
      <c r="G26" s="387">
        <v>-1267.7000000000007</v>
      </c>
      <c r="H26" s="387">
        <v>-501.59999999999945</v>
      </c>
      <c r="I26" s="157" t="s">
        <v>93</v>
      </c>
      <c r="J26" s="387">
        <v>421.70000000000073</v>
      </c>
    </row>
    <row r="27" spans="1:10" ht="15" customHeight="1" x14ac:dyDescent="0.2">
      <c r="A27" s="167" t="s">
        <v>289</v>
      </c>
      <c r="B27" s="384">
        <v>137.69999999999999</v>
      </c>
      <c r="C27" s="384">
        <v>22.3</v>
      </c>
      <c r="D27" s="384">
        <v>103.9</v>
      </c>
      <c r="E27" s="384">
        <v>-729.9</v>
      </c>
      <c r="F27" s="157" t="s">
        <v>93</v>
      </c>
      <c r="G27" s="390">
        <v>0</v>
      </c>
      <c r="H27" s="390">
        <v>-553.4</v>
      </c>
      <c r="I27" s="157" t="s">
        <v>93</v>
      </c>
      <c r="J27" s="390">
        <v>0</v>
      </c>
    </row>
    <row r="28" spans="1:10" ht="15" customHeight="1" x14ac:dyDescent="0.2">
      <c r="A28" s="167" t="s">
        <v>290</v>
      </c>
      <c r="B28" s="384">
        <v>-269.40000000000038</v>
      </c>
      <c r="C28" s="384">
        <v>-601.2999999999995</v>
      </c>
      <c r="D28" s="384">
        <v>-1165.6000000000004</v>
      </c>
      <c r="E28" s="384">
        <v>-189.20000000000016</v>
      </c>
      <c r="F28" s="390">
        <v>468.69399999999951</v>
      </c>
      <c r="G28" s="390">
        <v>-1267.7000000000007</v>
      </c>
      <c r="H28" s="390">
        <v>-1054.9999999999995</v>
      </c>
      <c r="I28" s="157" t="s">
        <v>93</v>
      </c>
      <c r="J28" s="390">
        <v>421.70000000000073</v>
      </c>
    </row>
    <row r="29" spans="1:10" s="5" customFormat="1" ht="15" customHeight="1" x14ac:dyDescent="0.2">
      <c r="A29" s="35" t="s">
        <v>227</v>
      </c>
      <c r="B29" s="51">
        <v>269.30000000000007</v>
      </c>
      <c r="C29" s="51">
        <v>612</v>
      </c>
      <c r="D29" s="51">
        <v>1175.1000000000001</v>
      </c>
      <c r="E29" s="51">
        <v>212.50000000000011</v>
      </c>
      <c r="F29" s="275">
        <v>3307.2059999999997</v>
      </c>
      <c r="G29" s="275">
        <v>1267.5999999999999</v>
      </c>
      <c r="H29" s="275">
        <v>977.8000000000003</v>
      </c>
      <c r="I29" s="157" t="s">
        <v>93</v>
      </c>
      <c r="J29" s="275">
        <v>-941.40000000000055</v>
      </c>
    </row>
    <row r="30" spans="1:10" s="5" customFormat="1" ht="13.5" customHeight="1" x14ac:dyDescent="0.2">
      <c r="A30" s="20" t="s">
        <v>291</v>
      </c>
      <c r="B30" s="51">
        <v>292.00000000000006</v>
      </c>
      <c r="C30" s="51">
        <v>1998.6</v>
      </c>
      <c r="D30" s="51">
        <v>547.90000000000009</v>
      </c>
      <c r="E30" s="51">
        <v>772.10000000000014</v>
      </c>
      <c r="F30" s="275">
        <v>2331.9119999999998</v>
      </c>
      <c r="G30" s="275">
        <v>1407.6999999999998</v>
      </c>
      <c r="H30" s="275">
        <v>128.20000000000027</v>
      </c>
      <c r="I30" s="157" t="s">
        <v>93</v>
      </c>
      <c r="J30" s="275">
        <v>1760.3999999999996</v>
      </c>
    </row>
    <row r="31" spans="1:10" ht="12.75" customHeight="1" x14ac:dyDescent="0.2">
      <c r="A31" s="70" t="s">
        <v>292</v>
      </c>
      <c r="B31" s="51">
        <v>588.70000000000005</v>
      </c>
      <c r="C31" s="51">
        <v>2390.1999999999998</v>
      </c>
      <c r="D31" s="51">
        <v>1126.7</v>
      </c>
      <c r="E31" s="51">
        <v>2227.4</v>
      </c>
      <c r="F31" s="157" t="s">
        <v>93</v>
      </c>
      <c r="G31" s="275">
        <v>3262.1</v>
      </c>
      <c r="H31" s="275">
        <v>2747.1</v>
      </c>
      <c r="I31" s="157" t="s">
        <v>93</v>
      </c>
      <c r="J31" s="275">
        <v>3995.5</v>
      </c>
    </row>
    <row r="32" spans="1:10" ht="12.75" customHeight="1" x14ac:dyDescent="0.2">
      <c r="A32" s="70" t="s">
        <v>293</v>
      </c>
      <c r="B32" s="51">
        <v>-296.7</v>
      </c>
      <c r="C32" s="51">
        <v>-391.6</v>
      </c>
      <c r="D32" s="51">
        <v>-578.79999999999995</v>
      </c>
      <c r="E32" s="51">
        <v>-1455.3</v>
      </c>
      <c r="F32" s="157" t="s">
        <v>93</v>
      </c>
      <c r="G32" s="275">
        <v>-3270.4</v>
      </c>
      <c r="H32" s="275">
        <v>-4572.8999999999996</v>
      </c>
      <c r="I32" s="157" t="s">
        <v>93</v>
      </c>
      <c r="J32" s="275">
        <v>-5403.1</v>
      </c>
    </row>
    <row r="33" spans="1:10" ht="12.75" customHeight="1" x14ac:dyDescent="0.2">
      <c r="A33" s="70" t="s">
        <v>294</v>
      </c>
      <c r="B33" s="51">
        <v>0</v>
      </c>
      <c r="C33" s="51">
        <v>0</v>
      </c>
      <c r="D33" s="51">
        <v>0</v>
      </c>
      <c r="E33" s="51">
        <v>0</v>
      </c>
      <c r="F33" s="275">
        <v>0</v>
      </c>
      <c r="G33" s="275">
        <v>1416</v>
      </c>
      <c r="H33" s="275">
        <v>1954</v>
      </c>
      <c r="I33" s="157" t="s">
        <v>93</v>
      </c>
      <c r="J33" s="275">
        <v>3168</v>
      </c>
    </row>
    <row r="34" spans="1:10" ht="12.75" customHeight="1" x14ac:dyDescent="0.2">
      <c r="A34" s="20" t="s">
        <v>295</v>
      </c>
      <c r="B34" s="51">
        <v>-22.7</v>
      </c>
      <c r="C34" s="51">
        <v>-1386.6</v>
      </c>
      <c r="D34" s="51">
        <v>627.20000000000005</v>
      </c>
      <c r="E34" s="51">
        <v>-559.6</v>
      </c>
      <c r="F34" s="275">
        <v>975.29399999999998</v>
      </c>
      <c r="G34" s="275">
        <v>-140.1</v>
      </c>
      <c r="H34" s="275">
        <v>849.6</v>
      </c>
      <c r="I34" s="157" t="s">
        <v>93</v>
      </c>
      <c r="J34" s="275">
        <v>-2701.8</v>
      </c>
    </row>
    <row r="35" spans="1:10" ht="18.75" customHeight="1" x14ac:dyDescent="0.2">
      <c r="A35" s="19" t="s">
        <v>171</v>
      </c>
      <c r="B35" s="32"/>
      <c r="C35" s="32"/>
      <c r="D35" s="32"/>
      <c r="E35" s="32"/>
      <c r="F35" s="32"/>
      <c r="G35" s="71"/>
      <c r="H35" s="32"/>
      <c r="I35" s="61"/>
      <c r="J35" s="71"/>
    </row>
    <row r="36" spans="1:10" ht="12.75" customHeight="1" x14ac:dyDescent="0.2">
      <c r="A36" s="46" t="s">
        <v>296</v>
      </c>
      <c r="B36" s="263">
        <v>-2.9189558905059942</v>
      </c>
      <c r="C36" s="263">
        <v>-3.7676922124538352</v>
      </c>
      <c r="D36" s="263">
        <v>-6.2654290029835247</v>
      </c>
      <c r="E36" s="263">
        <v>2.1098264768200026</v>
      </c>
      <c r="F36" s="263">
        <v>1.5358227674438425</v>
      </c>
      <c r="G36" s="263">
        <v>-3.9746415548664848</v>
      </c>
      <c r="H36" s="263">
        <v>-1.5726731133985854</v>
      </c>
      <c r="I36" s="158" t="s">
        <v>93</v>
      </c>
      <c r="J36" s="263">
        <v>1.0040619627899463</v>
      </c>
    </row>
    <row r="37" spans="1:10" ht="20.25" customHeight="1" x14ac:dyDescent="0.2">
      <c r="A37" s="52" t="s">
        <v>297</v>
      </c>
      <c r="B37" s="52"/>
      <c r="C37" s="52"/>
      <c r="D37" s="52"/>
      <c r="E37" s="52"/>
      <c r="F37" s="52"/>
      <c r="G37" s="52"/>
      <c r="H37" s="52"/>
      <c r="I37" s="52"/>
      <c r="J37" s="52"/>
    </row>
    <row r="38" spans="1:10" ht="12.75" x14ac:dyDescent="0.2">
      <c r="A38" s="69" t="s">
        <v>1185</v>
      </c>
      <c r="B38" s="69"/>
      <c r="C38" s="69"/>
      <c r="D38" s="69"/>
      <c r="E38" s="69"/>
      <c r="F38" s="69"/>
      <c r="G38" s="69"/>
      <c r="H38" s="69"/>
      <c r="I38" s="69"/>
      <c r="J38" s="69"/>
    </row>
  </sheetData>
  <mergeCells count="4">
    <mergeCell ref="B9:B10"/>
    <mergeCell ref="C9:C10"/>
    <mergeCell ref="G9:I9"/>
    <mergeCell ref="D9:D10"/>
  </mergeCells>
  <conditionalFormatting sqref="I35">
    <cfRule type="cellIs" dxfId="407" priority="10" operator="between">
      <formula>9999</formula>
      <formula>-9999</formula>
    </cfRule>
  </conditionalFormatting>
  <conditionalFormatting sqref="I16">
    <cfRule type="cellIs" dxfId="406" priority="6" operator="between">
      <formula>9999</formula>
      <formula>-9999</formula>
    </cfRule>
  </conditionalFormatting>
  <conditionalFormatting sqref="I26:I27">
    <cfRule type="cellIs" dxfId="405" priority="8" operator="between">
      <formula>9999</formula>
      <formula>-9999</formula>
    </cfRule>
  </conditionalFormatting>
  <conditionalFormatting sqref="I28:I34">
    <cfRule type="cellIs" dxfId="404" priority="7" operator="between">
      <formula>9999</formula>
      <formula>-9999</formula>
    </cfRule>
  </conditionalFormatting>
  <conditionalFormatting sqref="I36">
    <cfRule type="cellIs" dxfId="403" priority="5" operator="between">
      <formula>9999</formula>
      <formula>-9999</formula>
    </cfRule>
  </conditionalFormatting>
  <hyperlinks>
    <hyperlink ref="A5" location="'Contents'!A10" display="Índice"/>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showGridLines="0" zoomScale="120" zoomScaleNormal="120" zoomScalePageLayoutView="120" workbookViewId="0">
      <selection activeCell="A5" sqref="A5"/>
    </sheetView>
  </sheetViews>
  <sheetFormatPr defaultColWidth="8.85546875" defaultRowHeight="13.5" x14ac:dyDescent="0.25"/>
  <cols>
    <col min="1" max="1" width="36.42578125" style="3" customWidth="1"/>
    <col min="2" max="7" width="6.7109375" style="9" customWidth="1"/>
    <col min="8" max="9" width="5.7109375" style="15" customWidth="1"/>
    <col min="10" max="10" width="6.7109375" style="9" customWidth="1"/>
    <col min="11" max="12" width="5.7109375" style="15" customWidth="1"/>
    <col min="13" max="16384" width="8.8554687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09" t="s">
        <v>85</v>
      </c>
    </row>
    <row r="6" spans="1:12" s="17" customFormat="1" ht="18.75" x14ac:dyDescent="0.3">
      <c r="A6" s="25" t="s">
        <v>0</v>
      </c>
    </row>
    <row r="7" spans="1:12" s="17" customFormat="1" ht="12.75" x14ac:dyDescent="0.2"/>
    <row r="8" spans="1:12" s="17" customFormat="1" ht="18" customHeight="1" x14ac:dyDescent="0.2">
      <c r="A8" s="165" t="s">
        <v>298</v>
      </c>
    </row>
    <row r="9" spans="1:12" s="10" customFormat="1" ht="13.5" customHeight="1" x14ac:dyDescent="0.25">
      <c r="A9" s="23"/>
      <c r="B9" s="408">
        <v>2015</v>
      </c>
      <c r="C9" s="408">
        <v>2016</v>
      </c>
      <c r="D9" s="408">
        <v>2017</v>
      </c>
      <c r="E9" s="162">
        <v>2018</v>
      </c>
      <c r="F9" s="235">
        <v>2019</v>
      </c>
      <c r="G9" s="330">
        <v>2020</v>
      </c>
      <c r="H9" s="410" t="s">
        <v>299</v>
      </c>
      <c r="I9" s="410"/>
      <c r="J9" s="208" t="s">
        <v>300</v>
      </c>
      <c r="K9" s="410" t="s">
        <v>301</v>
      </c>
      <c r="L9" s="410"/>
    </row>
    <row r="10" spans="1:12" s="10" customFormat="1" ht="13.5" customHeight="1" x14ac:dyDescent="0.25">
      <c r="A10" s="24"/>
      <c r="B10" s="409"/>
      <c r="C10" s="409"/>
      <c r="D10" s="409"/>
      <c r="E10" s="75" t="s">
        <v>88</v>
      </c>
      <c r="F10" s="75" t="s">
        <v>88</v>
      </c>
      <c r="G10" s="75" t="s">
        <v>88</v>
      </c>
      <c r="H10" s="239" t="s">
        <v>302</v>
      </c>
      <c r="I10" s="239" t="s">
        <v>303</v>
      </c>
      <c r="J10" s="75" t="s">
        <v>88</v>
      </c>
      <c r="K10" s="239" t="s">
        <v>302</v>
      </c>
      <c r="L10" s="239" t="s">
        <v>303</v>
      </c>
    </row>
    <row r="11" spans="1:12" s="10" customFormat="1" ht="15" customHeight="1" x14ac:dyDescent="0.25">
      <c r="A11" s="218" t="s">
        <v>115</v>
      </c>
      <c r="B11" s="275">
        <v>3632.0847587003013</v>
      </c>
      <c r="C11" s="275">
        <v>3730.2976919603288</v>
      </c>
      <c r="D11" s="275">
        <v>2596.2310093735559</v>
      </c>
      <c r="E11" s="275">
        <v>4218.1117540265013</v>
      </c>
      <c r="F11" s="275">
        <v>7020.5928773872756</v>
      </c>
      <c r="G11" s="275">
        <v>7308.6476954041109</v>
      </c>
      <c r="H11" s="257">
        <f>(G11/F11-1)*100</f>
        <v>4.1029984653380813</v>
      </c>
      <c r="I11" s="257">
        <f>(G11-F11)/F$27*100</f>
        <v>2.8226412796626348</v>
      </c>
      <c r="J11" s="275">
        <v>6390.2246685934397</v>
      </c>
      <c r="K11" s="257">
        <v>-12.566251173773257</v>
      </c>
      <c r="L11" s="257">
        <v>-8.3212106445776346</v>
      </c>
    </row>
    <row r="12" spans="1:12" s="10" customFormat="1" ht="13.5" customHeight="1" x14ac:dyDescent="0.25">
      <c r="A12" s="170" t="s">
        <v>94</v>
      </c>
      <c r="B12" s="273">
        <v>26.841881243103277</v>
      </c>
      <c r="C12" s="273">
        <v>22.485152004500236</v>
      </c>
      <c r="D12" s="273">
        <v>15.647156728091899</v>
      </c>
      <c r="E12" s="273">
        <v>13.66823096697904</v>
      </c>
      <c r="F12" s="273">
        <v>14.767683343293928</v>
      </c>
      <c r="G12" s="273">
        <v>11.146908890760502</v>
      </c>
      <c r="H12" s="264">
        <f t="shared" ref="H12:H37" si="0">(G12/F12-1)*100</f>
        <v>-24.51822921959954</v>
      </c>
      <c r="I12" s="264">
        <f t="shared" ref="I12:I27" si="1">(G12-F12)/F$27*100</f>
        <v>-3.5479869784616529E-2</v>
      </c>
      <c r="J12" s="273">
        <v>9.7983813897480534</v>
      </c>
      <c r="K12" s="264">
        <v>-12.097770908760374</v>
      </c>
      <c r="L12" s="264">
        <v>-1.2218096746657135E-2</v>
      </c>
    </row>
    <row r="13" spans="1:12" s="10" customFormat="1" ht="12.75" customHeight="1" x14ac:dyDescent="0.25">
      <c r="A13" s="76" t="s">
        <v>304</v>
      </c>
      <c r="B13" s="273">
        <v>3361.0497342562112</v>
      </c>
      <c r="C13" s="273">
        <v>3526.6188832334187</v>
      </c>
      <c r="D13" s="273">
        <v>2416.4265192423259</v>
      </c>
      <c r="E13" s="273">
        <v>3526.5610729673213</v>
      </c>
      <c r="F13" s="273">
        <v>5712.6980778051657</v>
      </c>
      <c r="G13" s="273">
        <v>5782.656295404111</v>
      </c>
      <c r="H13" s="264">
        <f t="shared" si="0"/>
        <v>1.2246090489316241</v>
      </c>
      <c r="I13" s="264">
        <f t="shared" si="1"/>
        <v>0.68551865997555794</v>
      </c>
      <c r="J13" s="273">
        <v>4928.3472069999989</v>
      </c>
      <c r="K13" s="264">
        <v>-14.773644580659106</v>
      </c>
      <c r="L13" s="264">
        <v>-7.7403175581018804</v>
      </c>
    </row>
    <row r="14" spans="1:12" s="10" customFormat="1" ht="12.75" customHeight="1" x14ac:dyDescent="0.25">
      <c r="A14" s="77" t="s">
        <v>305</v>
      </c>
      <c r="B14" s="273">
        <v>3283.5215431808651</v>
      </c>
      <c r="C14" s="273">
        <v>3451.8664022535695</v>
      </c>
      <c r="D14" s="273">
        <v>2254.4719053865315</v>
      </c>
      <c r="E14" s="273">
        <v>3285.4532823093664</v>
      </c>
      <c r="F14" s="273">
        <v>5647.7293391037101</v>
      </c>
      <c r="G14" s="273">
        <v>5695.3311566849379</v>
      </c>
      <c r="H14" s="264">
        <f t="shared" si="0"/>
        <v>0.8428487755537839</v>
      </c>
      <c r="I14" s="264">
        <f t="shared" si="1"/>
        <v>0.466448907943249</v>
      </c>
      <c r="J14" s="273">
        <v>5121.2847399999991</v>
      </c>
      <c r="K14" s="264">
        <v>-10.07924562931073</v>
      </c>
      <c r="L14" s="264">
        <v>-5.2010468091030004</v>
      </c>
    </row>
    <row r="15" spans="1:12" s="10" customFormat="1" ht="12.75" customHeight="1" x14ac:dyDescent="0.25">
      <c r="A15" s="170" t="s">
        <v>94</v>
      </c>
      <c r="B15" s="273">
        <v>24.2659247172333</v>
      </c>
      <c r="C15" s="273">
        <v>20.806848987194531</v>
      </c>
      <c r="D15" s="273">
        <v>13.5874177279682</v>
      </c>
      <c r="E15" s="273">
        <v>10.646075047906775</v>
      </c>
      <c r="F15" s="273">
        <v>11.711765079731558</v>
      </c>
      <c r="G15" s="273">
        <v>8.767386597384899</v>
      </c>
      <c r="H15" s="264">
        <f t="shared" si="0"/>
        <v>-25.140347866456235</v>
      </c>
      <c r="I15" s="264">
        <f t="shared" si="1"/>
        <v>-2.8851884181074074E-2</v>
      </c>
      <c r="J15" s="273">
        <v>7.9770790342679101</v>
      </c>
      <c r="K15" s="264">
        <v>-9.0141749121992465</v>
      </c>
      <c r="L15" s="264">
        <v>-7.1604429709654664E-3</v>
      </c>
    </row>
    <row r="16" spans="1:12" s="10" customFormat="1" ht="12.75" customHeight="1" x14ac:dyDescent="0.25">
      <c r="A16" s="78" t="s">
        <v>306</v>
      </c>
      <c r="B16" s="273">
        <v>3304.3239086770182</v>
      </c>
      <c r="C16" s="273">
        <v>4040.1503987114265</v>
      </c>
      <c r="D16" s="273">
        <v>3024.4127230135514</v>
      </c>
      <c r="E16" s="273">
        <v>4990.2506386302966</v>
      </c>
      <c r="F16" s="273">
        <v>8299.8481366629403</v>
      </c>
      <c r="G16" s="273">
        <v>9665.1550052041384</v>
      </c>
      <c r="H16" s="264">
        <f t="shared" si="0"/>
        <v>16.449781322024727</v>
      </c>
      <c r="I16" s="264">
        <f t="shared" si="1"/>
        <v>13.378604645752112</v>
      </c>
      <c r="J16" s="273">
        <v>9046.5408899999984</v>
      </c>
      <c r="K16" s="264">
        <v>-6.4004572598271974</v>
      </c>
      <c r="L16" s="264">
        <v>-5.6048446195848953</v>
      </c>
    </row>
    <row r="17" spans="1:12" s="10" customFormat="1" ht="12.75" customHeight="1" x14ac:dyDescent="0.25">
      <c r="A17" s="170" t="s">
        <v>94</v>
      </c>
      <c r="B17" s="273">
        <v>24.419658636268597</v>
      </c>
      <c r="C17" s="273">
        <v>24.352854205673076</v>
      </c>
      <c r="D17" s="273">
        <v>18.22775389268881</v>
      </c>
      <c r="E17" s="273">
        <v>16.170244481266778</v>
      </c>
      <c r="F17" s="273">
        <v>17.211496114201278</v>
      </c>
      <c r="G17" s="273">
        <v>14.878529118506529</v>
      </c>
      <c r="H17" s="264">
        <f t="shared" si="0"/>
        <v>-13.554701928380341</v>
      </c>
      <c r="I17" s="264">
        <f t="shared" si="1"/>
        <v>-2.2860679753510152E-2</v>
      </c>
      <c r="J17" s="273">
        <v>14.091185186915885</v>
      </c>
      <c r="K17" s="264">
        <v>-5.2918129562371412</v>
      </c>
      <c r="L17" s="264">
        <v>-7.1335915076596512E-3</v>
      </c>
    </row>
    <row r="18" spans="1:12" s="10" customFormat="1" ht="13.5" customHeight="1" x14ac:dyDescent="0.25">
      <c r="A18" s="78" t="s">
        <v>307</v>
      </c>
      <c r="B18" s="273">
        <v>-20.802365496152998</v>
      </c>
      <c r="C18" s="273">
        <v>-588.28399645785703</v>
      </c>
      <c r="D18" s="273">
        <v>-769.94081762702001</v>
      </c>
      <c r="E18" s="273">
        <v>-1704.7973563209302</v>
      </c>
      <c r="F18" s="273">
        <v>2652.1187975592302</v>
      </c>
      <c r="G18" s="273">
        <v>3969.8238485192005</v>
      </c>
      <c r="H18" s="264">
        <f t="shared" si="0"/>
        <v>49.684993454013693</v>
      </c>
      <c r="I18" s="264">
        <f t="shared" si="1"/>
        <v>12.912155737808865</v>
      </c>
      <c r="J18" s="273">
        <v>3925.2561499999997</v>
      </c>
      <c r="K18" s="264">
        <v>-1.1226618666172139</v>
      </c>
      <c r="L18" s="264">
        <v>-0.40379781048189151</v>
      </c>
    </row>
    <row r="19" spans="1:12" s="10" customFormat="1" ht="13.5" customHeight="1" x14ac:dyDescent="0.25">
      <c r="A19" s="77" t="s">
        <v>308</v>
      </c>
      <c r="B19" s="273">
        <v>77.528191075346072</v>
      </c>
      <c r="C19" s="273">
        <v>74.752480979849409</v>
      </c>
      <c r="D19" s="273">
        <v>161.95461385579443</v>
      </c>
      <c r="E19" s="273">
        <v>241.10779065795469</v>
      </c>
      <c r="F19" s="273">
        <v>64.968738701455905</v>
      </c>
      <c r="G19" s="273">
        <v>87.325138719172799</v>
      </c>
      <c r="H19" s="264">
        <f t="shared" si="0"/>
        <v>34.411011302603441</v>
      </c>
      <c r="I19" s="264">
        <f t="shared" si="1"/>
        <v>0.21906975203230261</v>
      </c>
      <c r="J19" s="273">
        <v>-192.937533</v>
      </c>
      <c r="K19" s="264">
        <v>-320.94157058308724</v>
      </c>
      <c r="L19" s="264">
        <v>-2.5392707489988755</v>
      </c>
    </row>
    <row r="20" spans="1:12" s="10" customFormat="1" ht="12.75" customHeight="1" x14ac:dyDescent="0.25">
      <c r="A20" s="76" t="s">
        <v>309</v>
      </c>
      <c r="B20" s="273">
        <v>271.03502444409008</v>
      </c>
      <c r="C20" s="273">
        <v>203.67880872690998</v>
      </c>
      <c r="D20" s="273">
        <v>179.80449013122998</v>
      </c>
      <c r="E20" s="273">
        <v>691.55068105918042</v>
      </c>
      <c r="F20" s="273">
        <v>1307.8947995821097</v>
      </c>
      <c r="G20" s="273">
        <v>1525.9913999999999</v>
      </c>
      <c r="H20" s="264">
        <f t="shared" si="0"/>
        <v>16.675393195811704</v>
      </c>
      <c r="I20" s="264">
        <f t="shared" si="1"/>
        <v>2.1371226196870792</v>
      </c>
      <c r="J20" s="273">
        <v>1461.8774615934406</v>
      </c>
      <c r="K20" s="264">
        <v>-4.2014613192813073</v>
      </c>
      <c r="L20" s="264">
        <v>-0.58089308647575544</v>
      </c>
    </row>
    <row r="21" spans="1:12" s="10" customFormat="1" ht="15" customHeight="1" x14ac:dyDescent="0.25">
      <c r="A21" s="218" t="s">
        <v>310</v>
      </c>
      <c r="B21" s="275">
        <v>2081.0199924469489</v>
      </c>
      <c r="C21" s="275">
        <v>2750.8823640139008</v>
      </c>
      <c r="D21" s="275">
        <v>3925.4971662455346</v>
      </c>
      <c r="E21" s="275">
        <v>3635.8725757344109</v>
      </c>
      <c r="F21" s="275">
        <v>2898.3245293074579</v>
      </c>
      <c r="G21" s="275">
        <v>2686.814851676434</v>
      </c>
      <c r="H21" s="257">
        <f t="shared" si="0"/>
        <v>-7.2976533680844557</v>
      </c>
      <c r="I21" s="257">
        <f t="shared" si="1"/>
        <v>-2.0725775435374665</v>
      </c>
      <c r="J21" s="275">
        <v>3850.7664529074646</v>
      </c>
      <c r="K21" s="257">
        <v>43.320871198280919</v>
      </c>
      <c r="L21" s="257">
        <v>10.545779201084265</v>
      </c>
    </row>
    <row r="22" spans="1:12" s="10" customFormat="1" ht="13.5" customHeight="1" x14ac:dyDescent="0.25">
      <c r="A22" s="76" t="s">
        <v>311</v>
      </c>
      <c r="B22" s="273">
        <v>3980.7052183179899</v>
      </c>
      <c r="C22" s="273">
        <v>4588.2734352944608</v>
      </c>
      <c r="D22" s="273">
        <v>6059.0142013510394</v>
      </c>
      <c r="E22" s="273">
        <v>6371.0889203642691</v>
      </c>
      <c r="F22" s="273">
        <v>7194.3002971845799</v>
      </c>
      <c r="G22" s="273">
        <v>10522.124585607507</v>
      </c>
      <c r="H22" s="264">
        <f t="shared" si="0"/>
        <v>46.256399524012636</v>
      </c>
      <c r="I22" s="264">
        <f t="shared" si="1"/>
        <v>32.609259142534128</v>
      </c>
      <c r="J22" s="273">
        <v>10738.90965510464</v>
      </c>
      <c r="K22" s="264">
        <v>2.0602784897040483</v>
      </c>
      <c r="L22" s="264">
        <v>1.9641430748413871</v>
      </c>
    </row>
    <row r="23" spans="1:12" s="10" customFormat="1" ht="12.75" customHeight="1" x14ac:dyDescent="0.25">
      <c r="A23" s="77" t="s">
        <v>312</v>
      </c>
      <c r="B23" s="273">
        <v>625.54291597625991</v>
      </c>
      <c r="C23" s="273">
        <v>1307.0669078189899</v>
      </c>
      <c r="D23" s="273">
        <v>2763.9696438430701</v>
      </c>
      <c r="E23" s="273">
        <v>2667.8480487362585</v>
      </c>
      <c r="F23" s="273">
        <v>2674.63113671781</v>
      </c>
      <c r="G23" s="273">
        <v>6143.648441166818</v>
      </c>
      <c r="H23" s="264">
        <f t="shared" si="0"/>
        <v>129.70077469097419</v>
      </c>
      <c r="I23" s="264">
        <f t="shared" si="1"/>
        <v>33.992805643089405</v>
      </c>
      <c r="J23" s="273">
        <v>5781.4769220622702</v>
      </c>
      <c r="K23" s="264">
        <v>-5.8950560497202371</v>
      </c>
      <c r="L23" s="264">
        <v>-3.2813914851428012</v>
      </c>
    </row>
    <row r="24" spans="1:12" ht="12.75" customHeight="1" x14ac:dyDescent="0.2">
      <c r="A24" s="77" t="s">
        <v>117</v>
      </c>
      <c r="B24" s="273">
        <v>3355.1623023417301</v>
      </c>
      <c r="C24" s="273">
        <v>3281.2065274754705</v>
      </c>
      <c r="D24" s="273">
        <v>3295.0445575079698</v>
      </c>
      <c r="E24" s="273">
        <v>3703.2408716280111</v>
      </c>
      <c r="F24" s="273">
        <v>4519.6691604667694</v>
      </c>
      <c r="G24" s="273">
        <v>4378.4761444406904</v>
      </c>
      <c r="H24" s="264">
        <f t="shared" si="0"/>
        <v>-3.12396795015627</v>
      </c>
      <c r="I24" s="264">
        <f t="shared" si="1"/>
        <v>-1.3835465005552734</v>
      </c>
      <c r="J24" s="273">
        <v>4957.4327330423703</v>
      </c>
      <c r="K24" s="264">
        <v>13.222787323776464</v>
      </c>
      <c r="L24" s="264">
        <v>5.2455345599841792</v>
      </c>
    </row>
    <row r="25" spans="1:12" ht="13.5" customHeight="1" x14ac:dyDescent="0.2">
      <c r="A25" s="76" t="s">
        <v>313</v>
      </c>
      <c r="B25" s="273">
        <v>-1899.685225871041</v>
      </c>
      <c r="C25" s="273">
        <v>-1837.3910712805598</v>
      </c>
      <c r="D25" s="273">
        <v>-2133.5170351055049</v>
      </c>
      <c r="E25" s="273">
        <v>-2735.2163446298582</v>
      </c>
      <c r="F25" s="273">
        <v>-4295.9757678771221</v>
      </c>
      <c r="G25" s="273">
        <v>-7835.3097339310734</v>
      </c>
      <c r="H25" s="265">
        <f t="shared" si="0"/>
        <v>82.387195768632807</v>
      </c>
      <c r="I25" s="265">
        <f>-(G25-F25)/F$27*100</f>
        <v>34.681836686071591</v>
      </c>
      <c r="J25" s="273">
        <v>-6888.1432021971759</v>
      </c>
      <c r="K25" s="265">
        <v>-12.088437648254812</v>
      </c>
      <c r="L25" s="264">
        <v>-8.5816361262428789</v>
      </c>
    </row>
    <row r="26" spans="1:12" ht="15" customHeight="1" x14ac:dyDescent="0.2">
      <c r="A26" s="32" t="s">
        <v>314</v>
      </c>
      <c r="B26" s="275">
        <v>5713.1047511472498</v>
      </c>
      <c r="C26" s="275">
        <v>6481.1800559742296</v>
      </c>
      <c r="D26" s="275">
        <v>6521.7281756190905</v>
      </c>
      <c r="E26" s="275">
        <v>7853.9843297609123</v>
      </c>
      <c r="F26" s="275">
        <v>9918.9174066947344</v>
      </c>
      <c r="G26" s="275">
        <v>9995.462547080544</v>
      </c>
      <c r="H26" s="266">
        <f t="shared" si="0"/>
        <v>0.77170861745603503</v>
      </c>
      <c r="I26" s="257">
        <f t="shared" si="1"/>
        <v>0.75006373612515032</v>
      </c>
      <c r="J26" s="275">
        <v>10240.991121500905</v>
      </c>
      <c r="K26" s="266">
        <v>2.4564003242858901</v>
      </c>
      <c r="L26" s="266">
        <v>2.2245685565066475</v>
      </c>
    </row>
    <row r="27" spans="1:12" ht="15" customHeight="1" x14ac:dyDescent="0.2">
      <c r="A27" s="218" t="s">
        <v>118</v>
      </c>
      <c r="B27" s="275">
        <v>5713.1047508333195</v>
      </c>
      <c r="C27" s="275">
        <v>6481.1800518869795</v>
      </c>
      <c r="D27" s="275">
        <v>6521.7281756168904</v>
      </c>
      <c r="E27" s="275">
        <v>7853.9907096033303</v>
      </c>
      <c r="F27" s="275">
        <v>10205.151469026341</v>
      </c>
      <c r="G27" s="275">
        <v>12702.4733767338</v>
      </c>
      <c r="H27" s="257">
        <f t="shared" si="0"/>
        <v>24.471189039056227</v>
      </c>
      <c r="I27" s="257">
        <f t="shared" si="1"/>
        <v>24.471189039056224</v>
      </c>
      <c r="J27" s="275">
        <v>12350.70735237585</v>
      </c>
      <c r="K27" s="257">
        <v>-2.7692718884359535</v>
      </c>
      <c r="L27" s="257">
        <v>-3.1871143262303505</v>
      </c>
    </row>
    <row r="28" spans="1:12" s="6" customFormat="1" ht="12.75" customHeight="1" x14ac:dyDescent="0.2">
      <c r="A28" s="219" t="s">
        <v>315</v>
      </c>
      <c r="B28" s="390">
        <v>5704.9501436829196</v>
      </c>
      <c r="C28" s="390">
        <v>6477.3761975122598</v>
      </c>
      <c r="D28" s="390">
        <v>6517.6989434683001</v>
      </c>
      <c r="E28" s="390">
        <v>7844.6070724276206</v>
      </c>
      <c r="F28" s="390">
        <v>10200.405499163331</v>
      </c>
      <c r="G28" s="390">
        <v>12697.7274067338</v>
      </c>
      <c r="H28" s="266">
        <f t="shared" si="0"/>
        <v>24.482574813082756</v>
      </c>
      <c r="I28" s="157" t="s">
        <v>93</v>
      </c>
      <c r="J28" s="390">
        <v>12345.630837255851</v>
      </c>
      <c r="K28" s="266">
        <v>-2.7729101295026037</v>
      </c>
      <c r="L28" s="157" t="s">
        <v>93</v>
      </c>
    </row>
    <row r="29" spans="1:12" s="6" customFormat="1" ht="12.75" customHeight="1" x14ac:dyDescent="0.2">
      <c r="A29" s="79" t="s">
        <v>316</v>
      </c>
      <c r="B29" s="460">
        <v>3418.3757858102499</v>
      </c>
      <c r="C29" s="460">
        <v>3811.8473839021303</v>
      </c>
      <c r="D29" s="460">
        <v>3732.1627233611102</v>
      </c>
      <c r="E29" s="460">
        <v>4086.8451243891309</v>
      </c>
      <c r="F29" s="460">
        <v>4925.574177447721</v>
      </c>
      <c r="G29" s="460">
        <v>6345.1135767338001</v>
      </c>
      <c r="H29" s="268">
        <f t="shared" si="0"/>
        <v>28.819775078925723</v>
      </c>
      <c r="I29" s="267" t="s">
        <v>93</v>
      </c>
      <c r="J29" s="460">
        <v>5906.0135558089696</v>
      </c>
      <c r="K29" s="268">
        <v>-6.9202862267890408</v>
      </c>
      <c r="L29" s="267" t="s">
        <v>93</v>
      </c>
    </row>
    <row r="30" spans="1:12" ht="12.75" customHeight="1" x14ac:dyDescent="0.2">
      <c r="A30" s="78" t="s">
        <v>317</v>
      </c>
      <c r="B30" s="273">
        <v>380.70368633802002</v>
      </c>
      <c r="C30" s="273">
        <v>395.73501940889003</v>
      </c>
      <c r="D30" s="273">
        <v>418.73589672004999</v>
      </c>
      <c r="E30" s="273">
        <v>373.03488991200993</v>
      </c>
      <c r="F30" s="273">
        <v>418.99220752059995</v>
      </c>
      <c r="G30" s="273">
        <v>404.59643673379998</v>
      </c>
      <c r="H30" s="264">
        <f t="shared" si="0"/>
        <v>-3.4358087163452122</v>
      </c>
      <c r="I30" s="215" t="s">
        <v>93</v>
      </c>
      <c r="J30" s="273">
        <v>369.62582221539003</v>
      </c>
      <c r="K30" s="264">
        <v>-8.6433323043372479</v>
      </c>
      <c r="L30" s="215" t="s">
        <v>93</v>
      </c>
    </row>
    <row r="31" spans="1:12" ht="12.75" customHeight="1" x14ac:dyDescent="0.2">
      <c r="A31" s="78" t="s">
        <v>318</v>
      </c>
      <c r="B31" s="273">
        <v>3037.67209947223</v>
      </c>
      <c r="C31" s="273">
        <v>3416.1123644932404</v>
      </c>
      <c r="D31" s="273">
        <v>3313.4268266410604</v>
      </c>
      <c r="E31" s="273">
        <v>3713.810234477121</v>
      </c>
      <c r="F31" s="273">
        <v>4506.5819699271215</v>
      </c>
      <c r="G31" s="273">
        <v>5940.5171399999999</v>
      </c>
      <c r="H31" s="264">
        <f t="shared" si="0"/>
        <v>31.818686082749046</v>
      </c>
      <c r="I31" s="215" t="s">
        <v>93</v>
      </c>
      <c r="J31" s="273">
        <v>5536.3877335935795</v>
      </c>
      <c r="K31" s="264">
        <v>-6.8029330928993881</v>
      </c>
      <c r="L31" s="215" t="s">
        <v>93</v>
      </c>
    </row>
    <row r="32" spans="1:12" ht="12.75" customHeight="1" x14ac:dyDescent="0.2">
      <c r="A32" s="169" t="s">
        <v>319</v>
      </c>
      <c r="B32" s="273">
        <v>2262.3180107971798</v>
      </c>
      <c r="C32" s="273">
        <v>2538.2587968030402</v>
      </c>
      <c r="D32" s="273">
        <v>2406.3978095912903</v>
      </c>
      <c r="E32" s="273">
        <v>2408.5646170815007</v>
      </c>
      <c r="F32" s="273">
        <v>2773.6046787035607</v>
      </c>
      <c r="G32" s="273">
        <v>3271.0404000000003</v>
      </c>
      <c r="H32" s="264">
        <f t="shared" si="0"/>
        <v>17.934629441458515</v>
      </c>
      <c r="I32" s="215" t="s">
        <v>93</v>
      </c>
      <c r="J32" s="273">
        <v>3186.7136953644699</v>
      </c>
      <c r="K32" s="264">
        <v>-2.5779780841450495</v>
      </c>
      <c r="L32" s="215" t="s">
        <v>93</v>
      </c>
    </row>
    <row r="33" spans="1:12" ht="12.75" customHeight="1" x14ac:dyDescent="0.2">
      <c r="A33" s="169" t="s">
        <v>320</v>
      </c>
      <c r="B33" s="273">
        <v>775.35408867505021</v>
      </c>
      <c r="C33" s="273">
        <v>877.85356769020029</v>
      </c>
      <c r="D33" s="273">
        <v>907.02901704977</v>
      </c>
      <c r="E33" s="273">
        <v>1305.2456173956202</v>
      </c>
      <c r="F33" s="273">
        <v>1732.9772912235603</v>
      </c>
      <c r="G33" s="273">
        <v>2669.4767399999996</v>
      </c>
      <c r="H33" s="264">
        <f t="shared" si="0"/>
        <v>54.03991463242015</v>
      </c>
      <c r="I33" s="215" t="s">
        <v>93</v>
      </c>
      <c r="J33" s="273">
        <v>2349.67403822911</v>
      </c>
      <c r="K33" s="264">
        <v>-11.97997708610451</v>
      </c>
      <c r="L33" s="215" t="s">
        <v>93</v>
      </c>
    </row>
    <row r="34" spans="1:12" ht="12.75" customHeight="1" x14ac:dyDescent="0.2">
      <c r="A34" s="77" t="s">
        <v>321</v>
      </c>
      <c r="B34" s="273">
        <v>2286.5743578726701</v>
      </c>
      <c r="C34" s="273">
        <v>2665.5288136101299</v>
      </c>
      <c r="D34" s="273">
        <v>2785.5362201071903</v>
      </c>
      <c r="E34" s="273">
        <v>3757.7619480384897</v>
      </c>
      <c r="F34" s="273">
        <v>5274.8313217156101</v>
      </c>
      <c r="G34" s="273">
        <v>6352.6138300000002</v>
      </c>
      <c r="H34" s="264">
        <f t="shared" si="0"/>
        <v>20.432549261761924</v>
      </c>
      <c r="I34" s="215" t="s">
        <v>93</v>
      </c>
      <c r="J34" s="273">
        <v>6439.617281446881</v>
      </c>
      <c r="K34" s="264">
        <v>1.3695693422447697</v>
      </c>
      <c r="L34" s="215" t="s">
        <v>93</v>
      </c>
    </row>
    <row r="35" spans="1:12" ht="12.75" customHeight="1" x14ac:dyDescent="0.2">
      <c r="A35" s="171" t="s">
        <v>322</v>
      </c>
      <c r="B35" s="273">
        <v>1258.2699715362401</v>
      </c>
      <c r="C35" s="273">
        <v>1565.53905754109</v>
      </c>
      <c r="D35" s="273">
        <v>1695.9329308682297</v>
      </c>
      <c r="E35" s="273">
        <v>1458.8258559265801</v>
      </c>
      <c r="F35" s="273">
        <v>1646.9257545105802</v>
      </c>
      <c r="G35" s="273">
        <v>2164.7862999999998</v>
      </c>
      <c r="H35" s="264">
        <f t="shared" si="0"/>
        <v>31.444073545580874</v>
      </c>
      <c r="I35" s="215" t="s">
        <v>93</v>
      </c>
      <c r="J35" s="273">
        <v>2001.8438900435301</v>
      </c>
      <c r="K35" s="264">
        <v>-7.5269512725791738</v>
      </c>
      <c r="L35" s="215" t="s">
        <v>93</v>
      </c>
    </row>
    <row r="36" spans="1:12" ht="12.75" customHeight="1" x14ac:dyDescent="0.2">
      <c r="A36" s="171" t="s">
        <v>323</v>
      </c>
      <c r="B36" s="273">
        <v>1028.3043863364301</v>
      </c>
      <c r="C36" s="273">
        <v>1099.9897560690401</v>
      </c>
      <c r="D36" s="273">
        <v>1089.6032892389603</v>
      </c>
      <c r="E36" s="273">
        <v>2298.9360921119096</v>
      </c>
      <c r="F36" s="273">
        <v>3627.9055672050295</v>
      </c>
      <c r="G36" s="273">
        <v>4187.8275300000005</v>
      </c>
      <c r="H36" s="264">
        <f t="shared" si="0"/>
        <v>15.433752406800917</v>
      </c>
      <c r="I36" s="215" t="s">
        <v>93</v>
      </c>
      <c r="J36" s="273">
        <v>4437.7733914033506</v>
      </c>
      <c r="K36" s="264">
        <v>5.9683895674507381</v>
      </c>
      <c r="L36" s="215" t="s">
        <v>93</v>
      </c>
    </row>
    <row r="37" spans="1:12" s="6" customFormat="1" ht="12.75" customHeight="1" x14ac:dyDescent="0.2">
      <c r="A37" s="172" t="s">
        <v>324</v>
      </c>
      <c r="B37" s="461">
        <v>8.1546071504000004</v>
      </c>
      <c r="C37" s="461">
        <v>3.8038543747199998</v>
      </c>
      <c r="D37" s="461">
        <v>4.0292321485900002</v>
      </c>
      <c r="E37" s="461">
        <v>9.3836371757099979</v>
      </c>
      <c r="F37" s="461">
        <v>4.74596986301</v>
      </c>
      <c r="G37" s="461">
        <v>4.7459700000000007</v>
      </c>
      <c r="H37" s="283">
        <f t="shared" si="0"/>
        <v>2.8864490131397247E-6</v>
      </c>
      <c r="I37" s="284" t="s">
        <v>93</v>
      </c>
      <c r="J37" s="461">
        <v>5.0765151199999998</v>
      </c>
      <c r="K37" s="283">
        <v>6.9647536752233785</v>
      </c>
      <c r="L37" s="284" t="s">
        <v>93</v>
      </c>
    </row>
    <row r="38" spans="1:12" ht="19.5" customHeight="1" x14ac:dyDescent="0.2">
      <c r="A38" s="52" t="s">
        <v>325</v>
      </c>
      <c r="B38" s="40"/>
      <c r="C38" s="40"/>
      <c r="D38" s="40"/>
      <c r="E38" s="40"/>
      <c r="F38" s="40"/>
      <c r="G38" s="40"/>
      <c r="H38" s="40"/>
      <c r="I38" s="40"/>
      <c r="J38" s="40"/>
      <c r="K38" s="40"/>
      <c r="L38" s="40"/>
    </row>
    <row r="39" spans="1:12" ht="15.75" customHeight="1" x14ac:dyDescent="0.2">
      <c r="A39" s="462" t="s">
        <v>1186</v>
      </c>
      <c r="B39" s="80"/>
      <c r="C39" s="80"/>
      <c r="D39" s="80"/>
      <c r="E39" s="80"/>
      <c r="F39" s="80"/>
      <c r="G39" s="80"/>
      <c r="H39" s="80"/>
      <c r="I39" s="80"/>
      <c r="J39" s="80"/>
      <c r="K39" s="80"/>
      <c r="L39" s="80"/>
    </row>
    <row r="40" spans="1:12" ht="13.5" customHeight="1" x14ac:dyDescent="0.2">
      <c r="A40" s="81"/>
      <c r="B40" s="81"/>
      <c r="C40" s="81"/>
      <c r="D40" s="81"/>
      <c r="E40" s="81"/>
      <c r="F40" s="81"/>
      <c r="G40" s="81"/>
      <c r="H40" s="81"/>
      <c r="I40" s="81"/>
      <c r="J40" s="81"/>
      <c r="K40" s="81"/>
      <c r="L40" s="81"/>
    </row>
  </sheetData>
  <mergeCells count="5">
    <mergeCell ref="B9:B10"/>
    <mergeCell ref="C9:C10"/>
    <mergeCell ref="H9:I9"/>
    <mergeCell ref="K9:L9"/>
    <mergeCell ref="D9:D10"/>
  </mergeCells>
  <conditionalFormatting sqref="L28 L30:L31 L34">
    <cfRule type="cellIs" dxfId="68" priority="30" operator="between">
      <formula>9999</formula>
      <formula>-9999</formula>
    </cfRule>
  </conditionalFormatting>
  <conditionalFormatting sqref="L29">
    <cfRule type="cellIs" dxfId="67" priority="29" operator="between">
      <formula>9999</formula>
      <formula>-9999</formula>
    </cfRule>
  </conditionalFormatting>
  <conditionalFormatting sqref="L32:L33">
    <cfRule type="cellIs" dxfId="66" priority="28" operator="between">
      <formula>9999</formula>
      <formula>-9999</formula>
    </cfRule>
  </conditionalFormatting>
  <conditionalFormatting sqref="L36">
    <cfRule type="cellIs" dxfId="65" priority="27" operator="between">
      <formula>9999</formula>
      <formula>-9999</formula>
    </cfRule>
  </conditionalFormatting>
  <conditionalFormatting sqref="L35">
    <cfRule type="cellIs" dxfId="64" priority="26" operator="between">
      <formula>9999</formula>
      <formula>-9999</formula>
    </cfRule>
  </conditionalFormatting>
  <conditionalFormatting sqref="L37">
    <cfRule type="cellIs" dxfId="63" priority="25" operator="between">
      <formula>9999</formula>
      <formula>-9999</formula>
    </cfRule>
  </conditionalFormatting>
  <conditionalFormatting sqref="I28 I30:I31 I34">
    <cfRule type="cellIs" dxfId="62" priority="15" operator="between">
      <formula>9999</formula>
      <formula>-9999</formula>
    </cfRule>
  </conditionalFormatting>
  <conditionalFormatting sqref="I29">
    <cfRule type="cellIs" dxfId="61" priority="14" operator="between">
      <formula>9999</formula>
      <formula>-9999</formula>
    </cfRule>
  </conditionalFormatting>
  <conditionalFormatting sqref="I32:I33">
    <cfRule type="cellIs" dxfId="60" priority="13" operator="between">
      <formula>9999</formula>
      <formula>-9999</formula>
    </cfRule>
  </conditionalFormatting>
  <conditionalFormatting sqref="I36">
    <cfRule type="cellIs" dxfId="59" priority="12" operator="between">
      <formula>9999</formula>
      <formula>-9999</formula>
    </cfRule>
  </conditionalFormatting>
  <conditionalFormatting sqref="I35">
    <cfRule type="cellIs" dxfId="58" priority="11" operator="between">
      <formula>9999</formula>
      <formula>-9999</formula>
    </cfRule>
  </conditionalFormatting>
  <conditionalFormatting sqref="I37">
    <cfRule type="cellIs" dxfId="57" priority="10" operator="between">
      <formula>9999</formula>
      <formula>-9999</formula>
    </cfRule>
  </conditionalFormatting>
  <hyperlinks>
    <hyperlink ref="A5" location="'Contents'!A10"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8"/>
  <sheetViews>
    <sheetView showGridLines="0" zoomScale="120" zoomScaleNormal="120" zoomScalePageLayoutView="120" workbookViewId="0">
      <selection activeCell="A5" sqref="A5"/>
    </sheetView>
  </sheetViews>
  <sheetFormatPr defaultColWidth="7.85546875" defaultRowHeight="15.75" x14ac:dyDescent="0.25"/>
  <cols>
    <col min="1" max="1" width="23.7109375" style="14" customWidth="1"/>
    <col min="2" max="12" width="5.28515625" style="14" customWidth="1"/>
    <col min="13" max="16384" width="7.85546875" style="10"/>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09" t="s">
        <v>85</v>
      </c>
    </row>
    <row r="6" spans="1:12" s="17" customFormat="1" ht="18.75" x14ac:dyDescent="0.3">
      <c r="A6" s="25" t="s">
        <v>0</v>
      </c>
    </row>
    <row r="7" spans="1:12" s="17" customFormat="1" ht="12.75" x14ac:dyDescent="0.2"/>
    <row r="8" spans="1:12" s="17" customFormat="1" ht="18" customHeight="1" x14ac:dyDescent="0.2">
      <c r="A8" s="237" t="s">
        <v>326</v>
      </c>
    </row>
    <row r="9" spans="1:12" s="2" customFormat="1" ht="13.5" customHeight="1" x14ac:dyDescent="0.2">
      <c r="A9" s="85"/>
      <c r="B9" s="162">
        <v>2015</v>
      </c>
      <c r="C9" s="162">
        <v>2016</v>
      </c>
      <c r="D9" s="162">
        <v>2017</v>
      </c>
      <c r="E9" s="233">
        <v>2018</v>
      </c>
      <c r="F9" s="329">
        <v>2019</v>
      </c>
      <c r="G9" s="411">
        <v>2020</v>
      </c>
      <c r="H9" s="412"/>
      <c r="I9" s="412"/>
      <c r="J9" s="413"/>
      <c r="K9" s="411">
        <v>2021</v>
      </c>
      <c r="L9" s="412"/>
    </row>
    <row r="10" spans="1:12" s="2" customFormat="1" ht="13.5" customHeight="1" x14ac:dyDescent="0.2">
      <c r="A10" s="150"/>
      <c r="B10" s="228" t="s">
        <v>327</v>
      </c>
      <c r="C10" s="228" t="s">
        <v>327</v>
      </c>
      <c r="D10" s="228" t="s">
        <v>327</v>
      </c>
      <c r="E10" s="228" t="s">
        <v>327</v>
      </c>
      <c r="F10" s="324" t="s">
        <v>327</v>
      </c>
      <c r="G10" s="228" t="s">
        <v>113</v>
      </c>
      <c r="H10" s="228" t="s">
        <v>102</v>
      </c>
      <c r="I10" s="228" t="s">
        <v>328</v>
      </c>
      <c r="J10" s="228" t="s">
        <v>329</v>
      </c>
      <c r="K10" s="228" t="s">
        <v>330</v>
      </c>
      <c r="L10" s="228" t="s">
        <v>331</v>
      </c>
    </row>
    <row r="11" spans="1:12" s="2" customFormat="1" ht="18" customHeight="1" x14ac:dyDescent="0.2">
      <c r="A11" s="82" t="s">
        <v>332</v>
      </c>
      <c r="B11" s="87"/>
      <c r="C11" s="87"/>
      <c r="D11" s="87"/>
      <c r="E11" s="87"/>
      <c r="F11" s="87"/>
      <c r="G11" s="87"/>
      <c r="H11" s="87"/>
      <c r="I11" s="87"/>
      <c r="J11" s="87"/>
      <c r="K11" s="87"/>
      <c r="L11" s="87"/>
    </row>
    <row r="12" spans="1:12" s="2" customFormat="1" ht="12.75" x14ac:dyDescent="0.2">
      <c r="A12" s="20" t="s">
        <v>319</v>
      </c>
      <c r="B12" s="87"/>
      <c r="C12" s="87"/>
      <c r="D12" s="87"/>
      <c r="E12" s="87"/>
      <c r="F12" s="87"/>
      <c r="G12" s="87"/>
      <c r="H12" s="87"/>
      <c r="I12" s="87"/>
      <c r="J12" s="87"/>
      <c r="K12" s="87"/>
      <c r="L12" s="87"/>
    </row>
    <row r="13" spans="1:12" s="2" customFormat="1" ht="12.75" x14ac:dyDescent="0.2">
      <c r="A13" s="70" t="s">
        <v>318</v>
      </c>
      <c r="B13" s="174">
        <v>8.3567150804915338E-4</v>
      </c>
      <c r="C13" s="174">
        <v>0</v>
      </c>
      <c r="D13" s="174">
        <v>0</v>
      </c>
      <c r="E13" s="174">
        <v>0</v>
      </c>
      <c r="F13" s="174">
        <v>0</v>
      </c>
      <c r="G13" s="174">
        <v>0</v>
      </c>
      <c r="H13" s="174">
        <v>0</v>
      </c>
      <c r="I13" s="174">
        <v>0</v>
      </c>
      <c r="J13" s="174">
        <v>0</v>
      </c>
      <c r="K13" s="174">
        <v>0</v>
      </c>
      <c r="L13" s="174">
        <v>0</v>
      </c>
    </row>
    <row r="14" spans="1:12" s="2" customFormat="1" ht="12.75" x14ac:dyDescent="0.2">
      <c r="A14" s="70" t="s">
        <v>333</v>
      </c>
      <c r="B14" s="174"/>
      <c r="C14" s="174"/>
      <c r="D14" s="174"/>
      <c r="E14" s="174"/>
      <c r="F14" s="174"/>
      <c r="G14" s="174"/>
      <c r="H14" s="174"/>
      <c r="I14" s="174"/>
      <c r="J14" s="174"/>
      <c r="K14" s="174"/>
      <c r="L14" s="174"/>
    </row>
    <row r="15" spans="1:12" s="2" customFormat="1" ht="12" customHeight="1" x14ac:dyDescent="0.2">
      <c r="A15" s="173" t="s">
        <v>334</v>
      </c>
      <c r="B15" s="92">
        <v>5.0160636353283081</v>
      </c>
      <c r="C15" s="92">
        <v>6.79</v>
      </c>
      <c r="D15" s="92">
        <v>7.3099713880885604</v>
      </c>
      <c r="E15" s="92">
        <v>6.8234535503665832</v>
      </c>
      <c r="F15" s="92">
        <v>6.2352105913519864</v>
      </c>
      <c r="G15" s="92">
        <v>4.9379928651297504</v>
      </c>
      <c r="H15" s="92">
        <v>5.6297536928478547</v>
      </c>
      <c r="I15" s="92">
        <v>5.8253377879877997</v>
      </c>
      <c r="J15" s="92">
        <v>6.0387904585877896</v>
      </c>
      <c r="K15" s="92">
        <v>6.5517301034331998</v>
      </c>
      <c r="L15" s="92">
        <v>7.095967789098041</v>
      </c>
    </row>
    <row r="16" spans="1:12" s="2" customFormat="1" ht="12" customHeight="1" x14ac:dyDescent="0.2">
      <c r="A16" s="173" t="s">
        <v>335</v>
      </c>
      <c r="B16" s="92">
        <v>5.2437672234802113</v>
      </c>
      <c r="C16" s="92">
        <v>5.2</v>
      </c>
      <c r="D16" s="92">
        <v>7.0758190201894502</v>
      </c>
      <c r="E16" s="92">
        <v>10.36500971328309</v>
      </c>
      <c r="F16" s="92">
        <v>8.0440466608809427</v>
      </c>
      <c r="G16" s="92">
        <v>8.0996144439329214</v>
      </c>
      <c r="H16" s="92">
        <v>7.7111379152943087</v>
      </c>
      <c r="I16" s="92">
        <v>9.8290608327562303</v>
      </c>
      <c r="J16" s="92">
        <v>10.1069657072709</v>
      </c>
      <c r="K16" s="92">
        <v>9.6771970790442499</v>
      </c>
      <c r="L16" s="92">
        <v>9.410583158288242</v>
      </c>
    </row>
    <row r="17" spans="1:12" s="2" customFormat="1" ht="12" customHeight="1" x14ac:dyDescent="0.2">
      <c r="A17" s="173" t="s">
        <v>336</v>
      </c>
      <c r="B17" s="92">
        <v>3.8754767034628013</v>
      </c>
      <c r="C17" s="92">
        <v>3.9</v>
      </c>
      <c r="D17" s="92">
        <v>4.2760148524481902</v>
      </c>
      <c r="E17" s="92">
        <v>8.2254382806121544</v>
      </c>
      <c r="F17" s="92">
        <v>8.8279772174423936</v>
      </c>
      <c r="G17" s="92">
        <v>8.5356754691519328</v>
      </c>
      <c r="H17" s="92">
        <v>9.871260274785854</v>
      </c>
      <c r="I17" s="92">
        <v>8.2957491499795903</v>
      </c>
      <c r="J17" s="92">
        <v>8.5083859789280396</v>
      </c>
      <c r="K17" s="92">
        <v>9.3142271137670694</v>
      </c>
      <c r="L17" s="92">
        <v>8.6534098773475794</v>
      </c>
    </row>
    <row r="18" spans="1:12" s="2" customFormat="1" ht="12" customHeight="1" x14ac:dyDescent="0.2">
      <c r="A18" s="173" t="s">
        <v>337</v>
      </c>
      <c r="B18" s="92">
        <v>4.5666343913135377</v>
      </c>
      <c r="C18" s="92">
        <v>4.8099999999999996</v>
      </c>
      <c r="D18" s="92">
        <v>9.7452001722063404</v>
      </c>
      <c r="E18" s="92">
        <v>4.5035638245864167</v>
      </c>
      <c r="F18" s="92">
        <v>8.2594730228524078</v>
      </c>
      <c r="G18" s="92">
        <v>13.174673867500559</v>
      </c>
      <c r="H18" s="92">
        <v>9.9851406033498318</v>
      </c>
      <c r="I18" s="92">
        <v>15.094418070367499</v>
      </c>
      <c r="J18" s="92">
        <v>11.391283229825</v>
      </c>
      <c r="K18" s="92">
        <v>10.226961116654104</v>
      </c>
      <c r="L18" s="92">
        <v>9.115073015627269</v>
      </c>
    </row>
    <row r="19" spans="1:12" s="2" customFormat="1" ht="12.75" x14ac:dyDescent="0.2">
      <c r="A19" s="20" t="s">
        <v>320</v>
      </c>
      <c r="B19" s="174"/>
      <c r="C19" s="174"/>
      <c r="D19" s="174"/>
      <c r="E19" s="174"/>
      <c r="F19" s="174"/>
      <c r="G19" s="174"/>
      <c r="H19" s="174"/>
      <c r="I19" s="174"/>
      <c r="J19" s="174"/>
      <c r="K19" s="174"/>
      <c r="L19" s="174"/>
    </row>
    <row r="20" spans="1:12" s="2" customFormat="1" ht="12.75" x14ac:dyDescent="0.2">
      <c r="A20" s="70" t="s">
        <v>318</v>
      </c>
      <c r="B20" s="174">
        <v>6.1637896819283493E-4</v>
      </c>
      <c r="C20" s="174">
        <v>0</v>
      </c>
      <c r="D20" s="174">
        <v>0</v>
      </c>
      <c r="E20" s="174">
        <v>0</v>
      </c>
      <c r="F20" s="174">
        <v>0</v>
      </c>
      <c r="G20" s="174">
        <v>0</v>
      </c>
      <c r="H20" s="174">
        <v>3.356723204370287E-3</v>
      </c>
      <c r="I20" s="174">
        <v>2.0846034109928996E-2</v>
      </c>
      <c r="J20" s="174">
        <v>6.8699888325950706E-3</v>
      </c>
      <c r="K20" s="174">
        <v>0</v>
      </c>
      <c r="L20" s="174">
        <v>0</v>
      </c>
    </row>
    <row r="21" spans="1:12" s="2" customFormat="1" ht="12.75" x14ac:dyDescent="0.2">
      <c r="A21" s="70" t="s">
        <v>333</v>
      </c>
      <c r="B21" s="174"/>
      <c r="C21" s="174"/>
      <c r="D21" s="174"/>
      <c r="E21" s="174"/>
      <c r="F21" s="174"/>
      <c r="G21" s="174"/>
      <c r="H21" s="174"/>
      <c r="I21" s="174"/>
      <c r="J21" s="174"/>
      <c r="K21" s="174"/>
      <c r="L21" s="174"/>
    </row>
    <row r="22" spans="1:12" s="2" customFormat="1" ht="12" customHeight="1" x14ac:dyDescent="0.2">
      <c r="A22" s="173" t="s">
        <v>334</v>
      </c>
      <c r="B22" s="92">
        <v>2.2571923952298136</v>
      </c>
      <c r="C22" s="92">
        <v>1.99</v>
      </c>
      <c r="D22" s="92">
        <v>1.8276604642674701</v>
      </c>
      <c r="E22" s="92">
        <v>1.8998407057995115</v>
      </c>
      <c r="F22" s="92">
        <v>1.4076753512108264</v>
      </c>
      <c r="G22" s="92">
        <v>1.5046923607067697</v>
      </c>
      <c r="H22" s="92">
        <v>1.3327629380043107</v>
      </c>
      <c r="I22" s="92">
        <v>1.1190472316022699</v>
      </c>
      <c r="J22" s="92">
        <v>1.2495130360370501</v>
      </c>
      <c r="K22" s="92">
        <v>0.89741405157778797</v>
      </c>
      <c r="L22" s="92">
        <v>1.059032547816722</v>
      </c>
    </row>
    <row r="23" spans="1:12" s="2" customFormat="1" ht="12" customHeight="1" x14ac:dyDescent="0.2">
      <c r="A23" s="173" t="s">
        <v>335</v>
      </c>
      <c r="B23" s="92">
        <v>2.4504235145387203</v>
      </c>
      <c r="C23" s="92">
        <v>2.0499999999999998</v>
      </c>
      <c r="D23" s="92">
        <v>2.3486635264769</v>
      </c>
      <c r="E23" s="92">
        <v>2.236126581404696</v>
      </c>
      <c r="F23" s="92">
        <v>3.9489415685167657</v>
      </c>
      <c r="G23" s="92">
        <v>3.4252954837686524</v>
      </c>
      <c r="H23" s="92">
        <v>5.6692313115983435</v>
      </c>
      <c r="I23" s="92">
        <v>3.69239174480757</v>
      </c>
      <c r="J23" s="92">
        <v>1.42117562003431</v>
      </c>
      <c r="K23" s="92">
        <v>1.9342721501471201</v>
      </c>
      <c r="L23" s="92">
        <v>5.0212942899819373</v>
      </c>
    </row>
    <row r="24" spans="1:12" s="2" customFormat="1" ht="12" customHeight="1" x14ac:dyDescent="0.2">
      <c r="A24" s="173" t="s">
        <v>336</v>
      </c>
      <c r="B24" s="92">
        <v>3.1227721416805765</v>
      </c>
      <c r="C24" s="92">
        <v>2.86</v>
      </c>
      <c r="D24" s="92">
        <v>2.5087738546648</v>
      </c>
      <c r="E24" s="92">
        <v>2.2610947261781633</v>
      </c>
      <c r="F24" s="92">
        <v>2.4723375187498311</v>
      </c>
      <c r="G24" s="92">
        <v>1.7223717081887187</v>
      </c>
      <c r="H24" s="92">
        <v>1.6578824669257184</v>
      </c>
      <c r="I24" s="92">
        <v>1.8566334430640199</v>
      </c>
      <c r="J24" s="92">
        <v>1.76024217508624</v>
      </c>
      <c r="K24" s="92">
        <v>1.2223439658318001</v>
      </c>
      <c r="L24" s="92">
        <v>1.3837209862709496</v>
      </c>
    </row>
    <row r="25" spans="1:12" s="2" customFormat="1" ht="12" customHeight="1" x14ac:dyDescent="0.2">
      <c r="A25" s="173" t="s">
        <v>337</v>
      </c>
      <c r="B25" s="92">
        <v>4.6050880995072907</v>
      </c>
      <c r="C25" s="92">
        <v>4.83</v>
      </c>
      <c r="D25" s="92">
        <v>4.9502111517485599</v>
      </c>
      <c r="E25" s="92">
        <v>0.96855819120778619</v>
      </c>
      <c r="F25" s="92">
        <v>2.737898459999641</v>
      </c>
      <c r="G25" s="92">
        <v>1.6153823789586856</v>
      </c>
      <c r="H25" s="92">
        <v>0.15125813826448295</v>
      </c>
      <c r="I25" s="92">
        <v>1.8013193329720301</v>
      </c>
      <c r="J25" s="92">
        <v>1.2377761591836201</v>
      </c>
      <c r="K25" s="92">
        <v>3.6604035228273499</v>
      </c>
      <c r="L25" s="92">
        <v>1.6300000000000001</v>
      </c>
    </row>
    <row r="26" spans="1:12" s="2" customFormat="1" ht="18" customHeight="1" x14ac:dyDescent="0.2">
      <c r="A26" s="83" t="s">
        <v>338</v>
      </c>
      <c r="B26" s="92"/>
      <c r="C26" s="92"/>
      <c r="D26" s="92"/>
      <c r="E26" s="92"/>
      <c r="F26" s="92"/>
      <c r="G26" s="92"/>
      <c r="H26" s="92"/>
      <c r="I26" s="92"/>
      <c r="J26" s="92"/>
      <c r="K26" s="92"/>
      <c r="L26" s="92"/>
    </row>
    <row r="27" spans="1:12" s="2" customFormat="1" ht="12" customHeight="1" x14ac:dyDescent="0.2">
      <c r="A27" s="89" t="s">
        <v>319</v>
      </c>
      <c r="B27" s="92"/>
      <c r="C27" s="92"/>
      <c r="D27" s="92"/>
      <c r="E27" s="92"/>
      <c r="F27" s="92"/>
      <c r="G27" s="92"/>
      <c r="H27" s="92"/>
      <c r="I27" s="92"/>
      <c r="J27" s="92"/>
      <c r="K27" s="92"/>
      <c r="L27" s="92"/>
    </row>
    <row r="28" spans="1:12" s="2" customFormat="1" ht="12" customHeight="1" x14ac:dyDescent="0.2">
      <c r="A28" s="90" t="s">
        <v>339</v>
      </c>
      <c r="B28" s="94">
        <v>15.409472655296282</v>
      </c>
      <c r="C28" s="94">
        <v>15.84</v>
      </c>
      <c r="D28" s="94">
        <v>18.745689574174499</v>
      </c>
      <c r="E28" s="94">
        <v>19.83294327899511</v>
      </c>
      <c r="F28" s="94">
        <v>14.394787177165783</v>
      </c>
      <c r="G28" s="94">
        <v>21.219533620224794</v>
      </c>
      <c r="H28" s="94">
        <v>19.662759114856019</v>
      </c>
      <c r="I28" s="94">
        <v>21.738825295853001</v>
      </c>
      <c r="J28" s="94">
        <v>19.6848214735416</v>
      </c>
      <c r="K28" s="94">
        <v>20.318294109330999</v>
      </c>
      <c r="L28" s="94">
        <v>18.036943519405359</v>
      </c>
    </row>
    <row r="29" spans="1:12" s="2" customFormat="1" ht="12" customHeight="1" x14ac:dyDescent="0.2">
      <c r="A29" s="90" t="s">
        <v>336</v>
      </c>
      <c r="B29" s="94">
        <v>15.230449418924014</v>
      </c>
      <c r="C29" s="94">
        <v>19.71</v>
      </c>
      <c r="D29" s="94">
        <v>16.0332016581362</v>
      </c>
      <c r="E29" s="94">
        <v>33.807860784080347</v>
      </c>
      <c r="F29" s="94">
        <v>22.067738731622839</v>
      </c>
      <c r="G29" s="94">
        <v>16.483130194674512</v>
      </c>
      <c r="H29" s="94">
        <v>19.833552843653237</v>
      </c>
      <c r="I29" s="94">
        <v>16.923355080952501</v>
      </c>
      <c r="J29" s="94">
        <v>17.1289405732992</v>
      </c>
      <c r="K29" s="94">
        <v>14.9439540976053</v>
      </c>
      <c r="L29" s="94">
        <v>17.356607137809505</v>
      </c>
    </row>
    <row r="30" spans="1:12" s="2" customFormat="1" ht="12" customHeight="1" x14ac:dyDescent="0.2">
      <c r="A30" s="90" t="s">
        <v>337</v>
      </c>
      <c r="B30" s="92">
        <v>14.842881168438913</v>
      </c>
      <c r="C30" s="92">
        <v>15.19</v>
      </c>
      <c r="D30" s="92">
        <v>15.93708130849725</v>
      </c>
      <c r="E30" s="92">
        <v>19.962151017242604</v>
      </c>
      <c r="F30" s="92">
        <v>10.193566984141084</v>
      </c>
      <c r="G30" s="92">
        <v>20.636470346777951</v>
      </c>
      <c r="H30" s="92">
        <v>15.191399474023722</v>
      </c>
      <c r="I30" s="92">
        <v>14.093381686089799</v>
      </c>
      <c r="J30" s="92">
        <v>13.1643412533132</v>
      </c>
      <c r="K30" s="92">
        <v>15.3159334269979</v>
      </c>
      <c r="L30" s="92">
        <v>19.962058785113037</v>
      </c>
    </row>
    <row r="31" spans="1:12" s="2" customFormat="1" ht="12.75" x14ac:dyDescent="0.2">
      <c r="A31" s="20" t="s">
        <v>320</v>
      </c>
      <c r="B31" s="174"/>
      <c r="C31" s="174"/>
      <c r="D31" s="174"/>
      <c r="E31" s="174"/>
      <c r="F31" s="174"/>
      <c r="G31" s="174"/>
      <c r="H31" s="174"/>
      <c r="I31" s="174"/>
      <c r="J31" s="174"/>
      <c r="K31" s="174"/>
      <c r="L31" s="174"/>
    </row>
    <row r="32" spans="1:12" s="2" customFormat="1" ht="12" customHeight="1" x14ac:dyDescent="0.2">
      <c r="A32" s="90" t="s">
        <v>339</v>
      </c>
      <c r="B32" s="92">
        <v>12.065362789586587</v>
      </c>
      <c r="C32" s="92">
        <v>9.0797584329065799</v>
      </c>
      <c r="D32" s="107" t="s">
        <v>340</v>
      </c>
      <c r="E32" s="92">
        <v>23.999887232827113</v>
      </c>
      <c r="F32" s="92">
        <v>30.080000000000002</v>
      </c>
      <c r="G32" s="107" t="s">
        <v>340</v>
      </c>
      <c r="H32" s="92">
        <v>36.909999999999997</v>
      </c>
      <c r="I32" s="92">
        <v>25.3300174564942</v>
      </c>
      <c r="J32" s="92">
        <v>12.67</v>
      </c>
      <c r="K32" s="107" t="s">
        <v>340</v>
      </c>
      <c r="L32" s="92">
        <v>19</v>
      </c>
    </row>
    <row r="33" spans="1:12" s="2" customFormat="1" ht="12" customHeight="1" x14ac:dyDescent="0.2">
      <c r="A33" s="90" t="s">
        <v>336</v>
      </c>
      <c r="B33" s="92">
        <v>2.6499999999999995</v>
      </c>
      <c r="C33" s="92">
        <v>8.1776774871981051</v>
      </c>
      <c r="D33" s="92">
        <v>14.000000000000002</v>
      </c>
      <c r="E33" s="107" t="s">
        <v>340</v>
      </c>
      <c r="F33" s="92">
        <v>10</v>
      </c>
      <c r="G33" s="92">
        <v>10</v>
      </c>
      <c r="H33" s="92">
        <v>10</v>
      </c>
      <c r="I33" s="92">
        <v>10</v>
      </c>
      <c r="J33" s="92">
        <v>10</v>
      </c>
      <c r="K33" s="107" t="s">
        <v>340</v>
      </c>
      <c r="L33" s="107" t="s">
        <v>340</v>
      </c>
    </row>
    <row r="34" spans="1:12" s="2" customFormat="1" ht="12" customHeight="1" x14ac:dyDescent="0.2">
      <c r="A34" s="90" t="s">
        <v>337</v>
      </c>
      <c r="B34" s="92">
        <v>6.0779303299114718</v>
      </c>
      <c r="C34" s="92">
        <v>7.5054466378883076</v>
      </c>
      <c r="D34" s="92">
        <v>5.0804346720914761</v>
      </c>
      <c r="E34" s="92">
        <v>9.1352122182667408</v>
      </c>
      <c r="F34" s="92">
        <v>7.8228403283506607</v>
      </c>
      <c r="G34" s="107" t="s">
        <v>340</v>
      </c>
      <c r="H34" s="92">
        <v>6.25</v>
      </c>
      <c r="I34" s="92">
        <v>19.868014233716199</v>
      </c>
      <c r="J34" s="107" t="s">
        <v>340</v>
      </c>
      <c r="K34" s="107" t="s">
        <v>340</v>
      </c>
      <c r="L34" s="92">
        <v>7.88</v>
      </c>
    </row>
    <row r="35" spans="1:12" s="2" customFormat="1" ht="18" customHeight="1" x14ac:dyDescent="0.2">
      <c r="A35" s="82" t="s">
        <v>341</v>
      </c>
      <c r="B35" s="92"/>
      <c r="C35" s="92"/>
      <c r="D35" s="92"/>
      <c r="E35" s="92"/>
      <c r="F35" s="92"/>
      <c r="G35" s="92"/>
      <c r="H35" s="92"/>
      <c r="I35" s="92"/>
      <c r="J35" s="92"/>
      <c r="K35" s="92"/>
      <c r="L35" s="92"/>
    </row>
    <row r="36" spans="1:12" s="2" customFormat="1" ht="12" customHeight="1" x14ac:dyDescent="0.2">
      <c r="A36" s="89" t="s">
        <v>342</v>
      </c>
      <c r="B36" s="92">
        <v>12.5</v>
      </c>
      <c r="C36" s="92">
        <v>20</v>
      </c>
      <c r="D36" s="92">
        <v>20</v>
      </c>
      <c r="E36" s="92">
        <v>20</v>
      </c>
      <c r="F36" s="92">
        <v>20</v>
      </c>
      <c r="G36" s="92">
        <v>20</v>
      </c>
      <c r="H36" s="92">
        <v>20</v>
      </c>
      <c r="I36" s="92">
        <v>20</v>
      </c>
      <c r="J36" s="92">
        <v>20</v>
      </c>
      <c r="K36" s="92">
        <v>20</v>
      </c>
      <c r="L36" s="92">
        <v>20</v>
      </c>
    </row>
    <row r="37" spans="1:12" s="2" customFormat="1" ht="12" customHeight="1" x14ac:dyDescent="0.2">
      <c r="A37" s="89" t="s">
        <v>343</v>
      </c>
      <c r="B37" s="92">
        <v>11</v>
      </c>
      <c r="C37" s="92">
        <v>16</v>
      </c>
      <c r="D37" s="92">
        <v>18</v>
      </c>
      <c r="E37" s="92">
        <v>16.5</v>
      </c>
      <c r="F37" s="92">
        <v>15.5</v>
      </c>
      <c r="G37" s="92">
        <v>15.5</v>
      </c>
      <c r="H37" s="92">
        <v>15.5</v>
      </c>
      <c r="I37" s="92">
        <v>15.5</v>
      </c>
      <c r="J37" s="92">
        <v>15.5</v>
      </c>
      <c r="K37" s="92">
        <v>15.5</v>
      </c>
      <c r="L37" s="92">
        <v>15.5</v>
      </c>
    </row>
    <row r="38" spans="1:12" s="2" customFormat="1" ht="12" customHeight="1" x14ac:dyDescent="0.2">
      <c r="A38" s="89" t="s">
        <v>344</v>
      </c>
      <c r="B38" s="92"/>
      <c r="C38" s="92"/>
      <c r="D38" s="92"/>
      <c r="E38" s="92"/>
      <c r="F38" s="92"/>
      <c r="G38" s="92"/>
      <c r="H38" s="92"/>
      <c r="I38" s="92"/>
      <c r="J38" s="92"/>
      <c r="K38" s="92"/>
      <c r="L38" s="92"/>
    </row>
    <row r="39" spans="1:12" s="2" customFormat="1" ht="12" customHeight="1" x14ac:dyDescent="0.2">
      <c r="A39" s="90" t="s">
        <v>345</v>
      </c>
      <c r="B39" s="92">
        <v>13</v>
      </c>
      <c r="C39" s="92">
        <v>20</v>
      </c>
      <c r="D39" s="92">
        <v>20</v>
      </c>
      <c r="E39" s="92">
        <v>16.5</v>
      </c>
      <c r="F39" s="92">
        <v>15.5</v>
      </c>
      <c r="G39" s="92">
        <v>15.5</v>
      </c>
      <c r="H39" s="92">
        <v>15.5</v>
      </c>
      <c r="I39" s="92">
        <v>15.5</v>
      </c>
      <c r="J39" s="92">
        <v>15.5</v>
      </c>
      <c r="K39" s="92">
        <v>19.88</v>
      </c>
      <c r="L39" s="92">
        <v>19.88</v>
      </c>
    </row>
    <row r="40" spans="1:12" s="2" customFormat="1" ht="12" customHeight="1" x14ac:dyDescent="0.2">
      <c r="A40" s="90" t="s">
        <v>346</v>
      </c>
      <c r="B40" s="92">
        <v>0</v>
      </c>
      <c r="C40" s="92">
        <v>0</v>
      </c>
      <c r="D40" s="92">
        <v>0</v>
      </c>
      <c r="E40" s="92">
        <v>0</v>
      </c>
      <c r="F40" s="92">
        <v>0</v>
      </c>
      <c r="G40" s="92">
        <v>0</v>
      </c>
      <c r="H40" s="92">
        <v>0</v>
      </c>
      <c r="I40" s="92">
        <v>0</v>
      </c>
      <c r="J40" s="92">
        <v>0</v>
      </c>
      <c r="K40" s="92">
        <v>0.15</v>
      </c>
      <c r="L40" s="92">
        <v>0.15</v>
      </c>
    </row>
    <row r="41" spans="1:12" s="2" customFormat="1" ht="18" customHeight="1" x14ac:dyDescent="0.2">
      <c r="A41" s="82" t="s">
        <v>347</v>
      </c>
      <c r="B41" s="92"/>
      <c r="C41" s="92"/>
      <c r="D41" s="92"/>
      <c r="E41" s="92"/>
      <c r="F41" s="92"/>
      <c r="G41" s="92"/>
      <c r="H41" s="92"/>
      <c r="I41" s="92"/>
      <c r="J41" s="92"/>
      <c r="K41" s="92"/>
      <c r="L41" s="92"/>
    </row>
    <row r="42" spans="1:12" s="2" customFormat="1" ht="12" customHeight="1" x14ac:dyDescent="0.2">
      <c r="A42" s="89" t="s">
        <v>348</v>
      </c>
      <c r="B42" s="92">
        <v>25</v>
      </c>
      <c r="C42" s="92">
        <v>30</v>
      </c>
      <c r="D42" s="92">
        <v>21</v>
      </c>
      <c r="E42" s="92">
        <v>17</v>
      </c>
      <c r="F42" s="92">
        <v>22</v>
      </c>
      <c r="G42" s="92">
        <v>22</v>
      </c>
      <c r="H42" s="92">
        <v>22</v>
      </c>
      <c r="I42" s="92">
        <v>22</v>
      </c>
      <c r="J42" s="92">
        <v>22</v>
      </c>
      <c r="K42" s="92">
        <v>22</v>
      </c>
      <c r="L42" s="92">
        <v>20</v>
      </c>
    </row>
    <row r="43" spans="1:12" s="2" customFormat="1" ht="12" customHeight="1" x14ac:dyDescent="0.2">
      <c r="A43" s="89" t="s">
        <v>349</v>
      </c>
      <c r="B43" s="92">
        <v>15</v>
      </c>
      <c r="C43" s="92">
        <v>15</v>
      </c>
      <c r="D43" s="92">
        <v>15</v>
      </c>
      <c r="E43" s="92">
        <v>15</v>
      </c>
      <c r="F43" s="92">
        <v>15</v>
      </c>
      <c r="G43" s="92">
        <v>15</v>
      </c>
      <c r="H43" s="92">
        <v>15</v>
      </c>
      <c r="I43" s="92">
        <v>15</v>
      </c>
      <c r="J43" s="92">
        <v>17</v>
      </c>
      <c r="K43" s="92">
        <v>17</v>
      </c>
      <c r="L43" s="92">
        <v>22</v>
      </c>
    </row>
    <row r="44" spans="1:12" s="2" customFormat="1" ht="18" customHeight="1" x14ac:dyDescent="0.2">
      <c r="A44" s="82" t="s">
        <v>350</v>
      </c>
      <c r="B44" s="92">
        <v>11.31</v>
      </c>
      <c r="C44" s="92">
        <v>23.35</v>
      </c>
      <c r="D44" s="92">
        <v>17.77</v>
      </c>
      <c r="E44" s="92">
        <v>16.75</v>
      </c>
      <c r="F44" s="92">
        <v>22.48</v>
      </c>
      <c r="G44" s="92">
        <v>17.2</v>
      </c>
      <c r="H44" s="92">
        <v>15.379999999999999</v>
      </c>
      <c r="I44" s="92">
        <v>12.5</v>
      </c>
      <c r="J44" s="92">
        <v>9.75</v>
      </c>
      <c r="K44" s="92">
        <v>5.379999999999999</v>
      </c>
      <c r="L44" s="92">
        <v>13.69</v>
      </c>
    </row>
    <row r="45" spans="1:12" s="2" customFormat="1" ht="18" customHeight="1" x14ac:dyDescent="0.2">
      <c r="A45" s="19" t="s">
        <v>171</v>
      </c>
      <c r="B45" s="88"/>
      <c r="C45" s="88"/>
      <c r="D45" s="88"/>
      <c r="E45" s="88"/>
      <c r="F45" s="88"/>
      <c r="G45" s="88"/>
      <c r="H45" s="88"/>
      <c r="I45" s="88"/>
      <c r="J45" s="88"/>
      <c r="K45" s="88"/>
      <c r="L45" s="88"/>
    </row>
    <row r="46" spans="1:12" s="2" customFormat="1" ht="12" customHeight="1" x14ac:dyDescent="0.2">
      <c r="A46" s="84" t="s">
        <v>351</v>
      </c>
      <c r="B46" s="276">
        <v>12.096272409397457</v>
      </c>
      <c r="C46" s="276">
        <v>41.119768391815256</v>
      </c>
      <c r="D46" s="276">
        <v>23.667741323724645</v>
      </c>
      <c r="E46" s="276">
        <v>18.601441496702975</v>
      </c>
      <c r="F46" s="276">
        <v>16.895095250409465</v>
      </c>
      <c r="G46" s="276">
        <v>19.623711985315584</v>
      </c>
      <c r="H46" s="276">
        <v>22.618181818181824</v>
      </c>
      <c r="I46" s="276">
        <v>23.816235930714914</v>
      </c>
      <c r="J46" s="276">
        <v>25.09192977807826</v>
      </c>
      <c r="K46" s="276">
        <v>24.778132765353213</v>
      </c>
      <c r="L46" s="276">
        <v>24.931756141947226</v>
      </c>
    </row>
    <row r="47" spans="1:12" s="2" customFormat="1" ht="21.75" customHeight="1" x14ac:dyDescent="0.2">
      <c r="A47" s="52" t="s">
        <v>352</v>
      </c>
      <c r="B47" s="23"/>
      <c r="C47" s="23"/>
      <c r="D47" s="23"/>
      <c r="E47" s="23"/>
      <c r="F47" s="23"/>
      <c r="G47" s="23"/>
      <c r="H47" s="23"/>
      <c r="I47" s="23"/>
      <c r="J47" s="23"/>
      <c r="K47" s="23"/>
      <c r="L47" s="23"/>
    </row>
    <row r="48" spans="1:12" s="2" customFormat="1" ht="34.5" customHeight="1" x14ac:dyDescent="0.2">
      <c r="A48" s="414" t="s">
        <v>353</v>
      </c>
      <c r="B48" s="414"/>
      <c r="C48" s="414"/>
      <c r="D48" s="414"/>
      <c r="E48" s="414"/>
      <c r="F48" s="414"/>
      <c r="G48" s="414"/>
      <c r="H48" s="414"/>
      <c r="I48" s="414"/>
      <c r="J48" s="414"/>
      <c r="K48" s="414"/>
      <c r="L48" s="414"/>
    </row>
  </sheetData>
  <mergeCells count="3">
    <mergeCell ref="K9:L9"/>
    <mergeCell ref="G9:J9"/>
    <mergeCell ref="A48:L48"/>
  </mergeCells>
  <conditionalFormatting sqref="E33 D32 G32 K32 K34 L33">
    <cfRule type="cellIs" dxfId="402" priority="5" operator="between">
      <formula>9999</formula>
      <formula>-9999</formula>
    </cfRule>
  </conditionalFormatting>
  <conditionalFormatting sqref="G34">
    <cfRule type="cellIs" dxfId="401" priority="3" operator="between">
      <formula>9999</formula>
      <formula>-9999</formula>
    </cfRule>
  </conditionalFormatting>
  <conditionalFormatting sqref="J34">
    <cfRule type="cellIs" dxfId="400" priority="2" operator="between">
      <formula>9999</formula>
      <formula>-9999</formula>
    </cfRule>
  </conditionalFormatting>
  <conditionalFormatting sqref="K33">
    <cfRule type="cellIs" dxfId="399" priority="1" operator="between">
      <formula>9999</formula>
      <formula>-9999</formula>
    </cfRule>
  </conditionalFormatting>
  <hyperlinks>
    <hyperlink ref="A5" location="'Contents'!A10"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showGridLines="0" zoomScale="120" zoomScaleNormal="120" zoomScalePageLayoutView="120" workbookViewId="0">
      <selection activeCell="A5" sqref="A5"/>
    </sheetView>
  </sheetViews>
  <sheetFormatPr defaultColWidth="7.85546875" defaultRowHeight="15.75" x14ac:dyDescent="0.25"/>
  <cols>
    <col min="1" max="1" width="36.140625" style="14" customWidth="1"/>
    <col min="2" max="7" width="5.7109375" style="14" customWidth="1"/>
    <col min="8" max="8" width="6.42578125" style="14" customWidth="1"/>
    <col min="9" max="16384" width="7.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09" t="s">
        <v>85</v>
      </c>
    </row>
    <row r="6" spans="1:8" s="17" customFormat="1" ht="18.75" x14ac:dyDescent="0.3">
      <c r="A6" s="25" t="s">
        <v>0</v>
      </c>
    </row>
    <row r="7" spans="1:8" s="17" customFormat="1" ht="12.75" x14ac:dyDescent="0.2"/>
    <row r="8" spans="1:8" s="17" customFormat="1" ht="18" customHeight="1" x14ac:dyDescent="0.2">
      <c r="A8" s="237" t="s">
        <v>354</v>
      </c>
    </row>
    <row r="9" spans="1:8" s="2" customFormat="1" ht="13.5" customHeight="1" x14ac:dyDescent="0.2">
      <c r="A9" s="150"/>
      <c r="B9" s="163">
        <v>2015</v>
      </c>
      <c r="C9" s="163">
        <v>2016</v>
      </c>
      <c r="D9" s="163">
        <v>2017</v>
      </c>
      <c r="E9" s="163">
        <v>2018</v>
      </c>
      <c r="F9" s="232">
        <v>2019</v>
      </c>
      <c r="G9" s="328">
        <v>2020</v>
      </c>
      <c r="H9" s="184" t="s">
        <v>300</v>
      </c>
    </row>
    <row r="10" spans="1:8" s="2" customFormat="1" ht="15" customHeight="1" x14ac:dyDescent="0.2">
      <c r="A10" s="82" t="s">
        <v>355</v>
      </c>
      <c r="B10" s="87"/>
      <c r="C10" s="87"/>
      <c r="D10" s="87"/>
      <c r="E10" s="87"/>
      <c r="F10" s="87"/>
      <c r="G10" s="87"/>
      <c r="H10" s="87"/>
    </row>
    <row r="11" spans="1:8" s="2" customFormat="1" ht="12" customHeight="1" x14ac:dyDescent="0.2">
      <c r="A11" s="20" t="s">
        <v>126</v>
      </c>
      <c r="B11" s="92">
        <v>19.8</v>
      </c>
      <c r="C11" s="92">
        <v>19.2</v>
      </c>
      <c r="D11" s="92">
        <v>18.899999999999999</v>
      </c>
      <c r="E11" s="92">
        <v>24.16</v>
      </c>
      <c r="F11" s="92">
        <v>24.09</v>
      </c>
      <c r="G11" s="92">
        <v>22.77</v>
      </c>
      <c r="H11" s="92">
        <v>18.600000000000001</v>
      </c>
    </row>
    <row r="12" spans="1:8" s="2" customFormat="1" ht="12" customHeight="1" x14ac:dyDescent="0.2">
      <c r="A12" s="20" t="s">
        <v>356</v>
      </c>
      <c r="B12" s="92">
        <v>13.8</v>
      </c>
      <c r="C12" s="92">
        <v>14.3</v>
      </c>
      <c r="D12" s="92">
        <v>17.600000000000001</v>
      </c>
      <c r="E12" s="92">
        <v>21.65</v>
      </c>
      <c r="F12" s="92">
        <v>19.66</v>
      </c>
      <c r="G12" s="92">
        <v>17.13</v>
      </c>
      <c r="H12" s="92">
        <v>16.3</v>
      </c>
    </row>
    <row r="13" spans="1:8" s="2" customFormat="1" ht="15" customHeight="1" x14ac:dyDescent="0.2">
      <c r="A13" s="82" t="s">
        <v>357</v>
      </c>
      <c r="B13" s="92"/>
      <c r="C13" s="92"/>
      <c r="D13" s="92"/>
      <c r="E13" s="92"/>
      <c r="F13" s="92"/>
      <c r="G13" s="92"/>
      <c r="H13" s="92"/>
    </row>
    <row r="14" spans="1:8" s="2" customFormat="1" ht="12" customHeight="1" x14ac:dyDescent="0.2">
      <c r="A14" s="20" t="s">
        <v>128</v>
      </c>
      <c r="B14" s="92">
        <v>11.6</v>
      </c>
      <c r="C14" s="92">
        <v>13.1</v>
      </c>
      <c r="D14" s="92">
        <v>28.8</v>
      </c>
      <c r="E14" s="92">
        <v>28.26</v>
      </c>
      <c r="F14" s="92">
        <v>32.403397663596607</v>
      </c>
      <c r="G14" s="92">
        <v>18.41</v>
      </c>
      <c r="H14" s="92">
        <v>18.7</v>
      </c>
    </row>
    <row r="15" spans="1:8" s="2" customFormat="1" ht="12.75" x14ac:dyDescent="0.2">
      <c r="A15" s="375" t="s">
        <v>358</v>
      </c>
      <c r="B15" s="94">
        <v>19.600000000000001</v>
      </c>
      <c r="C15" s="94">
        <v>27.4</v>
      </c>
      <c r="D15" s="94">
        <v>35</v>
      </c>
      <c r="E15" s="94">
        <v>19.920000000000002</v>
      </c>
      <c r="F15" s="94">
        <v>-25.67</v>
      </c>
      <c r="G15" s="94">
        <v>-38.25</v>
      </c>
      <c r="H15" s="94">
        <v>-38.299999999999997</v>
      </c>
    </row>
    <row r="16" spans="1:8" s="2" customFormat="1" ht="12" customHeight="1" x14ac:dyDescent="0.2">
      <c r="A16" s="20" t="s">
        <v>359</v>
      </c>
      <c r="B16" s="94">
        <v>30.8</v>
      </c>
      <c r="C16" s="94">
        <v>29.5</v>
      </c>
      <c r="D16" s="94">
        <v>25.1</v>
      </c>
      <c r="E16" s="94">
        <v>28.11</v>
      </c>
      <c r="F16" s="94">
        <v>31.6</v>
      </c>
      <c r="G16" s="94">
        <v>30.34</v>
      </c>
      <c r="H16" s="94">
        <v>26.8</v>
      </c>
    </row>
    <row r="17" spans="1:12" s="2" customFormat="1" ht="15" customHeight="1" x14ac:dyDescent="0.2">
      <c r="A17" s="82" t="s">
        <v>360</v>
      </c>
      <c r="B17" s="92"/>
      <c r="C17" s="92"/>
      <c r="D17" s="92"/>
      <c r="E17" s="92"/>
      <c r="F17" s="92"/>
      <c r="G17" s="92"/>
      <c r="H17" s="92"/>
    </row>
    <row r="18" spans="1:12" s="2" customFormat="1" ht="12" customHeight="1" x14ac:dyDescent="0.2">
      <c r="A18" s="20" t="s">
        <v>129</v>
      </c>
      <c r="B18" s="92">
        <v>12.9</v>
      </c>
      <c r="C18" s="92">
        <v>15.6</v>
      </c>
      <c r="D18" s="92">
        <v>14.5</v>
      </c>
      <c r="E18" s="92">
        <v>26.57</v>
      </c>
      <c r="F18" s="92">
        <v>7.78</v>
      </c>
      <c r="G18" s="92">
        <v>-29.79</v>
      </c>
      <c r="H18" s="92">
        <v>18.399999999999999</v>
      </c>
    </row>
    <row r="19" spans="1:12" s="2" customFormat="1" ht="12" customHeight="1" x14ac:dyDescent="0.2">
      <c r="A19" s="20" t="s">
        <v>361</v>
      </c>
      <c r="B19" s="92">
        <v>1.7</v>
      </c>
      <c r="C19" s="92">
        <v>2.2000000000000002</v>
      </c>
      <c r="D19" s="92">
        <v>2.1</v>
      </c>
      <c r="E19" s="92">
        <v>4.43</v>
      </c>
      <c r="F19" s="92">
        <v>1</v>
      </c>
      <c r="G19" s="92">
        <v>-2.91</v>
      </c>
      <c r="H19" s="92">
        <v>1.54</v>
      </c>
    </row>
    <row r="20" spans="1:12" s="2" customFormat="1" ht="15" customHeight="1" x14ac:dyDescent="0.2">
      <c r="A20" s="82" t="s">
        <v>362</v>
      </c>
      <c r="B20" s="94"/>
      <c r="C20" s="94"/>
      <c r="D20" s="94"/>
      <c r="E20" s="94"/>
      <c r="F20" s="94"/>
      <c r="G20" s="94"/>
      <c r="H20" s="94"/>
    </row>
    <row r="21" spans="1:12" s="2" customFormat="1" ht="12" customHeight="1" x14ac:dyDescent="0.2">
      <c r="A21" s="20" t="s">
        <v>363</v>
      </c>
      <c r="B21" s="92">
        <v>59</v>
      </c>
      <c r="C21" s="92">
        <v>51.6</v>
      </c>
      <c r="D21" s="92">
        <v>49.3</v>
      </c>
      <c r="E21" s="92">
        <v>44.15</v>
      </c>
      <c r="F21" s="92">
        <v>41.85</v>
      </c>
      <c r="G21" s="92">
        <v>32.72</v>
      </c>
      <c r="H21" s="92">
        <v>34.4</v>
      </c>
    </row>
    <row r="22" spans="1:12" s="2" customFormat="1" ht="12" customHeight="1" x14ac:dyDescent="0.2">
      <c r="A22" s="20" t="s">
        <v>364</v>
      </c>
      <c r="B22" s="92">
        <v>39.700000000000003</v>
      </c>
      <c r="C22" s="92">
        <v>46.3</v>
      </c>
      <c r="D22" s="92">
        <v>33.799999999999997</v>
      </c>
      <c r="E22" s="92">
        <v>22.2</v>
      </c>
      <c r="F22" s="92">
        <v>27.031958209777549</v>
      </c>
      <c r="G22" s="92">
        <v>30.07</v>
      </c>
      <c r="H22" s="92">
        <v>29.8</v>
      </c>
    </row>
    <row r="23" spans="1:12" s="2" customFormat="1" ht="14.25" customHeight="1" x14ac:dyDescent="0.2">
      <c r="A23" s="95" t="s">
        <v>365</v>
      </c>
      <c r="B23" s="96">
        <v>33.6</v>
      </c>
      <c r="C23" s="96">
        <v>34.4</v>
      </c>
      <c r="D23" s="96">
        <v>33.5</v>
      </c>
      <c r="E23" s="96">
        <v>46.12</v>
      </c>
      <c r="F23" s="96">
        <v>53.07</v>
      </c>
      <c r="G23" s="96">
        <v>54.16</v>
      </c>
      <c r="H23" s="96">
        <v>51.7</v>
      </c>
    </row>
    <row r="24" spans="1:12" s="2" customFormat="1" ht="15.75" customHeight="1" x14ac:dyDescent="0.2">
      <c r="A24" s="52" t="s">
        <v>366</v>
      </c>
      <c r="B24" s="23"/>
      <c r="C24" s="23"/>
      <c r="D24" s="23"/>
      <c r="E24" s="23"/>
      <c r="F24" s="23"/>
      <c r="G24" s="23"/>
      <c r="H24" s="23"/>
    </row>
    <row r="25" spans="1:12" s="2" customFormat="1" ht="34.5" customHeight="1" x14ac:dyDescent="0.2">
      <c r="A25" s="414" t="s">
        <v>367</v>
      </c>
      <c r="B25" s="414"/>
      <c r="C25" s="414"/>
      <c r="D25" s="414"/>
      <c r="E25" s="414"/>
      <c r="F25" s="414"/>
      <c r="G25" s="414"/>
      <c r="H25" s="414"/>
      <c r="I25" s="234"/>
      <c r="J25" s="234"/>
      <c r="K25" s="234"/>
      <c r="L25" s="234"/>
    </row>
  </sheetData>
  <mergeCells count="1">
    <mergeCell ref="A25:H25"/>
  </mergeCells>
  <hyperlinks>
    <hyperlink ref="A5" location="'Contents'!A10"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5"/>
  <sheetViews>
    <sheetView showGridLines="0" zoomScale="120" zoomScaleNormal="120" zoomScalePageLayoutView="120" workbookViewId="0">
      <selection activeCell="A5" sqref="A5"/>
    </sheetView>
  </sheetViews>
  <sheetFormatPr defaultColWidth="8.85546875" defaultRowHeight="15.75" x14ac:dyDescent="0.25"/>
  <cols>
    <col min="1" max="1" width="17" style="14" customWidth="1"/>
    <col min="2" max="5" width="12.42578125" style="14" customWidth="1"/>
    <col min="6" max="16384" width="8.85546875" style="10"/>
  </cols>
  <sheetData>
    <row r="1" spans="1:5" s="17" customFormat="1" ht="12.75" x14ac:dyDescent="0.2"/>
    <row r="2" spans="1:5" s="17" customFormat="1" ht="12.75" x14ac:dyDescent="0.2"/>
    <row r="3" spans="1:5" s="17" customFormat="1" ht="12.75" x14ac:dyDescent="0.2"/>
    <row r="4" spans="1:5" s="17" customFormat="1" ht="12.75" x14ac:dyDescent="0.2"/>
    <row r="5" spans="1:5" s="17" customFormat="1" ht="12.75" x14ac:dyDescent="0.2">
      <c r="A5" s="109" t="s">
        <v>85</v>
      </c>
    </row>
    <row r="6" spans="1:5" s="17" customFormat="1" ht="18.75" x14ac:dyDescent="0.3">
      <c r="A6" s="25" t="s">
        <v>0</v>
      </c>
    </row>
    <row r="7" spans="1:5" s="17" customFormat="1" ht="12.75" x14ac:dyDescent="0.2"/>
    <row r="8" spans="1:5" s="17" customFormat="1" ht="18" customHeight="1" x14ac:dyDescent="0.2">
      <c r="A8" s="165" t="s">
        <v>368</v>
      </c>
    </row>
    <row r="9" spans="1:5" s="2" customFormat="1" ht="12.75" x14ac:dyDescent="0.2">
      <c r="A9" s="23"/>
      <c r="B9" s="97"/>
      <c r="C9" s="97"/>
      <c r="D9" s="415" t="s">
        <v>369</v>
      </c>
      <c r="E9" s="415"/>
    </row>
    <row r="10" spans="1:5" s="2" customFormat="1" ht="12" customHeight="1" x14ac:dyDescent="0.2">
      <c r="A10" s="23"/>
      <c r="B10" s="45"/>
      <c r="C10" s="45"/>
      <c r="D10" s="401" t="s">
        <v>370</v>
      </c>
      <c r="E10" s="401"/>
    </row>
    <row r="11" spans="1:5" s="2" customFormat="1" ht="13.5" customHeight="1" x14ac:dyDescent="0.2">
      <c r="A11" s="24"/>
      <c r="B11" s="149" t="s">
        <v>134</v>
      </c>
      <c r="C11" s="149" t="s">
        <v>136</v>
      </c>
      <c r="D11" s="149" t="s">
        <v>371</v>
      </c>
      <c r="E11" s="149" t="s">
        <v>372</v>
      </c>
    </row>
    <row r="12" spans="1:5" s="2" customFormat="1" ht="12.75" customHeight="1" x14ac:dyDescent="0.2">
      <c r="A12" s="70">
        <v>2009</v>
      </c>
      <c r="B12" s="67">
        <v>110.76691732363309</v>
      </c>
      <c r="C12" s="67">
        <v>79.328166666666675</v>
      </c>
      <c r="D12" s="67">
        <v>117.60443572360604</v>
      </c>
      <c r="E12" s="67">
        <v>106.04181161686084</v>
      </c>
    </row>
    <row r="13" spans="1:5" s="2" customFormat="1" ht="12.75" customHeight="1" x14ac:dyDescent="0.2">
      <c r="A13" s="70">
        <v>2010</v>
      </c>
      <c r="B13" s="67">
        <v>121.90812055828052</v>
      </c>
      <c r="C13" s="67">
        <v>91.905720340501787</v>
      </c>
      <c r="D13" s="67">
        <v>99.999999999999986</v>
      </c>
      <c r="E13" s="67">
        <v>99.999999999999957</v>
      </c>
    </row>
    <row r="14" spans="1:5" s="2" customFormat="1" ht="12.75" customHeight="1" x14ac:dyDescent="0.2">
      <c r="A14" s="70">
        <v>2011</v>
      </c>
      <c r="B14" s="67">
        <v>130.69473626262717</v>
      </c>
      <c r="C14" s="67">
        <v>93.934749999999994</v>
      </c>
      <c r="D14" s="67">
        <v>95.189635486414701</v>
      </c>
      <c r="E14" s="67">
        <v>103.22737471974602</v>
      </c>
    </row>
    <row r="15" spans="1:5" s="2" customFormat="1" ht="12.75" customHeight="1" x14ac:dyDescent="0.2">
      <c r="A15" s="70">
        <v>2012</v>
      </c>
      <c r="B15" s="67">
        <v>122.73441180728967</v>
      </c>
      <c r="C15" s="67">
        <v>95.467955421311004</v>
      </c>
      <c r="D15" s="67">
        <v>96.064205847537096</v>
      </c>
      <c r="E15" s="67">
        <v>111.40502309124328</v>
      </c>
    </row>
    <row r="16" spans="1:5" s="2" customFormat="1" ht="12.75" customHeight="1" x14ac:dyDescent="0.2">
      <c r="A16" s="70">
        <v>2013</v>
      </c>
      <c r="B16" s="67">
        <v>128.20063073995627</v>
      </c>
      <c r="C16" s="67">
        <v>96.518279479152568</v>
      </c>
      <c r="D16" s="67">
        <v>95.342928075805943</v>
      </c>
      <c r="E16" s="67">
        <v>116.73955127816966</v>
      </c>
    </row>
    <row r="17" spans="1:5" s="2" customFormat="1" ht="12.75" customHeight="1" x14ac:dyDescent="0.2">
      <c r="A17" s="70">
        <v>2014</v>
      </c>
      <c r="B17" s="67">
        <v>130.56519086333009</v>
      </c>
      <c r="C17" s="67">
        <v>98.302416855633524</v>
      </c>
      <c r="D17" s="67">
        <v>94.527740297323305</v>
      </c>
      <c r="E17" s="67">
        <v>121.51245590245189</v>
      </c>
    </row>
    <row r="18" spans="1:5" s="2" customFormat="1" ht="12.75" customHeight="1" x14ac:dyDescent="0.2">
      <c r="A18" s="70">
        <v>2015</v>
      </c>
      <c r="B18" s="67">
        <v>133.123953058393</v>
      </c>
      <c r="C18" s="67">
        <v>120.06070166501866</v>
      </c>
      <c r="D18" s="67">
        <v>82.842525831446622</v>
      </c>
      <c r="E18" s="67">
        <v>114.29056559841831</v>
      </c>
    </row>
    <row r="19" spans="1:5" s="2" customFormat="1" ht="12.75" customHeight="1" x14ac:dyDescent="0.2">
      <c r="A19" s="70">
        <v>2016</v>
      </c>
      <c r="B19" s="67">
        <v>181.1118674336752</v>
      </c>
      <c r="C19" s="67">
        <v>163.65643411657894</v>
      </c>
      <c r="D19" s="67">
        <v>63.29705701910126</v>
      </c>
      <c r="E19" s="67">
        <v>111.94752342552636</v>
      </c>
    </row>
    <row r="20" spans="1:5" s="2" customFormat="1" ht="12.75" customHeight="1" x14ac:dyDescent="0.2">
      <c r="A20" s="70">
        <v>2017</v>
      </c>
      <c r="B20" s="67">
        <v>187.36628356698768</v>
      </c>
      <c r="C20" s="67">
        <v>165.91595069149784</v>
      </c>
      <c r="D20" s="67">
        <v>62.198084235191182</v>
      </c>
      <c r="E20" s="67">
        <v>140.14547707156981</v>
      </c>
    </row>
    <row r="21" spans="1:5" s="2" customFormat="1" ht="12.75" customHeight="1" x14ac:dyDescent="0.2">
      <c r="A21" s="70">
        <v>2018</v>
      </c>
      <c r="B21" s="67">
        <v>297.43693342679086</v>
      </c>
      <c r="C21" s="67">
        <v>252.85574773129701</v>
      </c>
      <c r="D21" s="67">
        <v>41.00193237759688</v>
      </c>
      <c r="E21" s="67">
        <v>107.60944957479485</v>
      </c>
    </row>
    <row r="22" spans="1:5" s="2" customFormat="1" ht="12.75" customHeight="1" x14ac:dyDescent="0.2">
      <c r="A22" s="70">
        <v>2019</v>
      </c>
      <c r="B22" s="67">
        <v>407.92504113563012</v>
      </c>
      <c r="C22" s="67">
        <v>364.82580498088652</v>
      </c>
      <c r="D22" s="67">
        <v>29.625025736277198</v>
      </c>
      <c r="E22" s="67">
        <v>88.953414581850382</v>
      </c>
    </row>
    <row r="23" spans="1:5" s="2" customFormat="1" ht="12.75" customHeight="1" x14ac:dyDescent="0.2">
      <c r="A23" s="99">
        <v>2020</v>
      </c>
      <c r="B23" s="68">
        <v>662.01795974885897</v>
      </c>
      <c r="C23" s="68">
        <v>578.25878028011073</v>
      </c>
      <c r="D23" s="68">
        <v>18.661081690483027</v>
      </c>
      <c r="E23" s="68">
        <v>66.736583005736932</v>
      </c>
    </row>
    <row r="24" spans="1:5" s="2" customFormat="1" ht="17.25" customHeight="1" x14ac:dyDescent="0.2">
      <c r="A24" s="90" t="s">
        <v>373</v>
      </c>
      <c r="B24" s="67">
        <v>354.24873513078597</v>
      </c>
      <c r="C24" s="67">
        <v>310.29786363636373</v>
      </c>
      <c r="D24" s="67">
        <v>33.619326329292406</v>
      </c>
      <c r="E24" s="67">
        <v>96.526344348083825</v>
      </c>
    </row>
    <row r="25" spans="1:5" s="2" customFormat="1" ht="12.75" customHeight="1" x14ac:dyDescent="0.2">
      <c r="A25" s="19" t="s">
        <v>374</v>
      </c>
      <c r="B25" s="67">
        <v>356.034674553684</v>
      </c>
      <c r="C25" s="67">
        <v>313.65515789473693</v>
      </c>
      <c r="D25" s="67">
        <v>33.149740266796762</v>
      </c>
      <c r="E25" s="67">
        <v>95.521999414832834</v>
      </c>
    </row>
    <row r="26" spans="1:5" s="2" customFormat="1" ht="12.75" customHeight="1" x14ac:dyDescent="0.2">
      <c r="A26" s="19" t="s">
        <v>375</v>
      </c>
      <c r="B26" s="67">
        <v>357.35030180613802</v>
      </c>
      <c r="C26" s="67">
        <v>316.16992222222217</v>
      </c>
      <c r="D26" s="67">
        <v>32.790507901236225</v>
      </c>
      <c r="E26" s="67">
        <v>95.472758852663631</v>
      </c>
    </row>
    <row r="27" spans="1:5" s="2" customFormat="1" ht="12.75" customHeight="1" x14ac:dyDescent="0.2">
      <c r="A27" s="19" t="s">
        <v>376</v>
      </c>
      <c r="B27" s="67">
        <v>358.96709471315802</v>
      </c>
      <c r="C27" s="67">
        <v>319.41547368421055</v>
      </c>
      <c r="D27" s="67">
        <v>32.475862275452315</v>
      </c>
      <c r="E27" s="67">
        <v>95.307475947377469</v>
      </c>
    </row>
    <row r="28" spans="1:5" s="2" customFormat="1" ht="12.75" customHeight="1" x14ac:dyDescent="0.2">
      <c r="A28" s="19" t="s">
        <v>377</v>
      </c>
      <c r="B28" s="67">
        <v>366.22562651621899</v>
      </c>
      <c r="C28" s="67">
        <v>327.43765909090905</v>
      </c>
      <c r="D28" s="67">
        <v>32.1894327248352</v>
      </c>
      <c r="E28" s="67">
        <v>95.372794443520959</v>
      </c>
    </row>
    <row r="29" spans="1:5" s="2" customFormat="1" ht="12.75" customHeight="1" x14ac:dyDescent="0.2">
      <c r="A29" s="19" t="s">
        <v>378</v>
      </c>
      <c r="B29" s="67">
        <v>382.44605013749998</v>
      </c>
      <c r="C29" s="67">
        <v>338.645625</v>
      </c>
      <c r="D29" s="67">
        <v>31.161244199462562</v>
      </c>
      <c r="E29" s="67">
        <v>93.280178907107583</v>
      </c>
    </row>
    <row r="30" spans="1:5" s="2" customFormat="1" ht="12.75" customHeight="1" x14ac:dyDescent="0.2">
      <c r="A30" s="19" t="s">
        <v>379</v>
      </c>
      <c r="B30" s="67">
        <v>388.442115455009</v>
      </c>
      <c r="C30" s="67">
        <v>346.25473913043487</v>
      </c>
      <c r="D30" s="67">
        <v>30.365334563241625</v>
      </c>
      <c r="E30" s="67">
        <v>92.09543836123153</v>
      </c>
    </row>
    <row r="31" spans="1:5" s="2" customFormat="1" ht="12.75" customHeight="1" x14ac:dyDescent="0.2">
      <c r="A31" s="19" t="s">
        <v>380</v>
      </c>
      <c r="B31" s="67">
        <v>400.332176614876</v>
      </c>
      <c r="C31" s="67">
        <v>359.8094545454544</v>
      </c>
      <c r="D31" s="67">
        <v>29.939494239061883</v>
      </c>
      <c r="E31" s="67">
        <v>91.604482602962378</v>
      </c>
    </row>
    <row r="32" spans="1:5" s="2" customFormat="1" ht="12.75" customHeight="1" x14ac:dyDescent="0.2">
      <c r="A32" s="19" t="s">
        <v>381</v>
      </c>
      <c r="B32" s="67">
        <v>404.69283516717002</v>
      </c>
      <c r="C32" s="67">
        <v>367.7720263157895</v>
      </c>
      <c r="D32" s="67">
        <v>29.461564220290786</v>
      </c>
      <c r="E32" s="67">
        <v>90.860432358557816</v>
      </c>
    </row>
    <row r="33" spans="1:5" s="2" customFormat="1" ht="12.75" customHeight="1" x14ac:dyDescent="0.2">
      <c r="A33" s="19" t="s">
        <v>382</v>
      </c>
      <c r="B33" s="67">
        <v>474.76377986909199</v>
      </c>
      <c r="C33" s="67">
        <v>429.55076086956518</v>
      </c>
      <c r="D33" s="67">
        <v>25.128609080669818</v>
      </c>
      <c r="E33" s="67">
        <v>78.039857515622145</v>
      </c>
    </row>
    <row r="34" spans="1:5" s="2" customFormat="1" ht="12.75" customHeight="1" x14ac:dyDescent="0.2">
      <c r="A34" s="19" t="s">
        <v>383</v>
      </c>
      <c r="B34" s="67">
        <v>523.26096522262003</v>
      </c>
      <c r="C34" s="67">
        <v>473.49852499999997</v>
      </c>
      <c r="D34" s="67">
        <v>22.677421573718892</v>
      </c>
      <c r="E34" s="67">
        <v>71.270976461432596</v>
      </c>
    </row>
    <row r="35" spans="1:5" s="2" customFormat="1" ht="12.75" customHeight="1" x14ac:dyDescent="0.2">
      <c r="A35" s="19" t="s">
        <v>384</v>
      </c>
      <c r="B35" s="67">
        <v>528.336138441309</v>
      </c>
      <c r="C35" s="67">
        <v>475.40245238095241</v>
      </c>
      <c r="D35" s="67">
        <v>22.541771461267921</v>
      </c>
      <c r="E35" s="67">
        <v>72.088235768811913</v>
      </c>
    </row>
    <row r="36" spans="1:5" s="2" customFormat="1" ht="17.25" customHeight="1" x14ac:dyDescent="0.2">
      <c r="A36" s="90" t="s">
        <v>385</v>
      </c>
      <c r="B36" s="67">
        <v>543.28948139203305</v>
      </c>
      <c r="C36" s="67">
        <v>489.43394936385226</v>
      </c>
      <c r="D36" s="67">
        <v>21.709482178703631</v>
      </c>
      <c r="E36" s="67">
        <v>70.290451698733321</v>
      </c>
    </row>
    <row r="37" spans="1:5" s="2" customFormat="1" ht="12.75" customHeight="1" x14ac:dyDescent="0.2">
      <c r="A37" s="19" t="s">
        <v>374</v>
      </c>
      <c r="B37" s="67">
        <v>539.23592657812503</v>
      </c>
      <c r="C37" s="67">
        <v>494.48503125000002</v>
      </c>
      <c r="D37" s="67">
        <v>21.733222143580079</v>
      </c>
      <c r="E37" s="67">
        <v>71.324977740177246</v>
      </c>
    </row>
    <row r="38" spans="1:5" s="2" customFormat="1" ht="12.75" customHeight="1" x14ac:dyDescent="0.2">
      <c r="A38" s="19" t="s">
        <v>375</v>
      </c>
      <c r="B38" s="67">
        <v>562.85918237391797</v>
      </c>
      <c r="C38" s="67">
        <v>508.75745238095249</v>
      </c>
      <c r="D38" s="67">
        <v>21.294046732800982</v>
      </c>
      <c r="E38" s="67">
        <v>71.629757825851897</v>
      </c>
    </row>
    <row r="39" spans="1:5" s="2" customFormat="1" ht="12.75" customHeight="1" x14ac:dyDescent="0.2">
      <c r="A39" s="19" t="s">
        <v>376</v>
      </c>
      <c r="B39" s="67">
        <v>606.02311506850003</v>
      </c>
      <c r="C39" s="67">
        <v>557.93472142857149</v>
      </c>
      <c r="D39" s="67">
        <v>19.702110524458352</v>
      </c>
      <c r="E39" s="67">
        <v>67.902996565916666</v>
      </c>
    </row>
    <row r="40" spans="1:5" s="2" customFormat="1" ht="12.75" customHeight="1" x14ac:dyDescent="0.2">
      <c r="A40" s="19" t="s">
        <v>377</v>
      </c>
      <c r="B40" s="67">
        <v>615.18482440991204</v>
      </c>
      <c r="C40" s="67">
        <v>564.2939725</v>
      </c>
      <c r="D40" s="67">
        <v>19.500279382090937</v>
      </c>
      <c r="E40" s="67">
        <v>68.913341515587121</v>
      </c>
    </row>
    <row r="41" spans="1:5" s="2" customFormat="1" ht="12.75" customHeight="1" x14ac:dyDescent="0.2">
      <c r="A41" s="19" t="s">
        <v>378</v>
      </c>
      <c r="B41" s="67">
        <v>660.78669067763303</v>
      </c>
      <c r="C41" s="67">
        <v>587.12635227272733</v>
      </c>
      <c r="D41" s="67">
        <v>18.578217957186276</v>
      </c>
      <c r="E41" s="67">
        <v>66.655742334435089</v>
      </c>
    </row>
    <row r="42" spans="1:5" s="2" customFormat="1" ht="12.75" customHeight="1" x14ac:dyDescent="0.2">
      <c r="A42" s="19" t="s">
        <v>379</v>
      </c>
      <c r="B42" s="67">
        <v>654.75535854415602</v>
      </c>
      <c r="C42" s="67">
        <v>571.17073051133013</v>
      </c>
      <c r="D42" s="67">
        <v>18.881582204959578</v>
      </c>
      <c r="E42" s="67">
        <v>69.022273884746184</v>
      </c>
    </row>
    <row r="43" spans="1:5" s="2" customFormat="1" ht="12.75" customHeight="1" x14ac:dyDescent="0.2">
      <c r="A43" s="19" t="s">
        <v>380</v>
      </c>
      <c r="B43" s="67">
        <v>689.09381323576997</v>
      </c>
      <c r="C43" s="67">
        <v>582.59068714325099</v>
      </c>
      <c r="D43" s="67">
        <v>18.311512835238158</v>
      </c>
      <c r="E43" s="67">
        <v>67.566921689520626</v>
      </c>
    </row>
    <row r="44" spans="1:5" s="2" customFormat="1" ht="12.75" customHeight="1" x14ac:dyDescent="0.2">
      <c r="A44" s="19" t="s">
        <v>381</v>
      </c>
      <c r="B44" s="67">
        <v>731.719142643655</v>
      </c>
      <c r="C44" s="67">
        <v>620.50013445322702</v>
      </c>
      <c r="D44" s="67">
        <v>16.963848665143846</v>
      </c>
      <c r="E44" s="67">
        <v>63.522001305894939</v>
      </c>
    </row>
    <row r="45" spans="1:5" s="2" customFormat="1" ht="12.75" customHeight="1" x14ac:dyDescent="0.2">
      <c r="A45" s="19" t="s">
        <v>382</v>
      </c>
      <c r="B45" s="67">
        <v>759.76257386173404</v>
      </c>
      <c r="C45" s="67">
        <v>645.22364545454502</v>
      </c>
      <c r="D45" s="67">
        <v>16.148906073647858</v>
      </c>
      <c r="E45" s="67">
        <v>61.561265746475115</v>
      </c>
    </row>
    <row r="46" spans="1:5" s="2" customFormat="1" ht="12.75" customHeight="1" x14ac:dyDescent="0.2">
      <c r="A46" s="19" t="s">
        <v>383</v>
      </c>
      <c r="B46" s="67">
        <v>783.57792842000299</v>
      </c>
      <c r="C46" s="67">
        <v>661.92281842105297</v>
      </c>
      <c r="D46" s="67">
        <v>15.57828071200859</v>
      </c>
      <c r="E46" s="67">
        <v>60.795092795473941</v>
      </c>
    </row>
    <row r="47" spans="1:5" s="2" customFormat="1" ht="12.75" customHeight="1" x14ac:dyDescent="0.2">
      <c r="A47" s="19" t="s">
        <v>384</v>
      </c>
      <c r="B47" s="67">
        <v>797.92747978086902</v>
      </c>
      <c r="C47" s="67">
        <v>655.66586818181804</v>
      </c>
      <c r="D47" s="67">
        <v>15.531490875978063</v>
      </c>
      <c r="E47" s="67">
        <v>61.65417296603114</v>
      </c>
    </row>
    <row r="48" spans="1:5" s="2" customFormat="1" ht="17.25" customHeight="1" x14ac:dyDescent="0.2">
      <c r="A48" s="90" t="s">
        <v>386</v>
      </c>
      <c r="B48" s="67">
        <v>800.64279663772504</v>
      </c>
      <c r="C48" s="67">
        <v>657.83638499999995</v>
      </c>
      <c r="D48" s="67">
        <v>15.366212956023258</v>
      </c>
      <c r="E48" s="67">
        <v>61.590985369760013</v>
      </c>
    </row>
    <row r="49" spans="1:5" s="2" customFormat="1" ht="12.75" customHeight="1" x14ac:dyDescent="0.2">
      <c r="A49" s="19" t="s">
        <v>374</v>
      </c>
      <c r="B49" s="67">
        <v>789.55236655803105</v>
      </c>
      <c r="C49" s="67">
        <v>652.63588437500005</v>
      </c>
      <c r="D49" s="67">
        <v>15.46506169619447</v>
      </c>
      <c r="E49" s="67">
        <v>63.028409068722304</v>
      </c>
    </row>
    <row r="50" spans="1:5" s="2" customFormat="1" ht="12.75" customHeight="1" x14ac:dyDescent="0.2">
      <c r="A50" s="19" t="s">
        <v>375</v>
      </c>
      <c r="B50" s="67">
        <v>745.70603123822605</v>
      </c>
      <c r="C50" s="67">
        <v>626.69180749999998</v>
      </c>
      <c r="D50" s="67">
        <v>16.230346062009325</v>
      </c>
      <c r="E50" s="67">
        <v>67.373845337709355</v>
      </c>
    </row>
    <row r="51" spans="1:5" s="2" customFormat="1" ht="12.75" customHeight="1" x14ac:dyDescent="0.2">
      <c r="A51" s="19" t="s">
        <v>376</v>
      </c>
      <c r="B51" s="67">
        <v>772.12401394999995</v>
      </c>
      <c r="C51" s="67">
        <v>644.55928571428603</v>
      </c>
      <c r="D51" s="67">
        <v>15.798557142312463</v>
      </c>
      <c r="E51" s="67">
        <v>66.932991342053654</v>
      </c>
    </row>
    <row r="52" spans="1:5" s="2" customFormat="1" ht="12.75" customHeight="1" x14ac:dyDescent="0.2">
      <c r="A52" s="31" t="s">
        <v>377</v>
      </c>
      <c r="B52" s="68">
        <v>792.120951500773</v>
      </c>
      <c r="C52" s="68">
        <v>652.17145714285698</v>
      </c>
      <c r="D52" s="68">
        <v>15.411687626050611</v>
      </c>
      <c r="E52" s="68">
        <v>66.474437103170644</v>
      </c>
    </row>
    <row r="53" spans="1:5" s="16" customFormat="1" ht="27.75" customHeight="1" x14ac:dyDescent="0.2">
      <c r="A53" s="417" t="s">
        <v>387</v>
      </c>
      <c r="B53" s="417"/>
      <c r="C53" s="417"/>
      <c r="D53" s="417"/>
      <c r="E53" s="417"/>
    </row>
    <row r="54" spans="1:5" s="2" customFormat="1" ht="49.5" customHeight="1" x14ac:dyDescent="0.2">
      <c r="A54" s="440" t="s">
        <v>1199</v>
      </c>
      <c r="B54" s="418"/>
      <c r="C54" s="418"/>
      <c r="D54" s="418"/>
      <c r="E54" s="418"/>
    </row>
    <row r="55" spans="1:5" s="2" customFormat="1" ht="15.75" customHeight="1" x14ac:dyDescent="0.2">
      <c r="A55" s="416"/>
      <c r="B55" s="416"/>
      <c r="C55" s="416"/>
      <c r="D55" s="416"/>
      <c r="E55" s="416"/>
    </row>
  </sheetData>
  <mergeCells count="5">
    <mergeCell ref="D9:E9"/>
    <mergeCell ref="D10:E10"/>
    <mergeCell ref="A55:E55"/>
    <mergeCell ref="A53:E53"/>
    <mergeCell ref="A54:E54"/>
  </mergeCells>
  <hyperlinks>
    <hyperlink ref="A5" location="'Contents'!A10" display="Índice"/>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GridLines="0" zoomScale="120" zoomScaleNormal="120" zoomScalePageLayoutView="120" workbookViewId="0">
      <selection activeCell="A5" sqref="A5"/>
    </sheetView>
  </sheetViews>
  <sheetFormatPr defaultColWidth="11.42578125" defaultRowHeight="13.5" x14ac:dyDescent="0.25"/>
  <cols>
    <col min="1" max="1" width="30.140625" style="3" customWidth="1"/>
    <col min="2" max="2" width="16.28515625" style="3" customWidth="1"/>
    <col min="3" max="10" width="5.42578125" style="4" customWidth="1"/>
    <col min="11" max="11" width="6" style="4" customWidth="1"/>
    <col min="12" max="12" width="4.42578125" style="4" customWidth="1"/>
    <col min="13" max="16384" width="11.42578125" style="2"/>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A5" s="109" t="s">
        <v>85</v>
      </c>
    </row>
    <row r="6" spans="1:14" s="17" customFormat="1" ht="18.75" x14ac:dyDescent="0.3">
      <c r="A6" s="25" t="s">
        <v>0</v>
      </c>
    </row>
    <row r="7" spans="1:14" s="17" customFormat="1" ht="12.75" x14ac:dyDescent="0.2"/>
    <row r="8" spans="1:14" s="17" customFormat="1" ht="18" customHeight="1" x14ac:dyDescent="0.2">
      <c r="A8" s="26" t="s">
        <v>388</v>
      </c>
      <c r="B8" s="18"/>
      <c r="C8" s="18"/>
      <c r="D8" s="18"/>
      <c r="E8" s="18"/>
      <c r="F8" s="18"/>
    </row>
    <row r="9" spans="1:14" ht="13.5" customHeight="1" x14ac:dyDescent="0.2">
      <c r="A9" s="23"/>
      <c r="B9" s="392"/>
      <c r="C9" s="400">
        <v>2015</v>
      </c>
      <c r="D9" s="400">
        <v>2016</v>
      </c>
      <c r="E9" s="400">
        <v>2017</v>
      </c>
      <c r="F9" s="400">
        <v>2018</v>
      </c>
      <c r="G9" s="332">
        <v>2019</v>
      </c>
      <c r="H9" s="419">
        <v>2020</v>
      </c>
      <c r="I9" s="396"/>
      <c r="J9" s="419">
        <v>2021</v>
      </c>
      <c r="K9" s="396"/>
      <c r="L9" s="396"/>
    </row>
    <row r="10" spans="1:14" ht="13.5" customHeight="1" x14ac:dyDescent="0.2">
      <c r="A10" s="24"/>
      <c r="B10" s="393"/>
      <c r="C10" s="401"/>
      <c r="D10" s="401"/>
      <c r="E10" s="401"/>
      <c r="F10" s="401"/>
      <c r="G10" s="160" t="s">
        <v>88</v>
      </c>
      <c r="H10" s="160" t="s">
        <v>87</v>
      </c>
      <c r="I10" s="333" t="s">
        <v>88</v>
      </c>
      <c r="J10" s="353" t="s">
        <v>87</v>
      </c>
      <c r="K10" s="398" t="s">
        <v>89</v>
      </c>
      <c r="L10" s="398"/>
    </row>
    <row r="11" spans="1:14" ht="18" customHeight="1" x14ac:dyDescent="0.2">
      <c r="A11" s="35" t="s">
        <v>90</v>
      </c>
      <c r="B11" s="23"/>
      <c r="C11" s="100"/>
      <c r="D11" s="100"/>
      <c r="E11" s="100"/>
      <c r="F11" s="100"/>
      <c r="G11" s="100"/>
      <c r="H11" s="100"/>
      <c r="I11" s="100"/>
      <c r="J11" s="100"/>
      <c r="K11" s="100"/>
      <c r="L11" s="100"/>
    </row>
    <row r="12" spans="1:14" ht="13.5" customHeight="1" x14ac:dyDescent="0.2">
      <c r="A12" s="20" t="s">
        <v>91</v>
      </c>
      <c r="B12" s="19" t="s">
        <v>389</v>
      </c>
      <c r="C12" s="51">
        <v>1439.2519317461877</v>
      </c>
      <c r="D12" s="51">
        <v>1503.4886532278365</v>
      </c>
      <c r="E12" s="51">
        <v>1569.8308726529165</v>
      </c>
      <c r="F12" s="51">
        <v>1665.9678848442297</v>
      </c>
      <c r="G12" s="275">
        <v>1770.3014788531029</v>
      </c>
      <c r="H12" s="275">
        <v>1666.4176904729516</v>
      </c>
      <c r="I12" s="275">
        <v>1495.5852358619347</v>
      </c>
      <c r="J12" s="275">
        <v>1592.6712918877251</v>
      </c>
      <c r="K12" s="157" t="s">
        <v>93</v>
      </c>
      <c r="L12" s="258"/>
      <c r="M12" s="1"/>
      <c r="N12" s="1"/>
    </row>
    <row r="13" spans="1:14" ht="13.5" customHeight="1" x14ac:dyDescent="0.2">
      <c r="A13" s="20" t="s">
        <v>95</v>
      </c>
      <c r="B13" s="19" t="s">
        <v>96</v>
      </c>
      <c r="C13" s="67">
        <v>1.0068637329397223</v>
      </c>
      <c r="D13" s="67">
        <v>4.7057914653346744</v>
      </c>
      <c r="E13" s="67">
        <v>3.7020392094875065</v>
      </c>
      <c r="F13" s="67">
        <v>4.531161683332674</v>
      </c>
      <c r="G13" s="257">
        <v>5.6677524595584394</v>
      </c>
      <c r="H13" s="257">
        <v>-6.8</v>
      </c>
      <c r="I13" s="257">
        <v>-14.78340503694805</v>
      </c>
      <c r="J13" s="257">
        <v>5.5</v>
      </c>
      <c r="K13" s="257">
        <v>5.6</v>
      </c>
      <c r="L13" s="257" t="s">
        <v>390</v>
      </c>
    </row>
    <row r="14" spans="1:14" ht="13.5" customHeight="1" x14ac:dyDescent="0.2">
      <c r="A14" s="20" t="s">
        <v>1151</v>
      </c>
      <c r="B14" s="19" t="s">
        <v>99</v>
      </c>
      <c r="C14" s="51">
        <v>5994.4071029845582</v>
      </c>
      <c r="D14" s="51">
        <v>6322.9132343940755</v>
      </c>
      <c r="E14" s="51">
        <v>6643.1798918291297</v>
      </c>
      <c r="F14" s="51">
        <v>7028.9930907264643</v>
      </c>
      <c r="G14" s="275">
        <v>7475.1225198089578</v>
      </c>
      <c r="H14" s="157" t="s">
        <v>93</v>
      </c>
      <c r="I14" s="275">
        <v>6377.0258315573419</v>
      </c>
      <c r="J14" s="157" t="s">
        <v>93</v>
      </c>
      <c r="K14" s="157" t="s">
        <v>93</v>
      </c>
      <c r="L14" s="258"/>
    </row>
    <row r="15" spans="1:14" ht="13.5" customHeight="1" x14ac:dyDescent="0.2">
      <c r="A15" s="20" t="s">
        <v>100</v>
      </c>
      <c r="B15" s="19" t="s">
        <v>101</v>
      </c>
      <c r="C15" s="67">
        <v>-0.56312815992483056</v>
      </c>
      <c r="D15" s="67">
        <v>-0.20036220743370192</v>
      </c>
      <c r="E15" s="67">
        <v>0.28008088710069767</v>
      </c>
      <c r="F15" s="67">
        <v>0.98141834036777897</v>
      </c>
      <c r="G15" s="257">
        <v>1.9317213541843126</v>
      </c>
      <c r="H15" s="257">
        <v>1.3</v>
      </c>
      <c r="I15" s="257">
        <v>1.9317213541843126</v>
      </c>
      <c r="J15" s="257">
        <v>1.3</v>
      </c>
      <c r="K15" s="257">
        <v>0.27581072868185785</v>
      </c>
      <c r="L15" s="257" t="s">
        <v>102</v>
      </c>
    </row>
    <row r="16" spans="1:14" ht="13.5" customHeight="1" x14ac:dyDescent="0.2">
      <c r="A16" s="20" t="s">
        <v>100</v>
      </c>
      <c r="B16" s="19" t="s">
        <v>103</v>
      </c>
      <c r="C16" s="67">
        <v>0.13039603155409196</v>
      </c>
      <c r="D16" s="67">
        <v>-1.4072059093922729</v>
      </c>
      <c r="E16" s="67">
        <v>0.78409351437684904</v>
      </c>
      <c r="F16" s="67">
        <v>1.2569956669050919</v>
      </c>
      <c r="G16" s="257">
        <v>1.1066667429606047</v>
      </c>
      <c r="H16" s="257">
        <v>1.3</v>
      </c>
      <c r="I16" s="257">
        <v>1.1066667429606047</v>
      </c>
      <c r="J16" s="257">
        <v>1.3</v>
      </c>
      <c r="K16" s="257">
        <v>1.026148419911177</v>
      </c>
      <c r="L16" s="257" t="s">
        <v>102</v>
      </c>
    </row>
    <row r="17" spans="1:14" ht="18" customHeight="1" x14ac:dyDescent="0.2">
      <c r="A17" s="35" t="s">
        <v>104</v>
      </c>
      <c r="B17" s="23"/>
      <c r="C17" s="100"/>
      <c r="D17" s="100"/>
      <c r="E17" s="100"/>
      <c r="F17" s="100"/>
      <c r="G17" s="258"/>
      <c r="H17" s="258"/>
      <c r="I17" s="258"/>
      <c r="J17" s="258"/>
      <c r="K17" s="257"/>
      <c r="L17" s="257"/>
    </row>
    <row r="18" spans="1:14" ht="13.5" customHeight="1" x14ac:dyDescent="0.2">
      <c r="A18" s="20" t="s">
        <v>105</v>
      </c>
      <c r="B18" s="19" t="s">
        <v>106</v>
      </c>
      <c r="C18" s="67">
        <v>26.8920619145334</v>
      </c>
      <c r="D18" s="67">
        <v>26.605674063156055</v>
      </c>
      <c r="E18" s="67">
        <v>28.599277444669514</v>
      </c>
      <c r="F18" s="67">
        <v>27.910219100803786</v>
      </c>
      <c r="G18" s="257">
        <v>30.087649661809763</v>
      </c>
      <c r="H18" s="257">
        <v>29.158047534638371</v>
      </c>
      <c r="I18" s="257">
        <v>26.53022894731069</v>
      </c>
      <c r="J18" s="257">
        <v>29.234997254068034</v>
      </c>
      <c r="K18" s="157" t="s">
        <v>93</v>
      </c>
      <c r="L18" s="257"/>
    </row>
    <row r="19" spans="1:14" ht="13.5" customHeight="1" x14ac:dyDescent="0.2">
      <c r="A19" s="70" t="s">
        <v>280</v>
      </c>
      <c r="B19" s="19" t="s">
        <v>106</v>
      </c>
      <c r="C19" s="67">
        <v>2.3700825412170525</v>
      </c>
      <c r="D19" s="67">
        <v>2.6621271388857513</v>
      </c>
      <c r="E19" s="67">
        <v>3.6228845756787158</v>
      </c>
      <c r="F19" s="67">
        <v>1.2543961512757267</v>
      </c>
      <c r="G19" s="257">
        <v>3.21521232947938</v>
      </c>
      <c r="H19" s="257">
        <v>4.3771185689665977</v>
      </c>
      <c r="I19" s="257">
        <v>3.1248842237023435</v>
      </c>
      <c r="J19" s="257">
        <v>2.0395292931904225</v>
      </c>
      <c r="K19" s="157" t="s">
        <v>93</v>
      </c>
      <c r="L19" s="257"/>
    </row>
    <row r="20" spans="1:14" ht="13.5" customHeight="1" x14ac:dyDescent="0.2">
      <c r="A20" s="20" t="s">
        <v>108</v>
      </c>
      <c r="B20" s="19" t="s">
        <v>106</v>
      </c>
      <c r="C20" s="67">
        <v>31.521551987957132</v>
      </c>
      <c r="D20" s="67">
        <v>29.572340963083242</v>
      </c>
      <c r="E20" s="67">
        <v>31.557312341363552</v>
      </c>
      <c r="F20" s="67">
        <v>30.398924080531781</v>
      </c>
      <c r="G20" s="257">
        <v>32.45648356238641</v>
      </c>
      <c r="H20" s="257">
        <v>40.511725532772537</v>
      </c>
      <c r="I20" s="257">
        <v>35.77890268688725</v>
      </c>
      <c r="J20" s="257">
        <v>41.2204336568918</v>
      </c>
      <c r="K20" s="157" t="s">
        <v>93</v>
      </c>
      <c r="L20" s="257"/>
    </row>
    <row r="21" spans="1:14" ht="13.5" customHeight="1" x14ac:dyDescent="0.2">
      <c r="A21" s="20" t="s">
        <v>111</v>
      </c>
      <c r="B21" s="19" t="s">
        <v>106</v>
      </c>
      <c r="C21" s="67">
        <v>-4.5554277835662784</v>
      </c>
      <c r="D21" s="67">
        <v>-3.0627466563573877</v>
      </c>
      <c r="E21" s="67">
        <v>-2.9724323809029918</v>
      </c>
      <c r="F21" s="67">
        <v>-2.6198441685672615</v>
      </c>
      <c r="G21" s="257">
        <v>-2.3971798161254472</v>
      </c>
      <c r="H21" s="257">
        <v>-11.404645048694835</v>
      </c>
      <c r="I21" s="257">
        <v>-9.4573212720979249</v>
      </c>
      <c r="J21" s="257">
        <v>-11.269960473252468</v>
      </c>
      <c r="K21" s="157" t="s">
        <v>93</v>
      </c>
      <c r="L21" s="257"/>
    </row>
    <row r="22" spans="1:14" ht="13.5" customHeight="1" x14ac:dyDescent="0.2">
      <c r="A22" s="20" t="s">
        <v>392</v>
      </c>
      <c r="B22" s="19" t="s">
        <v>106</v>
      </c>
      <c r="C22" s="67">
        <v>126.03284359011191</v>
      </c>
      <c r="D22" s="67">
        <v>127.41741898627406</v>
      </c>
      <c r="E22" s="67">
        <v>125.99427527116663</v>
      </c>
      <c r="F22" s="67">
        <v>124.66595416645107</v>
      </c>
      <c r="G22" s="257">
        <v>124.10486638747682</v>
      </c>
      <c r="H22" s="257">
        <v>145.79999999999998</v>
      </c>
      <c r="I22" s="257">
        <v>154.93171938771016</v>
      </c>
      <c r="J22" s="257">
        <v>156.57367080621464</v>
      </c>
      <c r="K22" s="257">
        <v>150.63505524668108</v>
      </c>
      <c r="L22" s="257" t="s">
        <v>113</v>
      </c>
    </row>
    <row r="23" spans="1:14" ht="13.5" customHeight="1" x14ac:dyDescent="0.2">
      <c r="A23" s="70" t="s">
        <v>393</v>
      </c>
      <c r="B23" s="19" t="s">
        <v>106</v>
      </c>
      <c r="C23" s="67">
        <v>97.048385428997534</v>
      </c>
      <c r="D23" s="67">
        <v>95.705942296800345</v>
      </c>
      <c r="E23" s="67">
        <v>93.819014163223997</v>
      </c>
      <c r="F23" s="67">
        <v>91.405204329223565</v>
      </c>
      <c r="G23" s="257">
        <v>90.572063498926511</v>
      </c>
      <c r="H23" s="257">
        <v>107.1</v>
      </c>
      <c r="I23" s="257">
        <v>111.64758578159326</v>
      </c>
      <c r="J23" s="257">
        <v>112.87624683836559</v>
      </c>
      <c r="K23" s="257">
        <v>105.88788291300501</v>
      </c>
      <c r="L23" s="257" t="s">
        <v>113</v>
      </c>
    </row>
    <row r="24" spans="1:14" ht="13.5" customHeight="1" x14ac:dyDescent="0.2">
      <c r="A24" s="70" t="s">
        <v>394</v>
      </c>
      <c r="B24" s="19" t="s">
        <v>106</v>
      </c>
      <c r="C24" s="67">
        <v>28.984458161114375</v>
      </c>
      <c r="D24" s="67">
        <v>31.711476689473709</v>
      </c>
      <c r="E24" s="67">
        <v>32.175261107942625</v>
      </c>
      <c r="F24" s="67">
        <v>33.260749837227507</v>
      </c>
      <c r="G24" s="257">
        <v>33.5328028885503</v>
      </c>
      <c r="H24" s="257">
        <v>38.699999999999996</v>
      </c>
      <c r="I24" s="257">
        <v>43.284133606116903</v>
      </c>
      <c r="J24" s="257">
        <v>43.697423967849041</v>
      </c>
      <c r="K24" s="257">
        <v>44.747172333676048</v>
      </c>
      <c r="L24" s="257" t="s">
        <v>113</v>
      </c>
    </row>
    <row r="25" spans="1:14" ht="18" customHeight="1" x14ac:dyDescent="0.2">
      <c r="A25" s="35" t="s">
        <v>114</v>
      </c>
      <c r="B25" s="23"/>
      <c r="C25" s="100"/>
      <c r="D25" s="100"/>
      <c r="E25" s="100"/>
      <c r="F25" s="100"/>
      <c r="G25" s="258"/>
      <c r="H25" s="258"/>
      <c r="I25" s="258"/>
      <c r="J25" s="258"/>
      <c r="K25" s="257"/>
      <c r="L25" s="257"/>
    </row>
    <row r="26" spans="1:14" ht="13.5" customHeight="1" x14ac:dyDescent="0.2">
      <c r="A26" s="23" t="s">
        <v>395</v>
      </c>
      <c r="B26" s="19" t="s">
        <v>96</v>
      </c>
      <c r="C26" s="67">
        <v>4.0115033685291124</v>
      </c>
      <c r="D26" s="67">
        <v>4.036012323720839</v>
      </c>
      <c r="E26" s="67">
        <v>2.4335438429788914</v>
      </c>
      <c r="F26" s="67">
        <v>2.8984567428282482</v>
      </c>
      <c r="G26" s="257">
        <v>-22.402097742018302</v>
      </c>
      <c r="H26" s="257">
        <v>-25.939111716017095</v>
      </c>
      <c r="I26" s="257">
        <v>15.146514444457736</v>
      </c>
      <c r="J26" s="257">
        <v>20.294498031661014</v>
      </c>
      <c r="K26" s="257">
        <v>-9.0635487222319284</v>
      </c>
      <c r="L26" s="281" t="s">
        <v>396</v>
      </c>
    </row>
    <row r="27" spans="1:14" ht="13.5" customHeight="1" x14ac:dyDescent="0.2">
      <c r="A27" s="23" t="s">
        <v>397</v>
      </c>
      <c r="B27" s="19" t="s">
        <v>96</v>
      </c>
      <c r="C27" s="67">
        <v>1.565102702905885</v>
      </c>
      <c r="D27" s="67">
        <v>3.5900665114165786</v>
      </c>
      <c r="E27" s="67">
        <v>7.4689513273024755</v>
      </c>
      <c r="F27" s="67">
        <v>2.8359762944437872</v>
      </c>
      <c r="G27" s="257">
        <v>3.8708239339388051</v>
      </c>
      <c r="H27" s="257">
        <v>4.6999999999999931</v>
      </c>
      <c r="I27" s="257">
        <v>4.8350878704555011</v>
      </c>
      <c r="J27" s="257">
        <v>3.400000000000003</v>
      </c>
      <c r="K27" s="257">
        <v>2.292422058009258</v>
      </c>
      <c r="L27" s="281" t="s">
        <v>396</v>
      </c>
    </row>
    <row r="28" spans="1:14" ht="13.5" customHeight="1" x14ac:dyDescent="0.2">
      <c r="A28" s="23" t="s">
        <v>398</v>
      </c>
      <c r="B28" s="19" t="s">
        <v>96</v>
      </c>
      <c r="C28" s="67">
        <v>5.8774551035586819</v>
      </c>
      <c r="D28" s="67">
        <v>8.359869756059668</v>
      </c>
      <c r="E28" s="67">
        <v>6.6017045760281778</v>
      </c>
      <c r="F28" s="67">
        <v>1.694438755815364</v>
      </c>
      <c r="G28" s="257">
        <v>8.0883378841386744</v>
      </c>
      <c r="H28" s="257">
        <v>-6.3415255808754178</v>
      </c>
      <c r="I28" s="257">
        <v>4.1256280390025379</v>
      </c>
      <c r="J28" s="257">
        <v>-0.28113077327811542</v>
      </c>
      <c r="K28" s="257">
        <v>-1.4906941928444328</v>
      </c>
      <c r="L28" s="281" t="s">
        <v>396</v>
      </c>
    </row>
    <row r="29" spans="1:14" ht="18" customHeight="1" x14ac:dyDescent="0.2">
      <c r="A29" s="23" t="s">
        <v>399</v>
      </c>
      <c r="B29" s="23"/>
      <c r="C29" s="103"/>
      <c r="D29" s="103"/>
      <c r="E29" s="103"/>
      <c r="F29" s="103"/>
      <c r="G29" s="259"/>
      <c r="H29" s="259"/>
      <c r="I29" s="259"/>
      <c r="J29" s="259"/>
      <c r="K29" s="260"/>
      <c r="L29" s="260"/>
      <c r="M29" s="1"/>
      <c r="N29" s="1"/>
    </row>
    <row r="30" spans="1:14" ht="13.5" customHeight="1" x14ac:dyDescent="0.2">
      <c r="A30" s="23" t="s">
        <v>400</v>
      </c>
      <c r="B30" s="19" t="s">
        <v>121</v>
      </c>
      <c r="C30" s="67">
        <v>4.0799539954745949</v>
      </c>
      <c r="D30" s="67">
        <v>3.814801771737212</v>
      </c>
      <c r="E30" s="67">
        <v>2.9070054137561829</v>
      </c>
      <c r="F30" s="67">
        <v>2.4340858520239728</v>
      </c>
      <c r="G30" s="257">
        <v>2.04513384367828</v>
      </c>
      <c r="H30" s="157" t="s">
        <v>93</v>
      </c>
      <c r="I30" s="257">
        <v>1.5386640080107568</v>
      </c>
      <c r="J30" s="157" t="s">
        <v>93</v>
      </c>
      <c r="K30" s="257">
        <v>1.4868210681988423</v>
      </c>
      <c r="L30" s="257" t="s">
        <v>116</v>
      </c>
      <c r="M30" s="1"/>
      <c r="N30" s="1"/>
    </row>
    <row r="31" spans="1:14" ht="13.5" customHeight="1" x14ac:dyDescent="0.2">
      <c r="A31" s="23" t="s">
        <v>401</v>
      </c>
      <c r="B31" s="19" t="s">
        <v>121</v>
      </c>
      <c r="C31" s="67">
        <v>6.5</v>
      </c>
      <c r="D31" s="67">
        <v>6.5</v>
      </c>
      <c r="E31" s="67">
        <v>4.5</v>
      </c>
      <c r="F31" s="67">
        <v>4.5</v>
      </c>
      <c r="G31" s="257">
        <v>3</v>
      </c>
      <c r="H31" s="157" t="s">
        <v>93</v>
      </c>
      <c r="I31" s="257">
        <v>0.5</v>
      </c>
      <c r="J31" s="157" t="s">
        <v>93</v>
      </c>
      <c r="K31" s="257">
        <v>0.5</v>
      </c>
      <c r="L31" s="257" t="s">
        <v>102</v>
      </c>
      <c r="M31" s="1"/>
      <c r="N31" s="1"/>
    </row>
    <row r="32" spans="1:14" ht="13.5" customHeight="1" x14ac:dyDescent="0.2">
      <c r="A32" s="23" t="s">
        <v>402</v>
      </c>
      <c r="B32" s="19" t="s">
        <v>121</v>
      </c>
      <c r="C32" s="67">
        <v>1.3203227931488801</v>
      </c>
      <c r="D32" s="67">
        <v>0.6712324811335284</v>
      </c>
      <c r="E32" s="67">
        <v>0.7</v>
      </c>
      <c r="F32" s="67">
        <v>1</v>
      </c>
      <c r="G32" s="257">
        <v>1.0833333335000002</v>
      </c>
      <c r="H32" s="157" t="s">
        <v>93</v>
      </c>
      <c r="I32" s="157" t="s">
        <v>93</v>
      </c>
      <c r="J32" s="157" t="s">
        <v>93</v>
      </c>
      <c r="K32" s="257">
        <v>1</v>
      </c>
      <c r="L32" s="257" t="s">
        <v>403</v>
      </c>
      <c r="M32" s="1"/>
      <c r="N32" s="1"/>
    </row>
    <row r="33" spans="1:14" ht="15.75" customHeight="1" x14ac:dyDescent="0.2">
      <c r="A33" s="35" t="s">
        <v>125</v>
      </c>
      <c r="B33" s="29"/>
      <c r="C33" s="42"/>
      <c r="D33" s="42"/>
      <c r="E33" s="42"/>
      <c r="F33" s="42"/>
      <c r="G33" s="262"/>
      <c r="H33" s="261"/>
      <c r="I33" s="262"/>
      <c r="J33" s="261"/>
      <c r="K33" s="262"/>
      <c r="L33" s="257"/>
      <c r="M33" s="1"/>
      <c r="N33" s="1"/>
    </row>
    <row r="34" spans="1:14" ht="13.5" customHeight="1" x14ac:dyDescent="0.2">
      <c r="A34" s="20" t="s">
        <v>404</v>
      </c>
      <c r="B34" s="19" t="s">
        <v>127</v>
      </c>
      <c r="C34" s="67">
        <v>16.062820732719967</v>
      </c>
      <c r="D34" s="67">
        <v>15.463140661245664</v>
      </c>
      <c r="E34" s="67">
        <v>17.293519789686339</v>
      </c>
      <c r="F34" s="67">
        <v>16.050733834736469</v>
      </c>
      <c r="G34" s="257">
        <v>17.694055468907845</v>
      </c>
      <c r="H34" s="157" t="s">
        <v>93</v>
      </c>
      <c r="I34" s="257">
        <v>19.423111362365972</v>
      </c>
      <c r="J34" s="157" t="s">
        <v>93</v>
      </c>
      <c r="K34" s="257">
        <v>19.554619575932723</v>
      </c>
      <c r="L34" s="257" t="s">
        <v>113</v>
      </c>
      <c r="M34" s="1"/>
      <c r="N34" s="1"/>
    </row>
    <row r="35" spans="1:14" ht="13.5" customHeight="1" x14ac:dyDescent="0.2">
      <c r="A35" s="20" t="s">
        <v>128</v>
      </c>
      <c r="B35" s="19" t="s">
        <v>127</v>
      </c>
      <c r="C35" s="67">
        <v>16.529980829214804</v>
      </c>
      <c r="D35" s="67">
        <v>15.492682867365176</v>
      </c>
      <c r="E35" s="67">
        <v>14.527588905554763</v>
      </c>
      <c r="F35" s="67">
        <v>12.863205176883882</v>
      </c>
      <c r="G35" s="257">
        <v>10.758025438711783</v>
      </c>
      <c r="H35" s="157" t="s">
        <v>93</v>
      </c>
      <c r="I35" s="257">
        <v>9.6125532916208609</v>
      </c>
      <c r="J35" s="157" t="s">
        <v>93</v>
      </c>
      <c r="K35" s="257">
        <v>10.297367048761128</v>
      </c>
      <c r="L35" s="257" t="s">
        <v>113</v>
      </c>
      <c r="M35" s="1"/>
      <c r="N35" s="1"/>
    </row>
    <row r="36" spans="1:14" ht="13.5" customHeight="1" x14ac:dyDescent="0.2">
      <c r="A36" s="20" t="s">
        <v>129</v>
      </c>
      <c r="B36" s="19" t="s">
        <v>127</v>
      </c>
      <c r="C36" s="67">
        <v>4.8278731809424356</v>
      </c>
      <c r="D36" s="67">
        <v>3.3595423397814237</v>
      </c>
      <c r="E36" s="67">
        <v>6.3825635502294267</v>
      </c>
      <c r="F36" s="67">
        <v>3.2384050156023423</v>
      </c>
      <c r="G36" s="257">
        <v>16.642986838407374</v>
      </c>
      <c r="H36" s="157" t="s">
        <v>93</v>
      </c>
      <c r="I36" s="257">
        <v>13.327702810452715</v>
      </c>
      <c r="J36" s="157" t="s">
        <v>93</v>
      </c>
      <c r="K36" s="157" t="s">
        <v>93</v>
      </c>
      <c r="L36" s="257"/>
      <c r="M36" s="1"/>
      <c r="N36" s="1"/>
    </row>
    <row r="37" spans="1:14" ht="18" customHeight="1" x14ac:dyDescent="0.2">
      <c r="A37" s="35" t="s">
        <v>130</v>
      </c>
      <c r="B37" s="23"/>
      <c r="C37" s="100"/>
      <c r="D37" s="100"/>
      <c r="E37" s="100"/>
      <c r="F37" s="100"/>
      <c r="G37" s="258"/>
      <c r="H37" s="258"/>
      <c r="I37" s="258"/>
      <c r="J37" s="258"/>
      <c r="K37" s="257"/>
      <c r="L37" s="257"/>
    </row>
    <row r="38" spans="1:14" ht="13.5" customHeight="1" x14ac:dyDescent="0.2">
      <c r="A38" s="23" t="s">
        <v>405</v>
      </c>
      <c r="B38" s="19" t="s">
        <v>106</v>
      </c>
      <c r="C38" s="67">
        <v>-4.5947547391674375</v>
      </c>
      <c r="D38" s="67">
        <v>-3.8275950138617927</v>
      </c>
      <c r="E38" s="67">
        <v>-7.3064062932901725</v>
      </c>
      <c r="F38" s="67">
        <v>-5.2574425534330613</v>
      </c>
      <c r="G38" s="257">
        <v>-1.2031465738236057E-2</v>
      </c>
      <c r="H38" s="257">
        <v>-15.002241120534835</v>
      </c>
      <c r="I38" s="257">
        <v>-15.904034949260943</v>
      </c>
      <c r="J38" s="257">
        <v>-11.387618103757042</v>
      </c>
      <c r="K38" s="157" t="s">
        <v>93</v>
      </c>
      <c r="L38" s="257"/>
    </row>
    <row r="39" spans="1:14" ht="13.5" customHeight="1" x14ac:dyDescent="0.2">
      <c r="A39" s="23" t="s">
        <v>406</v>
      </c>
      <c r="B39" s="19" t="s">
        <v>106</v>
      </c>
      <c r="C39" s="67">
        <v>-3.407743176617132</v>
      </c>
      <c r="D39" s="67">
        <v>-3.0655853468886609</v>
      </c>
      <c r="E39" s="67">
        <v>-6.3957529652896001</v>
      </c>
      <c r="F39" s="67">
        <v>-4.4754672310182269</v>
      </c>
      <c r="G39" s="257">
        <v>0.49548575190016403</v>
      </c>
      <c r="H39" s="257">
        <v>-14.009092758355429</v>
      </c>
      <c r="I39" s="257">
        <v>-14.835541475796157</v>
      </c>
      <c r="J39" s="257">
        <v>-10.743809655888711</v>
      </c>
      <c r="K39" s="157" t="s">
        <v>93</v>
      </c>
      <c r="L39" s="257"/>
    </row>
    <row r="40" spans="1:14" ht="13.5" customHeight="1" x14ac:dyDescent="0.2">
      <c r="A40" s="23" t="s">
        <v>407</v>
      </c>
      <c r="B40" s="19" t="s">
        <v>408</v>
      </c>
      <c r="C40" s="67">
        <v>6.3998211215075624</v>
      </c>
      <c r="D40" s="67">
        <v>7.1800779749354628</v>
      </c>
      <c r="E40" s="67">
        <v>5.9090425241035094</v>
      </c>
      <c r="F40" s="67">
        <v>5.5903149864334791</v>
      </c>
      <c r="G40" s="257">
        <v>6.9091049380856662</v>
      </c>
      <c r="H40" s="257">
        <v>6.9513988569697291</v>
      </c>
      <c r="I40" s="257">
        <v>7.8881029661705515</v>
      </c>
      <c r="J40" s="257">
        <v>6.7786309969560001</v>
      </c>
      <c r="K40" s="257">
        <v>6.7948636625345804</v>
      </c>
      <c r="L40" s="257" t="s">
        <v>116</v>
      </c>
    </row>
    <row r="41" spans="1:14" ht="18" customHeight="1" x14ac:dyDescent="0.2">
      <c r="A41" s="35" t="s">
        <v>133</v>
      </c>
      <c r="B41" s="23"/>
      <c r="C41" s="100"/>
      <c r="D41" s="100"/>
      <c r="E41" s="100"/>
      <c r="F41" s="100"/>
      <c r="G41" s="258"/>
      <c r="H41" s="258"/>
      <c r="I41" s="258"/>
      <c r="J41" s="258"/>
      <c r="K41" s="257"/>
      <c r="L41" s="257"/>
    </row>
    <row r="42" spans="1:14" ht="13.5" customHeight="1" x14ac:dyDescent="0.2">
      <c r="A42" s="23" t="s">
        <v>409</v>
      </c>
      <c r="B42" s="19" t="s">
        <v>135</v>
      </c>
      <c r="C42" s="67">
        <v>110.2651</v>
      </c>
      <c r="D42" s="67">
        <v>110.2651</v>
      </c>
      <c r="E42" s="67">
        <v>110.2651</v>
      </c>
      <c r="F42" s="67">
        <v>110.2651</v>
      </c>
      <c r="G42" s="257">
        <v>110.2651</v>
      </c>
      <c r="H42" s="257">
        <v>110.2651</v>
      </c>
      <c r="I42" s="257">
        <v>110.2651</v>
      </c>
      <c r="J42" s="257">
        <v>110.2651</v>
      </c>
      <c r="K42" s="257">
        <v>110.2651</v>
      </c>
      <c r="L42" s="257" t="s">
        <v>102</v>
      </c>
    </row>
    <row r="43" spans="1:14" ht="13.5" customHeight="1" x14ac:dyDescent="0.2">
      <c r="A43" s="23" t="s">
        <v>410</v>
      </c>
      <c r="B43" s="19" t="s">
        <v>135</v>
      </c>
      <c r="C43" s="67">
        <v>99.385833333333338</v>
      </c>
      <c r="D43" s="67">
        <v>99.688683351370855</v>
      </c>
      <c r="E43" s="67">
        <v>97.888057795055815</v>
      </c>
      <c r="F43" s="67">
        <v>93.390729161053173</v>
      </c>
      <c r="G43" s="257">
        <v>98.495178587897612</v>
      </c>
      <c r="H43" s="257">
        <v>100.61685023131884</v>
      </c>
      <c r="I43" s="257">
        <v>96.795742786988455</v>
      </c>
      <c r="J43" s="257">
        <v>90.529556650246306</v>
      </c>
      <c r="K43" s="257">
        <v>90.856263999999996</v>
      </c>
      <c r="L43" s="257" t="s">
        <v>116</v>
      </c>
    </row>
    <row r="44" spans="1:14" ht="13.5" customHeight="1" x14ac:dyDescent="0.2">
      <c r="A44" s="23" t="s">
        <v>411</v>
      </c>
      <c r="B44" s="19" t="s">
        <v>96</v>
      </c>
      <c r="C44" s="67">
        <v>0.60661221845079716</v>
      </c>
      <c r="D44" s="67">
        <v>-0.46805773134250828</v>
      </c>
      <c r="E44" s="67">
        <v>0.79900892665292211</v>
      </c>
      <c r="F44" s="67">
        <v>0.44472898463958632</v>
      </c>
      <c r="G44" s="257">
        <v>7.3733514344520579E-2</v>
      </c>
      <c r="H44" s="157" t="s">
        <v>93</v>
      </c>
      <c r="I44" s="257">
        <v>1.1763663794596368</v>
      </c>
      <c r="J44" s="157" t="s">
        <v>93</v>
      </c>
      <c r="K44" s="257">
        <v>-4.5661486936243723E-2</v>
      </c>
      <c r="L44" s="281" t="s">
        <v>396</v>
      </c>
    </row>
    <row r="45" spans="1:14" ht="13.5" customHeight="1" x14ac:dyDescent="0.2">
      <c r="A45" s="24" t="s">
        <v>412</v>
      </c>
      <c r="B45" s="31" t="s">
        <v>96</v>
      </c>
      <c r="C45" s="68">
        <v>-0.75769825703018157</v>
      </c>
      <c r="D45" s="68">
        <v>-1.9233487192453214</v>
      </c>
      <c r="E45" s="68">
        <v>-0.34864469096091977</v>
      </c>
      <c r="F45" s="68">
        <v>0.26728881643536262</v>
      </c>
      <c r="G45" s="263">
        <v>0.89920756742152275</v>
      </c>
      <c r="H45" s="158" t="s">
        <v>93</v>
      </c>
      <c r="I45" s="263">
        <v>0.28066721866331079</v>
      </c>
      <c r="J45" s="158" t="s">
        <v>93</v>
      </c>
      <c r="K45" s="263">
        <v>-0.30798474442657042</v>
      </c>
      <c r="L45" s="282" t="s">
        <v>396</v>
      </c>
    </row>
    <row r="46" spans="1:14" ht="23.25" customHeight="1" x14ac:dyDescent="0.2">
      <c r="A46" s="238" t="s">
        <v>413</v>
      </c>
      <c r="B46" s="23"/>
      <c r="C46" s="104"/>
      <c r="D46" s="104"/>
      <c r="E46" s="104"/>
      <c r="F46" s="104"/>
      <c r="G46" s="104"/>
      <c r="H46" s="104"/>
      <c r="I46" s="104"/>
      <c r="J46" s="104"/>
      <c r="K46" s="104"/>
      <c r="L46" s="104"/>
      <c r="M46" s="1"/>
      <c r="N46" s="1"/>
    </row>
    <row r="47" spans="1:14" ht="54.75" customHeight="1" x14ac:dyDescent="0.2">
      <c r="A47" s="391" t="s">
        <v>1155</v>
      </c>
      <c r="B47" s="391"/>
      <c r="C47" s="391"/>
      <c r="D47" s="391"/>
      <c r="E47" s="391"/>
      <c r="F47" s="391"/>
      <c r="G47" s="391"/>
      <c r="H47" s="391"/>
      <c r="I47" s="391"/>
      <c r="J47" s="391"/>
      <c r="K47" s="391"/>
      <c r="L47" s="391"/>
      <c r="M47" s="1"/>
      <c r="N47" s="1"/>
    </row>
    <row r="48" spans="1:14" ht="13.5" customHeight="1" x14ac:dyDescent="0.25"/>
    <row r="49" ht="13.5" customHeight="1" x14ac:dyDescent="0.25"/>
    <row r="50" ht="13.5" customHeight="1" x14ac:dyDescent="0.25"/>
    <row r="51" ht="13.5" customHeight="1" x14ac:dyDescent="0.25"/>
    <row r="52" ht="13.5" customHeight="1" x14ac:dyDescent="0.25"/>
    <row r="53" ht="13.5" customHeight="1" x14ac:dyDescent="0.25"/>
    <row r="54" ht="12.75" customHeight="1" x14ac:dyDescent="0.25"/>
    <row r="55" ht="15" customHeight="1" x14ac:dyDescent="0.25"/>
    <row r="56" ht="12.75" customHeight="1" x14ac:dyDescent="0.25"/>
    <row r="57" ht="12" customHeight="1" x14ac:dyDescent="0.25"/>
    <row r="58" ht="12.75" customHeight="1" x14ac:dyDescent="0.25"/>
    <row r="59" ht="12" customHeight="1" x14ac:dyDescent="0.25"/>
  </sheetData>
  <mergeCells count="9">
    <mergeCell ref="A47:L47"/>
    <mergeCell ref="K10:L10"/>
    <mergeCell ref="B9:B10"/>
    <mergeCell ref="C9:C10"/>
    <mergeCell ref="D9:D10"/>
    <mergeCell ref="E9:E10"/>
    <mergeCell ref="F9:F10"/>
    <mergeCell ref="H9:I9"/>
    <mergeCell ref="J9:L9"/>
  </mergeCells>
  <conditionalFormatting sqref="H30:H32">
    <cfRule type="cellIs" dxfId="398" priority="20" operator="between">
      <formula>9999</formula>
      <formula>-9999</formula>
    </cfRule>
  </conditionalFormatting>
  <conditionalFormatting sqref="K12 K14">
    <cfRule type="cellIs" dxfId="397" priority="18" operator="between">
      <formula>9999</formula>
      <formula>-9999</formula>
    </cfRule>
  </conditionalFormatting>
  <conditionalFormatting sqref="K18:K21">
    <cfRule type="cellIs" dxfId="396" priority="17" operator="between">
      <formula>9999</formula>
      <formula>-9999</formula>
    </cfRule>
  </conditionalFormatting>
  <conditionalFormatting sqref="H34:H36">
    <cfRule type="cellIs" dxfId="395" priority="13" operator="between">
      <formula>9999</formula>
      <formula>-9999</formula>
    </cfRule>
  </conditionalFormatting>
  <conditionalFormatting sqref="K36">
    <cfRule type="cellIs" dxfId="394" priority="12" operator="between">
      <formula>9999</formula>
      <formula>-9999</formula>
    </cfRule>
  </conditionalFormatting>
  <conditionalFormatting sqref="K38:K39">
    <cfRule type="cellIs" dxfId="393" priority="11" operator="between">
      <formula>9999</formula>
      <formula>-9999</formula>
    </cfRule>
  </conditionalFormatting>
  <conditionalFormatting sqref="H44:H45">
    <cfRule type="cellIs" dxfId="392" priority="9" operator="between">
      <formula>9999</formula>
      <formula>-9999</formula>
    </cfRule>
  </conditionalFormatting>
  <conditionalFormatting sqref="H14">
    <cfRule type="cellIs" dxfId="391" priority="7" operator="between">
      <formula>9999</formula>
      <formula>-9999</formula>
    </cfRule>
  </conditionalFormatting>
  <conditionalFormatting sqref="J30:J32">
    <cfRule type="cellIs" dxfId="390" priority="5" operator="between">
      <formula>9999</formula>
      <formula>-9999</formula>
    </cfRule>
  </conditionalFormatting>
  <conditionalFormatting sqref="J34:J36">
    <cfRule type="cellIs" dxfId="389" priority="4" operator="between">
      <formula>9999</formula>
      <formula>-9999</formula>
    </cfRule>
  </conditionalFormatting>
  <conditionalFormatting sqref="J44:J45">
    <cfRule type="cellIs" dxfId="388" priority="3" operator="between">
      <formula>9999</formula>
      <formula>-9999</formula>
    </cfRule>
  </conditionalFormatting>
  <conditionalFormatting sqref="J14">
    <cfRule type="cellIs" dxfId="387" priority="2" operator="between">
      <formula>9999</formula>
      <formula>-9999</formula>
    </cfRule>
  </conditionalFormatting>
  <conditionalFormatting sqref="I32">
    <cfRule type="cellIs" dxfId="386" priority="1" operator="between">
      <formula>9999</formula>
      <formula>-9999</formula>
    </cfRule>
  </conditionalFormatting>
  <hyperlinks>
    <hyperlink ref="A5" location="'Contents'!A23" display="Índice"/>
  </hyperlinks>
  <printOptions horizontalCentered="1"/>
  <pageMargins left="0.59055118110236227" right="0.43307086614173229" top="0.51181102362204722" bottom="0.51181102362204722" header="0" footer="0.19685039370078741"/>
  <pageSetup paperSize="9" scale="99" orientation="portrait" r:id="rId1"/>
  <headerFooter scaleWithDoc="0" alignWithMargins="0"/>
  <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K46"/>
  <sheetViews>
    <sheetView showGridLines="0" zoomScale="120" zoomScaleNormal="120" zoomScalePageLayoutView="120" workbookViewId="0">
      <selection activeCell="A5" sqref="A5"/>
    </sheetView>
  </sheetViews>
  <sheetFormatPr defaultColWidth="8.85546875" defaultRowHeight="12.75" x14ac:dyDescent="0.2"/>
  <cols>
    <col min="1" max="1" width="40.7109375" style="17" customWidth="1"/>
    <col min="2" max="8" width="6.85546875" style="17" customWidth="1"/>
    <col min="9" max="16384" width="8.85546875" style="17"/>
  </cols>
  <sheetData>
    <row r="5" spans="1:8" x14ac:dyDescent="0.2">
      <c r="A5" s="109" t="s">
        <v>85</v>
      </c>
    </row>
    <row r="6" spans="1:8" ht="18.75" x14ac:dyDescent="0.3">
      <c r="A6" s="25" t="s">
        <v>0</v>
      </c>
    </row>
    <row r="8" spans="1:8" ht="18" customHeight="1" x14ac:dyDescent="0.2">
      <c r="A8" s="26" t="s">
        <v>414</v>
      </c>
      <c r="B8" s="18"/>
      <c r="C8" s="18"/>
      <c r="D8" s="18"/>
      <c r="E8" s="18"/>
      <c r="F8" s="18"/>
      <c r="G8" s="18"/>
      <c r="H8" s="18"/>
    </row>
    <row r="9" spans="1:8" ht="13.5" customHeight="1" x14ac:dyDescent="0.2">
      <c r="A9" s="23"/>
      <c r="B9" s="400">
        <v>2015</v>
      </c>
      <c r="C9" s="400">
        <v>2016</v>
      </c>
      <c r="D9" s="400">
        <v>2017</v>
      </c>
      <c r="E9" s="182">
        <v>2018</v>
      </c>
      <c r="F9" s="182">
        <v>2019</v>
      </c>
      <c r="G9" s="161">
        <v>2020</v>
      </c>
      <c r="H9" s="336">
        <v>2021</v>
      </c>
    </row>
    <row r="10" spans="1:8" ht="13.5" customHeight="1" x14ac:dyDescent="0.2">
      <c r="A10" s="24"/>
      <c r="B10" s="401"/>
      <c r="C10" s="401"/>
      <c r="D10" s="401"/>
      <c r="E10" s="181" t="s">
        <v>88</v>
      </c>
      <c r="F10" s="181" t="s">
        <v>88</v>
      </c>
      <c r="G10" s="181" t="s">
        <v>89</v>
      </c>
      <c r="H10" s="181" t="s">
        <v>140</v>
      </c>
    </row>
    <row r="11" spans="1:8" ht="12" customHeight="1" x14ac:dyDescent="0.2">
      <c r="A11" s="19" t="s">
        <v>141</v>
      </c>
      <c r="B11" s="51">
        <v>14432.310968770949</v>
      </c>
      <c r="C11" s="51">
        <v>13847.14329296554</v>
      </c>
      <c r="D11" s="51">
        <v>12185.076138776178</v>
      </c>
      <c r="E11" s="51">
        <v>10268.83848483886</v>
      </c>
      <c r="F11" s="51">
        <v>9651.5471033624744</v>
      </c>
      <c r="G11" s="51">
        <v>8636.3654411514217</v>
      </c>
      <c r="H11" s="157" t="s">
        <v>93</v>
      </c>
    </row>
    <row r="12" spans="1:8" ht="12" customHeight="1" x14ac:dyDescent="0.2">
      <c r="A12" s="20" t="s">
        <v>415</v>
      </c>
      <c r="B12" s="51">
        <v>11994.626257552398</v>
      </c>
      <c r="C12" s="51">
        <v>12065.916993637429</v>
      </c>
      <c r="D12" s="51">
        <v>10501.846962382158</v>
      </c>
      <c r="E12" s="51">
        <v>8146.5877943344485</v>
      </c>
      <c r="F12" s="51">
        <v>7826.383045548695</v>
      </c>
      <c r="G12" s="51">
        <v>6937.1411243384136</v>
      </c>
      <c r="H12" s="157" t="s">
        <v>93</v>
      </c>
    </row>
    <row r="13" spans="1:8" ht="12" customHeight="1" x14ac:dyDescent="0.2">
      <c r="A13" s="20" t="s">
        <v>416</v>
      </c>
      <c r="B13" s="51">
        <v>1871.5418230569517</v>
      </c>
      <c r="C13" s="51">
        <v>1189.5966354409172</v>
      </c>
      <c r="D13" s="51">
        <v>1162.65013871371</v>
      </c>
      <c r="E13" s="51">
        <v>1574.6787777696331</v>
      </c>
      <c r="F13" s="51">
        <v>1217.1557562294247</v>
      </c>
      <c r="G13" s="51">
        <v>1084.198343768237</v>
      </c>
      <c r="H13" s="157" t="s">
        <v>93</v>
      </c>
    </row>
    <row r="14" spans="1:8" ht="12" customHeight="1" x14ac:dyDescent="0.2">
      <c r="A14" s="20" t="s">
        <v>417</v>
      </c>
      <c r="B14" s="51">
        <v>566.14288816160001</v>
      </c>
      <c r="C14" s="51">
        <v>591.62966388719303</v>
      </c>
      <c r="D14" s="51">
        <v>520.57903768030963</v>
      </c>
      <c r="E14" s="51">
        <v>547.57191273477804</v>
      </c>
      <c r="F14" s="51">
        <v>608.00830158435497</v>
      </c>
      <c r="G14" s="51">
        <v>615.02597304477058</v>
      </c>
      <c r="H14" s="157" t="s">
        <v>93</v>
      </c>
    </row>
    <row r="15" spans="1:8" ht="12" customHeight="1" x14ac:dyDescent="0.2">
      <c r="A15" s="19" t="s">
        <v>146</v>
      </c>
      <c r="B15" s="51">
        <v>28192.371569635474</v>
      </c>
      <c r="C15" s="51">
        <v>27807.51882043781</v>
      </c>
      <c r="D15" s="51">
        <v>30969.235966857006</v>
      </c>
      <c r="E15" s="51">
        <v>34868.006617419625</v>
      </c>
      <c r="F15" s="51">
        <v>37662.89275711443</v>
      </c>
      <c r="G15" s="51">
        <v>37458.317093332138</v>
      </c>
      <c r="H15" s="157" t="s">
        <v>93</v>
      </c>
    </row>
    <row r="16" spans="1:8" ht="12" customHeight="1" x14ac:dyDescent="0.2">
      <c r="A16" s="20" t="s">
        <v>147</v>
      </c>
      <c r="B16" s="51">
        <v>10389.22632826319</v>
      </c>
      <c r="C16" s="51">
        <v>9834.5661846166331</v>
      </c>
      <c r="D16" s="51">
        <v>10615.975739288264</v>
      </c>
      <c r="E16" s="51">
        <v>12390.028540501231</v>
      </c>
      <c r="F16" s="51">
        <v>12956.573864825006</v>
      </c>
      <c r="G16" s="51">
        <v>12116.167190719258</v>
      </c>
      <c r="H16" s="157" t="s">
        <v>93</v>
      </c>
    </row>
    <row r="17" spans="1:8" ht="12" customHeight="1" x14ac:dyDescent="0.2">
      <c r="A17" s="20" t="s">
        <v>418</v>
      </c>
      <c r="B17" s="51">
        <v>5233.7915710418201</v>
      </c>
      <c r="C17" s="51">
        <v>4483.7254668300284</v>
      </c>
      <c r="D17" s="51">
        <v>4314.3659236532549</v>
      </c>
      <c r="E17" s="51">
        <v>4948.1683886291776</v>
      </c>
      <c r="F17" s="51">
        <v>5171.8852634195955</v>
      </c>
      <c r="G17" s="51">
        <v>4880.6598665503643</v>
      </c>
      <c r="H17" s="157" t="s">
        <v>93</v>
      </c>
    </row>
    <row r="18" spans="1:8" ht="12" customHeight="1" x14ac:dyDescent="0.2">
      <c r="A18" s="20" t="s">
        <v>419</v>
      </c>
      <c r="B18" s="51">
        <v>12569.353670330464</v>
      </c>
      <c r="C18" s="51">
        <v>13489.227168991149</v>
      </c>
      <c r="D18" s="51">
        <v>16038.894303915487</v>
      </c>
      <c r="E18" s="51">
        <v>17529.809688289213</v>
      </c>
      <c r="F18" s="51">
        <v>19534.433628869832</v>
      </c>
      <c r="G18" s="51">
        <v>20461.490036062518</v>
      </c>
      <c r="H18" s="157" t="s">
        <v>93</v>
      </c>
    </row>
    <row r="19" spans="1:8" ht="12" customHeight="1" x14ac:dyDescent="0.2">
      <c r="A19" s="19" t="s">
        <v>150</v>
      </c>
      <c r="B19" s="51">
        <v>96042.516768586953</v>
      </c>
      <c r="C19" s="51">
        <v>102435.71255276405</v>
      </c>
      <c r="D19" s="51">
        <v>105999.42522244062</v>
      </c>
      <c r="E19" s="51">
        <v>111872.65793709049</v>
      </c>
      <c r="F19" s="51">
        <v>119827.68449226051</v>
      </c>
      <c r="G19" s="51">
        <v>97069.012800582772</v>
      </c>
      <c r="H19" s="157" t="s">
        <v>93</v>
      </c>
    </row>
    <row r="20" spans="1:8" ht="12" customHeight="1" x14ac:dyDescent="0.2">
      <c r="A20" s="20" t="s">
        <v>420</v>
      </c>
      <c r="B20" s="51">
        <v>16178.509043890346</v>
      </c>
      <c r="C20" s="51">
        <v>16678.453967204456</v>
      </c>
      <c r="D20" s="51">
        <v>18621.95249235833</v>
      </c>
      <c r="E20" s="51">
        <v>19972.987473296827</v>
      </c>
      <c r="F20" s="51">
        <v>20625.320492719213</v>
      </c>
      <c r="G20" s="51">
        <v>15659.542186443548</v>
      </c>
      <c r="H20" s="157" t="s">
        <v>93</v>
      </c>
    </row>
    <row r="21" spans="1:8" ht="12" customHeight="1" x14ac:dyDescent="0.2">
      <c r="A21" s="20" t="s">
        <v>421</v>
      </c>
      <c r="B21" s="51">
        <v>7259.7265433312859</v>
      </c>
      <c r="C21" s="51">
        <v>8900.8395824245108</v>
      </c>
      <c r="D21" s="51">
        <v>11475.776145862956</v>
      </c>
      <c r="E21" s="51">
        <v>17623.037427124189</v>
      </c>
      <c r="F21" s="51">
        <v>19644.632231437885</v>
      </c>
      <c r="G21" s="51">
        <v>12983.966292675415</v>
      </c>
      <c r="H21" s="157" t="s">
        <v>93</v>
      </c>
    </row>
    <row r="22" spans="1:8" ht="12" customHeight="1" x14ac:dyDescent="0.2">
      <c r="A22" s="20" t="s">
        <v>154</v>
      </c>
      <c r="B22" s="51">
        <v>14998.986131130787</v>
      </c>
      <c r="C22" s="51">
        <v>15437.412032532795</v>
      </c>
      <c r="D22" s="51">
        <v>16640.959503168138</v>
      </c>
      <c r="E22" s="51">
        <v>12398.678451976713</v>
      </c>
      <c r="F22" s="51">
        <v>14124.059940004925</v>
      </c>
      <c r="G22" s="51">
        <v>4319.1105894227403</v>
      </c>
      <c r="H22" s="157" t="s">
        <v>93</v>
      </c>
    </row>
    <row r="23" spans="1:8" ht="12" customHeight="1" x14ac:dyDescent="0.2">
      <c r="A23" s="20" t="s">
        <v>422</v>
      </c>
      <c r="B23" s="51">
        <v>6012.7987720732272</v>
      </c>
      <c r="C23" s="51">
        <v>6168.2976275414467</v>
      </c>
      <c r="D23" s="51">
        <v>5798.0807061255136</v>
      </c>
      <c r="E23" s="51">
        <v>5312.7254389393529</v>
      </c>
      <c r="F23" s="51">
        <v>5133.3634796929782</v>
      </c>
      <c r="G23" s="51">
        <v>4846.7494073110402</v>
      </c>
      <c r="H23" s="157" t="s">
        <v>93</v>
      </c>
    </row>
    <row r="24" spans="1:8" ht="12" customHeight="1" x14ac:dyDescent="0.2">
      <c r="A24" s="20" t="s">
        <v>423</v>
      </c>
      <c r="B24" s="51">
        <v>6137.5656637215552</v>
      </c>
      <c r="C24" s="51">
        <v>6439.3574507908106</v>
      </c>
      <c r="D24" s="51">
        <v>7282.8486135324329</v>
      </c>
      <c r="E24" s="51">
        <v>7816.8033311970885</v>
      </c>
      <c r="F24" s="51">
        <v>8552.8906319604848</v>
      </c>
      <c r="G24" s="51">
        <v>8548.1401076851835</v>
      </c>
      <c r="H24" s="157" t="s">
        <v>93</v>
      </c>
    </row>
    <row r="25" spans="1:8" ht="12" customHeight="1" x14ac:dyDescent="0.2">
      <c r="A25" s="20" t="s">
        <v>424</v>
      </c>
      <c r="B25" s="51">
        <v>16210.107171949707</v>
      </c>
      <c r="C25" s="51">
        <v>19067.248092202022</v>
      </c>
      <c r="D25" s="51">
        <v>15312.431423869226</v>
      </c>
      <c r="E25" s="51">
        <v>16052.249656844888</v>
      </c>
      <c r="F25" s="51">
        <v>16428.796772800721</v>
      </c>
      <c r="G25" s="51">
        <v>13976.383400641294</v>
      </c>
      <c r="H25" s="157" t="s">
        <v>93</v>
      </c>
    </row>
    <row r="26" spans="1:8" ht="12" customHeight="1" x14ac:dyDescent="0.2">
      <c r="A26" s="20" t="s">
        <v>425</v>
      </c>
      <c r="B26" s="51">
        <v>4056.5199202333492</v>
      </c>
      <c r="C26" s="51">
        <v>4471.3662417820597</v>
      </c>
      <c r="D26" s="51">
        <v>4298.5658114729595</v>
      </c>
      <c r="E26" s="51">
        <v>4217.6322306207676</v>
      </c>
      <c r="F26" s="51">
        <v>4182.3848868275427</v>
      </c>
      <c r="G26" s="51">
        <v>3403.1835798065949</v>
      </c>
      <c r="H26" s="157" t="s">
        <v>93</v>
      </c>
    </row>
    <row r="27" spans="1:8" ht="12" customHeight="1" x14ac:dyDescent="0.2">
      <c r="A27" s="20" t="s">
        <v>152</v>
      </c>
      <c r="B27" s="51">
        <v>25188.303522256694</v>
      </c>
      <c r="C27" s="51">
        <v>25272.737558285939</v>
      </c>
      <c r="D27" s="51">
        <v>26568.810526051071</v>
      </c>
      <c r="E27" s="51">
        <v>28478.543927090665</v>
      </c>
      <c r="F27" s="51">
        <v>31136.236056816764</v>
      </c>
      <c r="G27" s="51">
        <v>33331.937236596947</v>
      </c>
      <c r="H27" s="157" t="s">
        <v>93</v>
      </c>
    </row>
    <row r="28" spans="1:8" ht="15" customHeight="1" x14ac:dyDescent="0.2">
      <c r="A28" s="21" t="s">
        <v>158</v>
      </c>
      <c r="B28" s="48">
        <v>138667.19930699337</v>
      </c>
      <c r="C28" s="48">
        <v>144090.37466616739</v>
      </c>
      <c r="D28" s="51">
        <v>149153.73732807382</v>
      </c>
      <c r="E28" s="51">
        <v>157009.50303934899</v>
      </c>
      <c r="F28" s="51">
        <v>167142.12435273742</v>
      </c>
      <c r="G28" s="51">
        <v>143163.69533506632</v>
      </c>
      <c r="H28" s="157" t="s">
        <v>93</v>
      </c>
    </row>
    <row r="29" spans="1:8" ht="12" customHeight="1" x14ac:dyDescent="0.2">
      <c r="A29" s="20" t="s">
        <v>426</v>
      </c>
      <c r="B29" s="51">
        <v>20031.914947000001</v>
      </c>
      <c r="C29" s="51">
        <v>21691.801681999998</v>
      </c>
      <c r="D29" s="51">
        <v>23943.663844999999</v>
      </c>
      <c r="E29" s="51">
        <v>26688.445782999999</v>
      </c>
      <c r="F29" s="51">
        <v>28060.168213000001</v>
      </c>
      <c r="G29" s="51">
        <v>21747.010697249902</v>
      </c>
      <c r="H29" s="157" t="s">
        <v>93</v>
      </c>
    </row>
    <row r="30" spans="1:8" ht="23.25" customHeight="1" x14ac:dyDescent="0.2">
      <c r="A30" s="27" t="s">
        <v>160</v>
      </c>
      <c r="B30" s="364">
        <v>158699.11425399338</v>
      </c>
      <c r="C30" s="364">
        <v>165782.17634816738</v>
      </c>
      <c r="D30" s="364">
        <v>173097.40117307383</v>
      </c>
      <c r="E30" s="364">
        <v>183697.94882234899</v>
      </c>
      <c r="F30" s="364">
        <v>195202.29256573741</v>
      </c>
      <c r="G30" s="379">
        <v>164910.70603231623</v>
      </c>
      <c r="H30" s="379">
        <v>175615.9</v>
      </c>
    </row>
    <row r="31" spans="1:8" ht="12" customHeight="1" x14ac:dyDescent="0.2">
      <c r="A31" s="23" t="s">
        <v>161</v>
      </c>
      <c r="B31" s="51">
        <v>133409.79170422466</v>
      </c>
      <c r="C31" s="51">
        <v>133414.63439770057</v>
      </c>
      <c r="D31" s="51">
        <v>144093.49886383879</v>
      </c>
      <c r="E31" s="51">
        <v>145869.18956317057</v>
      </c>
      <c r="F31" s="51">
        <v>154580.32460580382</v>
      </c>
      <c r="G31" s="51">
        <v>138844.22025119577</v>
      </c>
      <c r="H31" s="157" t="s">
        <v>93</v>
      </c>
    </row>
    <row r="32" spans="1:8" ht="12" customHeight="1" x14ac:dyDescent="0.2">
      <c r="A32" s="20" t="s">
        <v>162</v>
      </c>
      <c r="B32" s="51">
        <v>29918.328253671534</v>
      </c>
      <c r="C32" s="51">
        <v>28664.700966437573</v>
      </c>
      <c r="D32" s="51">
        <v>31146.45269960201</v>
      </c>
      <c r="E32" s="51">
        <v>32695.774711232814</v>
      </c>
      <c r="F32" s="51">
        <v>34381.589933214433</v>
      </c>
      <c r="G32" s="51">
        <v>34052.054590481312</v>
      </c>
      <c r="H32" s="157" t="s">
        <v>93</v>
      </c>
    </row>
    <row r="33" spans="1:11" ht="12" customHeight="1" x14ac:dyDescent="0.2">
      <c r="A33" s="20" t="s">
        <v>163</v>
      </c>
      <c r="B33" s="51">
        <v>103491.46345055311</v>
      </c>
      <c r="C33" s="51">
        <v>104749.93343126301</v>
      </c>
      <c r="D33" s="51">
        <v>112947.04616423679</v>
      </c>
      <c r="E33" s="51">
        <v>113173.41485193776</v>
      </c>
      <c r="F33" s="51">
        <v>120198.73467258937</v>
      </c>
      <c r="G33" s="51">
        <v>104792.16566071447</v>
      </c>
      <c r="H33" s="157" t="s">
        <v>93</v>
      </c>
    </row>
    <row r="34" spans="1:11" ht="12" customHeight="1" x14ac:dyDescent="0.2">
      <c r="A34" s="23" t="s">
        <v>164</v>
      </c>
      <c r="B34" s="51">
        <v>47905.857580791795</v>
      </c>
      <c r="C34" s="51">
        <v>58449.195863235233</v>
      </c>
      <c r="D34" s="51">
        <v>66146.347399686958</v>
      </c>
      <c r="E34" s="51">
        <v>72815.463551849884</v>
      </c>
      <c r="F34" s="51">
        <v>69138.234555257688</v>
      </c>
      <c r="G34" s="51">
        <v>83770.015749662183</v>
      </c>
      <c r="H34" s="157" t="s">
        <v>93</v>
      </c>
    </row>
    <row r="35" spans="1:11" ht="12" customHeight="1" x14ac:dyDescent="0.2">
      <c r="A35" s="23" t="s">
        <v>167</v>
      </c>
      <c r="B35" s="51">
        <v>181315.64928501647</v>
      </c>
      <c r="C35" s="51">
        <v>191863.83026093582</v>
      </c>
      <c r="D35" s="51">
        <v>210239.84626352575</v>
      </c>
      <c r="E35" s="51">
        <v>218684.65311502045</v>
      </c>
      <c r="F35" s="51">
        <v>223718.55916106151</v>
      </c>
      <c r="G35" s="51">
        <v>222614.23600085796</v>
      </c>
      <c r="H35" s="157" t="s">
        <v>93</v>
      </c>
    </row>
    <row r="36" spans="1:11" ht="12" customHeight="1" x14ac:dyDescent="0.2">
      <c r="A36" s="23" t="s">
        <v>168</v>
      </c>
      <c r="B36" s="51">
        <v>71267.713219692887</v>
      </c>
      <c r="C36" s="51">
        <v>73324.94101123359</v>
      </c>
      <c r="D36" s="51">
        <v>79491.195785776625</v>
      </c>
      <c r="E36" s="51">
        <v>89925.003585393046</v>
      </c>
      <c r="F36" s="51">
        <v>98868.579166317868</v>
      </c>
      <c r="G36" s="51">
        <v>40981.929949243095</v>
      </c>
      <c r="H36" s="157" t="s">
        <v>93</v>
      </c>
    </row>
    <row r="37" spans="1:11" ht="12" customHeight="1" x14ac:dyDescent="0.2">
      <c r="A37" s="23" t="s">
        <v>169</v>
      </c>
      <c r="B37" s="51">
        <v>252583.36250470934</v>
      </c>
      <c r="C37" s="51">
        <v>265188.77127216943</v>
      </c>
      <c r="D37" s="51">
        <v>289731.04204930237</v>
      </c>
      <c r="E37" s="51">
        <v>308609.6567004135</v>
      </c>
      <c r="F37" s="51">
        <v>322587.13832737936</v>
      </c>
      <c r="G37" s="51">
        <v>263596.16595010104</v>
      </c>
      <c r="H37" s="157" t="s">
        <v>93</v>
      </c>
    </row>
    <row r="38" spans="1:11" ht="12" customHeight="1" x14ac:dyDescent="0.2">
      <c r="A38" s="23" t="s">
        <v>170</v>
      </c>
      <c r="B38" s="51">
        <v>93884.248250715958</v>
      </c>
      <c r="C38" s="51">
        <v>99406.594924002013</v>
      </c>
      <c r="D38" s="51">
        <v>116633.64087622854</v>
      </c>
      <c r="E38" s="51">
        <v>124911.70787806452</v>
      </c>
      <c r="F38" s="51">
        <v>127384.84576164189</v>
      </c>
      <c r="G38" s="51">
        <v>98685.459917784843</v>
      </c>
      <c r="H38" s="157" t="s">
        <v>93</v>
      </c>
    </row>
    <row r="39" spans="1:11" ht="19.5" customHeight="1" x14ac:dyDescent="0.2">
      <c r="A39" s="19" t="s">
        <v>171</v>
      </c>
      <c r="B39" s="51"/>
      <c r="C39" s="51"/>
      <c r="D39" s="51"/>
      <c r="E39" s="51"/>
      <c r="F39" s="51"/>
      <c r="G39" s="51"/>
      <c r="H39" s="51"/>
    </row>
    <row r="40" spans="1:11" ht="12" customHeight="1" x14ac:dyDescent="0.2">
      <c r="A40" s="23" t="s">
        <v>172</v>
      </c>
      <c r="B40" s="275">
        <v>25289.322549768724</v>
      </c>
      <c r="C40" s="275">
        <v>32367.54195046681</v>
      </c>
      <c r="D40" s="275">
        <v>29003.90230923504</v>
      </c>
      <c r="E40" s="275">
        <v>37828.75925917842</v>
      </c>
      <c r="F40" s="275">
        <v>40621.967959933594</v>
      </c>
      <c r="G40" s="51">
        <v>26066.485781120457</v>
      </c>
      <c r="H40" s="157" t="s">
        <v>93</v>
      </c>
    </row>
    <row r="41" spans="1:11" ht="12" customHeight="1" x14ac:dyDescent="0.2">
      <c r="A41" s="23" t="s">
        <v>173</v>
      </c>
      <c r="B41" s="275">
        <v>1439.2519317461877</v>
      </c>
      <c r="C41" s="275">
        <v>1503.4886532278365</v>
      </c>
      <c r="D41" s="275">
        <v>1569.8308726529165</v>
      </c>
      <c r="E41" s="275">
        <v>1665.9678848442297</v>
      </c>
      <c r="F41" s="275">
        <v>1770.3014788531032</v>
      </c>
      <c r="G41" s="275">
        <v>1495.5852358619347</v>
      </c>
      <c r="H41" s="275">
        <v>1592.6712918877249</v>
      </c>
      <c r="K41" s="17">
        <f>H41/H42</f>
        <v>0.82101806239737263</v>
      </c>
    </row>
    <row r="42" spans="1:11" ht="12" customHeight="1" x14ac:dyDescent="0.2">
      <c r="A42" s="23" t="s">
        <v>174</v>
      </c>
      <c r="B42" s="275">
        <v>1596.7981444772649</v>
      </c>
      <c r="C42" s="275">
        <v>1662.9989560985375</v>
      </c>
      <c r="D42" s="275">
        <v>1768.319906147088</v>
      </c>
      <c r="E42" s="275">
        <v>1966.9827023789501</v>
      </c>
      <c r="F42" s="275">
        <v>1981.8461711964699</v>
      </c>
      <c r="G42" s="275">
        <v>1703.6979239389025</v>
      </c>
      <c r="H42" s="275">
        <v>1939.8736335192491</v>
      </c>
    </row>
    <row r="43" spans="1:11" ht="12" customHeight="1" x14ac:dyDescent="0.2">
      <c r="A43" s="23" t="s">
        <v>428</v>
      </c>
      <c r="B43" s="257">
        <v>2.76061167871966</v>
      </c>
      <c r="C43" s="257">
        <v>4.4632020332752154</v>
      </c>
      <c r="D43" s="257">
        <v>4.4125520523650152</v>
      </c>
      <c r="E43" s="257">
        <v>6.1240362809815041</v>
      </c>
      <c r="F43" s="257">
        <v>6.2626413725033414</v>
      </c>
      <c r="G43" s="257">
        <v>-15.518048551207475</v>
      </c>
      <c r="H43" s="257">
        <v>6.4915093902914611</v>
      </c>
    </row>
    <row r="44" spans="1:11" ht="12" customHeight="1" x14ac:dyDescent="0.2">
      <c r="A44" s="23" t="s">
        <v>427</v>
      </c>
      <c r="B44" s="257">
        <v>1.7362661119909806</v>
      </c>
      <c r="C44" s="257">
        <v>-0.2316867373470699</v>
      </c>
      <c r="D44" s="257">
        <v>0.68514838116366938</v>
      </c>
      <c r="E44" s="257">
        <v>1.5238275094218157</v>
      </c>
      <c r="F44" s="257">
        <v>0.56298056795764939</v>
      </c>
      <c r="G44" s="257">
        <v>-0.86208973097077202</v>
      </c>
      <c r="H44" s="257">
        <v>0.9398193272904809</v>
      </c>
    </row>
    <row r="45" spans="1:11" ht="12" customHeight="1" x14ac:dyDescent="0.2">
      <c r="A45" s="24" t="s">
        <v>176</v>
      </c>
      <c r="B45" s="263">
        <v>1.0068637329397223</v>
      </c>
      <c r="C45" s="263">
        <v>4.7057914653346744</v>
      </c>
      <c r="D45" s="263">
        <v>3.7020392094875065</v>
      </c>
      <c r="E45" s="263">
        <v>4.531161683332674</v>
      </c>
      <c r="F45" s="263">
        <v>5.6677524595584394</v>
      </c>
      <c r="G45" s="263">
        <v>-14.78340503694805</v>
      </c>
      <c r="H45" s="263">
        <v>5.5</v>
      </c>
    </row>
    <row r="46" spans="1:11" ht="18.75" customHeight="1" x14ac:dyDescent="0.2">
      <c r="A46" s="35" t="s">
        <v>429</v>
      </c>
      <c r="B46" s="35"/>
      <c r="C46" s="35"/>
      <c r="D46" s="35"/>
      <c r="E46" s="35"/>
      <c r="F46" s="35"/>
      <c r="G46" s="35"/>
      <c r="H46" s="35"/>
    </row>
  </sheetData>
  <mergeCells count="3">
    <mergeCell ref="C9:C10"/>
    <mergeCell ref="B9:B10"/>
    <mergeCell ref="D9:D10"/>
  </mergeCells>
  <hyperlinks>
    <hyperlink ref="A5" location="'Contents'!A23" display="Índice"/>
  </hyperlinks>
  <pageMargins left="0.70866141732283472" right="0.70866141732283472" top="0.74803149606299213" bottom="0.74803149606299213" header="0.31496062992125984" footer="0.31496062992125984"/>
  <pageSetup paperSize="9" scale="93" orientation="portrait" r:id="rId1"/>
  <headerFooter scaleWithDoc="0"/>
  <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9"/>
  <sheetViews>
    <sheetView showGridLines="0" zoomScale="120" zoomScaleNormal="120" zoomScalePageLayoutView="120" workbookViewId="0">
      <selection activeCell="A5" sqref="A5"/>
    </sheetView>
  </sheetViews>
  <sheetFormatPr defaultColWidth="8.85546875" defaultRowHeight="12.75" x14ac:dyDescent="0.2"/>
  <cols>
    <col min="1" max="1" width="6.140625" style="3" customWidth="1"/>
    <col min="2" max="2" width="12.85546875" style="3" customWidth="1"/>
    <col min="3" max="5" width="14.7109375" style="3" customWidth="1"/>
    <col min="6" max="16384" width="8.85546875" style="2"/>
  </cols>
  <sheetData>
    <row r="1" spans="1:9" s="17" customFormat="1" x14ac:dyDescent="0.2"/>
    <row r="2" spans="1:9" s="17" customFormat="1" x14ac:dyDescent="0.2"/>
    <row r="3" spans="1:9" s="17" customFormat="1" x14ac:dyDescent="0.2"/>
    <row r="4" spans="1:9" s="17" customFormat="1" x14ac:dyDescent="0.2"/>
    <row r="5" spans="1:9" s="17" customFormat="1" x14ac:dyDescent="0.2">
      <c r="A5" s="109" t="s">
        <v>85</v>
      </c>
    </row>
    <row r="6" spans="1:9" s="17" customFormat="1" ht="18.75" x14ac:dyDescent="0.3">
      <c r="A6" s="25" t="s">
        <v>0</v>
      </c>
    </row>
    <row r="7" spans="1:9" s="17" customFormat="1" x14ac:dyDescent="0.2"/>
    <row r="8" spans="1:9" s="17" customFormat="1" ht="18" customHeight="1" x14ac:dyDescent="0.2">
      <c r="A8" s="313" t="s">
        <v>430</v>
      </c>
      <c r="B8" s="18"/>
      <c r="C8" s="18"/>
      <c r="D8" s="18"/>
      <c r="E8" s="18"/>
      <c r="F8" s="18"/>
      <c r="G8" s="18"/>
      <c r="H8" s="18"/>
      <c r="I8" s="18"/>
    </row>
    <row r="9" spans="1:9" s="17" customFormat="1" ht="13.5" customHeight="1" x14ac:dyDescent="0.2">
      <c r="A9" s="23"/>
      <c r="B9" s="23"/>
      <c r="C9" s="28" t="s">
        <v>179</v>
      </c>
      <c r="D9" s="241" t="s">
        <v>181</v>
      </c>
      <c r="E9" s="28" t="s">
        <v>182</v>
      </c>
    </row>
    <row r="10" spans="1:9" s="17" customFormat="1" ht="13.5" customHeight="1" x14ac:dyDescent="0.2">
      <c r="A10" s="24"/>
      <c r="B10" s="24"/>
      <c r="C10" s="240" t="s">
        <v>183</v>
      </c>
      <c r="D10" s="240" t="s">
        <v>184</v>
      </c>
      <c r="E10" s="240" t="s">
        <v>185</v>
      </c>
    </row>
    <row r="11" spans="1:9" s="17" customFormat="1" ht="12" customHeight="1" x14ac:dyDescent="0.2">
      <c r="A11" s="29">
        <v>2007</v>
      </c>
      <c r="B11" s="19" t="s">
        <v>187</v>
      </c>
      <c r="C11" s="59" t="s">
        <v>93</v>
      </c>
      <c r="D11" s="37">
        <v>3.3579382363175148</v>
      </c>
      <c r="E11" s="37">
        <v>4.397920822054191</v>
      </c>
    </row>
    <row r="12" spans="1:9" s="17" customFormat="1" ht="12" customHeight="1" x14ac:dyDescent="0.2">
      <c r="A12" s="29">
        <v>2008</v>
      </c>
      <c r="B12" s="19" t="s">
        <v>187</v>
      </c>
      <c r="C12" s="59" t="s">
        <v>93</v>
      </c>
      <c r="D12" s="37">
        <v>6.6455186315723669</v>
      </c>
      <c r="E12" s="37">
        <v>6.7741465721408378</v>
      </c>
    </row>
    <row r="13" spans="1:9" s="17" customFormat="1" ht="12" customHeight="1" x14ac:dyDescent="0.2">
      <c r="A13" s="29">
        <v>2009</v>
      </c>
      <c r="B13" s="19" t="s">
        <v>187</v>
      </c>
      <c r="C13" s="59" t="s">
        <v>93</v>
      </c>
      <c r="D13" s="37">
        <v>-0.31110110813377112</v>
      </c>
      <c r="E13" s="37">
        <v>1.0047276824670881</v>
      </c>
    </row>
    <row r="14" spans="1:9" s="17" customFormat="1" ht="12" customHeight="1" x14ac:dyDescent="0.2">
      <c r="A14" s="29">
        <v>2010</v>
      </c>
      <c r="B14" s="19" t="s">
        <v>187</v>
      </c>
      <c r="C14" s="59" t="s">
        <v>93</v>
      </c>
      <c r="D14" s="37">
        <v>3.4395506405090925</v>
      </c>
      <c r="E14" s="37">
        <v>2.0739584192791316</v>
      </c>
    </row>
    <row r="15" spans="1:9" s="17" customFormat="1" ht="12" customHeight="1" x14ac:dyDescent="0.2">
      <c r="A15" s="29">
        <v>2011</v>
      </c>
      <c r="B15" s="19" t="s">
        <v>187</v>
      </c>
      <c r="C15" s="59" t="s">
        <v>93</v>
      </c>
      <c r="D15" s="37">
        <v>3.5343786733457172</v>
      </c>
      <c r="E15" s="37">
        <v>4.4728092717085666</v>
      </c>
    </row>
    <row r="16" spans="1:9" s="17" customFormat="1" ht="12" customHeight="1" x14ac:dyDescent="0.2">
      <c r="A16" s="29">
        <v>2012</v>
      </c>
      <c r="B16" s="19" t="s">
        <v>187</v>
      </c>
      <c r="C16" s="59" t="s">
        <v>93</v>
      </c>
      <c r="D16" s="37">
        <v>4.1402720179553709</v>
      </c>
      <c r="E16" s="37">
        <v>2.5429519699595948</v>
      </c>
    </row>
    <row r="17" spans="1:5" s="17" customFormat="1" ht="12" customHeight="1" x14ac:dyDescent="0.2">
      <c r="A17" s="29">
        <v>2013</v>
      </c>
      <c r="B17" s="19" t="s">
        <v>187</v>
      </c>
      <c r="C17" s="59" t="s">
        <v>93</v>
      </c>
      <c r="D17" s="37">
        <v>6.5355633866914786E-2</v>
      </c>
      <c r="E17" s="37">
        <v>1.5056622566542943</v>
      </c>
    </row>
    <row r="18" spans="1:5" s="17" customFormat="1" ht="12" customHeight="1" x14ac:dyDescent="0.2">
      <c r="A18" s="29">
        <v>2014</v>
      </c>
      <c r="B18" s="19" t="s">
        <v>187</v>
      </c>
      <c r="C18" s="59" t="s">
        <v>93</v>
      </c>
      <c r="D18" s="37">
        <v>-0.33869920289529842</v>
      </c>
      <c r="E18" s="37">
        <v>-0.23834421358107649</v>
      </c>
    </row>
    <row r="19" spans="1:5" s="17" customFormat="1" ht="12" customHeight="1" x14ac:dyDescent="0.2">
      <c r="A19" s="29">
        <v>2015</v>
      </c>
      <c r="B19" s="19" t="s">
        <v>187</v>
      </c>
      <c r="C19" s="59" t="s">
        <v>93</v>
      </c>
      <c r="D19" s="37">
        <v>-0.56312815992483056</v>
      </c>
      <c r="E19" s="37">
        <v>0.13039603155409196</v>
      </c>
    </row>
    <row r="20" spans="1:5" s="17" customFormat="1" ht="12" customHeight="1" x14ac:dyDescent="0.2">
      <c r="A20" s="29">
        <v>2016</v>
      </c>
      <c r="B20" s="19" t="s">
        <v>187</v>
      </c>
      <c r="C20" s="59" t="s">
        <v>93</v>
      </c>
      <c r="D20" s="37">
        <v>-0.20036220743370192</v>
      </c>
      <c r="E20" s="37">
        <v>-1.4072059093922729</v>
      </c>
    </row>
    <row r="21" spans="1:5" s="17" customFormat="1" ht="12" customHeight="1" x14ac:dyDescent="0.2">
      <c r="A21" s="29">
        <v>2017</v>
      </c>
      <c r="B21" s="19" t="s">
        <v>187</v>
      </c>
      <c r="C21" s="59" t="s">
        <v>93</v>
      </c>
      <c r="D21" s="37">
        <v>0.28008088710069767</v>
      </c>
      <c r="E21" s="37">
        <v>0.78409351437684904</v>
      </c>
    </row>
    <row r="22" spans="1:5" s="17" customFormat="1" ht="12" customHeight="1" x14ac:dyDescent="0.2">
      <c r="A22" s="29">
        <v>2018</v>
      </c>
      <c r="B22" s="19" t="s">
        <v>187</v>
      </c>
      <c r="C22" s="59" t="s">
        <v>93</v>
      </c>
      <c r="D22" s="37">
        <v>0.98141834036777897</v>
      </c>
      <c r="E22" s="37">
        <v>1.2569956669050919</v>
      </c>
    </row>
    <row r="23" spans="1:5" s="17" customFormat="1" ht="12" customHeight="1" x14ac:dyDescent="0.2">
      <c r="A23" s="29">
        <v>2019</v>
      </c>
      <c r="B23" s="19" t="s">
        <v>187</v>
      </c>
      <c r="C23" s="59" t="s">
        <v>93</v>
      </c>
      <c r="D23" s="37">
        <v>1.9317213541843126</v>
      </c>
      <c r="E23" s="37">
        <v>1.1066667429606047</v>
      </c>
    </row>
    <row r="24" spans="1:5" s="17" customFormat="1" ht="12" customHeight="1" x14ac:dyDescent="0.2">
      <c r="A24" s="30">
        <v>2020</v>
      </c>
      <c r="B24" s="31" t="s">
        <v>187</v>
      </c>
      <c r="C24" s="60" t="s">
        <v>93</v>
      </c>
      <c r="D24" s="38">
        <v>-0.85052570025929697</v>
      </c>
      <c r="E24" s="38">
        <v>0.60579580839561498</v>
      </c>
    </row>
    <row r="25" spans="1:5" s="17" customFormat="1" ht="19.5" customHeight="1" x14ac:dyDescent="0.2">
      <c r="A25" s="29">
        <v>2019</v>
      </c>
      <c r="B25" s="19" t="s">
        <v>188</v>
      </c>
      <c r="C25" s="37">
        <v>-4.1344437155665936E-2</v>
      </c>
      <c r="D25" s="37">
        <v>0.90733869062493699</v>
      </c>
      <c r="E25" s="37">
        <v>1.248226848345535</v>
      </c>
    </row>
    <row r="26" spans="1:5" s="17" customFormat="1" ht="12" customHeight="1" x14ac:dyDescent="0.2">
      <c r="A26" s="29"/>
      <c r="B26" s="19" t="s">
        <v>189</v>
      </c>
      <c r="C26" s="37">
        <v>-0.11962914963613569</v>
      </c>
      <c r="D26" s="37">
        <v>0.68925430344681793</v>
      </c>
      <c r="E26" s="37">
        <v>1.2374627984013786</v>
      </c>
    </row>
    <row r="27" spans="1:5" s="17" customFormat="1" ht="12" customHeight="1" x14ac:dyDescent="0.2">
      <c r="A27" s="29"/>
      <c r="B27" s="19" t="s">
        <v>190</v>
      </c>
      <c r="C27" s="37">
        <v>0.259506936820042</v>
      </c>
      <c r="D27" s="37">
        <v>0.99768673984530487</v>
      </c>
      <c r="E27" s="37">
        <v>1.235802377120665</v>
      </c>
    </row>
    <row r="28" spans="1:5" s="17" customFormat="1" ht="12" customHeight="1" x14ac:dyDescent="0.2">
      <c r="A28" s="29"/>
      <c r="B28" s="19" t="s">
        <v>191</v>
      </c>
      <c r="C28" s="37">
        <v>7.964039750809615E-2</v>
      </c>
      <c r="D28" s="37">
        <v>1.114661370620551</v>
      </c>
      <c r="E28" s="37">
        <v>1.2319256667542966</v>
      </c>
    </row>
    <row r="29" spans="1:5" s="17" customFormat="1" ht="12" customHeight="1" x14ac:dyDescent="0.2">
      <c r="A29" s="29"/>
      <c r="B29" s="19" t="s">
        <v>116</v>
      </c>
      <c r="C29" s="37">
        <v>0.46752335264119704</v>
      </c>
      <c r="D29" s="37">
        <v>1.4772322910303393</v>
      </c>
      <c r="E29" s="37">
        <v>1.2602796480222667</v>
      </c>
    </row>
    <row r="30" spans="1:5" s="17" customFormat="1" ht="12" customHeight="1" x14ac:dyDescent="0.2">
      <c r="A30" s="29"/>
      <c r="B30" s="19" t="s">
        <v>192</v>
      </c>
      <c r="C30" s="37">
        <v>0.59405940594059459</v>
      </c>
      <c r="D30" s="37">
        <v>1.5489281598467297</v>
      </c>
      <c r="E30" s="37">
        <v>1.2608012518128264</v>
      </c>
    </row>
    <row r="31" spans="1:5" s="17" customFormat="1" ht="12" customHeight="1" x14ac:dyDescent="0.2">
      <c r="A31" s="29"/>
      <c r="B31" s="19" t="s">
        <v>193</v>
      </c>
      <c r="C31" s="37">
        <v>-7.8740157480317041E-2</v>
      </c>
      <c r="D31" s="37">
        <v>1.0533704760499418</v>
      </c>
      <c r="E31" s="37">
        <v>1.1848440693166262</v>
      </c>
    </row>
    <row r="32" spans="1:5" s="17" customFormat="1" ht="12" customHeight="1" x14ac:dyDescent="0.2">
      <c r="A32" s="29"/>
      <c r="B32" s="19" t="s">
        <v>194</v>
      </c>
      <c r="C32" s="37">
        <v>0.14775413711585195</v>
      </c>
      <c r="D32" s="37">
        <v>1.4836743337644842</v>
      </c>
      <c r="E32" s="37">
        <v>1.2224463400653196</v>
      </c>
    </row>
    <row r="33" spans="1:5" s="17" customFormat="1" ht="12.75" customHeight="1" x14ac:dyDescent="0.2">
      <c r="A33" s="29"/>
      <c r="B33" s="19" t="s">
        <v>195</v>
      </c>
      <c r="C33" s="37">
        <v>-0.67866297144330012</v>
      </c>
      <c r="D33" s="37">
        <v>0.66463601653206084</v>
      </c>
      <c r="E33" s="37">
        <v>1.1873713435431643</v>
      </c>
    </row>
    <row r="34" spans="1:5" s="17" customFormat="1" ht="12.75" customHeight="1" x14ac:dyDescent="0.2">
      <c r="A34" s="29"/>
      <c r="B34" s="19" t="s">
        <v>196</v>
      </c>
      <c r="C34" s="37">
        <v>0.36640434233268238</v>
      </c>
      <c r="D34" s="37">
        <v>0.70936011947246858</v>
      </c>
      <c r="E34" s="37">
        <v>1.1093367351986627</v>
      </c>
    </row>
    <row r="35" spans="1:5" s="17" customFormat="1" ht="12.75" customHeight="1" x14ac:dyDescent="0.2">
      <c r="A35" s="29"/>
      <c r="B35" s="19" t="s">
        <v>197</v>
      </c>
      <c r="C35" s="37">
        <v>3.9468096822470322E-2</v>
      </c>
      <c r="D35" s="37">
        <v>0.70318094120256358</v>
      </c>
      <c r="E35" s="37">
        <v>1.0272337099579643</v>
      </c>
    </row>
    <row r="36" spans="1:5" s="17" customFormat="1" ht="12.75" customHeight="1" x14ac:dyDescent="0.2">
      <c r="A36" s="29"/>
      <c r="B36" s="19" t="s">
        <v>187</v>
      </c>
      <c r="C36" s="37">
        <v>0.88766301538294456</v>
      </c>
      <c r="D36" s="37">
        <v>1.9317213541843126</v>
      </c>
      <c r="E36" s="37">
        <v>1.1066667429606047</v>
      </c>
    </row>
    <row r="37" spans="1:5" s="17" customFormat="1" ht="12.75" customHeight="1" x14ac:dyDescent="0.2">
      <c r="A37" s="23"/>
      <c r="B37" s="277" t="s">
        <v>198</v>
      </c>
      <c r="C37" s="59" t="s">
        <v>93</v>
      </c>
      <c r="D37" s="278">
        <v>1.58</v>
      </c>
      <c r="E37" s="278">
        <v>1.6</v>
      </c>
    </row>
    <row r="38" spans="1:5" s="17" customFormat="1" ht="17.25" customHeight="1" x14ac:dyDescent="0.2">
      <c r="A38" s="29">
        <v>2020</v>
      </c>
      <c r="B38" s="19" t="s">
        <v>188</v>
      </c>
      <c r="C38" s="37">
        <v>-0.30306081997529821</v>
      </c>
      <c r="D38" s="37">
        <v>1.6648389991027912</v>
      </c>
      <c r="E38" s="37">
        <v>1.1697901873044092</v>
      </c>
    </row>
    <row r="39" spans="1:5" s="17" customFormat="1" ht="12" customHeight="1" x14ac:dyDescent="0.2">
      <c r="A39" s="29"/>
      <c r="B39" s="19" t="s">
        <v>189</v>
      </c>
      <c r="C39" s="37">
        <v>0.1176701313982953</v>
      </c>
      <c r="D39" s="37">
        <v>1.9063778820241462</v>
      </c>
      <c r="E39" s="37">
        <v>1.2710013029196832</v>
      </c>
    </row>
    <row r="40" spans="1:5" s="17" customFormat="1" ht="12" customHeight="1" x14ac:dyDescent="0.2">
      <c r="A40" s="29"/>
      <c r="B40" s="19" t="s">
        <v>190</v>
      </c>
      <c r="C40" s="37">
        <v>-1.4944945170292101E-6</v>
      </c>
      <c r="D40" s="37">
        <v>1.6426067437740999</v>
      </c>
      <c r="E40" s="37">
        <v>1.3246451406999205</v>
      </c>
    </row>
    <row r="41" spans="1:5" s="17" customFormat="1" ht="12" customHeight="1" x14ac:dyDescent="0.2">
      <c r="A41" s="29"/>
      <c r="B41" s="19" t="s">
        <v>191</v>
      </c>
      <c r="C41" s="37">
        <v>-0.28403616049107461</v>
      </c>
      <c r="D41" s="37">
        <v>1.273250566835249</v>
      </c>
      <c r="E41" s="37">
        <v>1.337696911930486</v>
      </c>
    </row>
    <row r="42" spans="1:5" s="17" customFormat="1" ht="12" customHeight="1" x14ac:dyDescent="0.2">
      <c r="A42" s="29"/>
      <c r="B42" s="19" t="s">
        <v>116</v>
      </c>
      <c r="C42" s="37">
        <v>-0.48128658827196746</v>
      </c>
      <c r="D42" s="37">
        <v>0.31683138101408215</v>
      </c>
      <c r="E42" s="37">
        <v>1.2406181234089431</v>
      </c>
    </row>
    <row r="43" spans="1:5" s="17" customFormat="1" ht="12" customHeight="1" x14ac:dyDescent="0.2">
      <c r="A43" s="29"/>
      <c r="B43" s="19" t="s">
        <v>192</v>
      </c>
      <c r="C43" s="37">
        <v>4.9348899848378203E-2</v>
      </c>
      <c r="D43" s="37">
        <v>-0.22637795275589623</v>
      </c>
      <c r="E43" s="37">
        <v>1.0915404114434146</v>
      </c>
    </row>
    <row r="44" spans="1:5" s="17" customFormat="1" ht="12" customHeight="1" x14ac:dyDescent="0.2">
      <c r="A44" s="29"/>
      <c r="B44" s="19" t="s">
        <v>193</v>
      </c>
      <c r="C44" s="37">
        <v>0.42419162647509001</v>
      </c>
      <c r="D44" s="37">
        <v>0.27581072868185785</v>
      </c>
      <c r="E44" s="37">
        <v>1.026148419911177</v>
      </c>
    </row>
    <row r="45" spans="1:5" s="17" customFormat="1" ht="12" customHeight="1" x14ac:dyDescent="0.2">
      <c r="A45" s="29"/>
      <c r="B45" s="19" t="s">
        <v>194</v>
      </c>
      <c r="C45" s="37">
        <v>-9.8252808748755527E-3</v>
      </c>
      <c r="D45" s="37">
        <v>0.11802981757385034</v>
      </c>
      <c r="E45" s="37">
        <v>0.91189191521656721</v>
      </c>
    </row>
    <row r="46" spans="1:5" s="17" customFormat="1" ht="12.75" customHeight="1" x14ac:dyDescent="0.2">
      <c r="A46" s="29"/>
      <c r="B46" s="19" t="s">
        <v>195</v>
      </c>
      <c r="C46" s="37">
        <v>-1.9652492662358689E-2</v>
      </c>
      <c r="D46" s="37">
        <v>0.78232646055718114</v>
      </c>
      <c r="E46" s="37">
        <v>0.92157812166202557</v>
      </c>
    </row>
    <row r="47" spans="1:5" s="17" customFormat="1" ht="12.75" customHeight="1" x14ac:dyDescent="0.2">
      <c r="A47" s="29"/>
      <c r="B47" s="19" t="s">
        <v>196</v>
      </c>
      <c r="C47" s="37">
        <v>-0.10807996913158036</v>
      </c>
      <c r="D47" s="37">
        <v>0.30587586843173753</v>
      </c>
      <c r="E47" s="37">
        <v>0.88767469474322347</v>
      </c>
    </row>
    <row r="48" spans="1:5" s="17" customFormat="1" ht="12.75" customHeight="1" x14ac:dyDescent="0.2">
      <c r="A48" s="29"/>
      <c r="B48" s="19" t="s">
        <v>197</v>
      </c>
      <c r="C48" s="37">
        <v>-0.14755215470724226</v>
      </c>
      <c r="D48" s="37">
        <v>0.11835757698435145</v>
      </c>
      <c r="E48" s="37">
        <v>0.83861680451182696</v>
      </c>
    </row>
    <row r="49" spans="1:5" s="17" customFormat="1" ht="12.75" customHeight="1" x14ac:dyDescent="0.2">
      <c r="A49" s="29"/>
      <c r="B49" s="19" t="s">
        <v>187</v>
      </c>
      <c r="C49" s="37">
        <v>-8.8665122048137146E-2</v>
      </c>
      <c r="D49" s="37">
        <v>-0.85052570025929697</v>
      </c>
      <c r="E49" s="37">
        <v>0.60579580839561498</v>
      </c>
    </row>
    <row r="50" spans="1:5" s="17" customFormat="1" ht="12.75" customHeight="1" x14ac:dyDescent="0.2">
      <c r="A50" s="23"/>
      <c r="B50" s="277" t="s">
        <v>198</v>
      </c>
      <c r="C50" s="59" t="s">
        <v>93</v>
      </c>
      <c r="D50" s="278">
        <v>1.3</v>
      </c>
      <c r="E50" s="278">
        <v>1.3</v>
      </c>
    </row>
    <row r="51" spans="1:5" s="17" customFormat="1" ht="17.25" customHeight="1" x14ac:dyDescent="0.2">
      <c r="A51" s="29">
        <v>2021</v>
      </c>
      <c r="B51" s="19" t="s">
        <v>188</v>
      </c>
      <c r="C51" s="62">
        <v>-0.34509808759616289</v>
      </c>
      <c r="D51" s="37">
        <v>-0.89233212902116721</v>
      </c>
      <c r="E51" s="37">
        <v>0.39260867368025032</v>
      </c>
    </row>
    <row r="52" spans="1:5" s="17" customFormat="1" ht="12" customHeight="1" x14ac:dyDescent="0.2">
      <c r="A52" s="29"/>
      <c r="B52" s="19" t="s">
        <v>189</v>
      </c>
      <c r="C52" s="37">
        <v>0.33640081745560657</v>
      </c>
      <c r="D52" s="37">
        <v>-0.67580803134181799</v>
      </c>
      <c r="E52" s="37">
        <v>0.17832775198791673</v>
      </c>
    </row>
    <row r="53" spans="1:5" s="17" customFormat="1" ht="12" customHeight="1" x14ac:dyDescent="0.2">
      <c r="A53" s="29"/>
      <c r="B53" s="19" t="s">
        <v>190</v>
      </c>
      <c r="C53" s="37">
        <v>0.6902678338936763</v>
      </c>
      <c r="D53" s="37">
        <v>9.7964117335536116E-3</v>
      </c>
      <c r="E53" s="37">
        <v>4.3495970229834313E-2</v>
      </c>
    </row>
    <row r="54" spans="1:5" s="17" customFormat="1" ht="12" customHeight="1" x14ac:dyDescent="0.2">
      <c r="A54" s="29"/>
      <c r="B54" s="19" t="s">
        <v>191</v>
      </c>
      <c r="C54" s="37">
        <v>8.8139642650553185E-2</v>
      </c>
      <c r="D54" s="37">
        <v>0.38306890360331192</v>
      </c>
      <c r="E54" s="37">
        <v>-2.9512751526816761E-2</v>
      </c>
    </row>
    <row r="55" spans="1:5" s="17" customFormat="1" ht="12" customHeight="1" x14ac:dyDescent="0.2">
      <c r="A55" s="29"/>
      <c r="B55" s="19" t="s">
        <v>116</v>
      </c>
      <c r="C55" s="37">
        <v>0.45009784735812186</v>
      </c>
      <c r="D55" s="37">
        <v>1.3225427449781391</v>
      </c>
      <c r="E55" s="37">
        <v>5.4094058748699325E-2</v>
      </c>
    </row>
    <row r="56" spans="1:5" s="17" customFormat="1" ht="12" customHeight="1" x14ac:dyDescent="0.2">
      <c r="A56" s="29"/>
      <c r="B56" s="19" t="s">
        <v>192</v>
      </c>
      <c r="C56" s="37">
        <v>0.24352230664328456</v>
      </c>
      <c r="D56" s="37">
        <v>1.5191871362336018</v>
      </c>
      <c r="E56" s="37">
        <v>0.19920049704058584</v>
      </c>
    </row>
    <row r="57" spans="1:5" s="17" customFormat="1" ht="12.75" customHeight="1" x14ac:dyDescent="0.2">
      <c r="A57" s="24"/>
      <c r="B57" s="279" t="s">
        <v>198</v>
      </c>
      <c r="C57" s="60" t="s">
        <v>93</v>
      </c>
      <c r="D57" s="280">
        <v>1.2</v>
      </c>
      <c r="E57" s="280">
        <v>1.2</v>
      </c>
    </row>
    <row r="58" spans="1:5" s="17" customFormat="1" ht="18.75" customHeight="1" x14ac:dyDescent="0.2">
      <c r="A58" s="39" t="s">
        <v>199</v>
      </c>
      <c r="B58" s="40" t="s">
        <v>431</v>
      </c>
      <c r="C58" s="41"/>
      <c r="D58" s="42"/>
      <c r="E58" s="42"/>
    </row>
    <row r="59" spans="1:5" s="17" customFormat="1" ht="15" customHeight="1" x14ac:dyDescent="0.2">
      <c r="A59" s="44" t="s">
        <v>201</v>
      </c>
      <c r="B59" s="175" t="s">
        <v>1205</v>
      </c>
      <c r="C59" s="45"/>
      <c r="D59" s="45"/>
      <c r="E59" s="45"/>
    </row>
  </sheetData>
  <conditionalFormatting sqref="C11:C23">
    <cfRule type="cellIs" dxfId="385" priority="5" operator="between">
      <formula>9999</formula>
      <formula>-9999</formula>
    </cfRule>
  </conditionalFormatting>
  <conditionalFormatting sqref="C24">
    <cfRule type="cellIs" dxfId="384" priority="4" operator="between">
      <formula>9999</formula>
      <formula>-9999</formula>
    </cfRule>
  </conditionalFormatting>
  <conditionalFormatting sqref="C37">
    <cfRule type="cellIs" dxfId="383" priority="3" operator="between">
      <formula>9999</formula>
      <formula>-9999</formula>
    </cfRule>
  </conditionalFormatting>
  <conditionalFormatting sqref="C50">
    <cfRule type="cellIs" dxfId="382" priority="2" operator="between">
      <formula>9999</formula>
      <formula>-9999</formula>
    </cfRule>
  </conditionalFormatting>
  <conditionalFormatting sqref="C57">
    <cfRule type="cellIs" dxfId="381" priority="1" operator="between">
      <formula>9999</formula>
      <formula>-9999</formula>
    </cfRule>
  </conditionalFormatting>
  <hyperlinks>
    <hyperlink ref="A5" location="'Contents'!A23" display="Índice"/>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179"/>
  <sheetViews>
    <sheetView showGridLines="0" zoomScale="120" zoomScaleNormal="120" zoomScalePageLayoutView="120" workbookViewId="0">
      <selection activeCell="A5" sqref="A5"/>
    </sheetView>
  </sheetViews>
  <sheetFormatPr defaultColWidth="7.85546875" defaultRowHeight="12.75" x14ac:dyDescent="0.2"/>
  <cols>
    <col min="1" max="1" width="38.7109375" style="3" customWidth="1"/>
    <col min="2" max="11" width="6.85546875" style="9" customWidth="1"/>
    <col min="12" max="16384" width="7.85546875" style="2"/>
  </cols>
  <sheetData>
    <row r="1" spans="1:136" s="17" customFormat="1" x14ac:dyDescent="0.2"/>
    <row r="2" spans="1:136" s="17" customFormat="1" x14ac:dyDescent="0.2"/>
    <row r="3" spans="1:136" s="17" customFormat="1" x14ac:dyDescent="0.2"/>
    <row r="4" spans="1:136" s="17" customFormat="1" x14ac:dyDescent="0.2"/>
    <row r="5" spans="1:136" s="17" customFormat="1" x14ac:dyDescent="0.2">
      <c r="A5" s="109" t="s">
        <v>85</v>
      </c>
    </row>
    <row r="6" spans="1:136" s="17" customFormat="1" ht="18.75" x14ac:dyDescent="0.3">
      <c r="A6" s="25" t="s">
        <v>0</v>
      </c>
    </row>
    <row r="7" spans="1:136" s="17" customFormat="1" x14ac:dyDescent="0.2"/>
    <row r="8" spans="1:136" s="17" customFormat="1" ht="18" customHeight="1" x14ac:dyDescent="0.2">
      <c r="A8" s="26" t="s">
        <v>432</v>
      </c>
      <c r="B8" s="18"/>
      <c r="C8" s="18"/>
      <c r="D8" s="18"/>
      <c r="E8" s="18"/>
    </row>
    <row r="9" spans="1:136" s="10" customFormat="1" ht="13.5" customHeight="1" x14ac:dyDescent="0.25">
      <c r="A9" s="23"/>
      <c r="B9" s="400">
        <v>2015</v>
      </c>
      <c r="C9" s="400">
        <v>2016</v>
      </c>
      <c r="D9" s="400">
        <v>2017</v>
      </c>
      <c r="E9" s="230">
        <v>2018</v>
      </c>
      <c r="F9" s="335">
        <v>2019</v>
      </c>
      <c r="G9" s="407">
        <v>2020</v>
      </c>
      <c r="H9" s="404"/>
      <c r="I9" s="405"/>
      <c r="J9" s="407">
        <v>2021</v>
      </c>
      <c r="K9" s="404"/>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s="10" customFormat="1" ht="13.5" customHeight="1" x14ac:dyDescent="0.25">
      <c r="A10" s="24"/>
      <c r="B10" s="401"/>
      <c r="C10" s="401"/>
      <c r="D10" s="401"/>
      <c r="E10" s="183" t="s">
        <v>88</v>
      </c>
      <c r="F10" s="183" t="s">
        <v>88</v>
      </c>
      <c r="G10" s="183" t="s">
        <v>140</v>
      </c>
      <c r="H10" s="36" t="s">
        <v>433</v>
      </c>
      <c r="I10" s="183" t="s">
        <v>88</v>
      </c>
      <c r="J10" s="183" t="s">
        <v>140</v>
      </c>
      <c r="K10" s="36" t="s">
        <v>433</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s="10" customFormat="1" ht="15" customHeight="1" x14ac:dyDescent="0.25">
      <c r="A11" s="35" t="s">
        <v>203</v>
      </c>
      <c r="B11" s="47">
        <v>-7291.8350732021063</v>
      </c>
      <c r="C11" s="47">
        <v>-6345.4703157740187</v>
      </c>
      <c r="D11" s="47">
        <v>-12647.199412831204</v>
      </c>
      <c r="E11" s="47">
        <v>-9657.8141311698637</v>
      </c>
      <c r="F11" s="272">
        <v>-23.485696950298006</v>
      </c>
      <c r="G11" s="272">
        <v>-27566.250000000007</v>
      </c>
      <c r="H11" s="47">
        <v>-84.111229985783211</v>
      </c>
      <c r="I11" s="272">
        <v>-26227.456322452548</v>
      </c>
      <c r="J11" s="272">
        <v>-19998.468021475866</v>
      </c>
      <c r="K11" s="47">
        <v>-6673.9220911309258</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s="10" customFormat="1" ht="15" customHeight="1" x14ac:dyDescent="0.25">
      <c r="A12" s="54" t="s">
        <v>131</v>
      </c>
      <c r="B12" s="48">
        <v>-48870.582170105932</v>
      </c>
      <c r="C12" s="48">
        <v>-53057.957582532996</v>
      </c>
      <c r="D12" s="48">
        <v>-64238.966748948034</v>
      </c>
      <c r="E12" s="48">
        <v>-64149.617361364581</v>
      </c>
      <c r="F12" s="273">
        <v>-65379.541139916095</v>
      </c>
      <c r="G12" s="273">
        <v>-56345.415000000008</v>
      </c>
      <c r="H12" s="48">
        <v>-16880.603255649665</v>
      </c>
      <c r="I12" s="273">
        <v>-63730.845976868317</v>
      </c>
      <c r="J12" s="273">
        <v>-60994.794460724275</v>
      </c>
      <c r="K12" s="48">
        <v>-14659.877053861519</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s="10" customFormat="1" ht="14.25" customHeight="1" x14ac:dyDescent="0.25">
      <c r="A13" s="55" t="s">
        <v>434</v>
      </c>
      <c r="B13" s="48">
        <v>16023.705310457248</v>
      </c>
      <c r="C13" s="48">
        <v>15506.43159186</v>
      </c>
      <c r="D13" s="48">
        <v>18446.523680440001</v>
      </c>
      <c r="E13" s="48">
        <v>25572.682557110136</v>
      </c>
      <c r="F13" s="273">
        <v>26174.509565200002</v>
      </c>
      <c r="G13" s="273">
        <v>19737.435000000001</v>
      </c>
      <c r="H13" s="48">
        <v>6381.3051214635434</v>
      </c>
      <c r="I13" s="273">
        <v>12495.473968853543</v>
      </c>
      <c r="J13" s="273">
        <v>16771.968000000001</v>
      </c>
      <c r="K13" s="48">
        <v>3315.8530568884798</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s="10" customFormat="1" ht="12.75" customHeight="1" x14ac:dyDescent="0.25">
      <c r="A14" s="55" t="s">
        <v>208</v>
      </c>
      <c r="B14" s="48">
        <v>-64894.28748056318</v>
      </c>
      <c r="C14" s="48">
        <v>-68564.389174393</v>
      </c>
      <c r="D14" s="48">
        <v>-82685.490429388039</v>
      </c>
      <c r="E14" s="48">
        <v>-89722.299918474717</v>
      </c>
      <c r="F14" s="273">
        <v>-91554.050705116097</v>
      </c>
      <c r="G14" s="273">
        <v>-76082.850000000006</v>
      </c>
      <c r="H14" s="48">
        <v>-23261.90837711321</v>
      </c>
      <c r="I14" s="273">
        <v>-76226.319945721858</v>
      </c>
      <c r="J14" s="273">
        <v>-77766.762460724276</v>
      </c>
      <c r="K14" s="48">
        <v>-17975.730110749999</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s="10" customFormat="1" ht="13.5" customHeight="1" x14ac:dyDescent="0.25">
      <c r="A15" s="54" t="s">
        <v>210</v>
      </c>
      <c r="B15" s="48">
        <v>22085.771029356052</v>
      </c>
      <c r="C15" s="48">
        <v>24698.611811831233</v>
      </c>
      <c r="D15" s="48">
        <v>27907.850868446127</v>
      </c>
      <c r="E15" s="48">
        <v>29100.106446892212</v>
      </c>
      <c r="F15" s="273">
        <v>37620.139107728362</v>
      </c>
      <c r="G15" s="273">
        <v>8931.4650000000038</v>
      </c>
      <c r="H15" s="48">
        <v>10059.0365548708</v>
      </c>
      <c r="I15" s="273">
        <v>7320.0046924075941</v>
      </c>
      <c r="J15" s="273">
        <v>12972.254900192733</v>
      </c>
      <c r="K15" s="48">
        <v>-55.757072024495756</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s="10" customFormat="1" ht="12" customHeight="1" x14ac:dyDescent="0.25">
      <c r="A16" s="55" t="s">
        <v>435</v>
      </c>
      <c r="B16" s="48">
        <v>50940.36979487403</v>
      </c>
      <c r="C16" s="48">
        <v>55897.367411073996</v>
      </c>
      <c r="D16" s="48">
        <v>61186.318272216624</v>
      </c>
      <c r="E16" s="48">
        <v>64413.053838054475</v>
      </c>
      <c r="F16" s="273">
        <v>72702.784797387954</v>
      </c>
      <c r="G16" s="273">
        <v>42562.29</v>
      </c>
      <c r="H16" s="48">
        <v>17959.383392930773</v>
      </c>
      <c r="I16" s="273">
        <v>28476.267193491891</v>
      </c>
      <c r="J16" s="273">
        <v>36519.636566859401</v>
      </c>
      <c r="K16" s="48">
        <v>4454.7195907682044</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s="13" customFormat="1" ht="12" customHeight="1" x14ac:dyDescent="0.25">
      <c r="A17" s="56" t="s">
        <v>436</v>
      </c>
      <c r="B17" s="48">
        <v>9478.1745814417009</v>
      </c>
      <c r="C17" s="48">
        <v>9533.2626551860449</v>
      </c>
      <c r="D17" s="48">
        <v>9993.1552273403322</v>
      </c>
      <c r="E17" s="48">
        <v>11074.016609272128</v>
      </c>
      <c r="F17" s="273">
        <v>15211.470122633391</v>
      </c>
      <c r="G17" s="157" t="s">
        <v>93</v>
      </c>
      <c r="H17" s="48">
        <v>3284.4153556227848</v>
      </c>
      <c r="I17" s="273">
        <v>5217.9076966138718</v>
      </c>
      <c r="J17" s="157" t="s">
        <v>93</v>
      </c>
      <c r="K17" s="48">
        <v>816.3215454676664</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row>
    <row r="18" spans="1:136" s="13" customFormat="1" ht="12" customHeight="1" x14ac:dyDescent="0.25">
      <c r="A18" s="56" t="s">
        <v>437</v>
      </c>
      <c r="B18" s="48">
        <v>33182.375732896006</v>
      </c>
      <c r="C18" s="48">
        <v>34557.856187069563</v>
      </c>
      <c r="D18" s="48">
        <v>39545.886017980003</v>
      </c>
      <c r="E18" s="48">
        <v>43512.591851827587</v>
      </c>
      <c r="F18" s="273">
        <v>47269.667231418593</v>
      </c>
      <c r="G18" s="273">
        <v>18634.785</v>
      </c>
      <c r="H18" s="48">
        <v>12083.655178135663</v>
      </c>
      <c r="I18" s="273">
        <v>14664.378324668007</v>
      </c>
      <c r="J18" s="273">
        <v>22319.648341572192</v>
      </c>
      <c r="K18" s="48">
        <v>1298.1628685101082</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row>
    <row r="19" spans="1:136" s="10" customFormat="1" ht="12" customHeight="1" x14ac:dyDescent="0.25">
      <c r="A19" s="55" t="s">
        <v>438</v>
      </c>
      <c r="B19" s="48">
        <v>-28854.598765517978</v>
      </c>
      <c r="C19" s="48">
        <v>-31198.755599242762</v>
      </c>
      <c r="D19" s="48">
        <v>-33278.467403770497</v>
      </c>
      <c r="E19" s="48">
        <v>-35312.947391162263</v>
      </c>
      <c r="F19" s="273">
        <v>-35082.645689659592</v>
      </c>
      <c r="G19" s="273">
        <v>-33630.824999999997</v>
      </c>
      <c r="H19" s="48">
        <v>-7900.3468380599734</v>
      </c>
      <c r="I19" s="273">
        <v>-21156.262501084297</v>
      </c>
      <c r="J19" s="273">
        <v>-23547.381666666668</v>
      </c>
      <c r="K19" s="48">
        <v>-4510.4766627927002</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s="10" customFormat="1" ht="12" customHeight="1" x14ac:dyDescent="0.25">
      <c r="A20" s="56" t="s">
        <v>436</v>
      </c>
      <c r="B20" s="48">
        <v>-7602.0685885517942</v>
      </c>
      <c r="C20" s="48">
        <v>-8410.6951458819603</v>
      </c>
      <c r="D20" s="48">
        <v>-10183.440082113333</v>
      </c>
      <c r="E20" s="48">
        <v>-14773.318053947536</v>
      </c>
      <c r="F20" s="273">
        <v>-11047.917004961004</v>
      </c>
      <c r="G20" s="157" t="s">
        <v>93</v>
      </c>
      <c r="H20" s="48">
        <v>-2282.2982749064813</v>
      </c>
      <c r="I20" s="273">
        <v>-5888.8575437446789</v>
      </c>
      <c r="J20" s="157" t="s">
        <v>93</v>
      </c>
      <c r="K20" s="48">
        <v>-1220.5531210299998</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s="10" customFormat="1" ht="12" customHeight="1" x14ac:dyDescent="0.25">
      <c r="A21" s="56" t="s">
        <v>437</v>
      </c>
      <c r="B21" s="48">
        <v>-2324.9896920572764</v>
      </c>
      <c r="C21" s="48">
        <v>-4028.282311206226</v>
      </c>
      <c r="D21" s="48">
        <v>-4079.5042995689</v>
      </c>
      <c r="E21" s="48">
        <v>-4453.67554192635</v>
      </c>
      <c r="F21" s="273">
        <v>-4642.9108042845055</v>
      </c>
      <c r="G21" s="157" t="s">
        <v>93</v>
      </c>
      <c r="H21" s="48">
        <v>-918.88783227079011</v>
      </c>
      <c r="I21" s="273">
        <v>-1825.0254776640802</v>
      </c>
      <c r="J21" s="157" t="s">
        <v>93</v>
      </c>
      <c r="K21" s="48">
        <v>-360.61187286962337</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s="10" customFormat="1" ht="13.5" customHeight="1" x14ac:dyDescent="0.25">
      <c r="A22" s="54" t="s">
        <v>216</v>
      </c>
      <c r="B22" s="48">
        <v>-5751.3748876120608</v>
      </c>
      <c r="C22" s="48">
        <v>-5908.7040581672936</v>
      </c>
      <c r="D22" s="48">
        <v>-5968.3190528387149</v>
      </c>
      <c r="E22" s="48">
        <v>-4328.4214378681736</v>
      </c>
      <c r="F22" s="273">
        <v>-4176.1069583123999</v>
      </c>
      <c r="G22" s="273">
        <v>-6285.1050000000005</v>
      </c>
      <c r="H22" s="48">
        <v>-1163.6729236480867</v>
      </c>
      <c r="I22" s="273">
        <v>-4019.656994211336</v>
      </c>
      <c r="J22" s="273">
        <v>-3465.6784906748362</v>
      </c>
      <c r="K22" s="48">
        <v>-1159.7480254402299</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s="10" customFormat="1" ht="12" customHeight="1" x14ac:dyDescent="0.25">
      <c r="A23" s="55" t="s">
        <v>435</v>
      </c>
      <c r="B23" s="49">
        <v>1254.4623768900001</v>
      </c>
      <c r="C23" s="49">
        <v>2445.1729315059074</v>
      </c>
      <c r="D23" s="49">
        <v>2941.0519389024994</v>
      </c>
      <c r="E23" s="49">
        <v>3248.6829978521005</v>
      </c>
      <c r="F23" s="273">
        <v>3499.2553946923626</v>
      </c>
      <c r="G23" s="157" t="s">
        <v>93</v>
      </c>
      <c r="H23" s="48">
        <v>688.19429539925591</v>
      </c>
      <c r="I23" s="273">
        <v>2356.7814016004208</v>
      </c>
      <c r="J23" s="157" t="s">
        <v>93</v>
      </c>
      <c r="K23" s="48">
        <v>507.78189737871151</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s="7" customFormat="1" ht="13.5" customHeight="1" x14ac:dyDescent="0.25">
      <c r="A24" s="56" t="s">
        <v>439</v>
      </c>
      <c r="B24" s="50">
        <v>414.41878300000002</v>
      </c>
      <c r="C24" s="50">
        <v>266.96021860000002</v>
      </c>
      <c r="D24" s="50">
        <v>34.512816000000001</v>
      </c>
      <c r="E24" s="50">
        <v>0</v>
      </c>
      <c r="F24" s="273">
        <v>0</v>
      </c>
      <c r="G24" s="157" t="s">
        <v>93</v>
      </c>
      <c r="H24" s="48">
        <v>0</v>
      </c>
      <c r="I24" s="273">
        <v>0</v>
      </c>
      <c r="J24" s="157" t="s">
        <v>93</v>
      </c>
      <c r="K24" s="48">
        <v>0</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row>
    <row r="25" spans="1:136" s="10" customFormat="1" ht="13.5" customHeight="1" x14ac:dyDescent="0.25">
      <c r="A25" s="55" t="s">
        <v>438</v>
      </c>
      <c r="B25" s="50">
        <v>-7005.8372645020609</v>
      </c>
      <c r="C25" s="50">
        <v>-8353.876989673201</v>
      </c>
      <c r="D25" s="50">
        <v>-8909.3709917412143</v>
      </c>
      <c r="E25" s="50">
        <v>-7577.1044357202736</v>
      </c>
      <c r="F25" s="273">
        <v>-7675.3623530047626</v>
      </c>
      <c r="G25" s="157" t="s">
        <v>93</v>
      </c>
      <c r="H25" s="48">
        <v>-1851.8672190473426</v>
      </c>
      <c r="I25" s="273">
        <v>-6376.4383958117569</v>
      </c>
      <c r="J25" s="157" t="s">
        <v>93</v>
      </c>
      <c r="K25" s="48">
        <v>-1667.5299228189415</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s="10" customFormat="1" ht="13.5" customHeight="1" x14ac:dyDescent="0.25">
      <c r="A26" s="56" t="s">
        <v>440</v>
      </c>
      <c r="B26" s="50">
        <v>-1734.1255592010712</v>
      </c>
      <c r="C26" s="50">
        <v>-1480.7038103962416</v>
      </c>
      <c r="D26" s="50">
        <v>-1893.4829526965461</v>
      </c>
      <c r="E26" s="50">
        <v>-1788.1904863862201</v>
      </c>
      <c r="F26" s="273">
        <v>-2017.6701037123178</v>
      </c>
      <c r="G26" s="274">
        <v>-2205.3000000000002</v>
      </c>
      <c r="H26" s="48">
        <v>-477.4</v>
      </c>
      <c r="I26" s="273">
        <v>-1604.5294865611054</v>
      </c>
      <c r="J26" s="274">
        <v>-2023.4576196711832</v>
      </c>
      <c r="K26" s="48">
        <v>-551.67726785459001</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s="10" customFormat="1" ht="13.5" customHeight="1" x14ac:dyDescent="0.25">
      <c r="A27" s="54" t="s">
        <v>441</v>
      </c>
      <c r="B27" s="48">
        <v>25244.350955159833</v>
      </c>
      <c r="C27" s="48">
        <v>27922.579513095039</v>
      </c>
      <c r="D27" s="48">
        <v>29652.235520509417</v>
      </c>
      <c r="E27" s="48">
        <v>29720.118221170676</v>
      </c>
      <c r="F27" s="273">
        <v>31912.023293549835</v>
      </c>
      <c r="G27" s="273">
        <v>26132.805</v>
      </c>
      <c r="H27" s="48">
        <v>7901.1283944411689</v>
      </c>
      <c r="I27" s="273">
        <v>34203.041956219509</v>
      </c>
      <c r="J27" s="273">
        <v>31489.750029730512</v>
      </c>
      <c r="K27" s="48">
        <v>9201.4600601953189</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s="10" customFormat="1" ht="12" customHeight="1" x14ac:dyDescent="0.25">
      <c r="A28" s="55" t="s">
        <v>442</v>
      </c>
      <c r="B28" s="48">
        <v>5394.8501402583079</v>
      </c>
      <c r="C28" s="48">
        <v>4052.8517543994603</v>
      </c>
      <c r="D28" s="48">
        <v>6090.8556518378837</v>
      </c>
      <c r="E28" s="48">
        <v>5053.2188874153589</v>
      </c>
      <c r="F28" s="273">
        <v>5877.5369720281706</v>
      </c>
      <c r="G28" s="273">
        <v>7608.2849999999999</v>
      </c>
      <c r="H28" s="48">
        <v>1181.0250177174255</v>
      </c>
      <c r="I28" s="273">
        <v>5081.5820552410023</v>
      </c>
      <c r="J28" s="273">
        <v>4197.6083083510675</v>
      </c>
      <c r="K28" s="48">
        <v>640.34461378225637</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1:136" s="10" customFormat="1" ht="12" customHeight="1" x14ac:dyDescent="0.25">
      <c r="A29" s="55" t="s">
        <v>443</v>
      </c>
      <c r="B29" s="48">
        <v>19849.500814901523</v>
      </c>
      <c r="C29" s="48">
        <v>23869.727758695579</v>
      </c>
      <c r="D29" s="48">
        <v>23561.379868671534</v>
      </c>
      <c r="E29" s="48">
        <v>24666.899333755318</v>
      </c>
      <c r="F29" s="273">
        <v>26034.486321521665</v>
      </c>
      <c r="G29" s="273">
        <v>18524.52</v>
      </c>
      <c r="H29" s="48">
        <v>6720.1033767237432</v>
      </c>
      <c r="I29" s="273">
        <v>29121.459900978505</v>
      </c>
      <c r="J29" s="273">
        <v>27292.141721379445</v>
      </c>
      <c r="K29" s="48">
        <v>8561.1154464130632</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1:136" s="10" customFormat="1" ht="12" customHeight="1" x14ac:dyDescent="0.25">
      <c r="A30" s="56" t="s">
        <v>444</v>
      </c>
      <c r="B30" s="50">
        <v>19679.259683519595</v>
      </c>
      <c r="C30" s="50">
        <v>19473.075009725057</v>
      </c>
      <c r="D30" s="50">
        <v>19199.419043877944</v>
      </c>
      <c r="E30" s="50">
        <v>19838.667531791267</v>
      </c>
      <c r="F30" s="273">
        <v>21306.478765456111</v>
      </c>
      <c r="G30" s="157" t="s">
        <v>93</v>
      </c>
      <c r="H30" s="48">
        <v>5401.562331717294</v>
      </c>
      <c r="I30" s="273">
        <v>22269.65040955451</v>
      </c>
      <c r="J30" s="157" t="s">
        <v>93</v>
      </c>
      <c r="K30" s="48">
        <v>6411.3307427774525</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row>
    <row r="31" spans="1:136" s="10" customFormat="1" ht="15" customHeight="1" x14ac:dyDescent="0.25">
      <c r="A31" s="35" t="s">
        <v>445</v>
      </c>
      <c r="B31" s="47">
        <v>13251.230455828741</v>
      </c>
      <c r="C31" s="47">
        <v>15656.765756545377</v>
      </c>
      <c r="D31" s="47">
        <v>12426.748103440968</v>
      </c>
      <c r="E31" s="47">
        <v>12231.079988756645</v>
      </c>
      <c r="F31" s="272">
        <v>17225.553124171056</v>
      </c>
      <c r="G31" s="272">
        <v>5888.1509999999998</v>
      </c>
      <c r="H31" s="47">
        <v>1870.8229735917123</v>
      </c>
      <c r="I31" s="272">
        <v>15382.671859040656</v>
      </c>
      <c r="J31" s="272">
        <v>15522.480879889918</v>
      </c>
      <c r="K31" s="47">
        <v>3790.7456232859749</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row>
    <row r="32" spans="1:136" s="10" customFormat="1" ht="13.5" customHeight="1" x14ac:dyDescent="0.25">
      <c r="A32" s="54" t="s">
        <v>446</v>
      </c>
      <c r="B32" s="48">
        <v>1883.7768358598203</v>
      </c>
      <c r="C32" s="48">
        <v>1263.27620989148</v>
      </c>
      <c r="D32" s="48">
        <v>1576.3172444651</v>
      </c>
      <c r="E32" s="48">
        <v>1436.4726275730002</v>
      </c>
      <c r="F32" s="273">
        <v>990.68524399599994</v>
      </c>
      <c r="G32" s="273">
        <v>1824.8857500000001</v>
      </c>
      <c r="H32" s="48">
        <v>316.72836800000005</v>
      </c>
      <c r="I32" s="273">
        <v>1762.0601310000002</v>
      </c>
      <c r="J32" s="273">
        <v>1130.6300000000001</v>
      </c>
      <c r="K32" s="48">
        <v>174.93606199999999</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row>
    <row r="33" spans="1:136" s="10" customFormat="1" ht="12" customHeight="1" x14ac:dyDescent="0.25">
      <c r="A33" s="55" t="s">
        <v>447</v>
      </c>
      <c r="B33" s="48">
        <v>1883.7768358598203</v>
      </c>
      <c r="C33" s="48">
        <v>1263.27620989148</v>
      </c>
      <c r="D33" s="48">
        <v>1576.3172444651</v>
      </c>
      <c r="E33" s="48">
        <v>1436.4726275730002</v>
      </c>
      <c r="F33" s="273">
        <v>990.68524399599994</v>
      </c>
      <c r="G33" s="273">
        <v>1824.8857500000001</v>
      </c>
      <c r="H33" s="48">
        <v>316.72836800000005</v>
      </c>
      <c r="I33" s="273">
        <v>1762.0601310000002</v>
      </c>
      <c r="J33" s="273">
        <v>1130.6300000000001</v>
      </c>
      <c r="K33" s="48">
        <v>174.93606199999999</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row>
    <row r="34" spans="1:136" s="10" customFormat="1" ht="13.5" customHeight="1" x14ac:dyDescent="0.25">
      <c r="A34" s="54" t="s">
        <v>448</v>
      </c>
      <c r="B34" s="48">
        <v>11367.453619968921</v>
      </c>
      <c r="C34" s="48">
        <v>14393.489546653898</v>
      </c>
      <c r="D34" s="48">
        <v>10850.430858975869</v>
      </c>
      <c r="E34" s="48">
        <v>10794.607361183644</v>
      </c>
      <c r="F34" s="273">
        <v>16234.867880175058</v>
      </c>
      <c r="G34" s="273">
        <v>4063.2652499999995</v>
      </c>
      <c r="H34" s="48">
        <v>1554.0946055917123</v>
      </c>
      <c r="I34" s="273">
        <v>13620.611728040656</v>
      </c>
      <c r="J34" s="273">
        <v>14391.850879889917</v>
      </c>
      <c r="K34" s="48">
        <v>3615.8095612859752</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row>
    <row r="35" spans="1:136" customFormat="1" ht="12" customHeight="1" x14ac:dyDescent="0.2">
      <c r="A35" s="55" t="s">
        <v>449</v>
      </c>
      <c r="B35" s="48">
        <v>9358.6294307975895</v>
      </c>
      <c r="C35" s="48">
        <v>11774.224741927472</v>
      </c>
      <c r="D35" s="48">
        <v>9538.4915802398409</v>
      </c>
      <c r="E35" s="48">
        <v>8165.1120142290783</v>
      </c>
      <c r="F35" s="273">
        <v>9616.0502082924904</v>
      </c>
      <c r="G35" s="273">
        <v>1433.4449999999999</v>
      </c>
      <c r="H35" s="48">
        <v>707.17941861874169</v>
      </c>
      <c r="I35" s="273">
        <v>6411.3063483489505</v>
      </c>
      <c r="J35" s="273">
        <v>6901.0136345212031</v>
      </c>
      <c r="K35" s="48">
        <v>2233.4004701077247</v>
      </c>
    </row>
    <row r="36" spans="1:136" customFormat="1" ht="12" customHeight="1" x14ac:dyDescent="0.2">
      <c r="A36" s="55" t="s">
        <v>450</v>
      </c>
      <c r="B36" s="50">
        <v>-2088.8831026625185</v>
      </c>
      <c r="C36" s="50">
        <v>-4221.563829304946</v>
      </c>
      <c r="D36" s="50">
        <v>-4032.4219160045745</v>
      </c>
      <c r="E36" s="50">
        <v>-4875.4892256281073</v>
      </c>
      <c r="F36" s="274">
        <v>-109.03888363323495</v>
      </c>
      <c r="G36" s="274">
        <v>-4316.8747499999999</v>
      </c>
      <c r="H36" s="50">
        <v>-60.137300373122329</v>
      </c>
      <c r="I36" s="274">
        <v>-21.101877735870438</v>
      </c>
      <c r="J36" s="274">
        <v>-254.95432369214225</v>
      </c>
      <c r="K36" s="50">
        <v>0.31833333325000002</v>
      </c>
    </row>
    <row r="37" spans="1:136" customFormat="1" ht="12" customHeight="1" x14ac:dyDescent="0.2">
      <c r="A37" s="55" t="s">
        <v>451</v>
      </c>
      <c r="B37" s="48">
        <v>4097.7072918338508</v>
      </c>
      <c r="C37" s="48">
        <v>6840.8286340313725</v>
      </c>
      <c r="D37" s="48">
        <v>5344.3611947406034</v>
      </c>
      <c r="E37" s="48">
        <v>7504.9845725826726</v>
      </c>
      <c r="F37" s="273">
        <v>6727.856555515802</v>
      </c>
      <c r="G37" s="273">
        <v>6946.6949999999997</v>
      </c>
      <c r="H37" s="48">
        <v>907.0524873460929</v>
      </c>
      <c r="I37" s="273">
        <v>7230.407257427576</v>
      </c>
      <c r="J37" s="273">
        <v>7745.7915690608552</v>
      </c>
      <c r="K37" s="48">
        <v>1382.0907578450008</v>
      </c>
    </row>
    <row r="38" spans="1:136" customFormat="1" ht="12" customHeight="1" x14ac:dyDescent="0.2">
      <c r="A38" s="56" t="s">
        <v>452</v>
      </c>
      <c r="B38" s="48">
        <v>13073.584304450151</v>
      </c>
      <c r="C38" s="48">
        <v>7068.4408214132709</v>
      </c>
      <c r="D38" s="48">
        <v>10136.24797397136</v>
      </c>
      <c r="E38" s="48">
        <v>7039.3589446281203</v>
      </c>
      <c r="F38" s="273">
        <v>11277.214303348912</v>
      </c>
      <c r="G38" s="157" t="s">
        <v>93</v>
      </c>
      <c r="H38" s="48">
        <v>983.912615107806</v>
      </c>
      <c r="I38" s="273">
        <v>14804.871638737728</v>
      </c>
      <c r="J38" s="157"/>
      <c r="K38" s="48">
        <v>1889.7909503001622</v>
      </c>
    </row>
    <row r="39" spans="1:136" customFormat="1" ht="12" customHeight="1" x14ac:dyDescent="0.2">
      <c r="A39" s="56" t="s">
        <v>453</v>
      </c>
      <c r="B39" s="48">
        <v>-2483.5309456158125</v>
      </c>
      <c r="C39" s="48">
        <v>-2614.0776704592031</v>
      </c>
      <c r="D39" s="48">
        <v>-3212.2107127106119</v>
      </c>
      <c r="E39" s="48">
        <v>-3479.1966774819862</v>
      </c>
      <c r="F39" s="273">
        <v>-4166.8591512359344</v>
      </c>
      <c r="G39" s="157" t="s">
        <v>93</v>
      </c>
      <c r="H39" s="48">
        <v>-1331.3</v>
      </c>
      <c r="I39" s="273">
        <v>-4128.7849925134014</v>
      </c>
      <c r="J39" s="157"/>
      <c r="K39" s="48">
        <v>-964.86061600000005</v>
      </c>
    </row>
    <row r="40" spans="1:136" customFormat="1" ht="15" customHeight="1" x14ac:dyDescent="0.2">
      <c r="A40" s="23" t="s">
        <v>454</v>
      </c>
      <c r="B40" s="51">
        <v>-2435.8330236266393</v>
      </c>
      <c r="C40" s="51">
        <v>-168.46044186042309</v>
      </c>
      <c r="D40" s="51">
        <v>-971.78490208957373</v>
      </c>
      <c r="E40" s="51">
        <v>-1652.2420481702866</v>
      </c>
      <c r="F40" s="275">
        <v>-2698.1614469092438</v>
      </c>
      <c r="G40" s="275">
        <v>9.0949470177292824E-12</v>
      </c>
      <c r="H40" s="51">
        <v>-1101.0196481733335</v>
      </c>
      <c r="I40" s="275">
        <v>2561.9816077098913</v>
      </c>
      <c r="J40" s="275">
        <v>-2261.260000000002</v>
      </c>
      <c r="K40" s="51">
        <v>-1904.9041539133295</v>
      </c>
    </row>
    <row r="41" spans="1:136" customFormat="1" ht="15" customHeight="1" x14ac:dyDescent="0.2">
      <c r="A41" s="35" t="s">
        <v>455</v>
      </c>
      <c r="B41" s="47">
        <v>3523.5623589999968</v>
      </c>
      <c r="C41" s="47">
        <v>9142.8349989109356</v>
      </c>
      <c r="D41" s="47">
        <v>-1192.2362114798079</v>
      </c>
      <c r="E41" s="47">
        <v>921.02380941649426</v>
      </c>
      <c r="F41" s="272">
        <v>14503.905980311514</v>
      </c>
      <c r="G41" s="272">
        <v>-21678.098999999998</v>
      </c>
      <c r="H41" s="47">
        <v>685.69209543259558</v>
      </c>
      <c r="I41" s="272">
        <v>-8282.8028557020025</v>
      </c>
      <c r="J41" s="272">
        <v>-6737.2471415859509</v>
      </c>
      <c r="K41" s="47">
        <v>-4788.0806217582804</v>
      </c>
    </row>
    <row r="42" spans="1:136" customFormat="1" ht="13.5" customHeight="1" x14ac:dyDescent="0.2">
      <c r="A42" s="23" t="s">
        <v>456</v>
      </c>
      <c r="B42" s="48">
        <v>-3523.5623589999968</v>
      </c>
      <c r="C42" s="48">
        <v>-9142.8349989109356</v>
      </c>
      <c r="D42" s="48">
        <v>1192.2362114798079</v>
      </c>
      <c r="E42" s="48">
        <v>-921.02380941649426</v>
      </c>
      <c r="F42" s="273">
        <v>-14503.905980311514</v>
      </c>
      <c r="G42" s="273">
        <v>21678.098999999998</v>
      </c>
      <c r="H42" s="48">
        <v>-685.69209543259558</v>
      </c>
      <c r="I42" s="273">
        <v>8282.8028557020025</v>
      </c>
      <c r="J42" s="273">
        <v>6737.2471415859509</v>
      </c>
      <c r="K42" s="48">
        <v>4788.0806217582804</v>
      </c>
    </row>
    <row r="43" spans="1:136" customFormat="1" ht="12" customHeight="1" x14ac:dyDescent="0.2">
      <c r="A43" s="54" t="s">
        <v>228</v>
      </c>
      <c r="B43" s="48">
        <v>-3523.5623589999968</v>
      </c>
      <c r="C43" s="48">
        <v>-9142.8349989109356</v>
      </c>
      <c r="D43" s="48">
        <v>1192.2362114798079</v>
      </c>
      <c r="E43" s="48">
        <v>-921.02380941649426</v>
      </c>
      <c r="F43" s="273">
        <v>-14503.905980311514</v>
      </c>
      <c r="G43" s="273">
        <v>13562.594999999999</v>
      </c>
      <c r="H43" s="48">
        <v>-685.69209543259558</v>
      </c>
      <c r="I43" s="273">
        <v>8282.8028557020025</v>
      </c>
      <c r="J43" s="273">
        <v>6737.2471415859509</v>
      </c>
      <c r="K43" s="48">
        <v>4788.0806217582804</v>
      </c>
    </row>
    <row r="44" spans="1:136" customFormat="1" ht="12" customHeight="1" x14ac:dyDescent="0.2">
      <c r="A44" s="54" t="s">
        <v>229</v>
      </c>
      <c r="B44" s="48">
        <v>0</v>
      </c>
      <c r="C44" s="48">
        <v>0</v>
      </c>
      <c r="D44" s="48">
        <v>0</v>
      </c>
      <c r="E44" s="48">
        <v>0</v>
      </c>
      <c r="F44" s="273">
        <v>0</v>
      </c>
      <c r="G44" s="273">
        <v>8115.503999999999</v>
      </c>
      <c r="H44" s="48">
        <v>0</v>
      </c>
      <c r="I44" s="273">
        <v>0</v>
      </c>
      <c r="J44" s="157" t="s">
        <v>93</v>
      </c>
      <c r="K44" s="48">
        <v>0</v>
      </c>
    </row>
    <row r="45" spans="1:136" customFormat="1" ht="13.5" customHeight="1" x14ac:dyDescent="0.2">
      <c r="A45" s="55" t="s">
        <v>457</v>
      </c>
      <c r="B45" s="48">
        <v>0</v>
      </c>
      <c r="C45" s="48">
        <v>0</v>
      </c>
      <c r="D45" s="48">
        <v>0</v>
      </c>
      <c r="E45" s="48">
        <v>0</v>
      </c>
      <c r="F45" s="273">
        <v>0</v>
      </c>
      <c r="G45" s="157" t="s">
        <v>93</v>
      </c>
      <c r="H45" s="48">
        <v>0</v>
      </c>
      <c r="I45" s="273">
        <v>0</v>
      </c>
      <c r="J45" s="157" t="s">
        <v>93</v>
      </c>
      <c r="K45" s="48">
        <v>0</v>
      </c>
    </row>
    <row r="46" spans="1:136" customFormat="1" ht="13.5" customHeight="1" x14ac:dyDescent="0.2">
      <c r="A46" s="55" t="s">
        <v>458</v>
      </c>
      <c r="B46" s="48">
        <v>0</v>
      </c>
      <c r="C46" s="48">
        <v>0</v>
      </c>
      <c r="D46" s="48">
        <v>0</v>
      </c>
      <c r="E46" s="48">
        <v>0</v>
      </c>
      <c r="F46" s="273">
        <v>0</v>
      </c>
      <c r="G46" s="157" t="s">
        <v>93</v>
      </c>
      <c r="H46" s="48">
        <v>0</v>
      </c>
      <c r="I46" s="273">
        <v>0</v>
      </c>
      <c r="J46" s="157" t="s">
        <v>93</v>
      </c>
      <c r="K46" s="48">
        <v>0</v>
      </c>
    </row>
    <row r="47" spans="1:136" customFormat="1" ht="12" customHeight="1" x14ac:dyDescent="0.2">
      <c r="A47" s="55" t="s">
        <v>459</v>
      </c>
      <c r="B47" s="48">
        <v>0</v>
      </c>
      <c r="C47" s="48">
        <v>0</v>
      </c>
      <c r="D47" s="48">
        <v>0</v>
      </c>
      <c r="E47" s="48">
        <v>0</v>
      </c>
      <c r="F47" s="273">
        <v>0</v>
      </c>
      <c r="G47" s="157" t="s">
        <v>93</v>
      </c>
      <c r="H47" s="48">
        <v>0</v>
      </c>
      <c r="I47" s="273">
        <v>0</v>
      </c>
      <c r="J47" s="157" t="s">
        <v>93</v>
      </c>
      <c r="K47" s="48">
        <v>0</v>
      </c>
    </row>
    <row r="48" spans="1:136" customFormat="1" ht="15" customHeight="1" x14ac:dyDescent="0.2">
      <c r="A48" s="23" t="s">
        <v>460</v>
      </c>
      <c r="B48" s="51">
        <v>0</v>
      </c>
      <c r="C48" s="51">
        <v>0</v>
      </c>
      <c r="D48" s="51">
        <v>0</v>
      </c>
      <c r="E48" s="51">
        <v>0</v>
      </c>
      <c r="F48" s="275">
        <v>0</v>
      </c>
      <c r="G48" s="275">
        <v>0</v>
      </c>
      <c r="H48" s="51">
        <v>0</v>
      </c>
      <c r="I48" s="275">
        <v>0</v>
      </c>
      <c r="J48" s="275">
        <v>0</v>
      </c>
      <c r="K48" s="51">
        <v>0</v>
      </c>
    </row>
    <row r="49" spans="1:136" customFormat="1" ht="18" customHeight="1" x14ac:dyDescent="0.2">
      <c r="A49" s="19" t="s">
        <v>171</v>
      </c>
      <c r="B49" s="32"/>
      <c r="C49" s="32"/>
      <c r="D49" s="32"/>
      <c r="E49" s="32"/>
      <c r="F49" s="256"/>
      <c r="G49" s="256"/>
      <c r="H49" s="32"/>
      <c r="I49" s="256"/>
      <c r="J49" s="256"/>
      <c r="K49" s="32"/>
    </row>
    <row r="50" spans="1:136" customFormat="1" ht="14.25" customHeight="1" x14ac:dyDescent="0.2">
      <c r="A50" s="20" t="s">
        <v>233</v>
      </c>
      <c r="B50" s="257">
        <v>-4.5947547391674375</v>
      </c>
      <c r="C50" s="257">
        <v>-3.8275950138617927</v>
      </c>
      <c r="D50" s="257">
        <v>-7.3064062932901725</v>
      </c>
      <c r="E50" s="257">
        <v>-5.2574425534330613</v>
      </c>
      <c r="F50" s="257">
        <v>-1.2031465738236057E-2</v>
      </c>
      <c r="G50" s="257">
        <v>-16.715864399124015</v>
      </c>
      <c r="H50" s="157" t="s">
        <v>93</v>
      </c>
      <c r="I50" s="257">
        <v>-15.904034949260943</v>
      </c>
      <c r="J50" s="257">
        <v>-11.387618103757044</v>
      </c>
      <c r="K50" s="157" t="s">
        <v>93</v>
      </c>
    </row>
    <row r="51" spans="1:136" customFormat="1" ht="14.25" customHeight="1" x14ac:dyDescent="0.2">
      <c r="A51" s="20" t="s">
        <v>461</v>
      </c>
      <c r="B51" s="257">
        <v>-3.407743176617132</v>
      </c>
      <c r="C51" s="257">
        <v>-3.0655853468886609</v>
      </c>
      <c r="D51" s="257">
        <v>-6.3957529652896001</v>
      </c>
      <c r="E51" s="257">
        <v>-4.4754672310182269</v>
      </c>
      <c r="F51" s="257">
        <v>0.49548575190016403</v>
      </c>
      <c r="G51" s="257">
        <v>-15.609274175902005</v>
      </c>
      <c r="H51" s="157" t="s">
        <v>93</v>
      </c>
      <c r="I51" s="257">
        <v>-14.835541475796157</v>
      </c>
      <c r="J51" s="257">
        <v>-10.743809655888713</v>
      </c>
      <c r="K51" s="157" t="s">
        <v>93</v>
      </c>
    </row>
    <row r="52" spans="1:136" customFormat="1" ht="14.25" customHeight="1" x14ac:dyDescent="0.2">
      <c r="A52" s="46" t="s">
        <v>462</v>
      </c>
      <c r="B52" s="276">
        <v>6.3998211215075624</v>
      </c>
      <c r="C52" s="276">
        <v>7.1800779749354628</v>
      </c>
      <c r="D52" s="276">
        <v>5.9090425241035094</v>
      </c>
      <c r="E52" s="276">
        <v>5.5903149864334791</v>
      </c>
      <c r="F52" s="276">
        <v>6.9091049380856662</v>
      </c>
      <c r="G52" s="276">
        <v>6.9513988569697291</v>
      </c>
      <c r="H52" s="276">
        <v>7.8408246388246505</v>
      </c>
      <c r="I52" s="276">
        <v>7.8881029661705515</v>
      </c>
      <c r="J52" s="276">
        <v>6.7786309969560001</v>
      </c>
      <c r="K52" s="276">
        <v>6.9835067970604818</v>
      </c>
    </row>
    <row r="53" spans="1:136" customFormat="1" ht="24.75" customHeight="1" x14ac:dyDescent="0.2">
      <c r="A53" s="52" t="s">
        <v>463</v>
      </c>
      <c r="B53" s="53"/>
      <c r="C53" s="53"/>
      <c r="D53" s="53"/>
      <c r="E53" s="53"/>
      <c r="F53" s="32"/>
      <c r="G53" s="32"/>
      <c r="H53" s="32"/>
      <c r="I53" s="32"/>
      <c r="J53" s="32"/>
      <c r="K53" s="32"/>
    </row>
    <row r="54" spans="1:136" customFormat="1" ht="33" customHeight="1" x14ac:dyDescent="0.2">
      <c r="A54" s="414" t="s">
        <v>1168</v>
      </c>
      <c r="B54" s="414"/>
      <c r="C54" s="414"/>
      <c r="D54" s="414"/>
      <c r="E54" s="414"/>
      <c r="F54" s="414"/>
      <c r="G54" s="414"/>
      <c r="H54" s="414"/>
      <c r="I54" s="414"/>
      <c r="J54" s="414"/>
      <c r="K54" s="414"/>
    </row>
    <row r="55" spans="1:136" s="1" customFormat="1" x14ac:dyDescent="0.2">
      <c r="A55" s="3"/>
      <c r="B55" s="9"/>
      <c r="C55" s="9"/>
      <c r="D55" s="9"/>
      <c r="E55" s="9"/>
      <c r="F55" s="9"/>
      <c r="G55" s="9"/>
      <c r="H55" s="9"/>
      <c r="I55" s="9"/>
      <c r="J55" s="9"/>
      <c r="K55" s="9"/>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s="1" customFormat="1" x14ac:dyDescent="0.2">
      <c r="A56" s="3"/>
      <c r="B56" s="9"/>
      <c r="C56" s="9"/>
      <c r="D56" s="9"/>
      <c r="E56" s="9"/>
      <c r="F56" s="9"/>
      <c r="G56" s="9"/>
      <c r="H56" s="9"/>
      <c r="I56" s="9"/>
      <c r="J56" s="9"/>
      <c r="K56" s="9"/>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row>
    <row r="57" spans="1:136" s="1" customFormat="1" x14ac:dyDescent="0.2">
      <c r="A57" s="3"/>
      <c r="B57" s="9"/>
      <c r="C57" s="9"/>
      <c r="D57" s="9"/>
      <c r="E57" s="9"/>
      <c r="F57" s="9"/>
      <c r="G57" s="9"/>
      <c r="H57" s="9"/>
      <c r="I57" s="9"/>
      <c r="J57" s="9"/>
      <c r="K57" s="9"/>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row>
    <row r="58" spans="1:136" s="1" customFormat="1" x14ac:dyDescent="0.2">
      <c r="A58" s="3"/>
      <c r="B58" s="9"/>
      <c r="C58" s="9"/>
      <c r="D58" s="9"/>
      <c r="E58" s="9"/>
      <c r="F58" s="9"/>
      <c r="G58" s="9"/>
      <c r="H58" s="9"/>
      <c r="I58" s="9"/>
      <c r="J58" s="9"/>
      <c r="K58" s="9"/>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s="1" customFormat="1" x14ac:dyDescent="0.2">
      <c r="A59" s="3"/>
      <c r="B59" s="9"/>
      <c r="C59" s="9"/>
      <c r="D59" s="9"/>
      <c r="E59" s="9"/>
      <c r="F59" s="9"/>
      <c r="G59" s="9"/>
      <c r="H59" s="9"/>
      <c r="I59" s="9"/>
      <c r="J59" s="9"/>
      <c r="K59" s="9"/>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s="1" customFormat="1" x14ac:dyDescent="0.2">
      <c r="A60" s="3"/>
      <c r="B60" s="9"/>
      <c r="C60" s="9"/>
      <c r="D60" s="9"/>
      <c r="E60" s="9"/>
      <c r="F60" s="9"/>
      <c r="G60" s="9"/>
      <c r="H60" s="9"/>
      <c r="I60" s="9"/>
      <c r="J60" s="9"/>
      <c r="K60" s="9"/>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s="3" customFormat="1" x14ac:dyDescent="0.2">
      <c r="B61" s="9"/>
      <c r="C61" s="9"/>
      <c r="D61" s="9"/>
      <c r="E61" s="9"/>
      <c r="F61" s="9"/>
      <c r="G61" s="9"/>
      <c r="H61" s="9"/>
      <c r="I61" s="9"/>
      <c r="J61" s="9"/>
      <c r="K61" s="9"/>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s="3" customFormat="1" x14ac:dyDescent="0.2">
      <c r="B62" s="9"/>
      <c r="C62" s="9"/>
      <c r="D62" s="9"/>
      <c r="E62" s="9"/>
      <c r="F62" s="9"/>
      <c r="G62" s="9"/>
      <c r="H62" s="9"/>
      <c r="I62" s="9"/>
      <c r="J62" s="9"/>
      <c r="K62" s="9"/>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s="3" customFormat="1" x14ac:dyDescent="0.2">
      <c r="B63" s="9"/>
      <c r="C63" s="9"/>
      <c r="D63" s="9"/>
      <c r="E63" s="9"/>
      <c r="F63" s="9"/>
      <c r="G63" s="9"/>
      <c r="H63" s="9"/>
      <c r="I63" s="9"/>
      <c r="J63" s="9"/>
      <c r="K63" s="9"/>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s="3" customFormat="1" x14ac:dyDescent="0.2">
      <c r="B64" s="9"/>
      <c r="C64" s="9"/>
      <c r="D64" s="9"/>
      <c r="E64" s="9"/>
      <c r="F64" s="9"/>
      <c r="G64" s="9"/>
      <c r="H64" s="9"/>
      <c r="I64" s="9"/>
      <c r="J64" s="9"/>
      <c r="K64" s="9"/>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2:136" s="3" customFormat="1" x14ac:dyDescent="0.2">
      <c r="B65" s="9"/>
      <c r="C65" s="9"/>
      <c r="D65" s="9"/>
      <c r="E65" s="9"/>
      <c r="F65" s="9"/>
      <c r="G65" s="9"/>
      <c r="H65" s="9"/>
      <c r="I65" s="9"/>
      <c r="J65" s="9"/>
      <c r="K65" s="9"/>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2:136" s="3" customFormat="1" x14ac:dyDescent="0.2">
      <c r="B66" s="9"/>
      <c r="C66" s="9"/>
      <c r="D66" s="9"/>
      <c r="E66" s="9"/>
      <c r="F66" s="9"/>
      <c r="G66" s="9"/>
      <c r="H66" s="9"/>
      <c r="I66" s="9"/>
      <c r="J66" s="9"/>
      <c r="K66" s="9"/>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2:136" s="3" customFormat="1" x14ac:dyDescent="0.2">
      <c r="B67" s="9"/>
      <c r="C67" s="9"/>
      <c r="D67" s="9"/>
      <c r="E67" s="9"/>
      <c r="F67" s="9"/>
      <c r="G67" s="9"/>
      <c r="H67" s="9"/>
      <c r="I67" s="9"/>
      <c r="J67" s="9"/>
      <c r="K67" s="9"/>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2:136" s="3" customFormat="1" x14ac:dyDescent="0.2">
      <c r="B68" s="9"/>
      <c r="C68" s="9"/>
      <c r="D68" s="9"/>
      <c r="E68" s="9"/>
      <c r="F68" s="9"/>
      <c r="G68" s="9"/>
      <c r="H68" s="9"/>
      <c r="I68" s="9"/>
      <c r="J68" s="9"/>
      <c r="K68" s="9"/>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69" spans="2:136" s="3" customFormat="1" x14ac:dyDescent="0.2">
      <c r="B69" s="9"/>
      <c r="C69" s="9"/>
      <c r="D69" s="9"/>
      <c r="E69" s="9"/>
      <c r="F69" s="9"/>
      <c r="G69" s="9"/>
      <c r="H69" s="9"/>
      <c r="I69" s="9"/>
      <c r="J69" s="9"/>
      <c r="K69" s="9"/>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row>
    <row r="70" spans="2:136" s="3" customFormat="1" x14ac:dyDescent="0.2">
      <c r="B70" s="9"/>
      <c r="C70" s="9"/>
      <c r="D70" s="9"/>
      <c r="E70" s="9"/>
      <c r="F70" s="9"/>
      <c r="G70" s="9"/>
      <c r="H70" s="9"/>
      <c r="I70" s="9"/>
      <c r="J70" s="9"/>
      <c r="K70" s="9"/>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row>
    <row r="71" spans="2:136" s="3" customFormat="1" x14ac:dyDescent="0.2">
      <c r="B71" s="9"/>
      <c r="C71" s="9"/>
      <c r="D71" s="9"/>
      <c r="E71" s="9"/>
      <c r="F71" s="9"/>
      <c r="G71" s="9"/>
      <c r="H71" s="9"/>
      <c r="I71" s="9"/>
      <c r="J71" s="9"/>
      <c r="K71" s="9"/>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row>
    <row r="72" spans="2:136" s="3" customFormat="1" x14ac:dyDescent="0.2">
      <c r="B72" s="9"/>
      <c r="C72" s="9"/>
      <c r="D72" s="9"/>
      <c r="E72" s="9"/>
      <c r="F72" s="9"/>
      <c r="G72" s="9"/>
      <c r="H72" s="9"/>
      <c r="I72" s="9"/>
      <c r="J72" s="9"/>
      <c r="K72" s="9"/>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row>
    <row r="73" spans="2:136" s="3" customFormat="1" x14ac:dyDescent="0.2">
      <c r="B73" s="9"/>
      <c r="C73" s="9"/>
      <c r="D73" s="9"/>
      <c r="E73" s="9"/>
      <c r="F73" s="9"/>
      <c r="G73" s="9"/>
      <c r="H73" s="9"/>
      <c r="I73" s="9"/>
      <c r="J73" s="9"/>
      <c r="K73" s="9"/>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row>
    <row r="74" spans="2:136" s="3" customFormat="1" x14ac:dyDescent="0.2">
      <c r="B74" s="9"/>
      <c r="C74" s="9"/>
      <c r="D74" s="9"/>
      <c r="E74" s="9"/>
      <c r="F74" s="9"/>
      <c r="G74" s="9"/>
      <c r="H74" s="9"/>
      <c r="I74" s="9"/>
      <c r="J74" s="9"/>
      <c r="K74" s="9"/>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row>
    <row r="75" spans="2:136" s="3" customFormat="1" x14ac:dyDescent="0.2">
      <c r="B75" s="9"/>
      <c r="C75" s="9"/>
      <c r="D75" s="9"/>
      <c r="E75" s="9"/>
      <c r="F75" s="9"/>
      <c r="G75" s="9"/>
      <c r="H75" s="9"/>
      <c r="I75" s="9"/>
      <c r="J75" s="9"/>
      <c r="K75" s="9"/>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row>
    <row r="76" spans="2:136" s="3" customFormat="1" x14ac:dyDescent="0.2">
      <c r="B76" s="9"/>
      <c r="C76" s="9"/>
      <c r="D76" s="9"/>
      <c r="E76" s="9"/>
      <c r="F76" s="9"/>
      <c r="G76" s="9"/>
      <c r="H76" s="9"/>
      <c r="I76" s="9"/>
      <c r="J76" s="9"/>
      <c r="K76" s="9"/>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row>
    <row r="90" spans="1:136" s="10" customFormat="1" ht="15.75" x14ac:dyDescent="0.25">
      <c r="A90" s="14"/>
      <c r="B90" s="8"/>
      <c r="C90" s="8"/>
      <c r="D90" s="8"/>
      <c r="E90" s="8"/>
      <c r="F90" s="8"/>
      <c r="G90" s="8"/>
      <c r="H90" s="8"/>
      <c r="I90" s="8"/>
      <c r="J90" s="8"/>
      <c r="K90" s="8"/>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s="10" customFormat="1" ht="15.75" x14ac:dyDescent="0.25">
      <c r="A91" s="14"/>
      <c r="B91" s="8"/>
      <c r="C91" s="8"/>
      <c r="D91" s="8"/>
      <c r="E91" s="8"/>
      <c r="F91" s="8"/>
      <c r="G91" s="8"/>
      <c r="H91" s="8"/>
      <c r="I91" s="8"/>
      <c r="J91" s="8"/>
      <c r="K91" s="8"/>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s="10" customFormat="1" ht="15.75" x14ac:dyDescent="0.25">
      <c r="A92" s="14"/>
      <c r="B92" s="8"/>
      <c r="C92" s="8"/>
      <c r="D92" s="8"/>
      <c r="E92" s="8"/>
      <c r="F92" s="8"/>
      <c r="G92" s="8"/>
      <c r="H92" s="8"/>
      <c r="I92" s="8"/>
      <c r="J92" s="8"/>
      <c r="K92" s="8"/>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s="10" customFormat="1" ht="15.75" x14ac:dyDescent="0.25">
      <c r="A93" s="14"/>
      <c r="B93" s="8"/>
      <c r="C93" s="8"/>
      <c r="D93" s="8"/>
      <c r="E93" s="8"/>
      <c r="F93" s="8"/>
      <c r="G93" s="8"/>
      <c r="H93" s="8"/>
      <c r="I93" s="8"/>
      <c r="J93" s="8"/>
      <c r="K93" s="8"/>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s="10" customFormat="1" ht="15.75" x14ac:dyDescent="0.25">
      <c r="A94" s="14"/>
      <c r="B94" s="8"/>
      <c r="C94" s="8"/>
      <c r="D94" s="8"/>
      <c r="E94" s="8"/>
      <c r="F94" s="8"/>
      <c r="G94" s="8"/>
      <c r="H94" s="8"/>
      <c r="I94" s="8"/>
      <c r="J94" s="8"/>
      <c r="K94" s="8"/>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s="10" customFormat="1" ht="15.75" x14ac:dyDescent="0.25">
      <c r="A95" s="14"/>
      <c r="B95" s="8"/>
      <c r="C95" s="8"/>
      <c r="D95" s="8"/>
      <c r="E95" s="8"/>
      <c r="F95" s="8"/>
      <c r="G95" s="8"/>
      <c r="H95" s="8"/>
      <c r="I95" s="8"/>
      <c r="J95" s="8"/>
      <c r="K95" s="8"/>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s="10" customFormat="1" ht="15.75" x14ac:dyDescent="0.25">
      <c r="A96" s="14"/>
      <c r="B96" s="8"/>
      <c r="C96" s="8"/>
      <c r="D96" s="8"/>
      <c r="E96" s="8"/>
      <c r="F96" s="8"/>
      <c r="G96" s="8"/>
      <c r="H96" s="8"/>
      <c r="I96" s="8"/>
      <c r="J96" s="8"/>
      <c r="K96" s="8"/>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s="10" customFormat="1" ht="15.75" x14ac:dyDescent="0.25">
      <c r="A97" s="14"/>
      <c r="B97" s="8"/>
      <c r="C97" s="8"/>
      <c r="D97" s="8"/>
      <c r="E97" s="8"/>
      <c r="F97" s="8"/>
      <c r="G97" s="8"/>
      <c r="H97" s="8"/>
      <c r="I97" s="8"/>
      <c r="J97" s="8"/>
      <c r="K97" s="8"/>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s="10" customFormat="1" ht="15.75" x14ac:dyDescent="0.25">
      <c r="A98" s="14"/>
      <c r="B98" s="8"/>
      <c r="C98" s="8"/>
      <c r="D98" s="8"/>
      <c r="E98" s="8"/>
      <c r="F98" s="8"/>
      <c r="G98" s="8"/>
      <c r="H98" s="8"/>
      <c r="I98" s="8"/>
      <c r="J98" s="8"/>
      <c r="K98" s="8"/>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s="10" customFormat="1" ht="15.75" x14ac:dyDescent="0.25">
      <c r="A99" s="14"/>
      <c r="B99" s="8"/>
      <c r="C99" s="8"/>
      <c r="D99" s="8"/>
      <c r="E99" s="8"/>
      <c r="F99" s="8"/>
      <c r="G99" s="8"/>
      <c r="H99" s="8"/>
      <c r="I99" s="8"/>
      <c r="J99" s="8"/>
      <c r="K99" s="8"/>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s="10" customFormat="1" ht="15.75" x14ac:dyDescent="0.25">
      <c r="A100" s="14"/>
      <c r="B100" s="8"/>
      <c r="C100" s="8"/>
      <c r="D100" s="8"/>
      <c r="E100" s="8"/>
      <c r="F100" s="8"/>
      <c r="G100" s="8"/>
      <c r="H100" s="8"/>
      <c r="I100" s="8"/>
      <c r="J100" s="8"/>
      <c r="K100" s="8"/>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s="10" customFormat="1" ht="15.75" x14ac:dyDescent="0.25">
      <c r="A101" s="14"/>
      <c r="B101" s="8"/>
      <c r="C101" s="8"/>
      <c r="D101" s="8"/>
      <c r="E101" s="8"/>
      <c r="F101" s="8"/>
      <c r="G101" s="8"/>
      <c r="H101" s="8"/>
      <c r="I101" s="8"/>
      <c r="J101" s="8"/>
      <c r="K101" s="8"/>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s="10" customFormat="1" ht="15.75" x14ac:dyDescent="0.25">
      <c r="A102" s="14"/>
      <c r="B102" s="8"/>
      <c r="C102" s="8"/>
      <c r="D102" s="8"/>
      <c r="E102" s="8"/>
      <c r="F102" s="8"/>
      <c r="G102" s="8"/>
      <c r="H102" s="8"/>
      <c r="I102" s="8"/>
      <c r="J102" s="8"/>
      <c r="K102" s="8"/>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s="10" customFormat="1" ht="15.75" x14ac:dyDescent="0.25">
      <c r="A103" s="14"/>
      <c r="B103" s="8"/>
      <c r="C103" s="8"/>
      <c r="D103" s="8"/>
      <c r="E103" s="8"/>
      <c r="F103" s="8"/>
      <c r="G103" s="8"/>
      <c r="H103" s="8"/>
      <c r="I103" s="8"/>
      <c r="J103" s="8"/>
      <c r="K103" s="8"/>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s="10" customFormat="1" ht="15.75" x14ac:dyDescent="0.25">
      <c r="A104" s="14"/>
      <c r="B104" s="8"/>
      <c r="C104" s="8"/>
      <c r="D104" s="8"/>
      <c r="E104" s="8"/>
      <c r="F104" s="8"/>
      <c r="G104" s="8"/>
      <c r="H104" s="8"/>
      <c r="I104" s="8"/>
      <c r="J104" s="8"/>
      <c r="K104" s="8"/>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s="10" customFormat="1" ht="15.75" x14ac:dyDescent="0.25">
      <c r="A105" s="14"/>
      <c r="B105" s="8"/>
      <c r="C105" s="8"/>
      <c r="D105" s="8"/>
      <c r="E105" s="8"/>
      <c r="F105" s="8"/>
      <c r="G105" s="8"/>
      <c r="H105" s="8"/>
      <c r="I105" s="8"/>
      <c r="J105" s="8"/>
      <c r="K105" s="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s="10" customFormat="1" ht="15.75" x14ac:dyDescent="0.25">
      <c r="A106" s="14"/>
      <c r="B106" s="8"/>
      <c r="C106" s="8"/>
      <c r="D106" s="8"/>
      <c r="E106" s="8"/>
      <c r="F106" s="8"/>
      <c r="G106" s="8"/>
      <c r="H106" s="8"/>
      <c r="I106" s="8"/>
      <c r="J106" s="8"/>
      <c r="K106" s="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s="10" customFormat="1" ht="15.75" x14ac:dyDescent="0.25">
      <c r="A107" s="14"/>
      <c r="B107" s="8"/>
      <c r="C107" s="8"/>
      <c r="D107" s="8"/>
      <c r="E107" s="8"/>
      <c r="F107" s="8"/>
      <c r="G107" s="8"/>
      <c r="H107" s="8"/>
      <c r="I107" s="8"/>
      <c r="J107" s="8"/>
      <c r="K107" s="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s="10" customFormat="1" ht="15.75" x14ac:dyDescent="0.25">
      <c r="A108" s="14"/>
      <c r="B108" s="8"/>
      <c r="C108" s="8"/>
      <c r="D108" s="8"/>
      <c r="E108" s="8"/>
      <c r="F108" s="8"/>
      <c r="G108" s="8"/>
      <c r="H108" s="8"/>
      <c r="I108" s="8"/>
      <c r="J108" s="8"/>
      <c r="K108" s="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s="10" customFormat="1" ht="15.75" x14ac:dyDescent="0.25">
      <c r="A109" s="14"/>
      <c r="B109" s="8"/>
      <c r="C109" s="8"/>
      <c r="D109" s="8"/>
      <c r="E109" s="8"/>
      <c r="F109" s="8"/>
      <c r="G109" s="8"/>
      <c r="H109" s="8"/>
      <c r="I109" s="8"/>
      <c r="J109" s="8"/>
      <c r="K109" s="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s="10" customFormat="1" ht="15.75" x14ac:dyDescent="0.25">
      <c r="A110" s="14"/>
      <c r="B110" s="8"/>
      <c r="C110" s="8"/>
      <c r="D110" s="8"/>
      <c r="E110" s="8"/>
      <c r="F110" s="8"/>
      <c r="G110" s="8"/>
      <c r="H110" s="8"/>
      <c r="I110" s="8"/>
      <c r="J110" s="8"/>
      <c r="K110" s="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s="10" customFormat="1" ht="15.75" x14ac:dyDescent="0.25">
      <c r="A111" s="14"/>
      <c r="B111" s="8"/>
      <c r="C111" s="8"/>
      <c r="D111" s="8"/>
      <c r="E111" s="8"/>
      <c r="F111" s="8"/>
      <c r="G111" s="8"/>
      <c r="H111" s="8"/>
      <c r="I111" s="8"/>
      <c r="J111" s="8"/>
      <c r="K111" s="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s="10" customFormat="1" ht="15.75" x14ac:dyDescent="0.25">
      <c r="A112" s="14"/>
      <c r="B112" s="8"/>
      <c r="C112" s="8"/>
      <c r="D112" s="8"/>
      <c r="E112" s="8"/>
      <c r="F112" s="8"/>
      <c r="G112" s="8"/>
      <c r="H112" s="8"/>
      <c r="I112" s="8"/>
      <c r="J112" s="8"/>
      <c r="K112" s="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s="10" customFormat="1" ht="15.75" x14ac:dyDescent="0.25">
      <c r="A113" s="14"/>
      <c r="B113" s="8"/>
      <c r="C113" s="8"/>
      <c r="D113" s="8"/>
      <c r="E113" s="8"/>
      <c r="F113" s="8"/>
      <c r="G113" s="8"/>
      <c r="H113" s="8"/>
      <c r="I113" s="8"/>
      <c r="J113" s="8"/>
      <c r="K113" s="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s="10" customFormat="1" ht="15.75" x14ac:dyDescent="0.25">
      <c r="A114" s="14"/>
      <c r="B114" s="8"/>
      <c r="C114" s="8"/>
      <c r="D114" s="8"/>
      <c r="E114" s="8"/>
      <c r="F114" s="8"/>
      <c r="G114" s="8"/>
      <c r="H114" s="8"/>
      <c r="I114" s="8"/>
      <c r="J114" s="8"/>
      <c r="K114" s="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s="10" customFormat="1" ht="15.75" x14ac:dyDescent="0.25">
      <c r="A115" s="14"/>
      <c r="B115" s="8"/>
      <c r="C115" s="8"/>
      <c r="D115" s="8"/>
      <c r="E115" s="8"/>
      <c r="F115" s="8"/>
      <c r="G115" s="8"/>
      <c r="H115" s="8"/>
      <c r="I115" s="8"/>
      <c r="J115" s="8"/>
      <c r="K115" s="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s="10" customFormat="1" ht="15.75" x14ac:dyDescent="0.25">
      <c r="A116" s="14"/>
      <c r="B116" s="8"/>
      <c r="C116" s="8"/>
      <c r="D116" s="8"/>
      <c r="E116" s="8"/>
      <c r="F116" s="8"/>
      <c r="G116" s="8"/>
      <c r="H116" s="8"/>
      <c r="I116" s="8"/>
      <c r="J116" s="8"/>
      <c r="K116" s="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s="10" customFormat="1" ht="15.75" x14ac:dyDescent="0.25">
      <c r="A117" s="14"/>
      <c r="B117" s="8"/>
      <c r="C117" s="8"/>
      <c r="D117" s="8"/>
      <c r="E117" s="8"/>
      <c r="F117" s="8"/>
      <c r="G117" s="8"/>
      <c r="H117" s="8"/>
      <c r="I117" s="8"/>
      <c r="J117" s="8"/>
      <c r="K117" s="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s="10" customFormat="1" ht="15.75" x14ac:dyDescent="0.25">
      <c r="A118" s="14"/>
      <c r="B118" s="8"/>
      <c r="C118" s="8"/>
      <c r="D118" s="8"/>
      <c r="E118" s="8"/>
      <c r="F118" s="8"/>
      <c r="G118" s="8"/>
      <c r="H118" s="8"/>
      <c r="I118" s="8"/>
      <c r="J118" s="8"/>
      <c r="K118" s="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s="10" customFormat="1" ht="15.75" x14ac:dyDescent="0.25">
      <c r="A119" s="14"/>
      <c r="B119" s="8"/>
      <c r="C119" s="8"/>
      <c r="D119" s="8"/>
      <c r="E119" s="8"/>
      <c r="F119" s="8"/>
      <c r="G119" s="8"/>
      <c r="H119" s="8"/>
      <c r="I119" s="8"/>
      <c r="J119" s="8"/>
      <c r="K119" s="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s="10" customFormat="1" ht="15.75" x14ac:dyDescent="0.25">
      <c r="A120" s="14"/>
      <c r="B120" s="8"/>
      <c r="C120" s="8"/>
      <c r="D120" s="8"/>
      <c r="E120" s="8"/>
      <c r="F120" s="8"/>
      <c r="G120" s="8"/>
      <c r="H120" s="8"/>
      <c r="I120" s="8"/>
      <c r="J120" s="8"/>
      <c r="K120" s="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s="10" customFormat="1" ht="15.75" x14ac:dyDescent="0.25">
      <c r="A121" s="14"/>
      <c r="B121" s="8"/>
      <c r="C121" s="8"/>
      <c r="D121" s="8"/>
      <c r="E121" s="8"/>
      <c r="F121" s="8"/>
      <c r="G121" s="8"/>
      <c r="H121" s="8"/>
      <c r="I121" s="8"/>
      <c r="J121" s="8"/>
      <c r="K121" s="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s="10" customFormat="1" ht="15.75" x14ac:dyDescent="0.25">
      <c r="A122" s="14"/>
      <c r="B122" s="8"/>
      <c r="C122" s="8"/>
      <c r="D122" s="8"/>
      <c r="E122" s="8"/>
      <c r="F122" s="8"/>
      <c r="G122" s="8"/>
      <c r="H122" s="8"/>
      <c r="I122" s="8"/>
      <c r="J122" s="8"/>
      <c r="K122" s="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s="10" customFormat="1" ht="15.75" x14ac:dyDescent="0.25">
      <c r="A123" s="14"/>
      <c r="B123" s="8"/>
      <c r="C123" s="8"/>
      <c r="D123" s="8"/>
      <c r="E123" s="8"/>
      <c r="F123" s="8"/>
      <c r="G123" s="8"/>
      <c r="H123" s="8"/>
      <c r="I123" s="8"/>
      <c r="J123" s="8"/>
      <c r="K123" s="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s="10" customFormat="1" ht="15.75" x14ac:dyDescent="0.25">
      <c r="A124" s="14"/>
      <c r="B124" s="8"/>
      <c r="C124" s="8"/>
      <c r="D124" s="8"/>
      <c r="E124" s="8"/>
      <c r="F124" s="8"/>
      <c r="G124" s="8"/>
      <c r="H124" s="8"/>
      <c r="I124" s="8"/>
      <c r="J124" s="8"/>
      <c r="K124" s="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s="10" customFormat="1" ht="15.75" x14ac:dyDescent="0.25">
      <c r="A125" s="14"/>
      <c r="B125" s="8"/>
      <c r="C125" s="8"/>
      <c r="D125" s="8"/>
      <c r="E125" s="8"/>
      <c r="F125" s="8"/>
      <c r="G125" s="8"/>
      <c r="H125" s="8"/>
      <c r="I125" s="8"/>
      <c r="J125" s="8"/>
      <c r="K125" s="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s="10" customFormat="1" ht="15.75" x14ac:dyDescent="0.25">
      <c r="A126" s="14"/>
      <c r="B126" s="8"/>
      <c r="C126" s="8"/>
      <c r="D126" s="8"/>
      <c r="E126" s="8"/>
      <c r="F126" s="8"/>
      <c r="G126" s="8"/>
      <c r="H126" s="8"/>
      <c r="I126" s="8"/>
      <c r="J126" s="8"/>
      <c r="K126" s="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27" spans="1:136" s="10" customFormat="1" ht="15.75" x14ac:dyDescent="0.25">
      <c r="A127" s="14"/>
      <c r="B127" s="8"/>
      <c r="C127" s="8"/>
      <c r="D127" s="8"/>
      <c r="E127" s="8"/>
      <c r="F127" s="8"/>
      <c r="G127" s="8"/>
      <c r="H127" s="8"/>
      <c r="I127" s="8"/>
      <c r="J127" s="8"/>
      <c r="K127" s="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row>
    <row r="128" spans="1:136" s="10" customFormat="1" ht="15.75" x14ac:dyDescent="0.25">
      <c r="A128" s="14"/>
      <c r="B128" s="8"/>
      <c r="C128" s="8"/>
      <c r="D128" s="8"/>
      <c r="E128" s="8"/>
      <c r="F128" s="8"/>
      <c r="G128" s="8"/>
      <c r="H128" s="8"/>
      <c r="I128" s="8"/>
      <c r="J128" s="8"/>
      <c r="K128" s="8"/>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row>
    <row r="129" spans="1:136" s="10" customFormat="1" ht="15.75" x14ac:dyDescent="0.25">
      <c r="A129" s="14"/>
      <c r="B129" s="8"/>
      <c r="C129" s="8"/>
      <c r="D129" s="8"/>
      <c r="E129" s="8"/>
      <c r="F129" s="8"/>
      <c r="G129" s="8"/>
      <c r="H129" s="8"/>
      <c r="I129" s="8"/>
      <c r="J129" s="8"/>
      <c r="K129" s="8"/>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row>
    <row r="130" spans="1:136" s="10" customFormat="1" ht="15.75" x14ac:dyDescent="0.25">
      <c r="A130" s="14"/>
      <c r="B130" s="8"/>
      <c r="C130" s="8"/>
      <c r="D130" s="8"/>
      <c r="E130" s="8"/>
      <c r="F130" s="8"/>
      <c r="G130" s="8"/>
      <c r="H130" s="8"/>
      <c r="I130" s="8"/>
      <c r="J130" s="8"/>
      <c r="K130" s="8"/>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1:136" s="10" customFormat="1" ht="15.75" x14ac:dyDescent="0.25">
      <c r="A131" s="14"/>
      <c r="B131" s="8"/>
      <c r="C131" s="8"/>
      <c r="D131" s="8"/>
      <c r="E131" s="8"/>
      <c r="F131" s="8"/>
      <c r="G131" s="8"/>
      <c r="H131" s="8"/>
      <c r="I131" s="8"/>
      <c r="J131" s="8"/>
      <c r="K131" s="8"/>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1:136" s="10" customFormat="1" ht="15.75" x14ac:dyDescent="0.25">
      <c r="A132" s="14"/>
      <c r="B132" s="8"/>
      <c r="C132" s="8"/>
      <c r="D132" s="8"/>
      <c r="E132" s="8"/>
      <c r="F132" s="8"/>
      <c r="G132" s="8"/>
      <c r="H132" s="8"/>
      <c r="I132" s="8"/>
      <c r="J132" s="8"/>
      <c r="K132" s="8"/>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1:136" s="10" customFormat="1" ht="15.75" x14ac:dyDescent="0.25">
      <c r="A133" s="14"/>
      <c r="B133" s="8"/>
      <c r="C133" s="8"/>
      <c r="D133" s="8"/>
      <c r="E133" s="8"/>
      <c r="F133" s="8"/>
      <c r="G133" s="8"/>
      <c r="H133" s="8"/>
      <c r="I133" s="8"/>
      <c r="J133" s="8"/>
      <c r="K133" s="8"/>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s="10" customFormat="1" ht="15.75" x14ac:dyDescent="0.25">
      <c r="A134" s="14"/>
      <c r="B134" s="8"/>
      <c r="C134" s="8"/>
      <c r="D134" s="8"/>
      <c r="E134" s="8"/>
      <c r="F134" s="8"/>
      <c r="G134" s="8"/>
      <c r="H134" s="8"/>
      <c r="I134" s="8"/>
      <c r="J134" s="8"/>
      <c r="K134" s="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41" spans="1:136" s="3" customFormat="1" x14ac:dyDescent="0.2">
      <c r="B141" s="9"/>
      <c r="C141" s="9"/>
      <c r="D141" s="9"/>
      <c r="E141" s="9"/>
      <c r="F141" s="9"/>
      <c r="G141" s="9"/>
      <c r="H141" s="9"/>
      <c r="I141" s="9"/>
      <c r="J141" s="9"/>
      <c r="K141" s="9"/>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s="3" customFormat="1" x14ac:dyDescent="0.2">
      <c r="B142" s="9"/>
      <c r="C142" s="9"/>
      <c r="D142" s="9"/>
      <c r="E142" s="9"/>
      <c r="F142" s="9"/>
      <c r="G142" s="9"/>
      <c r="H142" s="9"/>
      <c r="I142" s="9"/>
      <c r="J142" s="9"/>
      <c r="K142" s="9"/>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s="3" customFormat="1" x14ac:dyDescent="0.2">
      <c r="B143" s="9"/>
      <c r="C143" s="9"/>
      <c r="D143" s="9"/>
      <c r="E143" s="9"/>
      <c r="F143" s="9"/>
      <c r="G143" s="9"/>
      <c r="H143" s="9"/>
      <c r="I143" s="9"/>
      <c r="J143" s="9"/>
      <c r="K143" s="9"/>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s="3" customFormat="1" x14ac:dyDescent="0.2">
      <c r="B144" s="9"/>
      <c r="C144" s="9"/>
      <c r="D144" s="9"/>
      <c r="E144" s="9"/>
      <c r="F144" s="9"/>
      <c r="G144" s="9"/>
      <c r="H144" s="9"/>
      <c r="I144" s="9"/>
      <c r="J144" s="9"/>
      <c r="K144" s="9"/>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2:136" s="3" customFormat="1" x14ac:dyDescent="0.2">
      <c r="B145" s="9"/>
      <c r="C145" s="9"/>
      <c r="D145" s="9"/>
      <c r="E145" s="9"/>
      <c r="F145" s="9"/>
      <c r="G145" s="9"/>
      <c r="H145" s="9"/>
      <c r="I145" s="9"/>
      <c r="J145" s="9"/>
      <c r="K145" s="9"/>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2:136" s="3" customFormat="1" x14ac:dyDescent="0.2">
      <c r="B146" s="9"/>
      <c r="C146" s="9"/>
      <c r="D146" s="9"/>
      <c r="E146" s="9"/>
      <c r="F146" s="9"/>
      <c r="G146" s="9"/>
      <c r="H146" s="9"/>
      <c r="I146" s="9"/>
      <c r="J146" s="9"/>
      <c r="K146" s="9"/>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2:136" s="3" customFormat="1" x14ac:dyDescent="0.2">
      <c r="B147" s="9"/>
      <c r="C147" s="9"/>
      <c r="D147" s="9"/>
      <c r="E147" s="9"/>
      <c r="F147" s="9"/>
      <c r="G147" s="9"/>
      <c r="H147" s="9"/>
      <c r="I147" s="9"/>
      <c r="J147" s="9"/>
      <c r="K147" s="9"/>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2:136" s="3" customFormat="1" x14ac:dyDescent="0.2">
      <c r="B148" s="9"/>
      <c r="C148" s="9"/>
      <c r="D148" s="9"/>
      <c r="E148" s="9"/>
      <c r="F148" s="9"/>
      <c r="G148" s="9"/>
      <c r="H148" s="9"/>
      <c r="I148" s="9"/>
      <c r="J148" s="9"/>
      <c r="K148" s="9"/>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2:136" s="3" customFormat="1" x14ac:dyDescent="0.2">
      <c r="B149" s="9"/>
      <c r="C149" s="9"/>
      <c r="D149" s="9"/>
      <c r="E149" s="9"/>
      <c r="F149" s="9"/>
      <c r="G149" s="9"/>
      <c r="H149" s="9"/>
      <c r="I149" s="9"/>
      <c r="J149" s="9"/>
      <c r="K149" s="9"/>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2:136" s="3" customFormat="1" x14ac:dyDescent="0.2">
      <c r="B150" s="9"/>
      <c r="C150" s="9"/>
      <c r="D150" s="9"/>
      <c r="E150" s="9"/>
      <c r="F150" s="9"/>
      <c r="G150" s="9"/>
      <c r="H150" s="9"/>
      <c r="I150" s="9"/>
      <c r="J150" s="9"/>
      <c r="K150" s="9"/>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2:136" s="3" customFormat="1" x14ac:dyDescent="0.2">
      <c r="B151" s="9"/>
      <c r="C151" s="9"/>
      <c r="D151" s="9"/>
      <c r="E151" s="9"/>
      <c r="F151" s="9"/>
      <c r="G151" s="9"/>
      <c r="H151" s="9"/>
      <c r="I151" s="9"/>
      <c r="J151" s="9"/>
      <c r="K151" s="9"/>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2:136" s="3" customFormat="1" x14ac:dyDescent="0.2">
      <c r="B152" s="9"/>
      <c r="C152" s="9"/>
      <c r="D152" s="9"/>
      <c r="E152" s="9"/>
      <c r="F152" s="9"/>
      <c r="G152" s="9"/>
      <c r="H152" s="9"/>
      <c r="I152" s="9"/>
      <c r="J152" s="9"/>
      <c r="K152" s="9"/>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2:136" s="3" customFormat="1" x14ac:dyDescent="0.2">
      <c r="B153" s="9"/>
      <c r="C153" s="9"/>
      <c r="D153" s="9"/>
      <c r="E153" s="9"/>
      <c r="F153" s="9"/>
      <c r="G153" s="9"/>
      <c r="H153" s="9"/>
      <c r="I153" s="9"/>
      <c r="J153" s="9"/>
      <c r="K153" s="9"/>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2:136" s="3" customFormat="1" x14ac:dyDescent="0.2">
      <c r="B154" s="9"/>
      <c r="C154" s="9"/>
      <c r="D154" s="9"/>
      <c r="E154" s="9"/>
      <c r="F154" s="9"/>
      <c r="G154" s="9"/>
      <c r="H154" s="9"/>
      <c r="I154" s="9"/>
      <c r="J154" s="9"/>
      <c r="K154" s="9"/>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2:136" s="3" customFormat="1" x14ac:dyDescent="0.2">
      <c r="B155" s="9"/>
      <c r="C155" s="9"/>
      <c r="D155" s="9"/>
      <c r="E155" s="9"/>
      <c r="F155" s="9"/>
      <c r="G155" s="9"/>
      <c r="H155" s="9"/>
      <c r="I155" s="9"/>
      <c r="J155" s="9"/>
      <c r="K155" s="9"/>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2:136" s="3" customFormat="1" x14ac:dyDescent="0.2">
      <c r="B156" s="9"/>
      <c r="C156" s="9"/>
      <c r="D156" s="9"/>
      <c r="E156" s="9"/>
      <c r="F156" s="9"/>
      <c r="G156" s="9"/>
      <c r="H156" s="9"/>
      <c r="I156" s="9"/>
      <c r="J156" s="9"/>
      <c r="K156" s="9"/>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2:136" s="3" customFormat="1" x14ac:dyDescent="0.2">
      <c r="B157" s="9"/>
      <c r="C157" s="9"/>
      <c r="D157" s="9"/>
      <c r="E157" s="9"/>
      <c r="F157" s="9"/>
      <c r="G157" s="9"/>
      <c r="H157" s="9"/>
      <c r="I157" s="9"/>
      <c r="J157" s="9"/>
      <c r="K157" s="9"/>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2:136" s="3" customFormat="1" x14ac:dyDescent="0.2">
      <c r="B158" s="9"/>
      <c r="C158" s="9"/>
      <c r="D158" s="9"/>
      <c r="E158" s="9"/>
      <c r="F158" s="9"/>
      <c r="G158" s="9"/>
      <c r="H158" s="9"/>
      <c r="I158" s="9"/>
      <c r="J158" s="9"/>
      <c r="K158" s="9"/>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2:136" s="3" customFormat="1" x14ac:dyDescent="0.2">
      <c r="B159" s="9"/>
      <c r="C159" s="9"/>
      <c r="D159" s="9"/>
      <c r="E159" s="9"/>
      <c r="F159" s="9"/>
      <c r="G159" s="9"/>
      <c r="H159" s="9"/>
      <c r="I159" s="9"/>
      <c r="J159" s="9"/>
      <c r="K159" s="9"/>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2:136" s="3" customFormat="1" x14ac:dyDescent="0.2">
      <c r="B160" s="9"/>
      <c r="C160" s="9"/>
      <c r="D160" s="9"/>
      <c r="E160" s="9"/>
      <c r="F160" s="9"/>
      <c r="G160" s="9"/>
      <c r="H160" s="9"/>
      <c r="I160" s="9"/>
      <c r="J160" s="9"/>
      <c r="K160" s="9"/>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2:136" s="3" customFormat="1" x14ac:dyDescent="0.2">
      <c r="B161" s="9"/>
      <c r="C161" s="9"/>
      <c r="D161" s="9"/>
      <c r="E161" s="9"/>
      <c r="F161" s="9"/>
      <c r="G161" s="9"/>
      <c r="H161" s="9"/>
      <c r="I161" s="9"/>
      <c r="J161" s="9"/>
      <c r="K161" s="9"/>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2:136" s="3" customFormat="1" x14ac:dyDescent="0.2">
      <c r="B162" s="9"/>
      <c r="C162" s="9"/>
      <c r="D162" s="9"/>
      <c r="E162" s="9"/>
      <c r="F162" s="9"/>
      <c r="G162" s="9"/>
      <c r="H162" s="9"/>
      <c r="I162" s="9"/>
      <c r="J162" s="9"/>
      <c r="K162" s="9"/>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2:136" s="3" customFormat="1" x14ac:dyDescent="0.2">
      <c r="B163" s="9"/>
      <c r="C163" s="9"/>
      <c r="D163" s="9"/>
      <c r="E163" s="9"/>
      <c r="F163" s="9"/>
      <c r="G163" s="9"/>
      <c r="H163" s="9"/>
      <c r="I163" s="9"/>
      <c r="J163" s="9"/>
      <c r="K163" s="9"/>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2:136" s="3" customFormat="1" x14ac:dyDescent="0.2">
      <c r="B164" s="9"/>
      <c r="C164" s="9"/>
      <c r="D164" s="9"/>
      <c r="E164" s="9"/>
      <c r="F164" s="9"/>
      <c r="G164" s="9"/>
      <c r="H164" s="9"/>
      <c r="I164" s="9"/>
      <c r="J164" s="9"/>
      <c r="K164" s="9"/>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2:136" s="3" customFormat="1" x14ac:dyDescent="0.2">
      <c r="B165" s="9"/>
      <c r="C165" s="9"/>
      <c r="D165" s="9"/>
      <c r="E165" s="9"/>
      <c r="F165" s="9"/>
      <c r="G165" s="9"/>
      <c r="H165" s="9"/>
      <c r="I165" s="9"/>
      <c r="J165" s="9"/>
      <c r="K165" s="9"/>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2:136" s="3" customFormat="1" x14ac:dyDescent="0.2">
      <c r="B166" s="9"/>
      <c r="C166" s="9"/>
      <c r="D166" s="9"/>
      <c r="E166" s="9"/>
      <c r="F166" s="9"/>
      <c r="G166" s="9"/>
      <c r="H166" s="9"/>
      <c r="I166" s="9"/>
      <c r="J166" s="9"/>
      <c r="K166" s="9"/>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2:136" s="3" customFormat="1" x14ac:dyDescent="0.2">
      <c r="B167" s="9"/>
      <c r="C167" s="9"/>
      <c r="D167" s="9"/>
      <c r="E167" s="9"/>
      <c r="F167" s="9"/>
      <c r="G167" s="9"/>
      <c r="H167" s="9"/>
      <c r="I167" s="9"/>
      <c r="J167" s="9"/>
      <c r="K167" s="9"/>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2:136" s="3" customFormat="1" x14ac:dyDescent="0.2">
      <c r="B168" s="9"/>
      <c r="C168" s="9"/>
      <c r="D168" s="9"/>
      <c r="E168" s="9"/>
      <c r="F168" s="9"/>
      <c r="G168" s="9"/>
      <c r="H168" s="9"/>
      <c r="I168" s="9"/>
      <c r="J168" s="9"/>
      <c r="K168" s="9"/>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2:136" s="3" customFormat="1" x14ac:dyDescent="0.2">
      <c r="B169" s="9"/>
      <c r="C169" s="9"/>
      <c r="D169" s="9"/>
      <c r="E169" s="9"/>
      <c r="F169" s="9"/>
      <c r="G169" s="9"/>
      <c r="H169" s="9"/>
      <c r="I169" s="9"/>
      <c r="J169" s="9"/>
      <c r="K169" s="9"/>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2:136" s="3" customFormat="1" x14ac:dyDescent="0.2">
      <c r="B170" s="9"/>
      <c r="C170" s="9"/>
      <c r="D170" s="9"/>
      <c r="E170" s="9"/>
      <c r="F170" s="9"/>
      <c r="G170" s="9"/>
      <c r="H170" s="9"/>
      <c r="I170" s="9"/>
      <c r="J170" s="9"/>
      <c r="K170" s="9"/>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2:136" s="3" customFormat="1" x14ac:dyDescent="0.2">
      <c r="B171" s="9"/>
      <c r="C171" s="9"/>
      <c r="D171" s="9"/>
      <c r="E171" s="9"/>
      <c r="F171" s="9"/>
      <c r="G171" s="9"/>
      <c r="H171" s="9"/>
      <c r="I171" s="9"/>
      <c r="J171" s="9"/>
      <c r="K171" s="9"/>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row r="172" spans="2:136" s="3" customFormat="1" x14ac:dyDescent="0.2">
      <c r="B172" s="9"/>
      <c r="C172" s="9"/>
      <c r="D172" s="9"/>
      <c r="E172" s="9"/>
      <c r="F172" s="9"/>
      <c r="G172" s="9"/>
      <c r="H172" s="9"/>
      <c r="I172" s="9"/>
      <c r="J172" s="9"/>
      <c r="K172" s="9"/>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row>
    <row r="173" spans="2:136" s="3" customFormat="1" x14ac:dyDescent="0.2">
      <c r="B173" s="9"/>
      <c r="C173" s="9"/>
      <c r="D173" s="9"/>
      <c r="E173" s="9"/>
      <c r="F173" s="9"/>
      <c r="G173" s="9"/>
      <c r="H173" s="9"/>
      <c r="I173" s="9"/>
      <c r="J173" s="9"/>
      <c r="K173" s="9"/>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row>
    <row r="174" spans="2:136" s="3" customFormat="1" x14ac:dyDescent="0.2">
      <c r="B174" s="9"/>
      <c r="C174" s="9"/>
      <c r="D174" s="9"/>
      <c r="E174" s="9"/>
      <c r="F174" s="9"/>
      <c r="G174" s="9"/>
      <c r="H174" s="9"/>
      <c r="I174" s="9"/>
      <c r="J174" s="9"/>
      <c r="K174" s="9"/>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row>
    <row r="175" spans="2:136" s="3" customFormat="1" x14ac:dyDescent="0.2">
      <c r="B175" s="9"/>
      <c r="C175" s="9"/>
      <c r="D175" s="9"/>
      <c r="E175" s="9"/>
      <c r="F175" s="9"/>
      <c r="G175" s="9"/>
      <c r="H175" s="9"/>
      <c r="I175" s="9"/>
      <c r="J175" s="9"/>
      <c r="K175" s="9"/>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row>
    <row r="176" spans="2:136" s="3" customFormat="1" x14ac:dyDescent="0.2">
      <c r="B176" s="9"/>
      <c r="C176" s="9"/>
      <c r="D176" s="9"/>
      <c r="E176" s="9"/>
      <c r="F176" s="9"/>
      <c r="G176" s="9"/>
      <c r="H176" s="9"/>
      <c r="I176" s="9"/>
      <c r="J176" s="9"/>
      <c r="K176" s="9"/>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row>
    <row r="177" spans="2:136" s="3" customFormat="1" x14ac:dyDescent="0.2">
      <c r="B177" s="9"/>
      <c r="C177" s="9"/>
      <c r="D177" s="9"/>
      <c r="E177" s="9"/>
      <c r="F177" s="9"/>
      <c r="G177" s="9"/>
      <c r="H177" s="9"/>
      <c r="I177" s="9"/>
      <c r="J177" s="9"/>
      <c r="K177" s="9"/>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row>
    <row r="178" spans="2:136" s="3" customFormat="1" x14ac:dyDescent="0.2">
      <c r="B178" s="9"/>
      <c r="C178" s="9"/>
      <c r="D178" s="9"/>
      <c r="E178" s="9"/>
      <c r="F178" s="9"/>
      <c r="G178" s="9"/>
      <c r="H178" s="9"/>
      <c r="I178" s="9"/>
      <c r="J178" s="9"/>
      <c r="K178" s="9"/>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row>
    <row r="179" spans="2:136" s="3" customFormat="1" x14ac:dyDescent="0.2">
      <c r="B179" s="9"/>
      <c r="C179" s="9"/>
      <c r="D179" s="9"/>
      <c r="E179" s="9"/>
      <c r="F179" s="9"/>
      <c r="G179" s="9"/>
      <c r="H179" s="9"/>
      <c r="I179" s="9"/>
      <c r="J179" s="9"/>
      <c r="K179" s="9"/>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row>
  </sheetData>
  <mergeCells count="6">
    <mergeCell ref="J9:K9"/>
    <mergeCell ref="A54:K54"/>
    <mergeCell ref="C9:C10"/>
    <mergeCell ref="B9:B10"/>
    <mergeCell ref="D9:D10"/>
    <mergeCell ref="G9:I9"/>
  </mergeCells>
  <conditionalFormatting sqref="H50:H51">
    <cfRule type="cellIs" dxfId="29" priority="2" operator="between">
      <formula>9999</formula>
      <formula>-9999</formula>
    </cfRule>
  </conditionalFormatting>
  <conditionalFormatting sqref="K50:K51">
    <cfRule type="cellIs" dxfId="28" priority="1" operator="between">
      <formula>9999</formula>
      <formula>-9999</formula>
    </cfRule>
  </conditionalFormatting>
  <hyperlinks>
    <hyperlink ref="A5" location="'Contents'!A23"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12"/>
  <sheetViews>
    <sheetView showGridLines="0" zoomScale="120" zoomScaleNormal="120" zoomScalePageLayoutView="120" workbookViewId="0">
      <selection activeCell="A5" sqref="A5"/>
    </sheetView>
  </sheetViews>
  <sheetFormatPr defaultColWidth="8.85546875" defaultRowHeight="15.75" x14ac:dyDescent="0.25"/>
  <cols>
    <col min="1" max="1" width="13" style="14" customWidth="1"/>
    <col min="2" max="12" width="6" style="14" customWidth="1"/>
    <col min="13" max="48" width="8.85546875" style="2"/>
    <col min="49" max="16384" width="8.85546875" style="10"/>
  </cols>
  <sheetData>
    <row r="1" spans="1:49" s="17" customFormat="1" ht="12.75" x14ac:dyDescent="0.2"/>
    <row r="2" spans="1:49" s="17" customFormat="1" ht="12.75" x14ac:dyDescent="0.2"/>
    <row r="3" spans="1:49" s="17" customFormat="1" ht="12.75" x14ac:dyDescent="0.2"/>
    <row r="4" spans="1:49" s="17" customFormat="1" ht="12.75" x14ac:dyDescent="0.2"/>
    <row r="5" spans="1:49" s="17" customFormat="1" ht="12.75" x14ac:dyDescent="0.2">
      <c r="A5" s="109" t="s">
        <v>85</v>
      </c>
    </row>
    <row r="6" spans="1:49" s="17" customFormat="1" ht="18.75" x14ac:dyDescent="0.3">
      <c r="A6" s="25" t="s">
        <v>0</v>
      </c>
    </row>
    <row r="7" spans="1:49" s="17" customFormat="1" ht="12.75" x14ac:dyDescent="0.2"/>
    <row r="8" spans="1:49" s="17" customFormat="1" ht="18" customHeight="1" x14ac:dyDescent="0.2">
      <c r="A8" s="237" t="s">
        <v>464</v>
      </c>
      <c r="B8" s="18"/>
      <c r="C8" s="18"/>
      <c r="D8" s="18"/>
      <c r="E8" s="18"/>
    </row>
    <row r="9" spans="1:49" ht="18" customHeight="1" x14ac:dyDescent="0.25">
      <c r="A9" s="24"/>
      <c r="B9" s="185">
        <v>2010</v>
      </c>
      <c r="C9" s="185">
        <v>2011</v>
      </c>
      <c r="D9" s="185">
        <v>2012</v>
      </c>
      <c r="E9" s="185">
        <v>2013</v>
      </c>
      <c r="F9" s="185">
        <v>2014</v>
      </c>
      <c r="G9" s="185">
        <v>2015</v>
      </c>
      <c r="H9" s="185">
        <v>2016</v>
      </c>
      <c r="I9" s="185">
        <v>2017</v>
      </c>
      <c r="J9" s="185">
        <v>2018</v>
      </c>
      <c r="K9" s="231">
        <v>2019</v>
      </c>
      <c r="L9" s="337">
        <v>2020</v>
      </c>
    </row>
    <row r="10" spans="1:49" ht="13.5" customHeight="1" x14ac:dyDescent="0.25">
      <c r="A10" s="23" t="s">
        <v>467</v>
      </c>
      <c r="B10" s="63">
        <v>0.59045860333856004</v>
      </c>
      <c r="C10" s="63">
        <v>6.2064076066750404</v>
      </c>
      <c r="D10" s="63">
        <v>5.0187347660398521E-2</v>
      </c>
      <c r="E10" s="63">
        <v>3.4302804689540252</v>
      </c>
      <c r="F10" s="63">
        <v>0.17523975897242486</v>
      </c>
      <c r="G10" s="63">
        <v>1.7359474922045471E-2</v>
      </c>
      <c r="H10" s="63">
        <v>0</v>
      </c>
      <c r="I10" s="63">
        <v>0</v>
      </c>
      <c r="J10" s="63">
        <v>2.1966361717355321E-2</v>
      </c>
      <c r="K10" s="63">
        <v>9.3348225393696832E-2</v>
      </c>
      <c r="L10" s="63">
        <v>0.14217599383184459</v>
      </c>
      <c r="AW10" s="2"/>
    </row>
    <row r="11" spans="1:49" ht="13.5" customHeight="1" x14ac:dyDescent="0.25">
      <c r="A11" s="23" t="s">
        <v>468</v>
      </c>
      <c r="B11" s="63">
        <v>4.473408299695897E-4</v>
      </c>
      <c r="C11" s="63">
        <v>0</v>
      </c>
      <c r="D11" s="63">
        <v>5.4207137379709766E-2</v>
      </c>
      <c r="E11" s="63">
        <v>5.455050813343691</v>
      </c>
      <c r="F11" s="63">
        <v>5.0578225921543831</v>
      </c>
      <c r="G11" s="63">
        <v>3.3154133865927671</v>
      </c>
      <c r="H11" s="63">
        <v>9.4639777295306793</v>
      </c>
      <c r="I11" s="63">
        <v>12.247445127580091</v>
      </c>
      <c r="J11" s="63">
        <v>13.328904703762401</v>
      </c>
      <c r="K11" s="63">
        <v>11.209038726670316</v>
      </c>
      <c r="L11" s="63">
        <v>13.066961392551907</v>
      </c>
      <c r="AW11" s="2"/>
    </row>
    <row r="12" spans="1:49" ht="13.5" customHeight="1" x14ac:dyDescent="0.25">
      <c r="A12" s="23" t="s">
        <v>469</v>
      </c>
      <c r="B12" s="63">
        <v>0.2825290818430482</v>
      </c>
      <c r="C12" s="63">
        <v>0.15539897135177599</v>
      </c>
      <c r="D12" s="63">
        <v>0.16504420218212498</v>
      </c>
      <c r="E12" s="63">
        <v>0.21054055732930452</v>
      </c>
      <c r="F12" s="63">
        <v>0.29736201205100515</v>
      </c>
      <c r="G12" s="63">
        <v>0.31859338108840185</v>
      </c>
      <c r="H12" s="63">
        <v>0.36332031467891235</v>
      </c>
      <c r="I12" s="63">
        <v>0.25242406484782165</v>
      </c>
      <c r="J12" s="63">
        <v>0.36342507260667251</v>
      </c>
      <c r="K12" s="63">
        <v>0.18886445538786503</v>
      </c>
      <c r="L12" s="63">
        <v>0.36461304458341981</v>
      </c>
      <c r="AW12" s="2"/>
    </row>
    <row r="13" spans="1:49" ht="13.5" customHeight="1" x14ac:dyDescent="0.25">
      <c r="A13" s="23" t="s">
        <v>470</v>
      </c>
      <c r="B13" s="63">
        <v>22.708524043408659</v>
      </c>
      <c r="C13" s="63">
        <v>17.975110281745504</v>
      </c>
      <c r="D13" s="63">
        <v>15.966131648967286</v>
      </c>
      <c r="E13" s="63">
        <v>16.170325336496838</v>
      </c>
      <c r="F13" s="63">
        <v>14.705114684311463</v>
      </c>
      <c r="G13" s="63">
        <v>14.066893715462992</v>
      </c>
      <c r="H13" s="63">
        <v>16.999707180123487</v>
      </c>
      <c r="I13" s="63">
        <v>21.504731931519135</v>
      </c>
      <c r="J13" s="63">
        <v>15.093827457906169</v>
      </c>
      <c r="K13" s="63">
        <v>17.125094312456774</v>
      </c>
      <c r="L13" s="63">
        <v>13.459871072214641</v>
      </c>
      <c r="AW13" s="2"/>
    </row>
    <row r="14" spans="1:49" ht="13.5" customHeight="1" x14ac:dyDescent="0.25">
      <c r="A14" s="23" t="s">
        <v>465</v>
      </c>
      <c r="B14" s="63">
        <v>72.627818524281253</v>
      </c>
      <c r="C14" s="63">
        <v>70.091254354352273</v>
      </c>
      <c r="D14" s="63">
        <v>76.302556195652102</v>
      </c>
      <c r="E14" s="63">
        <v>67.369672913664246</v>
      </c>
      <c r="F14" s="63">
        <v>63.877967986749404</v>
      </c>
      <c r="G14" s="63">
        <v>67.228594931258229</v>
      </c>
      <c r="H14" s="63">
        <v>64.151982369946722</v>
      </c>
      <c r="I14" s="63">
        <v>59.426525835342339</v>
      </c>
      <c r="J14" s="63">
        <v>65.074976590907127</v>
      </c>
      <c r="K14" s="63">
        <v>65.967548870565722</v>
      </c>
      <c r="L14" s="63">
        <v>64.43957444713682</v>
      </c>
      <c r="AW14" s="2"/>
    </row>
    <row r="15" spans="1:49" ht="13.5" customHeight="1" x14ac:dyDescent="0.25">
      <c r="A15" s="23" t="s">
        <v>466</v>
      </c>
      <c r="B15" s="63">
        <v>1.6116659651227421</v>
      </c>
      <c r="C15" s="63">
        <v>0.54568524212579073</v>
      </c>
      <c r="D15" s="63">
        <v>1.2854096945672389</v>
      </c>
      <c r="E15" s="63">
        <v>1.0514609396340608</v>
      </c>
      <c r="F15" s="63">
        <v>1.0723263833303787</v>
      </c>
      <c r="G15" s="63">
        <v>1.8277370664146486</v>
      </c>
      <c r="H15" s="63">
        <v>1.3370026038213281</v>
      </c>
      <c r="I15" s="63">
        <v>2.8689360901289462</v>
      </c>
      <c r="J15" s="63">
        <v>2.4894924770875941</v>
      </c>
      <c r="K15" s="63">
        <v>3.0395449850413976</v>
      </c>
      <c r="L15" s="63">
        <v>5.6413980104345125</v>
      </c>
      <c r="AW15" s="2"/>
    </row>
    <row r="16" spans="1:49" ht="13.5" customHeight="1" x14ac:dyDescent="0.25">
      <c r="A16" s="24" t="s">
        <v>471</v>
      </c>
      <c r="B16" s="64">
        <v>2.1785564411757719</v>
      </c>
      <c r="C16" s="64">
        <v>5.0261435437496118</v>
      </c>
      <c r="D16" s="64">
        <v>6.1764637735911521</v>
      </c>
      <c r="E16" s="64">
        <v>6.312668970577846</v>
      </c>
      <c r="F16" s="64">
        <v>14.814166582430943</v>
      </c>
      <c r="G16" s="64">
        <v>13.225408044260917</v>
      </c>
      <c r="H16" s="64">
        <v>7.684009801898867</v>
      </c>
      <c r="I16" s="64">
        <v>3.699936950581673</v>
      </c>
      <c r="J16" s="64">
        <v>3.6274073360126664</v>
      </c>
      <c r="K16" s="64">
        <v>2.3765604244842251</v>
      </c>
      <c r="L16" s="64">
        <v>2.8854060392468597</v>
      </c>
      <c r="AW16" s="2"/>
    </row>
    <row r="17" spans="1:50" ht="21.75" customHeight="1" x14ac:dyDescent="0.25">
      <c r="A17" s="39" t="s">
        <v>472</v>
      </c>
      <c r="B17" s="23"/>
      <c r="C17" s="23"/>
      <c r="D17" s="23"/>
      <c r="E17" s="23"/>
      <c r="F17" s="23"/>
      <c r="G17" s="23"/>
      <c r="H17" s="23"/>
      <c r="I17" s="23"/>
      <c r="J17" s="23"/>
      <c r="K17" s="23"/>
      <c r="L17" s="23"/>
      <c r="AW17" s="2"/>
    </row>
    <row r="18" spans="1:50" s="1" customFormat="1" x14ac:dyDescent="0.25">
      <c r="A18" s="3"/>
      <c r="B18" s="3"/>
      <c r="C18" s="3"/>
      <c r="D18" s="3"/>
      <c r="E18" s="3"/>
      <c r="F18" s="3"/>
      <c r="G18" s="3"/>
      <c r="H18" s="3"/>
      <c r="I18" s="3"/>
      <c r="J18" s="3"/>
      <c r="K18" s="3"/>
      <c r="L18" s="3"/>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10"/>
      <c r="AX18" s="10"/>
    </row>
    <row r="19" spans="1:50" s="1" customFormat="1" x14ac:dyDescent="0.25">
      <c r="A19" s="3"/>
      <c r="B19" s="3"/>
      <c r="C19" s="3"/>
      <c r="D19" s="3"/>
      <c r="E19" s="3"/>
      <c r="F19" s="3"/>
      <c r="G19" s="3"/>
      <c r="H19" s="3"/>
      <c r="I19" s="3"/>
      <c r="J19" s="3"/>
      <c r="K19" s="3"/>
      <c r="L19" s="3"/>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10"/>
      <c r="AX19" s="10"/>
    </row>
    <row r="20" spans="1:50" s="1" customFormat="1" x14ac:dyDescent="0.25">
      <c r="A20" s="3"/>
      <c r="B20" s="3"/>
      <c r="C20" s="3"/>
      <c r="D20" s="3"/>
      <c r="E20" s="3"/>
      <c r="F20" s="3"/>
      <c r="G20" s="3"/>
      <c r="H20" s="3"/>
      <c r="I20" s="3"/>
      <c r="J20" s="3"/>
      <c r="K20" s="3"/>
      <c r="L20" s="3"/>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10"/>
      <c r="AX20" s="10"/>
    </row>
    <row r="21" spans="1:50" s="1" customFormat="1" x14ac:dyDescent="0.25">
      <c r="A21" s="3"/>
      <c r="B21" s="3"/>
      <c r="C21" s="3"/>
      <c r="D21" s="3"/>
      <c r="E21" s="3"/>
      <c r="F21" s="3"/>
      <c r="G21" s="3"/>
      <c r="H21" s="3"/>
      <c r="I21" s="3"/>
      <c r="J21" s="3"/>
      <c r="K21" s="3"/>
      <c r="L21" s="3"/>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10"/>
      <c r="AX21" s="10"/>
    </row>
    <row r="22" spans="1:50" s="1" customFormat="1" x14ac:dyDescent="0.25">
      <c r="A22" s="3"/>
      <c r="B22" s="3"/>
      <c r="C22" s="3"/>
      <c r="D22" s="3"/>
      <c r="E22" s="3"/>
      <c r="F22" s="3"/>
      <c r="G22" s="3"/>
      <c r="H22" s="3"/>
      <c r="I22" s="3"/>
      <c r="J22" s="3"/>
      <c r="K22" s="3"/>
      <c r="L22" s="3"/>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10"/>
      <c r="AX22" s="10"/>
    </row>
    <row r="23" spans="1:50" s="1" customFormat="1" x14ac:dyDescent="0.25">
      <c r="A23" s="3"/>
      <c r="B23" s="3"/>
      <c r="C23" s="3"/>
      <c r="D23" s="3"/>
      <c r="E23" s="3"/>
      <c r="F23" s="3"/>
      <c r="G23" s="3"/>
      <c r="H23" s="3"/>
      <c r="I23" s="3"/>
      <c r="J23" s="3"/>
      <c r="K23" s="3"/>
      <c r="L23" s="3"/>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10"/>
      <c r="AX23" s="10"/>
    </row>
    <row r="24" spans="1:50" s="1" customFormat="1" x14ac:dyDescent="0.25">
      <c r="A24" s="3"/>
      <c r="B24" s="3"/>
      <c r="C24" s="3"/>
      <c r="D24" s="3"/>
      <c r="E24" s="3"/>
      <c r="F24" s="3"/>
      <c r="G24" s="3"/>
      <c r="H24" s="3"/>
      <c r="I24" s="3"/>
      <c r="J24" s="3"/>
      <c r="K24" s="3"/>
      <c r="L24" s="3"/>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10"/>
      <c r="AX24" s="10"/>
    </row>
    <row r="25" spans="1:50" s="1" customFormat="1" x14ac:dyDescent="0.25">
      <c r="A25" s="3"/>
      <c r="B25" s="3"/>
      <c r="C25" s="3"/>
      <c r="D25" s="3"/>
      <c r="E25" s="3"/>
      <c r="F25" s="3"/>
      <c r="G25" s="3"/>
      <c r="H25" s="3"/>
      <c r="I25" s="3"/>
      <c r="J25" s="3"/>
      <c r="K25" s="3"/>
      <c r="L25" s="3"/>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10"/>
      <c r="AX25" s="10"/>
    </row>
    <row r="26" spans="1:50" s="1" customFormat="1" x14ac:dyDescent="0.25">
      <c r="A26" s="3"/>
      <c r="B26" s="3"/>
      <c r="C26" s="3"/>
      <c r="D26" s="3"/>
      <c r="E26" s="3"/>
      <c r="F26" s="3"/>
      <c r="G26" s="3"/>
      <c r="H26" s="3"/>
      <c r="I26" s="3"/>
      <c r="J26" s="3"/>
      <c r="K26" s="3"/>
      <c r="L26" s="3"/>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10"/>
      <c r="AX26" s="10"/>
    </row>
    <row r="27" spans="1:50" s="1" customFormat="1" x14ac:dyDescent="0.25">
      <c r="A27" s="3"/>
      <c r="B27" s="3"/>
      <c r="C27" s="3"/>
      <c r="D27" s="3"/>
      <c r="E27" s="3"/>
      <c r="F27" s="3"/>
      <c r="G27" s="3"/>
      <c r="H27" s="3"/>
      <c r="I27" s="3"/>
      <c r="J27" s="3"/>
      <c r="K27" s="3"/>
      <c r="L27" s="3"/>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10"/>
      <c r="AX27" s="10"/>
    </row>
    <row r="28" spans="1:50" s="1" customFormat="1" x14ac:dyDescent="0.25">
      <c r="A28" s="3"/>
      <c r="B28" s="3"/>
      <c r="C28" s="3"/>
      <c r="D28" s="3"/>
      <c r="E28" s="3"/>
      <c r="F28" s="3"/>
      <c r="G28" s="3"/>
      <c r="H28" s="3"/>
      <c r="I28" s="3"/>
      <c r="J28" s="3"/>
      <c r="K28" s="3"/>
      <c r="L28" s="3"/>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25">
      <c r="A29" s="3"/>
      <c r="B29" s="3"/>
      <c r="C29" s="3"/>
      <c r="D29" s="3"/>
      <c r="E29" s="3"/>
      <c r="F29" s="3"/>
      <c r="G29" s="3"/>
      <c r="H29" s="3"/>
      <c r="I29" s="3"/>
      <c r="J29" s="3"/>
      <c r="K29" s="3"/>
      <c r="L29" s="3"/>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25">
      <c r="A30" s="3"/>
      <c r="B30" s="3"/>
      <c r="C30" s="3"/>
      <c r="D30" s="3"/>
      <c r="E30" s="3"/>
      <c r="F30" s="3"/>
      <c r="G30" s="3"/>
      <c r="H30" s="3"/>
      <c r="I30" s="3"/>
      <c r="J30" s="3"/>
      <c r="K30" s="3"/>
      <c r="L30" s="3"/>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25">
      <c r="A31" s="3"/>
      <c r="B31" s="3"/>
      <c r="C31" s="3"/>
      <c r="D31" s="3"/>
      <c r="E31" s="3"/>
      <c r="F31" s="3"/>
      <c r="G31" s="3"/>
      <c r="H31" s="3"/>
      <c r="I31" s="3"/>
      <c r="J31" s="3"/>
      <c r="K31" s="3"/>
      <c r="L31" s="3"/>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25">
      <c r="A32" s="3"/>
      <c r="B32" s="3"/>
      <c r="C32" s="3"/>
      <c r="D32" s="3"/>
      <c r="E32" s="3"/>
      <c r="F32" s="3"/>
      <c r="G32" s="3"/>
      <c r="H32" s="3"/>
      <c r="I32" s="3"/>
      <c r="J32" s="3"/>
      <c r="K32" s="3"/>
      <c r="L32" s="3"/>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25">
      <c r="A33" s="3"/>
      <c r="B33" s="3"/>
      <c r="C33" s="3"/>
      <c r="D33" s="3"/>
      <c r="E33" s="3"/>
      <c r="F33" s="3"/>
      <c r="G33" s="3"/>
      <c r="H33" s="3"/>
      <c r="I33" s="3"/>
      <c r="J33" s="3"/>
      <c r="K33" s="3"/>
      <c r="L33" s="3"/>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25">
      <c r="A34" s="3"/>
      <c r="B34" s="3"/>
      <c r="C34" s="3"/>
      <c r="D34" s="3"/>
      <c r="E34" s="3"/>
      <c r="F34" s="3"/>
      <c r="G34" s="3"/>
      <c r="H34" s="3"/>
      <c r="I34" s="3"/>
      <c r="J34" s="3"/>
      <c r="K34" s="3"/>
      <c r="L34" s="3"/>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25">
      <c r="A35" s="3"/>
      <c r="B35" s="3"/>
      <c r="C35" s="3"/>
      <c r="D35" s="3"/>
      <c r="E35" s="3"/>
      <c r="F35" s="3"/>
      <c r="G35" s="3"/>
      <c r="H35" s="3"/>
      <c r="I35" s="3"/>
      <c r="J35" s="3"/>
      <c r="K35" s="3"/>
      <c r="L35" s="3"/>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25">
      <c r="A36" s="3"/>
      <c r="B36" s="3"/>
      <c r="C36" s="3"/>
      <c r="D36" s="3"/>
      <c r="E36" s="3"/>
      <c r="F36" s="3"/>
      <c r="G36" s="3"/>
      <c r="H36" s="3"/>
      <c r="I36" s="3"/>
      <c r="J36" s="3"/>
      <c r="K36" s="3"/>
      <c r="L36" s="3"/>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25">
      <c r="A37" s="3"/>
      <c r="B37" s="3"/>
      <c r="C37" s="3"/>
      <c r="D37" s="3"/>
      <c r="E37" s="3"/>
      <c r="F37" s="3"/>
      <c r="G37" s="3"/>
      <c r="H37" s="3"/>
      <c r="I37" s="3"/>
      <c r="J37" s="3"/>
      <c r="K37" s="3"/>
      <c r="L37" s="3"/>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25">
      <c r="A38" s="3"/>
      <c r="B38" s="3"/>
      <c r="C38" s="3"/>
      <c r="D38" s="3"/>
      <c r="E38" s="3"/>
      <c r="F38" s="3"/>
      <c r="G38" s="3"/>
      <c r="H38" s="3"/>
      <c r="I38" s="3"/>
      <c r="J38" s="3"/>
      <c r="K38" s="3"/>
      <c r="L38" s="3"/>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25">
      <c r="A39" s="3"/>
      <c r="B39" s="3"/>
      <c r="C39" s="3"/>
      <c r="D39" s="3"/>
      <c r="E39" s="3"/>
      <c r="F39" s="3"/>
      <c r="G39" s="3"/>
      <c r="H39" s="3"/>
      <c r="I39" s="3"/>
      <c r="J39" s="3"/>
      <c r="K39" s="3"/>
      <c r="L39" s="3"/>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25">
      <c r="A40" s="3"/>
      <c r="B40" s="3"/>
      <c r="C40" s="3"/>
      <c r="D40" s="3"/>
      <c r="E40" s="3"/>
      <c r="F40" s="3"/>
      <c r="G40" s="3"/>
      <c r="H40" s="3"/>
      <c r="I40" s="3"/>
      <c r="J40" s="3"/>
      <c r="K40" s="3"/>
      <c r="L40" s="3"/>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25">
      <c r="A41" s="3"/>
      <c r="B41" s="3"/>
      <c r="C41" s="3"/>
      <c r="D41" s="3"/>
      <c r="E41" s="3"/>
      <c r="F41" s="3"/>
      <c r="G41" s="3"/>
      <c r="H41" s="3"/>
      <c r="I41" s="3"/>
      <c r="J41" s="3"/>
      <c r="K41" s="3"/>
      <c r="L41" s="3"/>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25">
      <c r="A42" s="3"/>
      <c r="B42" s="3"/>
      <c r="C42" s="3"/>
      <c r="D42" s="3"/>
      <c r="E42" s="3"/>
      <c r="F42" s="3"/>
      <c r="G42" s="3"/>
      <c r="H42" s="3"/>
      <c r="I42" s="3"/>
      <c r="J42" s="3"/>
      <c r="K42" s="3"/>
      <c r="L42" s="3"/>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25">
      <c r="A43" s="3"/>
      <c r="B43" s="3"/>
      <c r="C43" s="3"/>
      <c r="D43" s="3"/>
      <c r="E43" s="3"/>
      <c r="F43" s="3"/>
      <c r="G43" s="3"/>
      <c r="H43" s="3"/>
      <c r="I43" s="3"/>
      <c r="J43" s="3"/>
      <c r="K43" s="3"/>
      <c r="L43" s="3"/>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25">
      <c r="A44" s="3"/>
      <c r="B44" s="3"/>
      <c r="C44" s="3"/>
      <c r="D44" s="3"/>
      <c r="E44" s="3"/>
      <c r="F44" s="3"/>
      <c r="G44" s="3"/>
      <c r="H44" s="3"/>
      <c r="I44" s="3"/>
      <c r="J44" s="3"/>
      <c r="K44" s="3"/>
      <c r="L44" s="3"/>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25">
      <c r="A45" s="3"/>
      <c r="B45" s="3"/>
      <c r="C45" s="3"/>
      <c r="D45" s="3"/>
      <c r="E45" s="3"/>
      <c r="F45" s="3"/>
      <c r="G45" s="3"/>
      <c r="H45" s="3"/>
      <c r="I45" s="3"/>
      <c r="J45" s="3"/>
      <c r="K45" s="3"/>
      <c r="L45" s="3"/>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25">
      <c r="A46" s="3"/>
      <c r="B46" s="3"/>
      <c r="C46" s="3"/>
      <c r="D46" s="3"/>
      <c r="E46" s="3"/>
      <c r="F46" s="3"/>
      <c r="G46" s="3"/>
      <c r="H46" s="3"/>
      <c r="I46" s="3"/>
      <c r="J46" s="3"/>
      <c r="K46" s="3"/>
      <c r="L46" s="3"/>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25">
      <c r="A47" s="3"/>
      <c r="B47" s="3"/>
      <c r="C47" s="3"/>
      <c r="D47" s="3"/>
      <c r="E47" s="3"/>
      <c r="F47" s="3"/>
      <c r="G47" s="3"/>
      <c r="H47" s="3"/>
      <c r="I47" s="3"/>
      <c r="J47" s="3"/>
      <c r="K47" s="3"/>
      <c r="L47" s="3"/>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25">
      <c r="A48" s="3"/>
      <c r="B48" s="3"/>
      <c r="C48" s="3"/>
      <c r="D48" s="3"/>
      <c r="E48" s="3"/>
      <c r="F48" s="3"/>
      <c r="G48" s="3"/>
      <c r="H48" s="3"/>
      <c r="I48" s="3"/>
      <c r="J48" s="3"/>
      <c r="K48" s="3"/>
      <c r="L48" s="3"/>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25">
      <c r="A49" s="3"/>
      <c r="B49" s="3"/>
      <c r="C49" s="3"/>
      <c r="D49" s="3"/>
      <c r="E49" s="3"/>
      <c r="F49" s="3"/>
      <c r="G49" s="3"/>
      <c r="H49" s="3"/>
      <c r="I49" s="3"/>
      <c r="J49" s="3"/>
      <c r="K49" s="3"/>
      <c r="L49" s="3"/>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25">
      <c r="A50" s="3"/>
      <c r="B50" s="3"/>
      <c r="C50" s="3"/>
      <c r="D50" s="3"/>
      <c r="E50" s="3"/>
      <c r="F50" s="3"/>
      <c r="G50" s="3"/>
      <c r="H50" s="3"/>
      <c r="I50" s="3"/>
      <c r="J50" s="3"/>
      <c r="K50" s="3"/>
      <c r="L50" s="3"/>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25">
      <c r="A51" s="3"/>
      <c r="B51" s="3"/>
      <c r="C51" s="3"/>
      <c r="D51" s="3"/>
      <c r="E51" s="3"/>
      <c r="F51" s="3"/>
      <c r="G51" s="3"/>
      <c r="H51" s="3"/>
      <c r="I51" s="3"/>
      <c r="J51" s="3"/>
      <c r="K51" s="3"/>
      <c r="L51" s="3"/>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25">
      <c r="A52" s="3"/>
      <c r="B52" s="3"/>
      <c r="C52" s="3"/>
      <c r="D52" s="3"/>
      <c r="E52" s="3"/>
      <c r="F52" s="3"/>
      <c r="G52" s="3"/>
      <c r="H52" s="3"/>
      <c r="I52" s="3"/>
      <c r="J52" s="3"/>
      <c r="K52" s="3"/>
      <c r="L52" s="3"/>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25">
      <c r="A53" s="3"/>
      <c r="B53" s="3"/>
      <c r="C53" s="3"/>
      <c r="D53" s="3"/>
      <c r="E53" s="3"/>
      <c r="F53" s="3"/>
      <c r="G53" s="3"/>
      <c r="H53" s="3"/>
      <c r="I53" s="3"/>
      <c r="J53" s="3"/>
      <c r="K53" s="3"/>
      <c r="L53" s="3"/>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25">
      <c r="A54" s="3"/>
      <c r="B54" s="3"/>
      <c r="C54" s="3"/>
      <c r="D54" s="3"/>
      <c r="E54" s="3"/>
      <c r="F54" s="3"/>
      <c r="G54" s="3"/>
      <c r="H54" s="3"/>
      <c r="I54" s="3"/>
      <c r="J54" s="3"/>
      <c r="K54" s="3"/>
      <c r="L54" s="3"/>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25">
      <c r="A55" s="3"/>
      <c r="B55" s="3"/>
      <c r="C55" s="3"/>
      <c r="D55" s="3"/>
      <c r="E55" s="3"/>
      <c r="F55" s="3"/>
      <c r="G55" s="3"/>
      <c r="H55" s="3"/>
      <c r="I55" s="3"/>
      <c r="J55" s="3"/>
      <c r="K55" s="3"/>
      <c r="L55" s="3"/>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25">
      <c r="A56" s="3"/>
      <c r="B56" s="3"/>
      <c r="C56" s="3"/>
      <c r="D56" s="3"/>
      <c r="E56" s="3"/>
      <c r="F56" s="3"/>
      <c r="G56" s="3"/>
      <c r="H56" s="3"/>
      <c r="I56" s="3"/>
      <c r="J56" s="3"/>
      <c r="K56" s="3"/>
      <c r="L56" s="3"/>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25">
      <c r="A57" s="3"/>
      <c r="B57" s="3"/>
      <c r="C57" s="3"/>
      <c r="D57" s="3"/>
      <c r="E57" s="3"/>
      <c r="F57" s="3"/>
      <c r="G57" s="3"/>
      <c r="H57" s="3"/>
      <c r="I57" s="3"/>
      <c r="J57" s="3"/>
      <c r="K57" s="3"/>
      <c r="L57" s="3"/>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25">
      <c r="A58" s="3"/>
      <c r="B58" s="3"/>
      <c r="C58" s="3"/>
      <c r="D58" s="3"/>
      <c r="E58" s="3"/>
      <c r="F58" s="3"/>
      <c r="G58" s="3"/>
      <c r="H58" s="3"/>
      <c r="I58" s="3"/>
      <c r="J58" s="3"/>
      <c r="K58" s="3"/>
      <c r="L58" s="3"/>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25">
      <c r="A59" s="3"/>
      <c r="B59" s="3"/>
      <c r="C59" s="3"/>
      <c r="D59" s="3"/>
      <c r="E59" s="3"/>
      <c r="F59" s="3"/>
      <c r="G59" s="3"/>
      <c r="H59" s="3"/>
      <c r="I59" s="3"/>
      <c r="J59" s="3"/>
      <c r="K59" s="3"/>
      <c r="L59" s="3"/>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25">
      <c r="A60" s="3"/>
      <c r="B60" s="3"/>
      <c r="C60" s="3"/>
      <c r="D60" s="3"/>
      <c r="E60" s="3"/>
      <c r="F60" s="3"/>
      <c r="G60" s="3"/>
      <c r="H60" s="3"/>
      <c r="I60" s="3"/>
      <c r="J60" s="3"/>
      <c r="K60" s="3"/>
      <c r="L60" s="3"/>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25">
      <c r="A61" s="3"/>
      <c r="B61" s="3"/>
      <c r="C61" s="3"/>
      <c r="D61" s="3"/>
      <c r="E61" s="3"/>
      <c r="F61" s="3"/>
      <c r="G61" s="3"/>
      <c r="H61" s="3"/>
      <c r="I61" s="3"/>
      <c r="J61" s="3"/>
      <c r="K61" s="3"/>
      <c r="L61" s="3"/>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25">
      <c r="A62" s="3"/>
      <c r="B62" s="3"/>
      <c r="C62" s="3"/>
      <c r="D62" s="3"/>
      <c r="E62" s="3"/>
      <c r="F62" s="3"/>
      <c r="G62" s="3"/>
      <c r="H62" s="3"/>
      <c r="I62" s="3"/>
      <c r="J62" s="3"/>
      <c r="K62" s="3"/>
      <c r="L62" s="3"/>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25">
      <c r="A63" s="3"/>
      <c r="B63" s="3"/>
      <c r="C63" s="3"/>
      <c r="D63" s="3"/>
      <c r="E63" s="3"/>
      <c r="F63" s="3"/>
      <c r="G63" s="3"/>
      <c r="H63" s="3"/>
      <c r="I63" s="3"/>
      <c r="J63" s="3"/>
      <c r="K63" s="3"/>
      <c r="L63" s="3"/>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25">
      <c r="A64" s="3"/>
      <c r="B64" s="3"/>
      <c r="C64" s="3"/>
      <c r="D64" s="3"/>
      <c r="E64" s="3"/>
      <c r="F64" s="3"/>
      <c r="G64" s="3"/>
      <c r="H64" s="3"/>
      <c r="I64" s="3"/>
      <c r="J64" s="3"/>
      <c r="K64" s="3"/>
      <c r="L64" s="3"/>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25">
      <c r="A65" s="3"/>
      <c r="B65" s="3"/>
      <c r="C65" s="3"/>
      <c r="D65" s="3"/>
      <c r="E65" s="3"/>
      <c r="F65" s="3"/>
      <c r="G65" s="3"/>
      <c r="H65" s="3"/>
      <c r="I65" s="3"/>
      <c r="J65" s="3"/>
      <c r="K65" s="3"/>
      <c r="L65" s="3"/>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25">
      <c r="A66" s="3"/>
      <c r="B66" s="3"/>
      <c r="C66" s="3"/>
      <c r="D66" s="3"/>
      <c r="E66" s="3"/>
      <c r="F66" s="3"/>
      <c r="G66" s="3"/>
      <c r="H66" s="3"/>
      <c r="I66" s="3"/>
      <c r="J66" s="3"/>
      <c r="K66" s="3"/>
      <c r="L66" s="3"/>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25">
      <c r="A67" s="3"/>
      <c r="B67" s="3"/>
      <c r="C67" s="3"/>
      <c r="D67" s="3"/>
      <c r="E67" s="3"/>
      <c r="F67" s="3"/>
      <c r="G67" s="3"/>
      <c r="H67" s="3"/>
      <c r="I67" s="3"/>
      <c r="J67" s="3"/>
      <c r="K67" s="3"/>
      <c r="L67" s="3"/>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25">
      <c r="A68" s="3"/>
      <c r="B68" s="3"/>
      <c r="C68" s="3"/>
      <c r="D68" s="3"/>
      <c r="E68" s="3"/>
      <c r="F68" s="3"/>
      <c r="G68" s="3"/>
      <c r="H68" s="3"/>
      <c r="I68" s="3"/>
      <c r="J68" s="3"/>
      <c r="K68" s="3"/>
      <c r="L68" s="3"/>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25">
      <c r="A69" s="3"/>
      <c r="B69" s="3"/>
      <c r="C69" s="3"/>
      <c r="D69" s="3"/>
      <c r="E69" s="3"/>
      <c r="F69" s="3"/>
      <c r="G69" s="3"/>
      <c r="H69" s="3"/>
      <c r="I69" s="3"/>
      <c r="J69" s="3"/>
      <c r="K69" s="3"/>
      <c r="L69" s="3"/>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25">
      <c r="A70" s="3"/>
      <c r="B70" s="3"/>
      <c r="C70" s="3"/>
      <c r="D70" s="3"/>
      <c r="E70" s="3"/>
      <c r="F70" s="3"/>
      <c r="G70" s="3"/>
      <c r="H70" s="3"/>
      <c r="I70" s="3"/>
      <c r="J70" s="3"/>
      <c r="K70" s="3"/>
      <c r="L70" s="3"/>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25">
      <c r="A71" s="3"/>
      <c r="B71" s="3"/>
      <c r="C71" s="3"/>
      <c r="D71" s="3"/>
      <c r="E71" s="3"/>
      <c r="F71" s="3"/>
      <c r="G71" s="3"/>
      <c r="H71" s="3"/>
      <c r="I71" s="3"/>
      <c r="J71" s="3"/>
      <c r="K71" s="3"/>
      <c r="L71" s="3"/>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25">
      <c r="A72" s="3"/>
      <c r="B72" s="3"/>
      <c r="C72" s="3"/>
      <c r="D72" s="3"/>
      <c r="E72" s="3"/>
      <c r="F72" s="3"/>
      <c r="G72" s="3"/>
      <c r="H72" s="3"/>
      <c r="I72" s="3"/>
      <c r="J72" s="3"/>
      <c r="K72" s="3"/>
      <c r="L72" s="3"/>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25">
      <c r="A73" s="3"/>
      <c r="B73" s="3"/>
      <c r="C73" s="3"/>
      <c r="D73" s="3"/>
      <c r="E73" s="3"/>
      <c r="F73" s="3"/>
      <c r="G73" s="3"/>
      <c r="H73" s="3"/>
      <c r="I73" s="3"/>
      <c r="J73" s="3"/>
      <c r="K73" s="3"/>
      <c r="L73" s="3"/>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25">
      <c r="A74" s="3"/>
      <c r="B74" s="3"/>
      <c r="C74" s="3"/>
      <c r="D74" s="3"/>
      <c r="E74" s="3"/>
      <c r="F74" s="3"/>
      <c r="G74" s="3"/>
      <c r="H74" s="3"/>
      <c r="I74" s="3"/>
      <c r="J74" s="3"/>
      <c r="K74" s="3"/>
      <c r="L74" s="3"/>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25">
      <c r="A75" s="3"/>
      <c r="B75" s="3"/>
      <c r="C75" s="3"/>
      <c r="D75" s="3"/>
      <c r="E75" s="3"/>
      <c r="F75" s="3"/>
      <c r="G75" s="3"/>
      <c r="H75" s="3"/>
      <c r="I75" s="3"/>
      <c r="J75" s="3"/>
      <c r="K75" s="3"/>
      <c r="L75" s="3"/>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25">
      <c r="A76" s="3"/>
      <c r="B76" s="3"/>
      <c r="C76" s="3"/>
      <c r="D76" s="3"/>
      <c r="E76" s="3"/>
      <c r="F76" s="3"/>
      <c r="G76" s="3"/>
      <c r="H76" s="3"/>
      <c r="I76" s="3"/>
      <c r="J76" s="3"/>
      <c r="K76" s="3"/>
      <c r="L76" s="3"/>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25">
      <c r="A77" s="3"/>
      <c r="B77" s="3"/>
      <c r="C77" s="3"/>
      <c r="D77" s="3"/>
      <c r="E77" s="3"/>
      <c r="F77" s="3"/>
      <c r="G77" s="3"/>
      <c r="H77" s="3"/>
      <c r="I77" s="3"/>
      <c r="J77" s="3"/>
      <c r="K77" s="3"/>
      <c r="L77" s="3"/>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25">
      <c r="A78" s="3"/>
      <c r="B78" s="3"/>
      <c r="C78" s="3"/>
      <c r="D78" s="3"/>
      <c r="E78" s="3"/>
      <c r="F78" s="3"/>
      <c r="G78" s="3"/>
      <c r="H78" s="3"/>
      <c r="I78" s="3"/>
      <c r="J78" s="3"/>
      <c r="K78" s="3"/>
      <c r="L78" s="3"/>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25">
      <c r="A79" s="3"/>
      <c r="B79" s="3"/>
      <c r="C79" s="3"/>
      <c r="D79" s="3"/>
      <c r="E79" s="3"/>
      <c r="F79" s="3"/>
      <c r="G79" s="3"/>
      <c r="H79" s="3"/>
      <c r="I79" s="3"/>
      <c r="J79" s="3"/>
      <c r="K79" s="3"/>
      <c r="L79" s="3"/>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25">
      <c r="A80" s="3"/>
      <c r="B80" s="3"/>
      <c r="C80" s="3"/>
      <c r="D80" s="3"/>
      <c r="E80" s="3"/>
      <c r="F80" s="3"/>
      <c r="G80" s="3"/>
      <c r="H80" s="3"/>
      <c r="I80" s="3"/>
      <c r="J80" s="3"/>
      <c r="K80" s="3"/>
      <c r="L80" s="3"/>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25">
      <c r="A81" s="3"/>
      <c r="B81" s="3"/>
      <c r="C81" s="3"/>
      <c r="D81" s="3"/>
      <c r="E81" s="3"/>
      <c r="F81" s="3"/>
      <c r="G81" s="3"/>
      <c r="H81" s="3"/>
      <c r="I81" s="3"/>
      <c r="J81" s="3"/>
      <c r="K81" s="3"/>
      <c r="L81" s="3"/>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25">
      <c r="A82" s="3"/>
      <c r="B82" s="3"/>
      <c r="C82" s="3"/>
      <c r="D82" s="3"/>
      <c r="E82" s="3"/>
      <c r="F82" s="3"/>
      <c r="G82" s="3"/>
      <c r="H82" s="3"/>
      <c r="I82" s="3"/>
      <c r="J82" s="3"/>
      <c r="K82" s="3"/>
      <c r="L82" s="3"/>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25">
      <c r="A83" s="3"/>
      <c r="B83" s="3"/>
      <c r="C83" s="3"/>
      <c r="D83" s="3"/>
      <c r="E83" s="3"/>
      <c r="F83" s="3"/>
      <c r="G83" s="3"/>
      <c r="H83" s="3"/>
      <c r="I83" s="3"/>
      <c r="J83" s="3"/>
      <c r="K83" s="3"/>
      <c r="L83" s="3"/>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25">
      <c r="A84" s="3"/>
      <c r="B84" s="3"/>
      <c r="C84" s="3"/>
      <c r="D84" s="3"/>
      <c r="E84" s="3"/>
      <c r="F84" s="3"/>
      <c r="G84" s="3"/>
      <c r="H84" s="3"/>
      <c r="I84" s="3"/>
      <c r="J84" s="3"/>
      <c r="K84" s="3"/>
      <c r="L84" s="3"/>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25">
      <c r="A85" s="3"/>
      <c r="B85" s="3"/>
      <c r="C85" s="3"/>
      <c r="D85" s="3"/>
      <c r="E85" s="3"/>
      <c r="F85" s="3"/>
      <c r="G85" s="3"/>
      <c r="H85" s="3"/>
      <c r="I85" s="3"/>
      <c r="J85" s="3"/>
      <c r="K85" s="3"/>
      <c r="L85" s="3"/>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25">
      <c r="A86" s="3"/>
      <c r="B86" s="3"/>
      <c r="C86" s="3"/>
      <c r="D86" s="3"/>
      <c r="E86" s="3"/>
      <c r="F86" s="3"/>
      <c r="G86" s="3"/>
      <c r="H86" s="3"/>
      <c r="I86" s="3"/>
      <c r="J86" s="3"/>
      <c r="K86" s="3"/>
      <c r="L86" s="3"/>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25">
      <c r="A87" s="3"/>
      <c r="B87" s="3"/>
      <c r="C87" s="3"/>
      <c r="D87" s="3"/>
      <c r="E87" s="3"/>
      <c r="F87" s="3"/>
      <c r="G87" s="3"/>
      <c r="H87" s="3"/>
      <c r="I87" s="3"/>
      <c r="J87" s="3"/>
      <c r="K87" s="3"/>
      <c r="L87" s="3"/>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25">
      <c r="A88" s="3"/>
      <c r="B88" s="3"/>
      <c r="C88" s="3"/>
      <c r="D88" s="3"/>
      <c r="E88" s="3"/>
      <c r="F88" s="3"/>
      <c r="G88" s="3"/>
      <c r="H88" s="3"/>
      <c r="I88" s="3"/>
      <c r="J88" s="3"/>
      <c r="K88" s="3"/>
      <c r="L88" s="3"/>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25">
      <c r="A89" s="3"/>
      <c r="B89" s="3"/>
      <c r="C89" s="3"/>
      <c r="D89" s="3"/>
      <c r="E89" s="3"/>
      <c r="F89" s="3"/>
      <c r="G89" s="3"/>
      <c r="H89" s="3"/>
      <c r="I89" s="3"/>
      <c r="J89" s="3"/>
      <c r="K89" s="3"/>
      <c r="L89" s="3"/>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25">
      <c r="A90" s="3"/>
      <c r="B90" s="3"/>
      <c r="C90" s="3"/>
      <c r="D90" s="3"/>
      <c r="E90" s="3"/>
      <c r="F90" s="3"/>
      <c r="G90" s="3"/>
      <c r="H90" s="3"/>
      <c r="I90" s="3"/>
      <c r="J90" s="3"/>
      <c r="K90" s="3"/>
      <c r="L90" s="3"/>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25">
      <c r="A91" s="3"/>
      <c r="B91" s="3"/>
      <c r="C91" s="3"/>
      <c r="D91" s="3"/>
      <c r="E91" s="3"/>
      <c r="F91" s="3"/>
      <c r="G91" s="3"/>
      <c r="H91" s="3"/>
      <c r="I91" s="3"/>
      <c r="J91" s="3"/>
      <c r="K91" s="3"/>
      <c r="L91" s="3"/>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25">
      <c r="A92" s="3"/>
      <c r="B92" s="3"/>
      <c r="C92" s="3"/>
      <c r="D92" s="3"/>
      <c r="E92" s="3"/>
      <c r="F92" s="3"/>
      <c r="G92" s="3"/>
      <c r="H92" s="3"/>
      <c r="I92" s="3"/>
      <c r="J92" s="3"/>
      <c r="K92" s="3"/>
      <c r="L92" s="3"/>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25">
      <c r="A93" s="3"/>
      <c r="B93" s="3"/>
      <c r="C93" s="3"/>
      <c r="D93" s="3"/>
      <c r="E93" s="3"/>
      <c r="F93" s="3"/>
      <c r="G93" s="3"/>
      <c r="H93" s="3"/>
      <c r="I93" s="3"/>
      <c r="J93" s="3"/>
      <c r="K93" s="3"/>
      <c r="L93" s="3"/>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25">
      <c r="A94" s="3"/>
      <c r="B94" s="3"/>
      <c r="C94" s="3"/>
      <c r="D94" s="3"/>
      <c r="E94" s="3"/>
      <c r="F94" s="3"/>
      <c r="G94" s="3"/>
      <c r="H94" s="3"/>
      <c r="I94" s="3"/>
      <c r="J94" s="3"/>
      <c r="K94" s="3"/>
      <c r="L94" s="3"/>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25">
      <c r="A95" s="3"/>
      <c r="B95" s="3"/>
      <c r="C95" s="3"/>
      <c r="D95" s="3"/>
      <c r="E95" s="3"/>
      <c r="F95" s="3"/>
      <c r="G95" s="3"/>
      <c r="H95" s="3"/>
      <c r="I95" s="3"/>
      <c r="J95" s="3"/>
      <c r="K95" s="3"/>
      <c r="L95" s="3"/>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25">
      <c r="A96" s="3"/>
      <c r="B96" s="3"/>
      <c r="C96" s="3"/>
      <c r="D96" s="3"/>
      <c r="E96" s="3"/>
      <c r="F96" s="3"/>
      <c r="G96" s="3"/>
      <c r="H96" s="3"/>
      <c r="I96" s="3"/>
      <c r="J96" s="3"/>
      <c r="K96" s="3"/>
      <c r="L96" s="3"/>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25">
      <c r="A97" s="3"/>
      <c r="B97" s="3"/>
      <c r="C97" s="3"/>
      <c r="D97" s="3"/>
      <c r="E97" s="3"/>
      <c r="F97" s="3"/>
      <c r="G97" s="3"/>
      <c r="H97" s="3"/>
      <c r="I97" s="3"/>
      <c r="J97" s="3"/>
      <c r="K97" s="3"/>
      <c r="L97" s="3"/>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25">
      <c r="A98" s="3"/>
      <c r="B98" s="3"/>
      <c r="C98" s="3"/>
      <c r="D98" s="3"/>
      <c r="E98" s="3"/>
      <c r="F98" s="3"/>
      <c r="G98" s="3"/>
      <c r="H98" s="3"/>
      <c r="I98" s="3"/>
      <c r="J98" s="3"/>
      <c r="K98" s="3"/>
      <c r="L98" s="3"/>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25">
      <c r="A99" s="3"/>
      <c r="B99" s="3"/>
      <c r="C99" s="3"/>
      <c r="D99" s="3"/>
      <c r="E99" s="3"/>
      <c r="F99" s="3"/>
      <c r="G99" s="3"/>
      <c r="H99" s="3"/>
      <c r="I99" s="3"/>
      <c r="J99" s="3"/>
      <c r="K99" s="3"/>
      <c r="L99" s="3"/>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25">
      <c r="A100" s="3"/>
      <c r="B100" s="3"/>
      <c r="C100" s="3"/>
      <c r="D100" s="3"/>
      <c r="E100" s="3"/>
      <c r="F100" s="3"/>
      <c r="G100" s="3"/>
      <c r="H100" s="3"/>
      <c r="I100" s="3"/>
      <c r="J100" s="3"/>
      <c r="K100" s="3"/>
      <c r="L100" s="3"/>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25">
      <c r="A101" s="3"/>
      <c r="B101" s="3"/>
      <c r="C101" s="3"/>
      <c r="D101" s="3"/>
      <c r="E101" s="3"/>
      <c r="F101" s="3"/>
      <c r="G101" s="3"/>
      <c r="H101" s="3"/>
      <c r="I101" s="3"/>
      <c r="J101" s="3"/>
      <c r="K101" s="3"/>
      <c r="L101" s="3"/>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25">
      <c r="A102" s="3"/>
      <c r="B102" s="3"/>
      <c r="C102" s="3"/>
      <c r="D102" s="3"/>
      <c r="E102" s="3"/>
      <c r="F102" s="3"/>
      <c r="G102" s="3"/>
      <c r="H102" s="3"/>
      <c r="I102" s="3"/>
      <c r="J102" s="3"/>
      <c r="K102" s="3"/>
      <c r="L102" s="3"/>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25">
      <c r="A103" s="3"/>
      <c r="B103" s="3"/>
      <c r="C103" s="3"/>
      <c r="D103" s="3"/>
      <c r="E103" s="3"/>
      <c r="F103" s="3"/>
      <c r="G103" s="3"/>
      <c r="H103" s="3"/>
      <c r="I103" s="3"/>
      <c r="J103" s="3"/>
      <c r="K103" s="3"/>
      <c r="L103" s="3"/>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25">
      <c r="A104" s="3"/>
      <c r="B104" s="3"/>
      <c r="C104" s="3"/>
      <c r="D104" s="3"/>
      <c r="E104" s="3"/>
      <c r="F104" s="3"/>
      <c r="G104" s="3"/>
      <c r="H104" s="3"/>
      <c r="I104" s="3"/>
      <c r="J104" s="3"/>
      <c r="K104" s="3"/>
      <c r="L104" s="3"/>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25">
      <c r="A105" s="3"/>
      <c r="B105" s="3"/>
      <c r="C105" s="3"/>
      <c r="D105" s="3"/>
      <c r="E105" s="3"/>
      <c r="F105" s="3"/>
      <c r="G105" s="3"/>
      <c r="H105" s="3"/>
      <c r="I105" s="3"/>
      <c r="J105" s="3"/>
      <c r="K105" s="3"/>
      <c r="L105" s="3"/>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25">
      <c r="A106" s="3"/>
      <c r="B106" s="3"/>
      <c r="C106" s="3"/>
      <c r="D106" s="3"/>
      <c r="E106" s="3"/>
      <c r="F106" s="3"/>
      <c r="G106" s="3"/>
      <c r="H106" s="3"/>
      <c r="I106" s="3"/>
      <c r="J106" s="3"/>
      <c r="K106" s="3"/>
      <c r="L106" s="3"/>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25">
      <c r="A107" s="3"/>
      <c r="B107" s="3"/>
      <c r="C107" s="3"/>
      <c r="D107" s="3"/>
      <c r="E107" s="3"/>
      <c r="F107" s="3"/>
      <c r="G107" s="3"/>
      <c r="H107" s="3"/>
      <c r="I107" s="3"/>
      <c r="J107" s="3"/>
      <c r="K107" s="3"/>
      <c r="L107" s="3"/>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25">
      <c r="A108" s="3"/>
      <c r="B108" s="3"/>
      <c r="C108" s="3"/>
      <c r="D108" s="3"/>
      <c r="E108" s="3"/>
      <c r="F108" s="3"/>
      <c r="G108" s="3"/>
      <c r="H108" s="3"/>
      <c r="I108" s="3"/>
      <c r="J108" s="3"/>
      <c r="K108" s="3"/>
      <c r="L108" s="3"/>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25">
      <c r="A109" s="3"/>
      <c r="B109" s="3"/>
      <c r="C109" s="3"/>
      <c r="D109" s="3"/>
      <c r="E109" s="3"/>
      <c r="F109" s="3"/>
      <c r="G109" s="3"/>
      <c r="H109" s="3"/>
      <c r="I109" s="3"/>
      <c r="J109" s="3"/>
      <c r="K109" s="3"/>
      <c r="L109" s="3"/>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25">
      <c r="A110" s="3"/>
      <c r="B110" s="3"/>
      <c r="C110" s="3"/>
      <c r="D110" s="3"/>
      <c r="E110" s="3"/>
      <c r="F110" s="3"/>
      <c r="G110" s="3"/>
      <c r="H110" s="3"/>
      <c r="I110" s="3"/>
      <c r="J110" s="3"/>
      <c r="K110" s="3"/>
      <c r="L110" s="3"/>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25">
      <c r="A111" s="3"/>
      <c r="B111" s="3"/>
      <c r="C111" s="3"/>
      <c r="D111" s="3"/>
      <c r="E111" s="3"/>
      <c r="F111" s="3"/>
      <c r="G111" s="3"/>
      <c r="H111" s="3"/>
      <c r="I111" s="3"/>
      <c r="J111" s="3"/>
      <c r="K111" s="3"/>
      <c r="L111" s="3"/>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25">
      <c r="A112" s="3"/>
      <c r="B112" s="3"/>
      <c r="C112" s="3"/>
      <c r="D112" s="3"/>
      <c r="E112" s="3"/>
      <c r="F112" s="3"/>
      <c r="G112" s="3"/>
      <c r="H112" s="3"/>
      <c r="I112" s="3"/>
      <c r="J112" s="3"/>
      <c r="K112" s="3"/>
      <c r="L112" s="3"/>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sheetData>
  <sortState ref="A10:L15">
    <sortCondition ref="A10"/>
  </sortState>
  <hyperlinks>
    <hyperlink ref="A5" location="'Contents'!A23"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M94"/>
  <sheetViews>
    <sheetView showGridLines="0" zoomScale="120" zoomScaleNormal="120" zoomScalePageLayoutView="120" workbookViewId="0">
      <selection activeCell="A85" sqref="A85"/>
    </sheetView>
  </sheetViews>
  <sheetFormatPr defaultColWidth="11.42578125" defaultRowHeight="13.5" outlineLevelRow="1" x14ac:dyDescent="0.25"/>
  <cols>
    <col min="1" max="1" width="74.140625" style="3" customWidth="1"/>
    <col min="2" max="2" width="16.28515625" style="3" customWidth="1"/>
    <col min="3" max="9" width="5.42578125" style="4" customWidth="1"/>
    <col min="10" max="10" width="6" style="4" customWidth="1"/>
    <col min="11" max="11" width="4.42578125" style="4"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row r="6" spans="1:13" s="17" customFormat="1" ht="18.75" x14ac:dyDescent="0.3">
      <c r="A6" s="25" t="s">
        <v>0</v>
      </c>
    </row>
    <row r="7" spans="1:13" s="17" customFormat="1" ht="12.75" x14ac:dyDescent="0.2"/>
    <row r="8" spans="1:13" s="17" customFormat="1" ht="18" customHeight="1" x14ac:dyDescent="0.2">
      <c r="A8" s="26" t="s">
        <v>1</v>
      </c>
      <c r="B8" s="18"/>
      <c r="C8" s="18"/>
      <c r="D8" s="18"/>
      <c r="E8" s="18"/>
      <c r="F8" s="18"/>
      <c r="G8" s="18"/>
    </row>
    <row r="9" spans="1:13" s="3" customFormat="1" ht="13.5" customHeight="1" x14ac:dyDescent="0.25">
      <c r="C9" s="4"/>
      <c r="D9" s="4"/>
      <c r="E9" s="4"/>
      <c r="F9" s="4"/>
      <c r="G9" s="4"/>
      <c r="H9" s="4"/>
      <c r="I9" s="4"/>
      <c r="J9" s="4"/>
      <c r="K9" s="4"/>
      <c r="L9" s="2"/>
      <c r="M9" s="2"/>
    </row>
    <row r="10" spans="1:13" s="3" customFormat="1" ht="18" customHeight="1" collapsed="1" x14ac:dyDescent="0.25">
      <c r="A10" s="110" t="s">
        <v>2</v>
      </c>
      <c r="C10" s="4"/>
      <c r="D10" s="4"/>
      <c r="E10" s="4"/>
      <c r="F10" s="4"/>
      <c r="G10" s="4"/>
      <c r="H10" s="4"/>
      <c r="I10" s="4"/>
      <c r="J10" s="4"/>
      <c r="K10" s="4"/>
      <c r="L10" s="2"/>
      <c r="M10" s="2"/>
    </row>
    <row r="11" spans="1:13" s="3" customFormat="1" ht="12.95" hidden="1" customHeight="1" outlineLevel="1" x14ac:dyDescent="0.25">
      <c r="A11" s="108" t="s">
        <v>3</v>
      </c>
      <c r="C11" s="4"/>
      <c r="D11" s="4"/>
      <c r="E11" s="4"/>
      <c r="F11" s="4"/>
      <c r="G11" s="4"/>
      <c r="H11" s="4"/>
      <c r="I11" s="4"/>
      <c r="J11" s="4"/>
      <c r="K11" s="4"/>
      <c r="L11" s="2"/>
      <c r="M11" s="2"/>
    </row>
    <row r="12" spans="1:13" s="3" customFormat="1" ht="12.95" hidden="1" customHeight="1" outlineLevel="1" x14ac:dyDescent="0.25">
      <c r="A12" s="108" t="s">
        <v>4</v>
      </c>
      <c r="C12" s="4"/>
      <c r="D12" s="4"/>
      <c r="E12" s="4"/>
      <c r="F12" s="4"/>
      <c r="G12" s="4"/>
      <c r="H12" s="4"/>
      <c r="I12" s="4"/>
      <c r="J12" s="4"/>
      <c r="K12" s="4"/>
      <c r="L12" s="2"/>
      <c r="M12" s="2"/>
    </row>
    <row r="13" spans="1:13" s="3" customFormat="1" ht="12.95" hidden="1" customHeight="1" outlineLevel="1" x14ac:dyDescent="0.25">
      <c r="A13" s="108" t="s">
        <v>5</v>
      </c>
      <c r="C13" s="4"/>
      <c r="D13" s="4"/>
      <c r="E13" s="4"/>
      <c r="F13" s="4"/>
      <c r="G13" s="4"/>
      <c r="H13" s="4"/>
      <c r="I13" s="4"/>
      <c r="J13" s="4"/>
      <c r="K13" s="4"/>
      <c r="L13" s="2"/>
      <c r="M13" s="2"/>
    </row>
    <row r="14" spans="1:13" s="3" customFormat="1" ht="12.95" hidden="1" customHeight="1" outlineLevel="1" x14ac:dyDescent="0.25">
      <c r="A14" s="108" t="s">
        <v>6</v>
      </c>
      <c r="C14" s="4"/>
      <c r="D14" s="4"/>
      <c r="E14" s="4"/>
      <c r="F14" s="4"/>
      <c r="G14" s="4"/>
      <c r="H14" s="4"/>
      <c r="I14" s="4"/>
      <c r="J14" s="4"/>
      <c r="K14" s="4"/>
      <c r="L14" s="2"/>
      <c r="M14" s="2"/>
    </row>
    <row r="15" spans="1:13" s="3" customFormat="1" ht="12.95" hidden="1" customHeight="1" outlineLevel="1" x14ac:dyDescent="0.25">
      <c r="A15" s="108" t="s">
        <v>7</v>
      </c>
      <c r="C15" s="4"/>
      <c r="D15" s="4"/>
      <c r="E15" s="4"/>
      <c r="F15" s="4"/>
      <c r="G15" s="4"/>
      <c r="H15" s="4"/>
      <c r="I15" s="4"/>
      <c r="J15" s="4"/>
      <c r="K15" s="4"/>
      <c r="L15" s="2"/>
      <c r="M15" s="2"/>
    </row>
    <row r="16" spans="1:13" s="3" customFormat="1" ht="12.95" hidden="1" customHeight="1" outlineLevel="1" x14ac:dyDescent="0.25">
      <c r="A16" s="108" t="s">
        <v>8</v>
      </c>
      <c r="C16" s="4"/>
      <c r="D16" s="4"/>
      <c r="E16" s="4"/>
      <c r="F16" s="4"/>
      <c r="G16" s="4"/>
      <c r="H16" s="4"/>
      <c r="I16" s="4"/>
      <c r="J16" s="4"/>
      <c r="K16" s="4"/>
      <c r="L16" s="2"/>
      <c r="M16" s="2"/>
    </row>
    <row r="17" spans="1:13" s="3" customFormat="1" ht="12.95" hidden="1" customHeight="1" outlineLevel="1" x14ac:dyDescent="0.25">
      <c r="A17" s="108" t="s">
        <v>9</v>
      </c>
      <c r="C17" s="4"/>
      <c r="D17" s="4"/>
      <c r="E17" s="4"/>
      <c r="F17" s="4"/>
      <c r="G17" s="4"/>
      <c r="H17" s="4"/>
      <c r="I17" s="4"/>
      <c r="J17" s="4"/>
      <c r="K17" s="4"/>
      <c r="L17" s="2"/>
      <c r="M17" s="2"/>
    </row>
    <row r="18" spans="1:13" s="3" customFormat="1" ht="12.95" hidden="1" customHeight="1" outlineLevel="1" x14ac:dyDescent="0.25">
      <c r="A18" s="108" t="s">
        <v>10</v>
      </c>
      <c r="C18" s="4"/>
      <c r="D18" s="4"/>
      <c r="E18" s="4"/>
      <c r="F18" s="4"/>
      <c r="G18" s="4"/>
      <c r="H18" s="4"/>
      <c r="I18" s="4"/>
      <c r="J18" s="4"/>
      <c r="K18" s="4"/>
      <c r="L18" s="2"/>
      <c r="M18" s="2"/>
    </row>
    <row r="19" spans="1:13" ht="12.95" hidden="1" customHeight="1" outlineLevel="1" x14ac:dyDescent="0.25">
      <c r="A19" s="108" t="s">
        <v>11</v>
      </c>
    </row>
    <row r="20" spans="1:13" ht="12.95" hidden="1" customHeight="1" outlineLevel="1" x14ac:dyDescent="0.25">
      <c r="A20" s="108" t="s">
        <v>12</v>
      </c>
    </row>
    <row r="21" spans="1:13" ht="12.95" hidden="1" customHeight="1" outlineLevel="1" x14ac:dyDescent="0.25">
      <c r="A21" s="108" t="s">
        <v>13</v>
      </c>
    </row>
    <row r="22" spans="1:13" ht="12.95" hidden="1" customHeight="1" outlineLevel="1" x14ac:dyDescent="0.25">
      <c r="A22" s="108" t="s">
        <v>14</v>
      </c>
    </row>
    <row r="23" spans="1:13" s="3" customFormat="1" ht="18" customHeight="1" collapsed="1" x14ac:dyDescent="0.25">
      <c r="A23" s="110" t="s">
        <v>15</v>
      </c>
      <c r="C23" s="4"/>
      <c r="D23" s="4"/>
      <c r="E23" s="4"/>
      <c r="F23" s="4"/>
      <c r="G23" s="4"/>
      <c r="H23" s="4"/>
      <c r="I23" s="4"/>
      <c r="J23" s="4"/>
      <c r="K23" s="4"/>
      <c r="L23" s="2"/>
      <c r="M23" s="2"/>
    </row>
    <row r="24" spans="1:13" s="3" customFormat="1" ht="12.95" hidden="1" customHeight="1" outlineLevel="1" x14ac:dyDescent="0.25">
      <c r="A24" s="108" t="s">
        <v>16</v>
      </c>
      <c r="C24" s="4"/>
      <c r="D24" s="4"/>
      <c r="E24" s="4"/>
      <c r="F24" s="4"/>
      <c r="G24" s="4"/>
      <c r="H24" s="4"/>
      <c r="I24" s="4"/>
      <c r="J24" s="4"/>
      <c r="K24" s="4"/>
      <c r="L24" s="2"/>
      <c r="M24" s="2"/>
    </row>
    <row r="25" spans="1:13" s="3" customFormat="1" ht="12.95" hidden="1" customHeight="1" outlineLevel="1" x14ac:dyDescent="0.25">
      <c r="A25" s="108" t="s">
        <v>17</v>
      </c>
      <c r="C25" s="4"/>
      <c r="D25" s="4"/>
      <c r="E25" s="4"/>
      <c r="F25" s="4"/>
      <c r="G25" s="4"/>
      <c r="H25" s="4"/>
      <c r="I25" s="4"/>
      <c r="J25" s="4"/>
      <c r="K25" s="4"/>
      <c r="L25" s="2"/>
      <c r="M25" s="2"/>
    </row>
    <row r="26" spans="1:13" s="3" customFormat="1" ht="12.95" hidden="1" customHeight="1" outlineLevel="1" x14ac:dyDescent="0.25">
      <c r="A26" s="108" t="s">
        <v>18</v>
      </c>
      <c r="C26" s="4"/>
      <c r="D26" s="4"/>
      <c r="E26" s="4"/>
      <c r="F26" s="4"/>
      <c r="G26" s="4"/>
      <c r="H26" s="4"/>
      <c r="I26" s="4"/>
      <c r="J26" s="4"/>
      <c r="K26" s="4"/>
      <c r="L26" s="2"/>
      <c r="M26" s="2"/>
    </row>
    <row r="27" spans="1:13" s="3" customFormat="1" ht="12.95" hidden="1" customHeight="1" outlineLevel="1" x14ac:dyDescent="0.25">
      <c r="A27" s="108" t="s">
        <v>19</v>
      </c>
      <c r="C27" s="4"/>
      <c r="D27" s="4"/>
      <c r="E27" s="4"/>
      <c r="F27" s="4"/>
      <c r="G27" s="4"/>
      <c r="H27" s="4"/>
      <c r="I27" s="4"/>
      <c r="J27" s="4"/>
      <c r="K27" s="4"/>
      <c r="L27" s="2"/>
      <c r="M27" s="2"/>
    </row>
    <row r="28" spans="1:13" s="3" customFormat="1" ht="12.95" hidden="1" customHeight="1" outlineLevel="1" x14ac:dyDescent="0.25">
      <c r="A28" s="108" t="s">
        <v>20</v>
      </c>
      <c r="C28" s="4"/>
      <c r="D28" s="4"/>
      <c r="E28" s="4"/>
      <c r="F28" s="4"/>
      <c r="G28" s="4"/>
      <c r="H28" s="4"/>
      <c r="I28" s="4"/>
      <c r="J28" s="4"/>
      <c r="K28" s="4"/>
      <c r="L28" s="2"/>
      <c r="M28" s="2"/>
    </row>
    <row r="29" spans="1:13" s="3" customFormat="1" ht="12.95" hidden="1" customHeight="1" outlineLevel="1" x14ac:dyDescent="0.25">
      <c r="A29" s="108" t="s">
        <v>21</v>
      </c>
      <c r="C29" s="4"/>
      <c r="D29" s="4"/>
      <c r="E29" s="4"/>
      <c r="F29" s="4"/>
      <c r="G29" s="4"/>
      <c r="H29" s="4"/>
      <c r="I29" s="4"/>
      <c r="J29" s="4"/>
      <c r="K29" s="4"/>
      <c r="L29" s="2"/>
      <c r="M29" s="2"/>
    </row>
    <row r="30" spans="1:13" s="3" customFormat="1" ht="12.95" hidden="1" customHeight="1" outlineLevel="1" x14ac:dyDescent="0.25">
      <c r="A30" s="108" t="s">
        <v>22</v>
      </c>
      <c r="C30" s="4"/>
      <c r="D30" s="4"/>
      <c r="E30" s="4"/>
      <c r="F30" s="4"/>
      <c r="G30" s="4"/>
      <c r="H30" s="4"/>
      <c r="I30" s="4"/>
      <c r="J30" s="4"/>
      <c r="K30" s="4"/>
      <c r="L30" s="2"/>
      <c r="M30" s="2"/>
    </row>
    <row r="31" spans="1:13" s="3" customFormat="1" ht="12.95" hidden="1" customHeight="1" outlineLevel="1" x14ac:dyDescent="0.25">
      <c r="A31" s="108" t="s">
        <v>23</v>
      </c>
      <c r="C31" s="4"/>
      <c r="D31" s="4"/>
      <c r="E31" s="4"/>
      <c r="F31" s="4"/>
      <c r="G31" s="4"/>
      <c r="H31" s="4"/>
      <c r="I31" s="4"/>
      <c r="J31" s="4"/>
      <c r="K31" s="4"/>
      <c r="L31" s="2"/>
      <c r="M31" s="2"/>
    </row>
    <row r="32" spans="1:13" ht="12.95" hidden="1" customHeight="1" outlineLevel="1" x14ac:dyDescent="0.25">
      <c r="A32" s="108" t="s">
        <v>24</v>
      </c>
    </row>
    <row r="33" spans="1:13" ht="12.95" hidden="1" customHeight="1" outlineLevel="1" x14ac:dyDescent="0.25">
      <c r="A33" s="108" t="s">
        <v>25</v>
      </c>
    </row>
    <row r="34" spans="1:13" ht="12.95" hidden="1" customHeight="1" outlineLevel="1" x14ac:dyDescent="0.25">
      <c r="A34" s="108" t="s">
        <v>26</v>
      </c>
    </row>
    <row r="35" spans="1:13" ht="12.95" hidden="1" customHeight="1" outlineLevel="1" x14ac:dyDescent="0.25">
      <c r="A35" s="108" t="s">
        <v>27</v>
      </c>
    </row>
    <row r="36" spans="1:13" s="3" customFormat="1" ht="18" customHeight="1" collapsed="1" x14ac:dyDescent="0.25">
      <c r="A36" s="110" t="s">
        <v>28</v>
      </c>
      <c r="C36" s="4"/>
      <c r="D36" s="4"/>
      <c r="E36" s="4"/>
      <c r="F36" s="4"/>
      <c r="G36" s="4"/>
      <c r="H36" s="4"/>
      <c r="I36" s="4"/>
      <c r="J36" s="4"/>
      <c r="K36" s="4"/>
      <c r="L36" s="2"/>
      <c r="M36" s="2"/>
    </row>
    <row r="37" spans="1:13" s="3" customFormat="1" ht="12.95" hidden="1" customHeight="1" outlineLevel="1" x14ac:dyDescent="0.25">
      <c r="A37" s="108" t="s">
        <v>29</v>
      </c>
      <c r="C37" s="4"/>
      <c r="D37" s="4"/>
      <c r="E37" s="4"/>
      <c r="F37" s="4"/>
      <c r="G37" s="4"/>
      <c r="H37" s="4"/>
      <c r="I37" s="4"/>
      <c r="J37" s="4"/>
      <c r="K37" s="4"/>
      <c r="L37" s="2"/>
      <c r="M37" s="2"/>
    </row>
    <row r="38" spans="1:13" s="3" customFormat="1" ht="12.95" hidden="1" customHeight="1" outlineLevel="1" x14ac:dyDescent="0.25">
      <c r="A38" s="108" t="s">
        <v>30</v>
      </c>
      <c r="C38" s="4"/>
      <c r="D38" s="4"/>
      <c r="E38" s="4"/>
      <c r="F38" s="4"/>
      <c r="G38" s="4"/>
      <c r="H38" s="4"/>
      <c r="I38" s="4"/>
      <c r="J38" s="4"/>
      <c r="K38" s="4"/>
      <c r="L38" s="2"/>
      <c r="M38" s="2"/>
    </row>
    <row r="39" spans="1:13" s="3" customFormat="1" ht="12.95" hidden="1" customHeight="1" outlineLevel="1" x14ac:dyDescent="0.25">
      <c r="A39" s="108" t="s">
        <v>31</v>
      </c>
      <c r="C39" s="4"/>
      <c r="D39" s="4"/>
      <c r="E39" s="4"/>
      <c r="F39" s="4"/>
      <c r="G39" s="4"/>
      <c r="H39" s="4"/>
      <c r="I39" s="4"/>
      <c r="J39" s="4"/>
      <c r="K39" s="4"/>
      <c r="L39" s="2"/>
      <c r="M39" s="2"/>
    </row>
    <row r="40" spans="1:13" s="3" customFormat="1" ht="12.95" hidden="1" customHeight="1" outlineLevel="1" x14ac:dyDescent="0.25">
      <c r="A40" s="108" t="s">
        <v>32</v>
      </c>
      <c r="C40" s="4"/>
      <c r="D40" s="4"/>
      <c r="E40" s="4"/>
      <c r="F40" s="4"/>
      <c r="G40" s="4"/>
      <c r="H40" s="4"/>
      <c r="I40" s="4"/>
      <c r="J40" s="4"/>
      <c r="K40" s="4"/>
      <c r="L40" s="2"/>
      <c r="M40" s="2"/>
    </row>
    <row r="41" spans="1:13" s="3" customFormat="1" ht="12.95" hidden="1" customHeight="1" outlineLevel="1" x14ac:dyDescent="0.25">
      <c r="A41" s="108" t="s">
        <v>33</v>
      </c>
      <c r="C41" s="4"/>
      <c r="D41" s="4"/>
      <c r="E41" s="4"/>
      <c r="F41" s="4"/>
      <c r="G41" s="4"/>
      <c r="H41" s="4"/>
      <c r="I41" s="4"/>
      <c r="J41" s="4"/>
      <c r="K41" s="4"/>
      <c r="L41" s="2"/>
      <c r="M41" s="2"/>
    </row>
    <row r="42" spans="1:13" s="3" customFormat="1" ht="12.95" hidden="1" customHeight="1" outlineLevel="1" x14ac:dyDescent="0.25">
      <c r="A42" s="108" t="s">
        <v>34</v>
      </c>
      <c r="C42" s="4"/>
      <c r="D42" s="4"/>
      <c r="E42" s="4"/>
      <c r="F42" s="4"/>
      <c r="G42" s="4"/>
      <c r="H42" s="4"/>
      <c r="I42" s="4"/>
      <c r="J42" s="4"/>
      <c r="K42" s="4"/>
      <c r="L42" s="2"/>
      <c r="M42" s="2"/>
    </row>
    <row r="43" spans="1:13" s="3" customFormat="1" ht="12.95" hidden="1" customHeight="1" outlineLevel="1" x14ac:dyDescent="0.25">
      <c r="A43" s="108" t="s">
        <v>35</v>
      </c>
      <c r="C43" s="4"/>
      <c r="D43" s="4"/>
      <c r="E43" s="4"/>
      <c r="F43" s="4"/>
      <c r="G43" s="4"/>
      <c r="H43" s="4"/>
      <c r="I43" s="4"/>
      <c r="J43" s="4"/>
      <c r="K43" s="4"/>
      <c r="L43" s="2"/>
      <c r="M43" s="2"/>
    </row>
    <row r="44" spans="1:13" s="3" customFormat="1" ht="12.95" hidden="1" customHeight="1" outlineLevel="1" x14ac:dyDescent="0.25">
      <c r="A44" s="108" t="s">
        <v>36</v>
      </c>
      <c r="C44" s="4"/>
      <c r="D44" s="4"/>
      <c r="E44" s="4"/>
      <c r="F44" s="4"/>
      <c r="G44" s="4"/>
      <c r="H44" s="4"/>
      <c r="I44" s="4"/>
      <c r="J44" s="4"/>
      <c r="K44" s="4"/>
      <c r="L44" s="2"/>
      <c r="M44" s="2"/>
    </row>
    <row r="45" spans="1:13" ht="12.95" hidden="1" customHeight="1" outlineLevel="1" x14ac:dyDescent="0.25">
      <c r="A45" s="108" t="s">
        <v>37</v>
      </c>
    </row>
    <row r="46" spans="1:13" ht="12.95" hidden="1" customHeight="1" outlineLevel="1" x14ac:dyDescent="0.25">
      <c r="A46" s="108" t="s">
        <v>38</v>
      </c>
    </row>
    <row r="47" spans="1:13" ht="12.95" hidden="1" customHeight="1" outlineLevel="1" x14ac:dyDescent="0.25">
      <c r="A47" s="108" t="s">
        <v>39</v>
      </c>
    </row>
    <row r="48" spans="1:13" ht="12.95" hidden="1" customHeight="1" outlineLevel="1" x14ac:dyDescent="0.25">
      <c r="A48" s="108" t="s">
        <v>40</v>
      </c>
    </row>
    <row r="49" spans="1:13" s="3" customFormat="1" ht="18" customHeight="1" collapsed="1" x14ac:dyDescent="0.25">
      <c r="A49" s="110" t="s">
        <v>41</v>
      </c>
      <c r="C49" s="4"/>
      <c r="D49" s="4"/>
      <c r="E49" s="4"/>
      <c r="F49" s="4"/>
      <c r="G49" s="4"/>
      <c r="H49" s="4"/>
      <c r="I49" s="4"/>
      <c r="J49" s="4"/>
      <c r="K49" s="4"/>
      <c r="L49" s="2"/>
      <c r="M49" s="2"/>
    </row>
    <row r="50" spans="1:13" s="3" customFormat="1" ht="12.95" hidden="1" customHeight="1" outlineLevel="1" x14ac:dyDescent="0.25">
      <c r="A50" s="108" t="s">
        <v>42</v>
      </c>
      <c r="C50" s="4"/>
      <c r="D50" s="4"/>
      <c r="E50" s="4"/>
      <c r="F50" s="4"/>
      <c r="G50" s="4"/>
      <c r="H50" s="4"/>
      <c r="I50" s="4"/>
      <c r="J50" s="4"/>
      <c r="K50" s="4"/>
      <c r="L50" s="2"/>
      <c r="M50" s="2"/>
    </row>
    <row r="51" spans="1:13" s="3" customFormat="1" ht="12.95" hidden="1" customHeight="1" outlineLevel="1" x14ac:dyDescent="0.25">
      <c r="A51" s="108" t="s">
        <v>43</v>
      </c>
      <c r="C51" s="4"/>
      <c r="D51" s="4"/>
      <c r="E51" s="4"/>
      <c r="F51" s="4"/>
      <c r="G51" s="4"/>
      <c r="H51" s="4"/>
      <c r="I51" s="4"/>
      <c r="J51" s="4"/>
      <c r="K51" s="4"/>
      <c r="L51" s="2"/>
      <c r="M51" s="2"/>
    </row>
    <row r="52" spans="1:13" s="3" customFormat="1" ht="12.95" hidden="1" customHeight="1" outlineLevel="1" x14ac:dyDescent="0.25">
      <c r="A52" s="108" t="s">
        <v>44</v>
      </c>
      <c r="C52" s="4"/>
      <c r="D52" s="4"/>
      <c r="E52" s="4"/>
      <c r="F52" s="4"/>
      <c r="G52" s="4"/>
      <c r="H52" s="4"/>
      <c r="I52" s="4"/>
      <c r="J52" s="4"/>
      <c r="K52" s="4"/>
      <c r="L52" s="2"/>
      <c r="M52" s="2"/>
    </row>
    <row r="53" spans="1:13" s="3" customFormat="1" ht="12.95" hidden="1" customHeight="1" outlineLevel="1" x14ac:dyDescent="0.25">
      <c r="A53" s="108" t="s">
        <v>45</v>
      </c>
      <c r="C53" s="4"/>
      <c r="D53" s="4"/>
      <c r="E53" s="4"/>
      <c r="F53" s="4"/>
      <c r="G53" s="4"/>
      <c r="H53" s="4"/>
      <c r="I53" s="4"/>
      <c r="J53" s="4"/>
      <c r="K53" s="4"/>
      <c r="L53" s="2"/>
      <c r="M53" s="2"/>
    </row>
    <row r="54" spans="1:13" s="3" customFormat="1" ht="12.95" hidden="1" customHeight="1" outlineLevel="1" x14ac:dyDescent="0.25">
      <c r="A54" s="108" t="s">
        <v>46</v>
      </c>
      <c r="C54" s="4"/>
      <c r="D54" s="4"/>
      <c r="E54" s="4"/>
      <c r="F54" s="4"/>
      <c r="G54" s="4"/>
      <c r="H54" s="4"/>
      <c r="I54" s="4"/>
      <c r="J54" s="4"/>
      <c r="K54" s="4"/>
      <c r="L54" s="2"/>
      <c r="M54" s="2"/>
    </row>
    <row r="55" spans="1:13" s="3" customFormat="1" ht="12.95" hidden="1" customHeight="1" outlineLevel="1" x14ac:dyDescent="0.25">
      <c r="A55" s="108" t="s">
        <v>47</v>
      </c>
      <c r="C55" s="4"/>
      <c r="D55" s="4"/>
      <c r="E55" s="4"/>
      <c r="F55" s="4"/>
      <c r="G55" s="4"/>
      <c r="H55" s="4"/>
      <c r="I55" s="4"/>
      <c r="J55" s="4"/>
      <c r="K55" s="4"/>
      <c r="L55" s="2"/>
      <c r="M55" s="2"/>
    </row>
    <row r="56" spans="1:13" s="3" customFormat="1" ht="12.95" hidden="1" customHeight="1" outlineLevel="1" x14ac:dyDescent="0.25">
      <c r="A56" s="108" t="s">
        <v>48</v>
      </c>
      <c r="C56" s="4"/>
      <c r="D56" s="4"/>
      <c r="E56" s="4"/>
      <c r="F56" s="4"/>
      <c r="G56" s="4"/>
      <c r="H56" s="4"/>
      <c r="I56" s="4"/>
      <c r="J56" s="4"/>
      <c r="K56" s="4"/>
      <c r="L56" s="2"/>
      <c r="M56" s="2"/>
    </row>
    <row r="57" spans="1:13" s="3" customFormat="1" ht="12.95" hidden="1" customHeight="1" outlineLevel="1" x14ac:dyDescent="0.25">
      <c r="A57" s="108" t="s">
        <v>49</v>
      </c>
      <c r="C57" s="4"/>
      <c r="D57" s="4"/>
      <c r="E57" s="4"/>
      <c r="F57" s="4"/>
      <c r="G57" s="4"/>
      <c r="H57" s="4"/>
      <c r="I57" s="4"/>
      <c r="J57" s="4"/>
      <c r="K57" s="4"/>
      <c r="L57" s="2"/>
      <c r="M57" s="2"/>
    </row>
    <row r="58" spans="1:13" ht="12.95" hidden="1" customHeight="1" outlineLevel="1" x14ac:dyDescent="0.25">
      <c r="A58" s="108" t="s">
        <v>50</v>
      </c>
    </row>
    <row r="59" spans="1:13" ht="12.95" hidden="1" customHeight="1" outlineLevel="1" x14ac:dyDescent="0.25">
      <c r="A59" s="108" t="s">
        <v>51</v>
      </c>
    </row>
    <row r="60" spans="1:13" ht="12.95" hidden="1" customHeight="1" outlineLevel="1" x14ac:dyDescent="0.25">
      <c r="A60" s="108" t="s">
        <v>52</v>
      </c>
    </row>
    <row r="61" spans="1:13" ht="12.95" hidden="1" customHeight="1" outlineLevel="1" x14ac:dyDescent="0.25">
      <c r="A61" s="108" t="s">
        <v>53</v>
      </c>
    </row>
    <row r="62" spans="1:13" s="3" customFormat="1" ht="18" customHeight="1" collapsed="1" x14ac:dyDescent="0.25">
      <c r="A62" s="110" t="s">
        <v>54</v>
      </c>
      <c r="C62" s="4"/>
      <c r="D62" s="4"/>
      <c r="E62" s="4"/>
      <c r="F62" s="4"/>
      <c r="G62" s="4"/>
      <c r="H62" s="4"/>
      <c r="I62" s="4"/>
      <c r="J62" s="4"/>
      <c r="K62" s="4"/>
      <c r="L62" s="2"/>
      <c r="M62" s="2"/>
    </row>
    <row r="63" spans="1:13" s="3" customFormat="1" ht="12.95" hidden="1" customHeight="1" outlineLevel="1" x14ac:dyDescent="0.25">
      <c r="A63" s="108" t="s">
        <v>55</v>
      </c>
      <c r="C63" s="4"/>
      <c r="D63" s="4"/>
      <c r="E63" s="4"/>
      <c r="F63" s="4"/>
      <c r="G63" s="4"/>
      <c r="H63" s="4"/>
      <c r="I63" s="4"/>
      <c r="J63" s="4"/>
      <c r="K63" s="4"/>
      <c r="L63" s="2"/>
      <c r="M63" s="2"/>
    </row>
    <row r="64" spans="1:13" s="3" customFormat="1" ht="12.95" hidden="1" customHeight="1" outlineLevel="1" x14ac:dyDescent="0.25">
      <c r="A64" s="108" t="s">
        <v>56</v>
      </c>
      <c r="C64" s="4"/>
      <c r="D64" s="4"/>
      <c r="E64" s="4"/>
      <c r="F64" s="4"/>
      <c r="G64" s="4"/>
      <c r="H64" s="4"/>
      <c r="I64" s="4"/>
      <c r="J64" s="4"/>
      <c r="K64" s="4"/>
      <c r="L64" s="2"/>
      <c r="M64" s="2"/>
    </row>
    <row r="65" spans="1:13" s="3" customFormat="1" ht="12.95" hidden="1" customHeight="1" outlineLevel="1" x14ac:dyDescent="0.25">
      <c r="A65" s="108" t="s">
        <v>57</v>
      </c>
      <c r="C65" s="4"/>
      <c r="D65" s="4"/>
      <c r="E65" s="4"/>
      <c r="F65" s="4"/>
      <c r="G65" s="4"/>
      <c r="H65" s="4"/>
      <c r="I65" s="4"/>
      <c r="J65" s="4"/>
      <c r="K65" s="4"/>
      <c r="L65" s="2"/>
      <c r="M65" s="2"/>
    </row>
    <row r="66" spans="1:13" s="3" customFormat="1" ht="12.95" hidden="1" customHeight="1" outlineLevel="1" x14ac:dyDescent="0.25">
      <c r="A66" s="108" t="s">
        <v>58</v>
      </c>
      <c r="C66" s="4"/>
      <c r="D66" s="4"/>
      <c r="E66" s="4"/>
      <c r="F66" s="4"/>
      <c r="G66" s="4"/>
      <c r="H66" s="4"/>
      <c r="I66" s="4"/>
      <c r="J66" s="4"/>
      <c r="K66" s="4"/>
      <c r="L66" s="2"/>
      <c r="M66" s="2"/>
    </row>
    <row r="67" spans="1:13" s="3" customFormat="1" ht="12.95" hidden="1" customHeight="1" outlineLevel="1" x14ac:dyDescent="0.25">
      <c r="A67" s="108" t="s">
        <v>59</v>
      </c>
      <c r="C67" s="4"/>
      <c r="D67" s="4"/>
      <c r="E67" s="4"/>
      <c r="F67" s="4"/>
      <c r="G67" s="4"/>
      <c r="H67" s="4"/>
      <c r="I67" s="4"/>
      <c r="J67" s="4"/>
      <c r="K67" s="4"/>
      <c r="L67" s="2"/>
      <c r="M67" s="2"/>
    </row>
    <row r="68" spans="1:13" s="3" customFormat="1" ht="12.95" hidden="1" customHeight="1" outlineLevel="1" x14ac:dyDescent="0.25">
      <c r="A68" s="108" t="s">
        <v>1147</v>
      </c>
      <c r="C68" s="4"/>
      <c r="D68" s="4"/>
      <c r="E68" s="4"/>
      <c r="F68" s="4"/>
      <c r="G68" s="4"/>
      <c r="H68" s="4"/>
      <c r="I68" s="4"/>
      <c r="J68" s="4"/>
      <c r="K68" s="4"/>
      <c r="L68" s="2"/>
      <c r="M68" s="2"/>
    </row>
    <row r="69" spans="1:13" s="3" customFormat="1" ht="12.95" hidden="1" customHeight="1" outlineLevel="1" x14ac:dyDescent="0.25">
      <c r="A69" s="108" t="s">
        <v>60</v>
      </c>
      <c r="C69" s="4"/>
      <c r="D69" s="4"/>
      <c r="E69" s="4"/>
      <c r="F69" s="4"/>
      <c r="G69" s="4"/>
      <c r="H69" s="4"/>
      <c r="I69" s="4"/>
      <c r="J69" s="4"/>
      <c r="K69" s="4"/>
      <c r="L69" s="2"/>
      <c r="M69" s="2"/>
    </row>
    <row r="70" spans="1:13" s="3" customFormat="1" ht="12.95" hidden="1" customHeight="1" outlineLevel="1" x14ac:dyDescent="0.25">
      <c r="A70" s="108" t="s">
        <v>61</v>
      </c>
      <c r="C70" s="4"/>
      <c r="D70" s="4"/>
      <c r="E70" s="4"/>
      <c r="F70" s="4"/>
      <c r="G70" s="4"/>
      <c r="H70" s="4"/>
      <c r="I70" s="4"/>
      <c r="J70" s="4"/>
      <c r="K70" s="4"/>
      <c r="L70" s="2"/>
      <c r="M70" s="2"/>
    </row>
    <row r="71" spans="1:13" ht="12.95" hidden="1" customHeight="1" outlineLevel="1" x14ac:dyDescent="0.25">
      <c r="A71" s="108" t="s">
        <v>62</v>
      </c>
    </row>
    <row r="72" spans="1:13" ht="12.95" hidden="1" customHeight="1" outlineLevel="1" x14ac:dyDescent="0.25">
      <c r="A72" s="108" t="s">
        <v>63</v>
      </c>
    </row>
    <row r="73" spans="1:13" ht="12.95" hidden="1" customHeight="1" outlineLevel="1" x14ac:dyDescent="0.25">
      <c r="A73" s="108" t="s">
        <v>64</v>
      </c>
    </row>
    <row r="74" spans="1:13" ht="12.95" hidden="1" customHeight="1" outlineLevel="1" x14ac:dyDescent="0.25">
      <c r="A74" s="108" t="s">
        <v>65</v>
      </c>
    </row>
    <row r="75" spans="1:13" s="3" customFormat="1" ht="18" customHeight="1" collapsed="1" x14ac:dyDescent="0.25">
      <c r="A75" s="110" t="s">
        <v>66</v>
      </c>
      <c r="C75" s="4"/>
      <c r="D75" s="4"/>
      <c r="E75" s="4"/>
      <c r="F75" s="4"/>
      <c r="G75" s="4"/>
      <c r="H75" s="4"/>
      <c r="I75" s="4"/>
      <c r="J75" s="4"/>
      <c r="K75" s="4"/>
      <c r="L75" s="2"/>
      <c r="M75" s="2"/>
    </row>
    <row r="76" spans="1:13" s="3" customFormat="1" ht="12.95" hidden="1" customHeight="1" outlineLevel="1" x14ac:dyDescent="0.25">
      <c r="A76" s="108" t="s">
        <v>67</v>
      </c>
      <c r="C76" s="4"/>
      <c r="D76" s="4"/>
      <c r="E76" s="4"/>
      <c r="F76" s="4"/>
      <c r="G76" s="4"/>
      <c r="H76" s="4"/>
      <c r="I76" s="4"/>
      <c r="J76" s="4"/>
      <c r="K76" s="4"/>
      <c r="L76" s="2"/>
      <c r="M76" s="2"/>
    </row>
    <row r="77" spans="1:13" s="3" customFormat="1" ht="12.95" hidden="1" customHeight="1" outlineLevel="1" x14ac:dyDescent="0.25">
      <c r="A77" s="108" t="s">
        <v>68</v>
      </c>
      <c r="C77" s="4"/>
      <c r="D77" s="4"/>
      <c r="E77" s="4"/>
      <c r="F77" s="4"/>
      <c r="G77" s="4"/>
      <c r="H77" s="4"/>
      <c r="I77" s="4"/>
      <c r="J77" s="4"/>
      <c r="K77" s="4"/>
      <c r="L77" s="2"/>
      <c r="M77" s="2"/>
    </row>
    <row r="78" spans="1:13" s="3" customFormat="1" ht="12.95" hidden="1" customHeight="1" outlineLevel="1" x14ac:dyDescent="0.25">
      <c r="A78" s="108" t="s">
        <v>69</v>
      </c>
      <c r="C78" s="4"/>
      <c r="D78" s="4"/>
      <c r="E78" s="4"/>
      <c r="F78" s="4"/>
      <c r="G78" s="4"/>
      <c r="H78" s="4"/>
      <c r="I78" s="4"/>
      <c r="J78" s="4"/>
      <c r="K78" s="4"/>
      <c r="L78" s="2"/>
      <c r="M78" s="2"/>
    </row>
    <row r="79" spans="1:13" s="3" customFormat="1" ht="12.95" hidden="1" customHeight="1" outlineLevel="1" x14ac:dyDescent="0.25">
      <c r="A79" s="108" t="s">
        <v>70</v>
      </c>
      <c r="C79" s="4"/>
      <c r="D79" s="4"/>
      <c r="E79" s="4"/>
      <c r="F79" s="4"/>
      <c r="G79" s="4"/>
      <c r="H79" s="4"/>
      <c r="I79" s="4"/>
      <c r="J79" s="4"/>
      <c r="K79" s="4"/>
      <c r="L79" s="2"/>
      <c r="M79" s="2"/>
    </row>
    <row r="80" spans="1:13" s="3" customFormat="1" ht="12.95" hidden="1" customHeight="1" outlineLevel="1" x14ac:dyDescent="0.25">
      <c r="A80" s="108" t="s">
        <v>71</v>
      </c>
      <c r="C80" s="4"/>
      <c r="D80" s="4"/>
      <c r="E80" s="4"/>
      <c r="F80" s="4"/>
      <c r="G80" s="4"/>
      <c r="H80" s="4"/>
      <c r="I80" s="4"/>
      <c r="J80" s="4"/>
      <c r="K80" s="4"/>
      <c r="L80" s="2"/>
      <c r="M80" s="2"/>
    </row>
    <row r="81" spans="1:13" s="3" customFormat="1" ht="12.95" hidden="1" customHeight="1" outlineLevel="1" x14ac:dyDescent="0.25">
      <c r="A81" s="108" t="s">
        <v>1148</v>
      </c>
      <c r="C81" s="4"/>
      <c r="D81" s="4"/>
      <c r="E81" s="4"/>
      <c r="F81" s="4"/>
      <c r="G81" s="4"/>
      <c r="H81" s="4"/>
      <c r="I81" s="4"/>
      <c r="J81" s="4"/>
      <c r="K81" s="4"/>
      <c r="L81" s="2"/>
      <c r="M81" s="2"/>
    </row>
    <row r="82" spans="1:13" s="3" customFormat="1" ht="12.95" hidden="1" customHeight="1" outlineLevel="1" x14ac:dyDescent="0.25">
      <c r="A82" s="108" t="s">
        <v>72</v>
      </c>
      <c r="C82" s="4"/>
      <c r="D82" s="4"/>
      <c r="E82" s="4"/>
      <c r="F82" s="4"/>
      <c r="G82" s="4"/>
      <c r="H82" s="4"/>
      <c r="I82" s="4"/>
      <c r="J82" s="4"/>
      <c r="K82" s="4"/>
      <c r="L82" s="2"/>
      <c r="M82" s="2"/>
    </row>
    <row r="83" spans="1:13" ht="12.95" hidden="1" customHeight="1" outlineLevel="1" x14ac:dyDescent="0.25">
      <c r="A83" s="108" t="s">
        <v>73</v>
      </c>
    </row>
    <row r="84" spans="1:13" ht="12.95" hidden="1" customHeight="1" outlineLevel="1" x14ac:dyDescent="0.25">
      <c r="A84" s="108" t="s">
        <v>74</v>
      </c>
    </row>
    <row r="85" spans="1:13" s="3" customFormat="1" ht="18" customHeight="1" collapsed="1" x14ac:dyDescent="0.25">
      <c r="A85" s="110" t="s">
        <v>75</v>
      </c>
      <c r="C85" s="4"/>
      <c r="D85" s="4"/>
      <c r="E85" s="4"/>
      <c r="F85" s="4"/>
      <c r="G85" s="4"/>
      <c r="H85" s="4"/>
      <c r="I85" s="4"/>
      <c r="J85" s="4"/>
      <c r="K85" s="4"/>
      <c r="L85" s="2"/>
      <c r="M85" s="2"/>
    </row>
    <row r="86" spans="1:13" s="3" customFormat="1" ht="12.95" hidden="1" customHeight="1" outlineLevel="1" x14ac:dyDescent="0.25">
      <c r="A86" s="108" t="s">
        <v>76</v>
      </c>
      <c r="C86" s="4"/>
      <c r="D86" s="4"/>
      <c r="E86" s="4"/>
      <c r="F86" s="4"/>
      <c r="G86" s="4"/>
      <c r="H86" s="4"/>
      <c r="I86" s="4"/>
      <c r="J86" s="4"/>
      <c r="K86" s="4"/>
      <c r="L86" s="2"/>
      <c r="M86" s="2"/>
    </row>
    <row r="87" spans="1:13" hidden="1" outlineLevel="1" x14ac:dyDescent="0.25">
      <c r="A87" s="108" t="s">
        <v>77</v>
      </c>
    </row>
    <row r="88" spans="1:13" hidden="1" outlineLevel="1" x14ac:dyDescent="0.25">
      <c r="A88" s="108" t="s">
        <v>78</v>
      </c>
    </row>
    <row r="89" spans="1:13" hidden="1" outlineLevel="1" x14ac:dyDescent="0.25">
      <c r="A89" s="108" t="s">
        <v>79</v>
      </c>
    </row>
    <row r="90" spans="1:13" hidden="1" outlineLevel="1" x14ac:dyDescent="0.25">
      <c r="A90" s="108" t="s">
        <v>80</v>
      </c>
    </row>
    <row r="91" spans="1:13" hidden="1" outlineLevel="1" x14ac:dyDescent="0.25">
      <c r="A91" s="108" t="s">
        <v>81</v>
      </c>
    </row>
    <row r="92" spans="1:13" hidden="1" outlineLevel="1" x14ac:dyDescent="0.25">
      <c r="A92" s="108" t="s">
        <v>82</v>
      </c>
    </row>
    <row r="93" spans="1:13" hidden="1" outlineLevel="1" x14ac:dyDescent="0.25">
      <c r="A93" s="108" t="s">
        <v>83</v>
      </c>
    </row>
    <row r="94" spans="1:13" hidden="1" outlineLevel="1" x14ac:dyDescent="0.25">
      <c r="A94" s="108" t="s">
        <v>84</v>
      </c>
    </row>
  </sheetData>
  <hyperlinks>
    <hyperlink ref="A24" location="'Table II.2.1'!A1" display="Quadro II.2.1 - Principais indicadores económicos"/>
    <hyperlink ref="A25" location="'Table II.2.2'!A1" display="Quadro II.2.2 - Produto interno bruto"/>
    <hyperlink ref="A26" location="'Table II.2.3'!A1" display="Quadro II.2.3 - Índice de preço no consumidor"/>
    <hyperlink ref="A27" location="'Table II.2.4'!A1" display="Quadro II.2.4 - Balança de pagamentos"/>
    <hyperlink ref="A28" location="'Table II.2.5'!A1" display="Quadro II.2.5 - Distribuição geográfica das exportações"/>
    <hyperlink ref="A29" location="'Table II.2.6'!A1" display="Quadro II.2.6 - Distribuição geográfica das importações"/>
    <hyperlink ref="A30" location="'Table II.2.7'!A1" display="Quadro II.2.7 - Dívida pública"/>
    <hyperlink ref="A31" location="'Table II.2.8'!A1" display="Quadro II.2.8 - Operações financeiras do Estado"/>
    <hyperlink ref="A32" location="'Table II.2.9'!A1" display="Quadro II.2.9 - Síntese monetária"/>
    <hyperlink ref="A33" location="'Table II.2.10'!A1" display="Quadro II.2.10 - Taxas de juro"/>
    <hyperlink ref="A34" location="'Table II.2.11'!A1" display="Quadro II.2.11 - Indicadores de estabilidade financeira"/>
    <hyperlink ref="A35" location="'Table II.2.12'!A1" display="Quadro II.2.12 - Taxas de câmbio"/>
    <hyperlink ref="A37" location="'Table II.3.1'!A1" display="Quadro 1.1 - Principais indicadores económicos"/>
    <hyperlink ref="A38" location="'Table II.3.2'!A1" display="Quadro 1.2 - Produto interno bruto"/>
    <hyperlink ref="A39" location="'Table II.3.3'!A1" display="Quadro 1.3 - Índice de preço no consumidor"/>
    <hyperlink ref="A40" location="'Table II.3.4'!A1" display="Quadro 1.4 - Balança de pagamentos"/>
    <hyperlink ref="A41" location="'Table II.3.5'!A1" display="Quadro 1.5 - Distribuição geográfica das exportações"/>
    <hyperlink ref="A42" location="'Table II.3.6'!A1" display="Quadro 1.6 - Distribuição geográfica das importações"/>
    <hyperlink ref="A43" location="'Table II.3.7'!A1" display="Quadro 1.7 - Dívida pública"/>
    <hyperlink ref="A44" location="'Table II.3.8'!A1" display="Quadro 1.8 - Operações financeiras do Estado"/>
    <hyperlink ref="A45" location="'Table II.3.9'!A1" display="Quadro 1.9 - Síntese monetária"/>
    <hyperlink ref="A46" location="'Table II.3.10'!A1" display="Quadro 1.10 - Taxas de juro"/>
    <hyperlink ref="A47" location="'Table II.3.11'!A1" display="Quadro 1.11 - Indicadores de estabilidade financeira"/>
    <hyperlink ref="A48" location="'Table II.3.12'!A1" display="Quadro 1.12 - Taxas de câmbio"/>
    <hyperlink ref="A86" location="'Table III.1'!A1" display="Quadro III.1 - Principais indicadores"/>
    <hyperlink ref="A87" location="'Table III.2'!A1" display="Quadro III.2 - Importação e exportação de mercadorias "/>
    <hyperlink ref="A88" location="'Table III.3'!A1" display="Quadro III.3 - Peso do comércio com os PALOP e Timor-Leste no comércio português"/>
    <hyperlink ref="A89" location="'Table III.4'!A1" display="Quadro III.4 - Exportações por grupos de produtos"/>
    <hyperlink ref="A90" location="'Table III.5'!A1" display="Quadro III.5 - Importações por grupos de produtos"/>
    <hyperlink ref="A91" location="'Table III.6'!A1" display="Quadro III.6 - Balanças corrente e de capital com os PALOP e Timor-Leste"/>
    <hyperlink ref="A92" location="'Table III.7'!A1" display="Quadro III.7 - Investimento direto de Portugal nos PALOP e em Timor-Leste"/>
    <hyperlink ref="A93" location="'Table III.8'!A1" display="Quadro III.8 - Investimento direto dos PALOP e de Timor-Leste em Portugal"/>
    <hyperlink ref="A94" location="'Table III.9'!A1" display="Quadro III.9 - Dívida oficial dos PALOP a Portugal"/>
    <hyperlink ref="A11" location="'Table II.1.1'!A1" display="Quadro 1.1 - Principais indicadores económicos"/>
    <hyperlink ref="A12" location="'Table II.1.2'!A1" display="Quadro 1.2 - Produto interno bruto"/>
    <hyperlink ref="A13" location="'Table II.1.3'!A1" display="Quadro 1.3 - Índice de preço no consumidor"/>
    <hyperlink ref="A14" location="'Table II.1.4'!A1" display="Quadro 1.4 - Balança de pagamentos"/>
    <hyperlink ref="A15" location="'Table II.1.5'!A1" display="Quadro 1.5 - Distribuição geográfica das exportações"/>
    <hyperlink ref="A16" location="'Table II.1.6'!A1" display="Quadro 1.6 - Distribuição geográfica das importações"/>
    <hyperlink ref="A17" location="'Table II.1.7'!A1" display="Quadro 1.7 - Dívida pública"/>
    <hyperlink ref="A18" location="'Table II.1.8'!A1" display="Quadro 1.8 - Operações financeiras do Estado"/>
    <hyperlink ref="A19" location="'Table II.1.9'!A1" display="Quadro 1.9 - Síntese monetária"/>
    <hyperlink ref="A20" location="'Table II.1.10'!A1" display="Quadro 1.10 - Taxas de juro"/>
    <hyperlink ref="A21" location="'Table II.1.11'!A1" display="Quadro 1.11 - Indicadores de estabilidade financeira"/>
    <hyperlink ref="A22" location="'Table II.1.12'!A1" display="Quadro 1.12 - Taxas de câmbio"/>
    <hyperlink ref="A50" location="'Table II.4.1'!A1" display="Quadro II.4.1 - Principais indicadores económicos"/>
    <hyperlink ref="A51" location="'Table II.4.2'!A1" display="Quadro II.4.2 - Produto interno bruto"/>
    <hyperlink ref="A52" location="'Table II.4.3'!A1" display="Quadro II.4.3 - Índice de preço no consumidor"/>
    <hyperlink ref="A53" location="'Table II.4.4'!A1" display="Quadro II.4.4 - Balança de pagamentos"/>
    <hyperlink ref="A54" location="'Table II.4.5'!A1" display="Quadro II.4.5 - Distribuição geográfica das exportações"/>
    <hyperlink ref="A55" location="'Table II.4.6'!A1" display="Quadro II.4.6 - Distribuição geográfica das importações"/>
    <hyperlink ref="A56" location="'Table II.4.7'!A1" display="Quadro II.4.7 - Dívida pública"/>
    <hyperlink ref="A57" location="'Table II.4.8'!A1" display="Quadro II.4.8 - Operações financeiras do Estado"/>
    <hyperlink ref="A58" location="'Table II.4.9'!A1" display="Quadro II.4.9 - Síntese monetária"/>
    <hyperlink ref="A59" location="'Table II.4.10'!A1" display="Quadro II.4.10 - Taxas de juro"/>
    <hyperlink ref="A60" location="'Table II.4.11'!A1" display="Quadro II.4.11 - Indicadores de estabilidade financeira"/>
    <hyperlink ref="A61" location="'Table II.4.12'!A1" display="Quadro II.4.12 - Taxas de câmbio"/>
    <hyperlink ref="A63" location="'Table II.5.1'!A1" display="Quadro II.5.1 - Principais indicadores económicos"/>
    <hyperlink ref="A64" location="'Table II.5.2'!A1" display="Quadro II.5.2 - Produto interno bruto"/>
    <hyperlink ref="A65" location="'Table II.5.3'!A1" display="Quadro II.5.3 - Índice de preços no consumidor"/>
    <hyperlink ref="A66" location="'Table II.5.4'!A1" display="Quadro II.5.4 - Balança de pagamentos"/>
    <hyperlink ref="A67" location="'Table II.5.5'!A1" display="Quadro II.5.5 - Distribuição geográfica das exportações"/>
    <hyperlink ref="A68" location="'Table II.5.6'!A1" display="Quadro II.5.6 - Distribuição das importações de mercadorias"/>
    <hyperlink ref="A69" location="'Table II.5.7'!A1" display="Quadro II.5.7 - Dívida pública"/>
    <hyperlink ref="A70" location="'Table II.5.8'!A1" display="Quadro II.5.8 - Operações financeiras do Estado"/>
    <hyperlink ref="A71" location="'Table II.5.9'!A1" display="Quadro II.5.9 - Síntese monetária"/>
    <hyperlink ref="A72" location="'Table II.5.10'!A1" display="Quadro II.5.10 - Taxas de juro"/>
    <hyperlink ref="A73" location="'Table II.5.11'!A1" display="Quadro II.5.11 - Indicadores de estabilidade financeira"/>
    <hyperlink ref="A74" location="'Table II.5.12'!A1" display="Quadro II.5.12 - Taxas de câmbio"/>
    <hyperlink ref="A76" location="'Table II.6.1'!A1" display="Quadro II.6.1 - Principais indicadores económicos"/>
    <hyperlink ref="A77" location="'Table II.6.2'!A1" display="Quadro II.6.2 - Produto interno bruto"/>
    <hyperlink ref="A78" location="'Table II.6.3'!A1" display="Quadro II.6.3 - Índice de preços no consumidor"/>
    <hyperlink ref="A79" location="'Table II.6.4'!A1" display="Quadro II.6.4 - Balança de pagamentos"/>
    <hyperlink ref="A80" location="'Table II.6.5'!A1" display="Quadro II.6.5 - Distribuição geográfica das exportações"/>
    <hyperlink ref="A81" location="'Table II.6.6'!A1" display="Quadro II.6.6 - Distribuição das importações de mercadorias"/>
    <hyperlink ref="A82" location="'Table II.6.7'!A1" display="Quadro II.6.7 - Operações financeiras do Estado"/>
    <hyperlink ref="A83" location="'Table II.6.8'!A1" display="Quadro II.6.8 - Síntese monetária"/>
    <hyperlink ref="A84" location="'Table II.6.9'!A1" display="Quadro II.6.9 - Taxas de câmbio"/>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14"/>
  <sheetViews>
    <sheetView showGridLines="0" zoomScale="120" zoomScaleNormal="120" zoomScalePageLayoutView="120" workbookViewId="0">
      <selection activeCell="A5" sqref="A5"/>
    </sheetView>
  </sheetViews>
  <sheetFormatPr defaultColWidth="8.85546875" defaultRowHeight="15.75" x14ac:dyDescent="0.25"/>
  <cols>
    <col min="1" max="1" width="13" style="14" customWidth="1"/>
    <col min="2" max="12" width="6" style="14" customWidth="1"/>
    <col min="13" max="48" width="8.85546875" style="2"/>
    <col min="49" max="16384" width="8.85546875" style="10"/>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09" t="s">
        <v>85</v>
      </c>
    </row>
    <row r="6" spans="1:12" s="17" customFormat="1" ht="18.75" x14ac:dyDescent="0.3">
      <c r="A6" s="25" t="s">
        <v>0</v>
      </c>
    </row>
    <row r="7" spans="1:12" s="17" customFormat="1" ht="12.75" x14ac:dyDescent="0.2"/>
    <row r="8" spans="1:12" s="17" customFormat="1" ht="18" customHeight="1" x14ac:dyDescent="0.2">
      <c r="A8" s="237" t="s">
        <v>473</v>
      </c>
      <c r="B8" s="18"/>
      <c r="C8" s="18"/>
      <c r="D8" s="18"/>
      <c r="E8" s="18"/>
    </row>
    <row r="9" spans="1:12" ht="17.25" customHeight="1" x14ac:dyDescent="0.25">
      <c r="A9" s="24"/>
      <c r="B9" s="185">
        <v>2010</v>
      </c>
      <c r="C9" s="185">
        <v>2011</v>
      </c>
      <c r="D9" s="185">
        <v>2012</v>
      </c>
      <c r="E9" s="185">
        <v>2013</v>
      </c>
      <c r="F9" s="185">
        <v>2014</v>
      </c>
      <c r="G9" s="185">
        <v>2015</v>
      </c>
      <c r="H9" s="185">
        <v>2016</v>
      </c>
      <c r="I9" s="185">
        <v>2017</v>
      </c>
      <c r="J9" s="185">
        <v>2018</v>
      </c>
      <c r="K9" s="231">
        <v>2019</v>
      </c>
      <c r="L9" s="337">
        <v>2020</v>
      </c>
    </row>
    <row r="10" spans="1:12" ht="13.5" customHeight="1" x14ac:dyDescent="0.25">
      <c r="A10" s="23" t="s">
        <v>474</v>
      </c>
      <c r="B10" s="63">
        <v>3.7198415108759235</v>
      </c>
      <c r="C10" s="63">
        <v>2.7362727213128815</v>
      </c>
      <c r="D10" s="63">
        <v>4.0285301449945043</v>
      </c>
      <c r="E10" s="63">
        <v>3.5923132411405012</v>
      </c>
      <c r="F10" s="63">
        <v>3.2924082082223021</v>
      </c>
      <c r="G10" s="63">
        <v>3.7874629470868211</v>
      </c>
      <c r="H10" s="63">
        <v>3.5231553852452691</v>
      </c>
      <c r="I10" s="63">
        <v>3.0713412986292039</v>
      </c>
      <c r="J10" s="63">
        <v>2.7390620370588077</v>
      </c>
      <c r="K10" s="63">
        <v>2.9393512641570729</v>
      </c>
      <c r="L10" s="63">
        <v>3.2812463893569519</v>
      </c>
    </row>
    <row r="11" spans="1:12" ht="13.5" customHeight="1" x14ac:dyDescent="0.25">
      <c r="A11" s="23" t="s">
        <v>475</v>
      </c>
      <c r="B11" s="63">
        <v>1.0120050991000356</v>
      </c>
      <c r="C11" s="63">
        <v>1.0390706229412161</v>
      </c>
      <c r="D11" s="63">
        <v>2.2984523110659634</v>
      </c>
      <c r="E11" s="63">
        <v>2.7734865392514467</v>
      </c>
      <c r="F11" s="63">
        <v>2.678696005962077</v>
      </c>
      <c r="G11" s="63">
        <v>4.3905445053495198</v>
      </c>
      <c r="H11" s="63">
        <v>4.5731207314710121</v>
      </c>
      <c r="I11" s="63">
        <v>6.1481514240886446</v>
      </c>
      <c r="J11" s="63">
        <v>5.8115679297161202</v>
      </c>
      <c r="K11" s="63">
        <v>5.2953404456121032</v>
      </c>
      <c r="L11" s="63">
        <v>6.734827950452642</v>
      </c>
    </row>
    <row r="12" spans="1:12" ht="13.5" customHeight="1" x14ac:dyDescent="0.25">
      <c r="A12" s="23" t="s">
        <v>468</v>
      </c>
      <c r="B12" s="63">
        <v>1.7384295484396548</v>
      </c>
      <c r="C12" s="63">
        <v>4.4518871264625375</v>
      </c>
      <c r="D12" s="63">
        <v>1.584700732878195</v>
      </c>
      <c r="E12" s="63">
        <v>1.4845130267501374</v>
      </c>
      <c r="F12" s="63">
        <v>1.3098181277126504</v>
      </c>
      <c r="G12" s="63">
        <v>1.6501486317709664</v>
      </c>
      <c r="H12" s="63">
        <v>1.564262835235172</v>
      </c>
      <c r="I12" s="63">
        <v>5.7136283875363221</v>
      </c>
      <c r="J12" s="63">
        <v>2.0877465620830375</v>
      </c>
      <c r="K12" s="63">
        <v>2.8054284921549799</v>
      </c>
      <c r="L12" s="63">
        <v>2.3245712896504473</v>
      </c>
    </row>
    <row r="13" spans="1:12" ht="13.5" customHeight="1" x14ac:dyDescent="0.25">
      <c r="A13" s="23" t="s">
        <v>469</v>
      </c>
      <c r="B13" s="63">
        <v>16.7781728571527</v>
      </c>
      <c r="C13" s="63">
        <v>19.152256556046822</v>
      </c>
      <c r="D13" s="63">
        <v>15.006900836739451</v>
      </c>
      <c r="E13" s="63">
        <v>20.867000801306894</v>
      </c>
      <c r="F13" s="63">
        <v>15.556030909263473</v>
      </c>
      <c r="G13" s="63">
        <v>13.093928124292347</v>
      </c>
      <c r="H13" s="63">
        <v>7.2901874295597562</v>
      </c>
      <c r="I13" s="63">
        <v>6.2199288263226125</v>
      </c>
      <c r="J13" s="63">
        <v>6.0509507149230846</v>
      </c>
      <c r="K13" s="63">
        <v>12.878027324492455</v>
      </c>
      <c r="L13" s="63">
        <v>6.639230838380783</v>
      </c>
    </row>
    <row r="14" spans="1:12" ht="13.5" customHeight="1" x14ac:dyDescent="0.25">
      <c r="A14" s="23" t="s">
        <v>470</v>
      </c>
      <c r="B14" s="63">
        <v>51.424185464727159</v>
      </c>
      <c r="C14" s="63">
        <v>44.724351947959327</v>
      </c>
      <c r="D14" s="63">
        <v>48.20863881431233</v>
      </c>
      <c r="E14" s="63">
        <v>43.837159906323173</v>
      </c>
      <c r="F14" s="63">
        <v>44.313878340030698</v>
      </c>
      <c r="G14" s="63">
        <v>46.276629648548209</v>
      </c>
      <c r="H14" s="63">
        <v>49.585420478680582</v>
      </c>
      <c r="I14" s="63">
        <v>44.844524826080644</v>
      </c>
      <c r="J14" s="63">
        <v>43.149877981023579</v>
      </c>
      <c r="K14" s="63">
        <v>44.631345992339867</v>
      </c>
      <c r="L14" s="63">
        <v>49.964008591303994</v>
      </c>
    </row>
    <row r="15" spans="1:12" ht="13.5" customHeight="1" x14ac:dyDescent="0.25">
      <c r="A15" s="23" t="s">
        <v>465</v>
      </c>
      <c r="B15" s="63">
        <v>10.638146355206018</v>
      </c>
      <c r="C15" s="63">
        <v>9.8771781661141063</v>
      </c>
      <c r="D15" s="63">
        <v>7.155781039652986</v>
      </c>
      <c r="E15" s="63">
        <v>7.8850254581190118</v>
      </c>
      <c r="F15" s="63">
        <v>7.596037464754998</v>
      </c>
      <c r="G15" s="63">
        <v>7.1318967613829445</v>
      </c>
      <c r="H15" s="63">
        <v>11.110220503020777</v>
      </c>
      <c r="I15" s="63">
        <v>11.95518631853316</v>
      </c>
      <c r="J15" s="63">
        <v>14.486983835406193</v>
      </c>
      <c r="K15" s="63">
        <v>10.655006749208205</v>
      </c>
      <c r="L15" s="63">
        <v>10.751617193875425</v>
      </c>
    </row>
    <row r="16" spans="1:12" ht="13.5" customHeight="1" x14ac:dyDescent="0.25">
      <c r="A16" s="24" t="s">
        <v>471</v>
      </c>
      <c r="B16" s="64">
        <v>14.68921916449851</v>
      </c>
      <c r="C16" s="64">
        <v>18.018982859163117</v>
      </c>
      <c r="D16" s="64">
        <v>21.716996120356569</v>
      </c>
      <c r="E16" s="64">
        <v>19.560501027108842</v>
      </c>
      <c r="F16" s="64">
        <v>25.253130944053794</v>
      </c>
      <c r="G16" s="64">
        <v>23.669389381569189</v>
      </c>
      <c r="H16" s="64">
        <v>22.353632636787438</v>
      </c>
      <c r="I16" s="64">
        <v>22.047238918809413</v>
      </c>
      <c r="J16" s="64">
        <v>25.673810939789178</v>
      </c>
      <c r="K16" s="64">
        <v>20.795499732035324</v>
      </c>
      <c r="L16" s="64">
        <v>20.304497746979763</v>
      </c>
    </row>
    <row r="17" spans="1:50" s="7" customFormat="1" ht="24" customHeight="1" x14ac:dyDescent="0.25">
      <c r="A17" s="27" t="s">
        <v>472</v>
      </c>
      <c r="B17" s="23"/>
      <c r="C17" s="23"/>
      <c r="D17" s="23"/>
      <c r="E17" s="23"/>
      <c r="F17" s="23"/>
      <c r="G17" s="23"/>
      <c r="H17" s="23"/>
      <c r="I17" s="23"/>
      <c r="J17" s="23"/>
      <c r="K17" s="23"/>
      <c r="L17" s="23"/>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row>
    <row r="18" spans="1:50" s="1" customFormat="1" x14ac:dyDescent="0.25">
      <c r="A18" s="3"/>
      <c r="B18" s="3"/>
      <c r="C18" s="3"/>
      <c r="D18" s="3"/>
      <c r="E18" s="3"/>
      <c r="F18" s="3"/>
      <c r="G18" s="3"/>
      <c r="H18" s="3"/>
      <c r="I18" s="3"/>
      <c r="J18" s="3"/>
      <c r="K18" s="3"/>
      <c r="L18" s="3"/>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10"/>
      <c r="AX18" s="10"/>
    </row>
    <row r="19" spans="1:50" s="1" customFormat="1" x14ac:dyDescent="0.25">
      <c r="A19" s="3"/>
      <c r="B19" s="3"/>
      <c r="C19" s="3"/>
      <c r="D19" s="3"/>
      <c r="E19" s="3"/>
      <c r="F19" s="3"/>
      <c r="G19" s="3"/>
      <c r="H19" s="3"/>
      <c r="I19" s="3"/>
      <c r="J19" s="3"/>
      <c r="K19" s="3"/>
      <c r="L19" s="3"/>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10"/>
      <c r="AX19" s="10"/>
    </row>
    <row r="20" spans="1:50" s="1" customFormat="1" x14ac:dyDescent="0.25">
      <c r="A20" s="3"/>
      <c r="B20" s="3"/>
      <c r="C20" s="3"/>
      <c r="D20" s="3"/>
      <c r="E20" s="3"/>
      <c r="F20" s="3"/>
      <c r="G20" s="3"/>
      <c r="H20" s="3"/>
      <c r="I20" s="3"/>
      <c r="J20" s="3"/>
      <c r="K20" s="3"/>
      <c r="L20" s="3"/>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10"/>
      <c r="AX20" s="10"/>
    </row>
    <row r="21" spans="1:50" s="1" customFormat="1" x14ac:dyDescent="0.25">
      <c r="A21" s="3"/>
      <c r="B21" s="3"/>
      <c r="C21" s="3"/>
      <c r="D21" s="3"/>
      <c r="E21" s="3"/>
      <c r="F21" s="3"/>
      <c r="G21" s="3"/>
      <c r="H21" s="3"/>
      <c r="I21" s="3"/>
      <c r="J21" s="3"/>
      <c r="K21" s="3"/>
      <c r="L21" s="3"/>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10"/>
      <c r="AX21" s="10"/>
    </row>
    <row r="22" spans="1:50" s="1" customFormat="1" x14ac:dyDescent="0.25">
      <c r="A22" s="3"/>
      <c r="B22" s="3"/>
      <c r="C22" s="3"/>
      <c r="D22" s="3"/>
      <c r="E22" s="3"/>
      <c r="F22" s="3"/>
      <c r="G22" s="3"/>
      <c r="H22" s="3"/>
      <c r="I22" s="3"/>
      <c r="J22" s="3"/>
      <c r="K22" s="3"/>
      <c r="L22" s="3"/>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10"/>
      <c r="AX22" s="10"/>
    </row>
    <row r="23" spans="1:50" s="1" customFormat="1" x14ac:dyDescent="0.25">
      <c r="A23" s="3"/>
      <c r="B23" s="3"/>
      <c r="C23" s="3"/>
      <c r="D23" s="3"/>
      <c r="E23" s="3"/>
      <c r="F23" s="3"/>
      <c r="G23" s="3"/>
      <c r="H23" s="3"/>
      <c r="I23" s="3"/>
      <c r="J23" s="3"/>
      <c r="K23" s="3"/>
      <c r="L23" s="3"/>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10"/>
      <c r="AX23" s="10"/>
    </row>
    <row r="24" spans="1:50" s="1" customFormat="1" x14ac:dyDescent="0.25">
      <c r="A24" s="3"/>
      <c r="B24" s="3"/>
      <c r="C24" s="3"/>
      <c r="D24" s="3"/>
      <c r="E24" s="3"/>
      <c r="F24" s="3"/>
      <c r="G24" s="3"/>
      <c r="H24" s="3"/>
      <c r="I24" s="3"/>
      <c r="J24" s="3"/>
      <c r="K24" s="3"/>
      <c r="L24" s="3"/>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10"/>
      <c r="AX24" s="10"/>
    </row>
    <row r="25" spans="1:50" s="1" customFormat="1" x14ac:dyDescent="0.25">
      <c r="A25" s="3"/>
      <c r="B25" s="3"/>
      <c r="C25" s="3"/>
      <c r="D25" s="3"/>
      <c r="E25" s="3"/>
      <c r="F25" s="3"/>
      <c r="G25" s="3"/>
      <c r="H25" s="3"/>
      <c r="I25" s="3"/>
      <c r="J25" s="3"/>
      <c r="K25" s="3"/>
      <c r="L25" s="3"/>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10"/>
      <c r="AX25" s="10"/>
    </row>
    <row r="26" spans="1:50" s="1" customFormat="1" x14ac:dyDescent="0.25">
      <c r="A26" s="3"/>
      <c r="B26" s="3"/>
      <c r="C26" s="3"/>
      <c r="D26" s="3"/>
      <c r="E26" s="3"/>
      <c r="F26" s="3"/>
      <c r="G26" s="3"/>
      <c r="H26" s="3"/>
      <c r="I26" s="3"/>
      <c r="J26" s="3"/>
      <c r="K26" s="3"/>
      <c r="L26" s="3"/>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10"/>
      <c r="AX26" s="10"/>
    </row>
    <row r="27" spans="1:50" s="1" customFormat="1" x14ac:dyDescent="0.25">
      <c r="A27" s="3"/>
      <c r="B27" s="3"/>
      <c r="C27" s="3"/>
      <c r="D27" s="3"/>
      <c r="E27" s="3"/>
      <c r="F27" s="3"/>
      <c r="G27" s="3"/>
      <c r="H27" s="3"/>
      <c r="I27" s="3"/>
      <c r="J27" s="3"/>
      <c r="K27" s="3"/>
      <c r="L27" s="3"/>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10"/>
      <c r="AX27" s="10"/>
    </row>
    <row r="28" spans="1:50" s="1" customFormat="1" x14ac:dyDescent="0.25">
      <c r="A28" s="3"/>
      <c r="B28" s="3"/>
      <c r="C28" s="3"/>
      <c r="D28" s="3"/>
      <c r="E28" s="3"/>
      <c r="F28" s="3"/>
      <c r="G28" s="3"/>
      <c r="H28" s="3"/>
      <c r="I28" s="3"/>
      <c r="J28" s="3"/>
      <c r="K28" s="3"/>
      <c r="L28" s="3"/>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25">
      <c r="A29" s="3"/>
      <c r="B29" s="3"/>
      <c r="C29" s="3"/>
      <c r="D29" s="3"/>
      <c r="E29" s="3"/>
      <c r="F29" s="3"/>
      <c r="G29" s="3"/>
      <c r="H29" s="3"/>
      <c r="I29" s="3"/>
      <c r="J29" s="3"/>
      <c r="K29" s="3"/>
      <c r="L29" s="3"/>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25">
      <c r="A30" s="3"/>
      <c r="B30" s="3"/>
      <c r="C30" s="3"/>
      <c r="D30" s="3"/>
      <c r="E30" s="3"/>
      <c r="F30" s="3"/>
      <c r="G30" s="3"/>
      <c r="H30" s="3"/>
      <c r="I30" s="3"/>
      <c r="J30" s="3"/>
      <c r="K30" s="3"/>
      <c r="L30" s="3"/>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25">
      <c r="A31" s="3"/>
      <c r="B31" s="3"/>
      <c r="C31" s="3"/>
      <c r="D31" s="3"/>
      <c r="E31" s="3"/>
      <c r="F31" s="3"/>
      <c r="G31" s="3"/>
      <c r="H31" s="3"/>
      <c r="I31" s="3"/>
      <c r="J31" s="3"/>
      <c r="K31" s="3"/>
      <c r="L31" s="3"/>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25">
      <c r="A32" s="3"/>
      <c r="B32" s="3"/>
      <c r="C32" s="3"/>
      <c r="D32" s="3"/>
      <c r="E32" s="3"/>
      <c r="F32" s="3"/>
      <c r="G32" s="3"/>
      <c r="H32" s="3"/>
      <c r="I32" s="3"/>
      <c r="J32" s="3"/>
      <c r="K32" s="3"/>
      <c r="L32" s="3"/>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25">
      <c r="A33" s="3"/>
      <c r="B33" s="3"/>
      <c r="C33" s="3"/>
      <c r="D33" s="3"/>
      <c r="E33" s="3"/>
      <c r="F33" s="3"/>
      <c r="G33" s="3"/>
      <c r="H33" s="3"/>
      <c r="I33" s="3"/>
      <c r="J33" s="3"/>
      <c r="K33" s="3"/>
      <c r="L33" s="3"/>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25">
      <c r="A34" s="3"/>
      <c r="B34" s="3"/>
      <c r="C34" s="3"/>
      <c r="D34" s="3"/>
      <c r="E34" s="3"/>
      <c r="F34" s="3"/>
      <c r="G34" s="3"/>
      <c r="H34" s="3"/>
      <c r="I34" s="3"/>
      <c r="J34" s="3"/>
      <c r="K34" s="3"/>
      <c r="L34" s="3"/>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25">
      <c r="A35" s="3"/>
      <c r="B35" s="3"/>
      <c r="C35" s="3"/>
      <c r="D35" s="3"/>
      <c r="E35" s="3"/>
      <c r="F35" s="3"/>
      <c r="G35" s="3"/>
      <c r="H35" s="3"/>
      <c r="I35" s="3"/>
      <c r="J35" s="3"/>
      <c r="K35" s="3"/>
      <c r="L35" s="3"/>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25">
      <c r="A36" s="3"/>
      <c r="B36" s="3"/>
      <c r="C36" s="3"/>
      <c r="D36" s="3"/>
      <c r="E36" s="3"/>
      <c r="F36" s="3"/>
      <c r="G36" s="3"/>
      <c r="H36" s="3"/>
      <c r="I36" s="3"/>
      <c r="J36" s="3"/>
      <c r="K36" s="3"/>
      <c r="L36" s="3"/>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25">
      <c r="A37" s="3"/>
      <c r="B37" s="3"/>
      <c r="C37" s="3"/>
      <c r="D37" s="3"/>
      <c r="E37" s="3"/>
      <c r="F37" s="3"/>
      <c r="G37" s="3"/>
      <c r="H37" s="3"/>
      <c r="I37" s="3"/>
      <c r="J37" s="3"/>
      <c r="K37" s="3"/>
      <c r="L37" s="3"/>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25">
      <c r="A38" s="3"/>
      <c r="B38" s="3"/>
      <c r="C38" s="3"/>
      <c r="D38" s="3"/>
      <c r="E38" s="3"/>
      <c r="F38" s="3"/>
      <c r="G38" s="3"/>
      <c r="H38" s="3"/>
      <c r="I38" s="3"/>
      <c r="J38" s="3"/>
      <c r="K38" s="3"/>
      <c r="L38" s="3"/>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25">
      <c r="A39" s="3"/>
      <c r="B39" s="3"/>
      <c r="C39" s="3"/>
      <c r="D39" s="3"/>
      <c r="E39" s="3"/>
      <c r="F39" s="3"/>
      <c r="G39" s="3"/>
      <c r="H39" s="3"/>
      <c r="I39" s="3"/>
      <c r="J39" s="3"/>
      <c r="K39" s="3"/>
      <c r="L39" s="3"/>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25">
      <c r="A40" s="3"/>
      <c r="B40" s="3"/>
      <c r="C40" s="3"/>
      <c r="D40" s="3"/>
      <c r="E40" s="3"/>
      <c r="F40" s="3"/>
      <c r="G40" s="3"/>
      <c r="H40" s="3"/>
      <c r="I40" s="3"/>
      <c r="J40" s="3"/>
      <c r="K40" s="3"/>
      <c r="L40" s="3"/>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25">
      <c r="A41" s="3"/>
      <c r="B41" s="3"/>
      <c r="C41" s="3"/>
      <c r="D41" s="3"/>
      <c r="E41" s="3"/>
      <c r="F41" s="3"/>
      <c r="G41" s="3"/>
      <c r="H41" s="3"/>
      <c r="I41" s="3"/>
      <c r="J41" s="3"/>
      <c r="K41" s="3"/>
      <c r="L41" s="3"/>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25">
      <c r="A42" s="3"/>
      <c r="B42" s="3"/>
      <c r="C42" s="3"/>
      <c r="D42" s="3"/>
      <c r="E42" s="3"/>
      <c r="F42" s="3"/>
      <c r="G42" s="3"/>
      <c r="H42" s="3"/>
      <c r="I42" s="3"/>
      <c r="J42" s="3"/>
      <c r="K42" s="3"/>
      <c r="L42" s="3"/>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25">
      <c r="A43" s="3"/>
      <c r="B43" s="3"/>
      <c r="C43" s="3"/>
      <c r="D43" s="3"/>
      <c r="E43" s="3"/>
      <c r="F43" s="3"/>
      <c r="G43" s="3"/>
      <c r="H43" s="3"/>
      <c r="I43" s="3"/>
      <c r="J43" s="3"/>
      <c r="K43" s="3"/>
      <c r="L43" s="3"/>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25">
      <c r="A44" s="3"/>
      <c r="B44" s="3"/>
      <c r="C44" s="3"/>
      <c r="D44" s="3"/>
      <c r="E44" s="3"/>
      <c r="F44" s="3"/>
      <c r="G44" s="3"/>
      <c r="H44" s="3"/>
      <c r="I44" s="3"/>
      <c r="J44" s="3"/>
      <c r="K44" s="3"/>
      <c r="L44" s="3"/>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25">
      <c r="A45" s="3"/>
      <c r="B45" s="3"/>
      <c r="C45" s="3"/>
      <c r="D45" s="3"/>
      <c r="E45" s="3"/>
      <c r="F45" s="3"/>
      <c r="G45" s="3"/>
      <c r="H45" s="3"/>
      <c r="I45" s="3"/>
      <c r="J45" s="3"/>
      <c r="K45" s="3"/>
      <c r="L45" s="3"/>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25">
      <c r="A46" s="3"/>
      <c r="B46" s="3"/>
      <c r="C46" s="3"/>
      <c r="D46" s="3"/>
      <c r="E46" s="3"/>
      <c r="F46" s="3"/>
      <c r="G46" s="3"/>
      <c r="H46" s="3"/>
      <c r="I46" s="3"/>
      <c r="J46" s="3"/>
      <c r="K46" s="3"/>
      <c r="L46" s="3"/>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25">
      <c r="A47" s="3"/>
      <c r="B47" s="3"/>
      <c r="C47" s="3"/>
      <c r="D47" s="3"/>
      <c r="E47" s="3"/>
      <c r="F47" s="3"/>
      <c r="G47" s="3"/>
      <c r="H47" s="3"/>
      <c r="I47" s="3"/>
      <c r="J47" s="3"/>
      <c r="K47" s="3"/>
      <c r="L47" s="3"/>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25">
      <c r="A48" s="3"/>
      <c r="B48" s="3"/>
      <c r="C48" s="3"/>
      <c r="D48" s="3"/>
      <c r="E48" s="3"/>
      <c r="F48" s="3"/>
      <c r="G48" s="3"/>
      <c r="H48" s="3"/>
      <c r="I48" s="3"/>
      <c r="J48" s="3"/>
      <c r="K48" s="3"/>
      <c r="L48" s="3"/>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25">
      <c r="A49" s="3"/>
      <c r="B49" s="3"/>
      <c r="C49" s="3"/>
      <c r="D49" s="3"/>
      <c r="E49" s="3"/>
      <c r="F49" s="3"/>
      <c r="G49" s="3"/>
      <c r="H49" s="3"/>
      <c r="I49" s="3"/>
      <c r="J49" s="3"/>
      <c r="K49" s="3"/>
      <c r="L49" s="3"/>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25">
      <c r="A50" s="3"/>
      <c r="B50" s="3"/>
      <c r="C50" s="3"/>
      <c r="D50" s="3"/>
      <c r="E50" s="3"/>
      <c r="F50" s="3"/>
      <c r="G50" s="3"/>
      <c r="H50" s="3"/>
      <c r="I50" s="3"/>
      <c r="J50" s="3"/>
      <c r="K50" s="3"/>
      <c r="L50" s="3"/>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25">
      <c r="A51" s="3"/>
      <c r="B51" s="3"/>
      <c r="C51" s="3"/>
      <c r="D51" s="3"/>
      <c r="E51" s="3"/>
      <c r="F51" s="3"/>
      <c r="G51" s="3"/>
      <c r="H51" s="3"/>
      <c r="I51" s="3"/>
      <c r="J51" s="3"/>
      <c r="K51" s="3"/>
      <c r="L51" s="3"/>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25">
      <c r="A52" s="3"/>
      <c r="B52" s="3"/>
      <c r="C52" s="3"/>
      <c r="D52" s="3"/>
      <c r="E52" s="3"/>
      <c r="F52" s="3"/>
      <c r="G52" s="3"/>
      <c r="H52" s="3"/>
      <c r="I52" s="3"/>
      <c r="J52" s="3"/>
      <c r="K52" s="3"/>
      <c r="L52" s="3"/>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25">
      <c r="A53" s="3"/>
      <c r="B53" s="3"/>
      <c r="C53" s="3"/>
      <c r="D53" s="3"/>
      <c r="E53" s="3"/>
      <c r="F53" s="3"/>
      <c r="G53" s="3"/>
      <c r="H53" s="3"/>
      <c r="I53" s="3"/>
      <c r="J53" s="3"/>
      <c r="K53" s="3"/>
      <c r="L53" s="3"/>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25">
      <c r="A54" s="3"/>
      <c r="B54" s="3"/>
      <c r="C54" s="3"/>
      <c r="D54" s="3"/>
      <c r="E54" s="3"/>
      <c r="F54" s="3"/>
      <c r="G54" s="3"/>
      <c r="H54" s="3"/>
      <c r="I54" s="3"/>
      <c r="J54" s="3"/>
      <c r="K54" s="3"/>
      <c r="L54" s="3"/>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25">
      <c r="A55" s="3"/>
      <c r="B55" s="3"/>
      <c r="C55" s="3"/>
      <c r="D55" s="3"/>
      <c r="E55" s="3"/>
      <c r="F55" s="3"/>
      <c r="G55" s="3"/>
      <c r="H55" s="3"/>
      <c r="I55" s="3"/>
      <c r="J55" s="3"/>
      <c r="K55" s="3"/>
      <c r="L55" s="3"/>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25">
      <c r="A56" s="3"/>
      <c r="B56" s="3"/>
      <c r="C56" s="3"/>
      <c r="D56" s="3"/>
      <c r="E56" s="3"/>
      <c r="F56" s="3"/>
      <c r="G56" s="3"/>
      <c r="H56" s="3"/>
      <c r="I56" s="3"/>
      <c r="J56" s="3"/>
      <c r="K56" s="3"/>
      <c r="L56" s="3"/>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25">
      <c r="A57" s="3"/>
      <c r="B57" s="3"/>
      <c r="C57" s="3"/>
      <c r="D57" s="3"/>
      <c r="E57" s="3"/>
      <c r="F57" s="3"/>
      <c r="G57" s="3"/>
      <c r="H57" s="3"/>
      <c r="I57" s="3"/>
      <c r="J57" s="3"/>
      <c r="K57" s="3"/>
      <c r="L57" s="3"/>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25">
      <c r="A58" s="3"/>
      <c r="B58" s="3"/>
      <c r="C58" s="3"/>
      <c r="D58" s="3"/>
      <c r="E58" s="3"/>
      <c r="F58" s="3"/>
      <c r="G58" s="3"/>
      <c r="H58" s="3"/>
      <c r="I58" s="3"/>
      <c r="J58" s="3"/>
      <c r="K58" s="3"/>
      <c r="L58" s="3"/>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25">
      <c r="A59" s="3"/>
      <c r="B59" s="3"/>
      <c r="C59" s="3"/>
      <c r="D59" s="3"/>
      <c r="E59" s="3"/>
      <c r="F59" s="3"/>
      <c r="G59" s="3"/>
      <c r="H59" s="3"/>
      <c r="I59" s="3"/>
      <c r="J59" s="3"/>
      <c r="K59" s="3"/>
      <c r="L59" s="3"/>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25">
      <c r="A60" s="3"/>
      <c r="B60" s="3"/>
      <c r="C60" s="3"/>
      <c r="D60" s="3"/>
      <c r="E60" s="3"/>
      <c r="F60" s="3"/>
      <c r="G60" s="3"/>
      <c r="H60" s="3"/>
      <c r="I60" s="3"/>
      <c r="J60" s="3"/>
      <c r="K60" s="3"/>
      <c r="L60" s="3"/>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25">
      <c r="A61" s="3"/>
      <c r="B61" s="3"/>
      <c r="C61" s="3"/>
      <c r="D61" s="3"/>
      <c r="E61" s="3"/>
      <c r="F61" s="3"/>
      <c r="G61" s="3"/>
      <c r="H61" s="3"/>
      <c r="I61" s="3"/>
      <c r="J61" s="3"/>
      <c r="K61" s="3"/>
      <c r="L61" s="3"/>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25">
      <c r="A62" s="3"/>
      <c r="B62" s="3"/>
      <c r="C62" s="3"/>
      <c r="D62" s="3"/>
      <c r="E62" s="3"/>
      <c r="F62" s="3"/>
      <c r="G62" s="3"/>
      <c r="H62" s="3"/>
      <c r="I62" s="3"/>
      <c r="J62" s="3"/>
      <c r="K62" s="3"/>
      <c r="L62" s="3"/>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25">
      <c r="A63" s="3"/>
      <c r="B63" s="3"/>
      <c r="C63" s="3"/>
      <c r="D63" s="3"/>
      <c r="E63" s="3"/>
      <c r="F63" s="3"/>
      <c r="G63" s="3"/>
      <c r="H63" s="3"/>
      <c r="I63" s="3"/>
      <c r="J63" s="3"/>
      <c r="K63" s="3"/>
      <c r="L63" s="3"/>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25">
      <c r="A64" s="3"/>
      <c r="B64" s="3"/>
      <c r="C64" s="3"/>
      <c r="D64" s="3"/>
      <c r="E64" s="3"/>
      <c r="F64" s="3"/>
      <c r="G64" s="3"/>
      <c r="H64" s="3"/>
      <c r="I64" s="3"/>
      <c r="J64" s="3"/>
      <c r="K64" s="3"/>
      <c r="L64" s="3"/>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25">
      <c r="A65" s="3"/>
      <c r="B65" s="3"/>
      <c r="C65" s="3"/>
      <c r="D65" s="3"/>
      <c r="E65" s="3"/>
      <c r="F65" s="3"/>
      <c r="G65" s="3"/>
      <c r="H65" s="3"/>
      <c r="I65" s="3"/>
      <c r="J65" s="3"/>
      <c r="K65" s="3"/>
      <c r="L65" s="3"/>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25">
      <c r="A66" s="3"/>
      <c r="B66" s="3"/>
      <c r="C66" s="3"/>
      <c r="D66" s="3"/>
      <c r="E66" s="3"/>
      <c r="F66" s="3"/>
      <c r="G66" s="3"/>
      <c r="H66" s="3"/>
      <c r="I66" s="3"/>
      <c r="J66" s="3"/>
      <c r="K66" s="3"/>
      <c r="L66" s="3"/>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25">
      <c r="A67" s="3"/>
      <c r="B67" s="3"/>
      <c r="C67" s="3"/>
      <c r="D67" s="3"/>
      <c r="E67" s="3"/>
      <c r="F67" s="3"/>
      <c r="G67" s="3"/>
      <c r="H67" s="3"/>
      <c r="I67" s="3"/>
      <c r="J67" s="3"/>
      <c r="K67" s="3"/>
      <c r="L67" s="3"/>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25">
      <c r="A68" s="3"/>
      <c r="B68" s="3"/>
      <c r="C68" s="3"/>
      <c r="D68" s="3"/>
      <c r="E68" s="3"/>
      <c r="F68" s="3"/>
      <c r="G68" s="3"/>
      <c r="H68" s="3"/>
      <c r="I68" s="3"/>
      <c r="J68" s="3"/>
      <c r="K68" s="3"/>
      <c r="L68" s="3"/>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25">
      <c r="A69" s="3"/>
      <c r="B69" s="3"/>
      <c r="C69" s="3"/>
      <c r="D69" s="3"/>
      <c r="E69" s="3"/>
      <c r="F69" s="3"/>
      <c r="G69" s="3"/>
      <c r="H69" s="3"/>
      <c r="I69" s="3"/>
      <c r="J69" s="3"/>
      <c r="K69" s="3"/>
      <c r="L69" s="3"/>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25">
      <c r="A70" s="3"/>
      <c r="B70" s="3"/>
      <c r="C70" s="3"/>
      <c r="D70" s="3"/>
      <c r="E70" s="3"/>
      <c r="F70" s="3"/>
      <c r="G70" s="3"/>
      <c r="H70" s="3"/>
      <c r="I70" s="3"/>
      <c r="J70" s="3"/>
      <c r="K70" s="3"/>
      <c r="L70" s="3"/>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25">
      <c r="A71" s="3"/>
      <c r="B71" s="3"/>
      <c r="C71" s="3"/>
      <c r="D71" s="3"/>
      <c r="E71" s="3"/>
      <c r="F71" s="3"/>
      <c r="G71" s="3"/>
      <c r="H71" s="3"/>
      <c r="I71" s="3"/>
      <c r="J71" s="3"/>
      <c r="K71" s="3"/>
      <c r="L71" s="3"/>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25">
      <c r="A72" s="3"/>
      <c r="B72" s="3"/>
      <c r="C72" s="3"/>
      <c r="D72" s="3"/>
      <c r="E72" s="3"/>
      <c r="F72" s="3"/>
      <c r="G72" s="3"/>
      <c r="H72" s="3"/>
      <c r="I72" s="3"/>
      <c r="J72" s="3"/>
      <c r="K72" s="3"/>
      <c r="L72" s="3"/>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25">
      <c r="A73" s="3"/>
      <c r="B73" s="3"/>
      <c r="C73" s="3"/>
      <c r="D73" s="3"/>
      <c r="E73" s="3"/>
      <c r="F73" s="3"/>
      <c r="G73" s="3"/>
      <c r="H73" s="3"/>
      <c r="I73" s="3"/>
      <c r="J73" s="3"/>
      <c r="K73" s="3"/>
      <c r="L73" s="3"/>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25">
      <c r="A74" s="3"/>
      <c r="B74" s="3"/>
      <c r="C74" s="3"/>
      <c r="D74" s="3"/>
      <c r="E74" s="3"/>
      <c r="F74" s="3"/>
      <c r="G74" s="3"/>
      <c r="H74" s="3"/>
      <c r="I74" s="3"/>
      <c r="J74" s="3"/>
      <c r="K74" s="3"/>
      <c r="L74" s="3"/>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25">
      <c r="A75" s="3"/>
      <c r="B75" s="3"/>
      <c r="C75" s="3"/>
      <c r="D75" s="3"/>
      <c r="E75" s="3"/>
      <c r="F75" s="3"/>
      <c r="G75" s="3"/>
      <c r="H75" s="3"/>
      <c r="I75" s="3"/>
      <c r="J75" s="3"/>
      <c r="K75" s="3"/>
      <c r="L75" s="3"/>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25">
      <c r="A76" s="3"/>
      <c r="B76" s="3"/>
      <c r="C76" s="3"/>
      <c r="D76" s="3"/>
      <c r="E76" s="3"/>
      <c r="F76" s="3"/>
      <c r="G76" s="3"/>
      <c r="H76" s="3"/>
      <c r="I76" s="3"/>
      <c r="J76" s="3"/>
      <c r="K76" s="3"/>
      <c r="L76" s="3"/>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25">
      <c r="A77" s="3"/>
      <c r="B77" s="3"/>
      <c r="C77" s="3"/>
      <c r="D77" s="3"/>
      <c r="E77" s="3"/>
      <c r="F77" s="3"/>
      <c r="G77" s="3"/>
      <c r="H77" s="3"/>
      <c r="I77" s="3"/>
      <c r="J77" s="3"/>
      <c r="K77" s="3"/>
      <c r="L77" s="3"/>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25">
      <c r="A78" s="3"/>
      <c r="B78" s="3"/>
      <c r="C78" s="3"/>
      <c r="D78" s="3"/>
      <c r="E78" s="3"/>
      <c r="F78" s="3"/>
      <c r="G78" s="3"/>
      <c r="H78" s="3"/>
      <c r="I78" s="3"/>
      <c r="J78" s="3"/>
      <c r="K78" s="3"/>
      <c r="L78" s="3"/>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25">
      <c r="A79" s="3"/>
      <c r="B79" s="3"/>
      <c r="C79" s="3"/>
      <c r="D79" s="3"/>
      <c r="E79" s="3"/>
      <c r="F79" s="3"/>
      <c r="G79" s="3"/>
      <c r="H79" s="3"/>
      <c r="I79" s="3"/>
      <c r="J79" s="3"/>
      <c r="K79" s="3"/>
      <c r="L79" s="3"/>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25">
      <c r="A80" s="3"/>
      <c r="B80" s="3"/>
      <c r="C80" s="3"/>
      <c r="D80" s="3"/>
      <c r="E80" s="3"/>
      <c r="F80" s="3"/>
      <c r="G80" s="3"/>
      <c r="H80" s="3"/>
      <c r="I80" s="3"/>
      <c r="J80" s="3"/>
      <c r="K80" s="3"/>
      <c r="L80" s="3"/>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25">
      <c r="A81" s="3"/>
      <c r="B81" s="3"/>
      <c r="C81" s="3"/>
      <c r="D81" s="3"/>
      <c r="E81" s="3"/>
      <c r="F81" s="3"/>
      <c r="G81" s="3"/>
      <c r="H81" s="3"/>
      <c r="I81" s="3"/>
      <c r="J81" s="3"/>
      <c r="K81" s="3"/>
      <c r="L81" s="3"/>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25">
      <c r="A82" s="3"/>
      <c r="B82" s="3"/>
      <c r="C82" s="3"/>
      <c r="D82" s="3"/>
      <c r="E82" s="3"/>
      <c r="F82" s="3"/>
      <c r="G82" s="3"/>
      <c r="H82" s="3"/>
      <c r="I82" s="3"/>
      <c r="J82" s="3"/>
      <c r="K82" s="3"/>
      <c r="L82" s="3"/>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25">
      <c r="A83" s="3"/>
      <c r="B83" s="3"/>
      <c r="C83" s="3"/>
      <c r="D83" s="3"/>
      <c r="E83" s="3"/>
      <c r="F83" s="3"/>
      <c r="G83" s="3"/>
      <c r="H83" s="3"/>
      <c r="I83" s="3"/>
      <c r="J83" s="3"/>
      <c r="K83" s="3"/>
      <c r="L83" s="3"/>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25">
      <c r="A84" s="3"/>
      <c r="B84" s="3"/>
      <c r="C84" s="3"/>
      <c r="D84" s="3"/>
      <c r="E84" s="3"/>
      <c r="F84" s="3"/>
      <c r="G84" s="3"/>
      <c r="H84" s="3"/>
      <c r="I84" s="3"/>
      <c r="J84" s="3"/>
      <c r="K84" s="3"/>
      <c r="L84" s="3"/>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25">
      <c r="A85" s="3"/>
      <c r="B85" s="3"/>
      <c r="C85" s="3"/>
      <c r="D85" s="3"/>
      <c r="E85" s="3"/>
      <c r="F85" s="3"/>
      <c r="G85" s="3"/>
      <c r="H85" s="3"/>
      <c r="I85" s="3"/>
      <c r="J85" s="3"/>
      <c r="K85" s="3"/>
      <c r="L85" s="3"/>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25">
      <c r="A86" s="3"/>
      <c r="B86" s="3"/>
      <c r="C86" s="3"/>
      <c r="D86" s="3"/>
      <c r="E86" s="3"/>
      <c r="F86" s="3"/>
      <c r="G86" s="3"/>
      <c r="H86" s="3"/>
      <c r="I86" s="3"/>
      <c r="J86" s="3"/>
      <c r="K86" s="3"/>
      <c r="L86" s="3"/>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25">
      <c r="A87" s="3"/>
      <c r="B87" s="3"/>
      <c r="C87" s="3"/>
      <c r="D87" s="3"/>
      <c r="E87" s="3"/>
      <c r="F87" s="3"/>
      <c r="G87" s="3"/>
      <c r="H87" s="3"/>
      <c r="I87" s="3"/>
      <c r="J87" s="3"/>
      <c r="K87" s="3"/>
      <c r="L87" s="3"/>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25">
      <c r="A88" s="3"/>
      <c r="B88" s="3"/>
      <c r="C88" s="3"/>
      <c r="D88" s="3"/>
      <c r="E88" s="3"/>
      <c r="F88" s="3"/>
      <c r="G88" s="3"/>
      <c r="H88" s="3"/>
      <c r="I88" s="3"/>
      <c r="J88" s="3"/>
      <c r="K88" s="3"/>
      <c r="L88" s="3"/>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25">
      <c r="A89" s="3"/>
      <c r="B89" s="3"/>
      <c r="C89" s="3"/>
      <c r="D89" s="3"/>
      <c r="E89" s="3"/>
      <c r="F89" s="3"/>
      <c r="G89" s="3"/>
      <c r="H89" s="3"/>
      <c r="I89" s="3"/>
      <c r="J89" s="3"/>
      <c r="K89" s="3"/>
      <c r="L89" s="3"/>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25">
      <c r="A90" s="3"/>
      <c r="B90" s="3"/>
      <c r="C90" s="3"/>
      <c r="D90" s="3"/>
      <c r="E90" s="3"/>
      <c r="F90" s="3"/>
      <c r="G90" s="3"/>
      <c r="H90" s="3"/>
      <c r="I90" s="3"/>
      <c r="J90" s="3"/>
      <c r="K90" s="3"/>
      <c r="L90" s="3"/>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25">
      <c r="A91" s="3"/>
      <c r="B91" s="3"/>
      <c r="C91" s="3"/>
      <c r="D91" s="3"/>
      <c r="E91" s="3"/>
      <c r="F91" s="3"/>
      <c r="G91" s="3"/>
      <c r="H91" s="3"/>
      <c r="I91" s="3"/>
      <c r="J91" s="3"/>
      <c r="K91" s="3"/>
      <c r="L91" s="3"/>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25">
      <c r="A92" s="3"/>
      <c r="B92" s="3"/>
      <c r="C92" s="3"/>
      <c r="D92" s="3"/>
      <c r="E92" s="3"/>
      <c r="F92" s="3"/>
      <c r="G92" s="3"/>
      <c r="H92" s="3"/>
      <c r="I92" s="3"/>
      <c r="J92" s="3"/>
      <c r="K92" s="3"/>
      <c r="L92" s="3"/>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25">
      <c r="A93" s="3"/>
      <c r="B93" s="3"/>
      <c r="C93" s="3"/>
      <c r="D93" s="3"/>
      <c r="E93" s="3"/>
      <c r="F93" s="3"/>
      <c r="G93" s="3"/>
      <c r="H93" s="3"/>
      <c r="I93" s="3"/>
      <c r="J93" s="3"/>
      <c r="K93" s="3"/>
      <c r="L93" s="3"/>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25">
      <c r="A94" s="3"/>
      <c r="B94" s="3"/>
      <c r="C94" s="3"/>
      <c r="D94" s="3"/>
      <c r="E94" s="3"/>
      <c r="F94" s="3"/>
      <c r="G94" s="3"/>
      <c r="H94" s="3"/>
      <c r="I94" s="3"/>
      <c r="J94" s="3"/>
      <c r="K94" s="3"/>
      <c r="L94" s="3"/>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25">
      <c r="A95" s="3"/>
      <c r="B95" s="3"/>
      <c r="C95" s="3"/>
      <c r="D95" s="3"/>
      <c r="E95" s="3"/>
      <c r="F95" s="3"/>
      <c r="G95" s="3"/>
      <c r="H95" s="3"/>
      <c r="I95" s="3"/>
      <c r="J95" s="3"/>
      <c r="K95" s="3"/>
      <c r="L95" s="3"/>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25">
      <c r="A96" s="3"/>
      <c r="B96" s="3"/>
      <c r="C96" s="3"/>
      <c r="D96" s="3"/>
      <c r="E96" s="3"/>
      <c r="F96" s="3"/>
      <c r="G96" s="3"/>
      <c r="H96" s="3"/>
      <c r="I96" s="3"/>
      <c r="J96" s="3"/>
      <c r="K96" s="3"/>
      <c r="L96" s="3"/>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25">
      <c r="A97" s="3"/>
      <c r="B97" s="3"/>
      <c r="C97" s="3"/>
      <c r="D97" s="3"/>
      <c r="E97" s="3"/>
      <c r="F97" s="3"/>
      <c r="G97" s="3"/>
      <c r="H97" s="3"/>
      <c r="I97" s="3"/>
      <c r="J97" s="3"/>
      <c r="K97" s="3"/>
      <c r="L97" s="3"/>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25">
      <c r="A98" s="3"/>
      <c r="B98" s="3"/>
      <c r="C98" s="3"/>
      <c r="D98" s="3"/>
      <c r="E98" s="3"/>
      <c r="F98" s="3"/>
      <c r="G98" s="3"/>
      <c r="H98" s="3"/>
      <c r="I98" s="3"/>
      <c r="J98" s="3"/>
      <c r="K98" s="3"/>
      <c r="L98" s="3"/>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25">
      <c r="A99" s="3"/>
      <c r="B99" s="3"/>
      <c r="C99" s="3"/>
      <c r="D99" s="3"/>
      <c r="E99" s="3"/>
      <c r="F99" s="3"/>
      <c r="G99" s="3"/>
      <c r="H99" s="3"/>
      <c r="I99" s="3"/>
      <c r="J99" s="3"/>
      <c r="K99" s="3"/>
      <c r="L99" s="3"/>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25">
      <c r="A100" s="3"/>
      <c r="B100" s="3"/>
      <c r="C100" s="3"/>
      <c r="D100" s="3"/>
      <c r="E100" s="3"/>
      <c r="F100" s="3"/>
      <c r="G100" s="3"/>
      <c r="H100" s="3"/>
      <c r="I100" s="3"/>
      <c r="J100" s="3"/>
      <c r="K100" s="3"/>
      <c r="L100" s="3"/>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25">
      <c r="A101" s="3"/>
      <c r="B101" s="3"/>
      <c r="C101" s="3"/>
      <c r="D101" s="3"/>
      <c r="E101" s="3"/>
      <c r="F101" s="3"/>
      <c r="G101" s="3"/>
      <c r="H101" s="3"/>
      <c r="I101" s="3"/>
      <c r="J101" s="3"/>
      <c r="K101" s="3"/>
      <c r="L101" s="3"/>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25">
      <c r="A102" s="3"/>
      <c r="B102" s="3"/>
      <c r="C102" s="3"/>
      <c r="D102" s="3"/>
      <c r="E102" s="3"/>
      <c r="F102" s="3"/>
      <c r="G102" s="3"/>
      <c r="H102" s="3"/>
      <c r="I102" s="3"/>
      <c r="J102" s="3"/>
      <c r="K102" s="3"/>
      <c r="L102" s="3"/>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25">
      <c r="A103" s="3"/>
      <c r="B103" s="3"/>
      <c r="C103" s="3"/>
      <c r="D103" s="3"/>
      <c r="E103" s="3"/>
      <c r="F103" s="3"/>
      <c r="G103" s="3"/>
      <c r="H103" s="3"/>
      <c r="I103" s="3"/>
      <c r="J103" s="3"/>
      <c r="K103" s="3"/>
      <c r="L103" s="3"/>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25">
      <c r="A104" s="3"/>
      <c r="B104" s="3"/>
      <c r="C104" s="3"/>
      <c r="D104" s="3"/>
      <c r="E104" s="3"/>
      <c r="F104" s="3"/>
      <c r="G104" s="3"/>
      <c r="H104" s="3"/>
      <c r="I104" s="3"/>
      <c r="J104" s="3"/>
      <c r="K104" s="3"/>
      <c r="L104" s="3"/>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25">
      <c r="A105" s="3"/>
      <c r="B105" s="3"/>
      <c r="C105" s="3"/>
      <c r="D105" s="3"/>
      <c r="E105" s="3"/>
      <c r="F105" s="3"/>
      <c r="G105" s="3"/>
      <c r="H105" s="3"/>
      <c r="I105" s="3"/>
      <c r="J105" s="3"/>
      <c r="K105" s="3"/>
      <c r="L105" s="3"/>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25">
      <c r="A106" s="3"/>
      <c r="B106" s="3"/>
      <c r="C106" s="3"/>
      <c r="D106" s="3"/>
      <c r="E106" s="3"/>
      <c r="F106" s="3"/>
      <c r="G106" s="3"/>
      <c r="H106" s="3"/>
      <c r="I106" s="3"/>
      <c r="J106" s="3"/>
      <c r="K106" s="3"/>
      <c r="L106" s="3"/>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25">
      <c r="A107" s="3"/>
      <c r="B107" s="3"/>
      <c r="C107" s="3"/>
      <c r="D107" s="3"/>
      <c r="E107" s="3"/>
      <c r="F107" s="3"/>
      <c r="G107" s="3"/>
      <c r="H107" s="3"/>
      <c r="I107" s="3"/>
      <c r="J107" s="3"/>
      <c r="K107" s="3"/>
      <c r="L107" s="3"/>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25">
      <c r="A108" s="3"/>
      <c r="B108" s="3"/>
      <c r="C108" s="3"/>
      <c r="D108" s="3"/>
      <c r="E108" s="3"/>
      <c r="F108" s="3"/>
      <c r="G108" s="3"/>
      <c r="H108" s="3"/>
      <c r="I108" s="3"/>
      <c r="J108" s="3"/>
      <c r="K108" s="3"/>
      <c r="L108" s="3"/>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25">
      <c r="A109" s="3"/>
      <c r="B109" s="3"/>
      <c r="C109" s="3"/>
      <c r="D109" s="3"/>
      <c r="E109" s="3"/>
      <c r="F109" s="3"/>
      <c r="G109" s="3"/>
      <c r="H109" s="3"/>
      <c r="I109" s="3"/>
      <c r="J109" s="3"/>
      <c r="K109" s="3"/>
      <c r="L109" s="3"/>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25">
      <c r="A110" s="3"/>
      <c r="B110" s="3"/>
      <c r="C110" s="3"/>
      <c r="D110" s="3"/>
      <c r="E110" s="3"/>
      <c r="F110" s="3"/>
      <c r="G110" s="3"/>
      <c r="H110" s="3"/>
      <c r="I110" s="3"/>
      <c r="J110" s="3"/>
      <c r="K110" s="3"/>
      <c r="L110" s="3"/>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25">
      <c r="A111" s="3"/>
      <c r="B111" s="3"/>
      <c r="C111" s="3"/>
      <c r="D111" s="3"/>
      <c r="E111" s="3"/>
      <c r="F111" s="3"/>
      <c r="G111" s="3"/>
      <c r="H111" s="3"/>
      <c r="I111" s="3"/>
      <c r="J111" s="3"/>
      <c r="K111" s="3"/>
      <c r="L111" s="3"/>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25">
      <c r="A112" s="3"/>
      <c r="B112" s="3"/>
      <c r="C112" s="3"/>
      <c r="D112" s="3"/>
      <c r="E112" s="3"/>
      <c r="F112" s="3"/>
      <c r="G112" s="3"/>
      <c r="H112" s="3"/>
      <c r="I112" s="3"/>
      <c r="J112" s="3"/>
      <c r="K112" s="3"/>
      <c r="L112" s="3"/>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row r="113" spans="1:50" s="1" customFormat="1" x14ac:dyDescent="0.25">
      <c r="A113" s="3"/>
      <c r="B113" s="3"/>
      <c r="C113" s="3"/>
      <c r="D113" s="3"/>
      <c r="E113" s="3"/>
      <c r="F113" s="3"/>
      <c r="G113" s="3"/>
      <c r="H113" s="3"/>
      <c r="I113" s="3"/>
      <c r="J113" s="3"/>
      <c r="K113" s="3"/>
      <c r="L113" s="3"/>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10"/>
      <c r="AX113" s="10"/>
    </row>
    <row r="114" spans="1:50" s="1" customFormat="1" x14ac:dyDescent="0.25">
      <c r="A114" s="3"/>
      <c r="B114" s="3"/>
      <c r="C114" s="3"/>
      <c r="D114" s="3"/>
      <c r="E114" s="3"/>
      <c r="F114" s="3"/>
      <c r="G114" s="3"/>
      <c r="H114" s="3"/>
      <c r="I114" s="3"/>
      <c r="J114" s="3"/>
      <c r="K114" s="3"/>
      <c r="L114" s="3"/>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10"/>
      <c r="AX114" s="10"/>
    </row>
  </sheetData>
  <sortState ref="A10:L15">
    <sortCondition ref="A10"/>
  </sortState>
  <hyperlinks>
    <hyperlink ref="A5" location="'Contents'!A23"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207"/>
  <sheetViews>
    <sheetView showGridLines="0" zoomScale="120" zoomScaleNormal="120" zoomScalePageLayoutView="120" workbookViewId="0">
      <selection activeCell="A5" sqref="A5"/>
    </sheetView>
  </sheetViews>
  <sheetFormatPr defaultColWidth="8.85546875" defaultRowHeight="15.75" x14ac:dyDescent="0.25"/>
  <cols>
    <col min="1" max="1" width="27.42578125" style="14" customWidth="1"/>
    <col min="2" max="8" width="6.85546875" style="14" customWidth="1"/>
    <col min="9" max="93" width="8.85546875" style="2"/>
    <col min="94" max="16384" width="8.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09" t="s">
        <v>85</v>
      </c>
    </row>
    <row r="6" spans="1:8" s="17" customFormat="1" ht="18.75" x14ac:dyDescent="0.3">
      <c r="A6" s="25" t="s">
        <v>0</v>
      </c>
    </row>
    <row r="7" spans="1:8" s="17" customFormat="1" ht="12.75" x14ac:dyDescent="0.2"/>
    <row r="8" spans="1:8" s="17" customFormat="1" ht="18" customHeight="1" x14ac:dyDescent="0.2">
      <c r="A8" s="26" t="s">
        <v>476</v>
      </c>
      <c r="B8" s="18"/>
      <c r="C8" s="18"/>
      <c r="D8" s="18"/>
    </row>
    <row r="9" spans="1:8" ht="13.5" customHeight="1" x14ac:dyDescent="0.25">
      <c r="A9" s="23"/>
      <c r="B9" s="400">
        <v>2015</v>
      </c>
      <c r="C9" s="400">
        <v>2016</v>
      </c>
      <c r="D9" s="400">
        <v>2017</v>
      </c>
      <c r="E9" s="400">
        <v>2018</v>
      </c>
      <c r="F9" s="182">
        <v>2019</v>
      </c>
      <c r="G9" s="182">
        <v>2020</v>
      </c>
      <c r="H9" s="184" t="s">
        <v>260</v>
      </c>
    </row>
    <row r="10" spans="1:8" ht="13.5" customHeight="1" x14ac:dyDescent="0.25">
      <c r="A10" s="24"/>
      <c r="B10" s="401"/>
      <c r="C10" s="401"/>
      <c r="D10" s="401"/>
      <c r="E10" s="401"/>
      <c r="F10" s="181" t="s">
        <v>88</v>
      </c>
      <c r="G10" s="181" t="s">
        <v>88</v>
      </c>
      <c r="H10" s="181" t="s">
        <v>88</v>
      </c>
    </row>
    <row r="11" spans="1:8" ht="18" customHeight="1" x14ac:dyDescent="0.25">
      <c r="A11" s="35" t="s">
        <v>477</v>
      </c>
      <c r="B11" s="51">
        <v>154014.92807362066</v>
      </c>
      <c r="C11" s="51">
        <v>158663.39403415687</v>
      </c>
      <c r="D11" s="51">
        <v>162398.2753227388</v>
      </c>
      <c r="E11" s="51">
        <v>167909.48546966063</v>
      </c>
      <c r="F11" s="51">
        <v>176798.744374</v>
      </c>
      <c r="G11" s="51">
        <v>184118.82198046136</v>
      </c>
      <c r="H11" s="51">
        <v>185955.95856861997</v>
      </c>
    </row>
    <row r="12" spans="1:8" ht="12.75" customHeight="1" x14ac:dyDescent="0.25">
      <c r="A12" s="20" t="s">
        <v>478</v>
      </c>
      <c r="B12" s="51">
        <v>72666.67174857916</v>
      </c>
      <c r="C12" s="51">
        <v>74381.897837890167</v>
      </c>
      <c r="D12" s="51">
        <v>73341.320410919478</v>
      </c>
      <c r="E12" s="51">
        <v>77436.690861671683</v>
      </c>
      <c r="F12" s="51">
        <v>85814.707043000002</v>
      </c>
      <c r="G12" s="51">
        <v>93014.06456730736</v>
      </c>
      <c r="H12" s="51">
        <v>95082.092427059993</v>
      </c>
    </row>
    <row r="13" spans="1:8" ht="12.75" customHeight="1" x14ac:dyDescent="0.25">
      <c r="A13" s="20" t="s">
        <v>479</v>
      </c>
      <c r="B13" s="382">
        <v>81348.256325041497</v>
      </c>
      <c r="C13" s="382">
        <v>84281.4961962667</v>
      </c>
      <c r="D13" s="382">
        <v>89056.95491181931</v>
      </c>
      <c r="E13" s="382">
        <v>90472.794607988952</v>
      </c>
      <c r="F13" s="382">
        <v>90984.037331</v>
      </c>
      <c r="G13" s="382">
        <v>91104.757413154002</v>
      </c>
      <c r="H13" s="382">
        <v>90873.866141559993</v>
      </c>
    </row>
    <row r="14" spans="1:8" ht="12.75" customHeight="1" x14ac:dyDescent="0.25">
      <c r="A14" s="70" t="s">
        <v>480</v>
      </c>
      <c r="B14" s="51">
        <v>30427.946160914398</v>
      </c>
      <c r="C14" s="51">
        <v>31638.793157651082</v>
      </c>
      <c r="D14" s="51">
        <v>35070.139831608431</v>
      </c>
      <c r="E14" s="51">
        <v>36492.522902076977</v>
      </c>
      <c r="F14" s="51">
        <v>37163.755040000004</v>
      </c>
      <c r="G14" s="51">
        <v>37190.591080961924</v>
      </c>
      <c r="H14" s="51">
        <v>36950.84956088</v>
      </c>
    </row>
    <row r="15" spans="1:8" ht="12" customHeight="1" x14ac:dyDescent="0.25">
      <c r="A15" s="70" t="s">
        <v>207</v>
      </c>
      <c r="B15" s="51">
        <v>50920.310164127091</v>
      </c>
      <c r="C15" s="51">
        <v>52642.703038615611</v>
      </c>
      <c r="D15" s="51">
        <v>53986.815080210872</v>
      </c>
      <c r="E15" s="51">
        <v>53980.271705911975</v>
      </c>
      <c r="F15" s="51">
        <v>53820.282290999996</v>
      </c>
      <c r="G15" s="51">
        <v>53914.166332192071</v>
      </c>
      <c r="H15" s="51">
        <v>53923.016580679992</v>
      </c>
    </row>
    <row r="16" spans="1:8" ht="17.25" customHeight="1" x14ac:dyDescent="0.25">
      <c r="A16" s="35" t="s">
        <v>481</v>
      </c>
      <c r="B16" s="51">
        <v>45998.078373007811</v>
      </c>
      <c r="C16" s="51">
        <v>52571.976207951302</v>
      </c>
      <c r="D16" s="51">
        <v>55694.540798499445</v>
      </c>
      <c r="E16" s="51">
        <v>61099.315213919705</v>
      </c>
      <c r="F16" s="51">
        <v>65456.800000000003</v>
      </c>
      <c r="G16" s="51">
        <v>71380.170329818444</v>
      </c>
      <c r="H16" s="51">
        <v>78583.149418336194</v>
      </c>
    </row>
    <row r="17" spans="1:94" ht="12" customHeight="1" x14ac:dyDescent="0.25">
      <c r="A17" s="70" t="s">
        <v>482</v>
      </c>
      <c r="B17" s="382">
        <v>3.2972782653217791E-4</v>
      </c>
      <c r="C17" s="382">
        <v>3.306713287649643E-4</v>
      </c>
      <c r="D17" s="382">
        <v>1488.6100772194668</v>
      </c>
      <c r="E17" s="382">
        <v>1293.3671727427272</v>
      </c>
      <c r="F17" s="382">
        <v>794</v>
      </c>
      <c r="G17" s="382">
        <v>3.2981845245672048E-4</v>
      </c>
      <c r="H17" s="382">
        <v>2385.6765054561988</v>
      </c>
    </row>
    <row r="18" spans="1:94" s="2" customFormat="1" ht="12" customHeight="1" x14ac:dyDescent="0.25">
      <c r="A18" s="55" t="s">
        <v>483</v>
      </c>
      <c r="B18" s="382">
        <v>44196.614999999991</v>
      </c>
      <c r="C18" s="382">
        <v>50625</v>
      </c>
      <c r="D18" s="382">
        <v>53012.197999999989</v>
      </c>
      <c r="E18" s="382">
        <v>58722.214999999982</v>
      </c>
      <c r="F18" s="382">
        <v>65456.7</v>
      </c>
      <c r="G18" s="382">
        <v>70432.51999999999</v>
      </c>
      <c r="H18" s="382">
        <v>75232.62</v>
      </c>
      <c r="CP18" s="10"/>
    </row>
    <row r="19" spans="1:94" s="2" customFormat="1" ht="12" customHeight="1" x14ac:dyDescent="0.25">
      <c r="A19" s="54" t="s">
        <v>484</v>
      </c>
      <c r="B19" s="382">
        <v>27067.433373007822</v>
      </c>
      <c r="C19" s="382">
        <v>31404.194207951317</v>
      </c>
      <c r="D19" s="382">
        <v>34235.615293713592</v>
      </c>
      <c r="E19" s="382">
        <v>38972.550572221699</v>
      </c>
      <c r="F19" s="382">
        <v>40828.1</v>
      </c>
      <c r="G19" s="382">
        <v>44778.615329818451</v>
      </c>
      <c r="H19" s="382">
        <v>49201.951152234484</v>
      </c>
      <c r="CP19" s="10"/>
    </row>
    <row r="20" spans="1:94" s="2" customFormat="1" ht="12" customHeight="1" x14ac:dyDescent="0.25">
      <c r="A20" s="54" t="s">
        <v>485</v>
      </c>
      <c r="B20" s="382">
        <v>18930.64499999999</v>
      </c>
      <c r="C20" s="382">
        <v>21167.781999999988</v>
      </c>
      <c r="D20" s="382">
        <v>21458.925504785853</v>
      </c>
      <c r="E20" s="382">
        <v>22126.764641698002</v>
      </c>
      <c r="F20" s="382">
        <v>24628.7</v>
      </c>
      <c r="G20" s="382">
        <v>26601.554999999993</v>
      </c>
      <c r="H20" s="382">
        <v>29381.198266101706</v>
      </c>
      <c r="CP20" s="10"/>
    </row>
    <row r="21" spans="1:94" s="2" customFormat="1" ht="22.5" customHeight="1" x14ac:dyDescent="0.25">
      <c r="A21" s="65"/>
      <c r="B21" s="406" t="s">
        <v>486</v>
      </c>
      <c r="C21" s="406"/>
      <c r="D21" s="406"/>
      <c r="E21" s="406"/>
      <c r="F21" s="406"/>
      <c r="G21" s="406"/>
      <c r="H21" s="406"/>
      <c r="CP21" s="10"/>
    </row>
    <row r="22" spans="1:94" s="2" customFormat="1" ht="12" customHeight="1" x14ac:dyDescent="0.25">
      <c r="A22" s="23" t="s">
        <v>487</v>
      </c>
      <c r="B22" s="67">
        <v>97.048385428997534</v>
      </c>
      <c r="C22" s="67">
        <v>95.705942296800345</v>
      </c>
      <c r="D22" s="67">
        <v>93.819014163223997</v>
      </c>
      <c r="E22" s="67">
        <v>91.405204329223565</v>
      </c>
      <c r="F22" s="67">
        <v>90.572063498926511</v>
      </c>
      <c r="G22" s="67">
        <v>111.64758578159326</v>
      </c>
      <c r="H22" s="67">
        <v>105.88788291300501</v>
      </c>
      <c r="CP22" s="10"/>
    </row>
    <row r="23" spans="1:94" s="2" customFormat="1" ht="12" customHeight="1" x14ac:dyDescent="0.25">
      <c r="A23" s="23" t="s">
        <v>481</v>
      </c>
      <c r="B23" s="67">
        <v>28.984458161114375</v>
      </c>
      <c r="C23" s="67">
        <v>31.711476689473709</v>
      </c>
      <c r="D23" s="67">
        <v>32.175261107942625</v>
      </c>
      <c r="E23" s="67">
        <v>33.260749837227507</v>
      </c>
      <c r="F23" s="67">
        <v>33.5328028885503</v>
      </c>
      <c r="G23" s="67">
        <v>43.284133606116903</v>
      </c>
      <c r="H23" s="67">
        <v>44.747172333676048</v>
      </c>
      <c r="CP23" s="10"/>
    </row>
    <row r="24" spans="1:94" s="2" customFormat="1" ht="17.25" customHeight="1" x14ac:dyDescent="0.25">
      <c r="A24" s="23"/>
      <c r="B24" s="406" t="s">
        <v>488</v>
      </c>
      <c r="C24" s="406"/>
      <c r="D24" s="406"/>
      <c r="E24" s="406"/>
      <c r="F24" s="406"/>
      <c r="G24" s="406"/>
      <c r="H24" s="406"/>
      <c r="CP24" s="10"/>
    </row>
    <row r="25" spans="1:94" s="2" customFormat="1" ht="12" customHeight="1" x14ac:dyDescent="0.25">
      <c r="A25" s="23" t="s">
        <v>487</v>
      </c>
      <c r="B25" s="67">
        <v>229.99634928334714</v>
      </c>
      <c r="C25" s="67">
        <v>222.20581572646765</v>
      </c>
      <c r="D25" s="67">
        <v>203.9337933202082</v>
      </c>
      <c r="E25" s="67">
        <v>186.59566748701215</v>
      </c>
      <c r="F25" s="67">
        <v>178.8062117938525</v>
      </c>
      <c r="G25" s="67">
        <v>449.38002817823485</v>
      </c>
      <c r="H25" s="67">
        <v>348.94043832986955</v>
      </c>
      <c r="CP25" s="10"/>
    </row>
    <row r="26" spans="1:94" s="2" customFormat="1" ht="12" customHeight="1" x14ac:dyDescent="0.25">
      <c r="A26" s="24" t="s">
        <v>489</v>
      </c>
      <c r="B26" s="68">
        <v>6.2983868562101559</v>
      </c>
      <c r="C26" s="68">
        <v>5.7346829412916662</v>
      </c>
      <c r="D26" s="68">
        <v>2.5504552521275978</v>
      </c>
      <c r="E26" s="68">
        <v>5.6738921855192066</v>
      </c>
      <c r="F26" s="68">
        <v>2.1502958933306733</v>
      </c>
      <c r="G26" s="68">
        <v>12.856146735372656</v>
      </c>
      <c r="H26" s="68">
        <v>10.674301789624716</v>
      </c>
      <c r="CP26" s="10"/>
    </row>
    <row r="27" spans="1:94" s="2" customFormat="1" ht="24" customHeight="1" x14ac:dyDescent="0.25">
      <c r="A27" s="52" t="s">
        <v>490</v>
      </c>
      <c r="B27" s="41"/>
      <c r="C27" s="41"/>
      <c r="D27" s="41"/>
      <c r="E27" s="41"/>
      <c r="F27" s="41"/>
      <c r="G27" s="41"/>
      <c r="H27" s="41"/>
      <c r="CP27" s="10"/>
    </row>
    <row r="28" spans="1:94" s="2" customFormat="1" x14ac:dyDescent="0.25">
      <c r="A28" s="3"/>
      <c r="B28" s="3"/>
      <c r="C28" s="3"/>
      <c r="D28" s="3"/>
      <c r="E28" s="3"/>
      <c r="F28" s="3"/>
      <c r="G28" s="3"/>
      <c r="H28" s="3"/>
      <c r="CP28" s="10"/>
    </row>
    <row r="29" spans="1:94" s="2" customFormat="1" x14ac:dyDescent="0.25">
      <c r="A29" s="3"/>
      <c r="B29" s="3"/>
      <c r="C29" s="3"/>
      <c r="D29" s="3"/>
      <c r="E29" s="3"/>
      <c r="F29" s="3"/>
      <c r="G29" s="3"/>
      <c r="H29" s="3"/>
      <c r="CP29" s="10"/>
    </row>
    <row r="30" spans="1:94" s="2" customFormat="1" x14ac:dyDescent="0.25">
      <c r="A30" s="3"/>
      <c r="B30" s="3"/>
      <c r="C30" s="3"/>
      <c r="D30" s="3"/>
      <c r="E30" s="3"/>
      <c r="F30" s="3"/>
      <c r="G30" s="3"/>
      <c r="H30" s="3"/>
      <c r="CP30" s="10"/>
    </row>
    <row r="31" spans="1:94" s="2" customFormat="1" x14ac:dyDescent="0.25">
      <c r="A31" s="3"/>
      <c r="B31" s="3"/>
      <c r="C31" s="3"/>
      <c r="D31" s="3"/>
      <c r="E31" s="3"/>
      <c r="F31" s="3"/>
      <c r="G31" s="3"/>
      <c r="H31" s="3"/>
      <c r="CP31" s="10"/>
    </row>
    <row r="32" spans="1:94" x14ac:dyDescent="0.25">
      <c r="A32" s="3"/>
      <c r="B32" s="3"/>
      <c r="C32" s="3"/>
      <c r="D32" s="3"/>
      <c r="E32" s="3"/>
      <c r="F32" s="3"/>
      <c r="G32" s="3"/>
      <c r="H32" s="3"/>
    </row>
    <row r="33" spans="1:94" x14ac:dyDescent="0.25">
      <c r="A33" s="3"/>
      <c r="B33" s="3"/>
      <c r="C33" s="3"/>
      <c r="D33" s="3"/>
      <c r="E33" s="3"/>
      <c r="F33" s="3"/>
      <c r="G33" s="3"/>
      <c r="H33" s="3"/>
    </row>
    <row r="34" spans="1:94" x14ac:dyDescent="0.25">
      <c r="A34" s="3"/>
      <c r="B34" s="3"/>
      <c r="C34" s="3"/>
      <c r="D34" s="3"/>
      <c r="E34" s="3"/>
      <c r="F34" s="3"/>
      <c r="G34" s="3"/>
      <c r="H34" s="3"/>
    </row>
    <row r="35" spans="1:94" x14ac:dyDescent="0.25">
      <c r="A35" s="3"/>
      <c r="B35" s="3"/>
      <c r="C35" s="3"/>
      <c r="D35" s="3"/>
      <c r="E35" s="3"/>
      <c r="F35" s="3"/>
      <c r="G35" s="3"/>
      <c r="H35" s="3"/>
    </row>
    <row r="36" spans="1:94" x14ac:dyDescent="0.25">
      <c r="A36" s="3"/>
      <c r="B36" s="3"/>
      <c r="C36" s="3"/>
      <c r="D36" s="3"/>
      <c r="E36" s="3"/>
      <c r="F36" s="3"/>
      <c r="G36" s="3"/>
      <c r="H36" s="3"/>
      <c r="CK36" s="10"/>
      <c r="CL36" s="10"/>
      <c r="CM36" s="10"/>
      <c r="CN36" s="10"/>
      <c r="CO36" s="10"/>
    </row>
    <row r="37" spans="1:94" x14ac:dyDescent="0.25">
      <c r="A37" s="3"/>
      <c r="B37" s="3"/>
      <c r="C37" s="3"/>
      <c r="D37" s="3"/>
      <c r="E37" s="3"/>
      <c r="F37" s="3"/>
      <c r="G37" s="3"/>
      <c r="H37" s="3"/>
      <c r="CK37" s="10"/>
      <c r="CL37" s="10"/>
      <c r="CM37" s="10"/>
      <c r="CN37" s="10"/>
      <c r="CO37" s="10"/>
    </row>
    <row r="38" spans="1:94" x14ac:dyDescent="0.25">
      <c r="A38" s="3"/>
      <c r="B38" s="3"/>
      <c r="C38" s="3"/>
      <c r="D38" s="3"/>
      <c r="E38" s="3"/>
      <c r="F38" s="3"/>
      <c r="G38" s="3"/>
      <c r="H38" s="3"/>
      <c r="CK38" s="10"/>
      <c r="CL38" s="10"/>
      <c r="CM38" s="10"/>
      <c r="CN38" s="10"/>
      <c r="CO38" s="10"/>
    </row>
    <row r="39" spans="1:94" x14ac:dyDescent="0.25">
      <c r="A39" s="3"/>
      <c r="B39" s="3"/>
      <c r="C39" s="3"/>
      <c r="D39" s="3"/>
      <c r="E39" s="3"/>
      <c r="F39" s="3"/>
      <c r="G39" s="3"/>
      <c r="H39" s="3"/>
      <c r="CK39" s="10"/>
      <c r="CL39" s="10"/>
      <c r="CM39" s="10"/>
      <c r="CN39" s="10"/>
      <c r="CO39" s="10"/>
    </row>
    <row r="40" spans="1:94" x14ac:dyDescent="0.25">
      <c r="A40" s="3"/>
      <c r="B40" s="3"/>
      <c r="C40" s="3"/>
      <c r="D40" s="3"/>
      <c r="E40" s="3"/>
      <c r="F40" s="3"/>
      <c r="G40" s="3"/>
      <c r="H40" s="3"/>
      <c r="CK40" s="10"/>
      <c r="CL40" s="10"/>
      <c r="CM40" s="10"/>
      <c r="CN40" s="10"/>
      <c r="CO40" s="10"/>
    </row>
    <row r="41" spans="1:94" x14ac:dyDescent="0.25">
      <c r="A41" s="3"/>
      <c r="B41" s="3"/>
      <c r="C41" s="3"/>
      <c r="D41" s="3"/>
      <c r="E41" s="3"/>
      <c r="F41" s="3"/>
      <c r="G41" s="3"/>
      <c r="H41" s="3"/>
    </row>
    <row r="42" spans="1:94" x14ac:dyDescent="0.25">
      <c r="A42" s="3"/>
      <c r="B42" s="3"/>
      <c r="C42" s="3"/>
      <c r="D42" s="3"/>
      <c r="E42" s="3"/>
      <c r="F42" s="3"/>
      <c r="G42" s="3"/>
      <c r="H42" s="3"/>
    </row>
    <row r="43" spans="1:94" x14ac:dyDescent="0.25">
      <c r="A43" s="3"/>
      <c r="B43" s="3"/>
      <c r="C43" s="3"/>
      <c r="D43" s="3"/>
      <c r="E43" s="3"/>
      <c r="F43" s="3"/>
      <c r="G43" s="3"/>
      <c r="H43" s="3"/>
    </row>
    <row r="44" spans="1:94" x14ac:dyDescent="0.25">
      <c r="A44" s="3"/>
      <c r="B44" s="3"/>
      <c r="C44" s="3"/>
      <c r="D44" s="3"/>
      <c r="E44" s="3"/>
      <c r="F44" s="3"/>
      <c r="G44" s="3"/>
      <c r="H44" s="3"/>
    </row>
    <row r="45" spans="1:94" x14ac:dyDescent="0.25">
      <c r="A45" s="3"/>
      <c r="B45" s="3"/>
      <c r="C45" s="3"/>
      <c r="D45" s="3"/>
      <c r="E45" s="3"/>
      <c r="F45" s="3"/>
      <c r="G45" s="3"/>
      <c r="H45" s="3"/>
    </row>
    <row r="46" spans="1:94" x14ac:dyDescent="0.25">
      <c r="A46" s="3"/>
      <c r="B46" s="3"/>
      <c r="C46" s="3"/>
      <c r="D46" s="3"/>
      <c r="E46" s="3"/>
      <c r="F46" s="3"/>
      <c r="G46" s="3"/>
      <c r="H46" s="3"/>
    </row>
    <row r="47" spans="1:94" x14ac:dyDescent="0.25">
      <c r="A47" s="3"/>
      <c r="B47" s="3"/>
      <c r="C47" s="3"/>
      <c r="D47" s="3"/>
      <c r="E47" s="3"/>
      <c r="F47" s="3"/>
      <c r="G47" s="3"/>
      <c r="H47" s="3"/>
    </row>
    <row r="48" spans="1:94" s="1" customFormat="1" x14ac:dyDescent="0.25">
      <c r="A48" s="3"/>
      <c r="B48" s="3"/>
      <c r="C48" s="3"/>
      <c r="D48" s="3"/>
      <c r="E48" s="3"/>
      <c r="F48" s="3"/>
      <c r="G48" s="3"/>
      <c r="H48" s="3"/>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10"/>
    </row>
    <row r="49" spans="1:94" s="1" customFormat="1" x14ac:dyDescent="0.25">
      <c r="A49" s="3"/>
      <c r="B49" s="3"/>
      <c r="C49" s="3"/>
      <c r="D49" s="3"/>
      <c r="E49" s="3"/>
      <c r="F49" s="3"/>
      <c r="G49" s="3"/>
      <c r="H49" s="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10"/>
    </row>
    <row r="50" spans="1:94" s="1" customFormat="1" x14ac:dyDescent="0.25">
      <c r="A50" s="3"/>
      <c r="B50" s="3"/>
      <c r="C50" s="3"/>
      <c r="D50" s="3"/>
      <c r="E50" s="3"/>
      <c r="F50" s="3"/>
      <c r="G50" s="3"/>
      <c r="H50" s="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10"/>
    </row>
    <row r="51" spans="1:94" s="1" customFormat="1" x14ac:dyDescent="0.25">
      <c r="A51" s="3"/>
      <c r="B51" s="3"/>
      <c r="C51" s="3"/>
      <c r="D51" s="3"/>
      <c r="E51" s="3"/>
      <c r="F51" s="3"/>
      <c r="G51" s="3"/>
      <c r="H51" s="3"/>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10"/>
    </row>
    <row r="52" spans="1:94" s="1" customFormat="1" x14ac:dyDescent="0.25">
      <c r="A52" s="3"/>
      <c r="B52" s="3"/>
      <c r="C52" s="3"/>
      <c r="D52" s="3"/>
      <c r="E52" s="3"/>
      <c r="F52" s="3"/>
      <c r="G52" s="3"/>
      <c r="H52" s="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10"/>
    </row>
    <row r="53" spans="1:94" s="1" customFormat="1" x14ac:dyDescent="0.25">
      <c r="A53" s="3"/>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10"/>
    </row>
    <row r="54" spans="1:94" s="1" customFormat="1" x14ac:dyDescent="0.25">
      <c r="A54" s="3"/>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10"/>
    </row>
    <row r="55" spans="1:94" s="1" customFormat="1" x14ac:dyDescent="0.25">
      <c r="A55" s="3"/>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10"/>
    </row>
    <row r="56" spans="1:94" s="1" customFormat="1" x14ac:dyDescent="0.25">
      <c r="A56" s="3"/>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10"/>
    </row>
    <row r="57" spans="1:94" s="1" customFormat="1" x14ac:dyDescent="0.25">
      <c r="A57" s="3"/>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10"/>
    </row>
    <row r="58" spans="1:94" s="1" customFormat="1" x14ac:dyDescent="0.25">
      <c r="A58" s="3"/>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25">
      <c r="A59" s="3"/>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25">
      <c r="A60" s="3"/>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25">
      <c r="A61" s="3"/>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25">
      <c r="A62" s="3"/>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25">
      <c r="A63" s="3"/>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25">
      <c r="A64" s="3"/>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25">
      <c r="A65" s="3"/>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25">
      <c r="A66" s="3"/>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25">
      <c r="A67" s="3"/>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25">
      <c r="A68" s="3"/>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25">
      <c r="A69" s="3"/>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25">
      <c r="A70" s="3"/>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25">
      <c r="A71" s="3"/>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25">
      <c r="A72" s="3"/>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25">
      <c r="A73" s="3"/>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25">
      <c r="A74" s="3"/>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25">
      <c r="A75" s="3"/>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25">
      <c r="A76" s="3"/>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25">
      <c r="A77" s="3"/>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25">
      <c r="A78" s="3"/>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25">
      <c r="A79" s="3"/>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25">
      <c r="A80" s="3"/>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25">
      <c r="A81" s="3"/>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25">
      <c r="A82" s="3"/>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25">
      <c r="A83" s="3"/>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25">
      <c r="A84" s="3"/>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25">
      <c r="A85" s="3"/>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25">
      <c r="A86" s="3"/>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25">
      <c r="A87" s="3"/>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25">
      <c r="A88" s="3"/>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25">
      <c r="A89" s="3"/>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25">
      <c r="A90" s="3"/>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25">
      <c r="A91" s="3"/>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25">
      <c r="A92" s="3"/>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25">
      <c r="A93" s="3"/>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25">
      <c r="A94" s="3"/>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25">
      <c r="A95" s="3"/>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25">
      <c r="A96" s="3"/>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25">
      <c r="A97" s="3"/>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25">
      <c r="A98" s="3"/>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25">
      <c r="A99" s="3"/>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25">
      <c r="A100" s="3"/>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25">
      <c r="A101" s="3"/>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25">
      <c r="A102" s="3"/>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25">
      <c r="A103" s="3"/>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25">
      <c r="A104" s="3"/>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25">
      <c r="A105" s="3"/>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25">
      <c r="A106" s="3"/>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25">
      <c r="A107" s="3"/>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25">
      <c r="A108" s="3"/>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25">
      <c r="A109" s="3"/>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25">
      <c r="A110" s="3"/>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25">
      <c r="A111" s="3"/>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25">
      <c r="A112" s="3"/>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25">
      <c r="A113" s="3"/>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25">
      <c r="A114" s="3"/>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25">
      <c r="A115" s="3"/>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25">
      <c r="A116" s="3"/>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25">
      <c r="A117" s="3"/>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25">
      <c r="A118" s="3"/>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25">
      <c r="A119" s="3"/>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25">
      <c r="A120" s="3"/>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25">
      <c r="A121" s="3"/>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25">
      <c r="A122" s="3"/>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25">
      <c r="A123" s="3"/>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25">
      <c r="A124" s="3"/>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25">
      <c r="A125" s="3"/>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25">
      <c r="A126" s="3"/>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25">
      <c r="A127" s="3"/>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25">
      <c r="A128" s="3"/>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25">
      <c r="A129" s="3"/>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25">
      <c r="A130" s="3"/>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25">
      <c r="A131" s="3"/>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25">
      <c r="A132" s="3"/>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25">
      <c r="A133" s="3"/>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25">
      <c r="A134" s="3"/>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25">
      <c r="A135" s="3"/>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25">
      <c r="A136" s="3"/>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25">
      <c r="A137" s="3"/>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25">
      <c r="A138" s="3"/>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25">
      <c r="A139" s="3"/>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25">
      <c r="A140" s="3"/>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25">
      <c r="A141" s="3"/>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25">
      <c r="A142" s="3"/>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25">
      <c r="A143" s="3"/>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25">
      <c r="A144" s="3"/>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25">
      <c r="A145" s="3"/>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25">
      <c r="A146" s="3"/>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25">
      <c r="A147" s="3"/>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25">
      <c r="A148" s="3"/>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25">
      <c r="A149" s="3"/>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25">
      <c r="A150" s="3"/>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25">
      <c r="A151" s="3"/>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25">
      <c r="A152" s="3"/>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25">
      <c r="A153" s="3"/>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25">
      <c r="A154" s="3"/>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25">
      <c r="A155" s="3"/>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25">
      <c r="A156" s="3"/>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25">
      <c r="A157" s="3"/>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25">
      <c r="A158" s="3"/>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25">
      <c r="A159" s="3"/>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25">
      <c r="A160" s="3"/>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25">
      <c r="A161" s="3"/>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25">
      <c r="A162" s="3"/>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25">
      <c r="A163" s="3"/>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25">
      <c r="A164" s="3"/>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25">
      <c r="A165" s="3"/>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25">
      <c r="A166" s="3"/>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25">
      <c r="A167" s="3"/>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25">
      <c r="A168" s="3"/>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25">
      <c r="A169" s="3"/>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25">
      <c r="A170" s="3"/>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25">
      <c r="A171" s="3"/>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25">
      <c r="A172" s="3"/>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25">
      <c r="A173" s="3"/>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25">
      <c r="A174" s="3"/>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25">
      <c r="A175" s="3"/>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25">
      <c r="A176" s="3"/>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25">
      <c r="A177" s="3"/>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25">
      <c r="A178" s="3"/>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25">
      <c r="A179" s="3"/>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25">
      <c r="A180" s="3"/>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25">
      <c r="A181" s="3"/>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25">
      <c r="A182" s="3"/>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25">
      <c r="A183" s="3"/>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25">
      <c r="A184" s="3"/>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25">
      <c r="A185" s="3"/>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25">
      <c r="A186" s="3"/>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25">
      <c r="A187" s="3"/>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25">
      <c r="A188" s="3"/>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25">
      <c r="A189" s="3"/>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25">
      <c r="A190" s="3"/>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25">
      <c r="A191" s="3"/>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25">
      <c r="A192" s="3"/>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25">
      <c r="A193" s="3"/>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25">
      <c r="A194" s="3"/>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25">
      <c r="A195" s="3"/>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25">
      <c r="A196" s="3"/>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25">
      <c r="A197" s="3"/>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25">
      <c r="A198" s="3"/>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25">
      <c r="A199" s="3"/>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25">
      <c r="A200" s="3"/>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25">
      <c r="A201" s="3"/>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25">
      <c r="A202" s="3"/>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25">
      <c r="A203" s="3"/>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25">
      <c r="A204" s="3"/>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25">
      <c r="A205" s="3"/>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25">
      <c r="A206" s="3"/>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row r="207" spans="1:94" s="1" customFormat="1" x14ac:dyDescent="0.25">
      <c r="A207" s="3"/>
      <c r="B207" s="3"/>
      <c r="C207" s="3"/>
      <c r="D207" s="3"/>
      <c r="E207" s="3"/>
      <c r="F207" s="3"/>
      <c r="G207" s="3"/>
      <c r="H207" s="3"/>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10"/>
    </row>
  </sheetData>
  <mergeCells count="6">
    <mergeCell ref="B24:H24"/>
    <mergeCell ref="C9:C10"/>
    <mergeCell ref="B9:B10"/>
    <mergeCell ref="D9:D10"/>
    <mergeCell ref="E9:E10"/>
    <mergeCell ref="B21:H21"/>
  </mergeCells>
  <hyperlinks>
    <hyperlink ref="A5" location="'Contents'!A23" display="Índice"/>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zoomScale="120" zoomScaleNormal="120" zoomScalePageLayoutView="120" workbookViewId="0">
      <selection activeCell="A5" sqref="A5"/>
    </sheetView>
  </sheetViews>
  <sheetFormatPr defaultColWidth="8.85546875" defaultRowHeight="13.5" x14ac:dyDescent="0.25"/>
  <cols>
    <col min="1" max="1" width="36.140625" style="3" customWidth="1"/>
    <col min="2" max="2" width="7.140625" style="9" customWidth="1"/>
    <col min="3" max="6" width="6.28515625" style="9" customWidth="1"/>
    <col min="7" max="9" width="6" style="9" customWidth="1"/>
    <col min="10" max="10" width="5.7109375" style="15" customWidth="1"/>
    <col min="11" max="13" width="6" style="9" customWidth="1"/>
    <col min="14" max="14" width="5.7109375" style="15" customWidth="1"/>
    <col min="15" max="15" width="6" style="9" customWidth="1"/>
    <col min="16"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A5" s="109" t="s">
        <v>85</v>
      </c>
    </row>
    <row r="6" spans="1:15" s="17" customFormat="1" ht="18.75" x14ac:dyDescent="0.3">
      <c r="A6" s="25" t="s">
        <v>0</v>
      </c>
    </row>
    <row r="7" spans="1:15" s="17" customFormat="1" ht="12.75" x14ac:dyDescent="0.2"/>
    <row r="8" spans="1:15" s="17" customFormat="1" ht="18" customHeight="1" x14ac:dyDescent="0.2">
      <c r="A8" s="26" t="s">
        <v>491</v>
      </c>
      <c r="B8" s="18"/>
      <c r="C8" s="18"/>
    </row>
    <row r="9" spans="1:15" ht="13.5" customHeight="1" x14ac:dyDescent="0.2">
      <c r="A9" s="23"/>
      <c r="B9" s="400">
        <v>2015</v>
      </c>
      <c r="C9" s="400">
        <v>2016</v>
      </c>
      <c r="D9" s="400">
        <v>2017</v>
      </c>
      <c r="E9" s="400">
        <v>2018</v>
      </c>
      <c r="F9" s="334">
        <v>2019</v>
      </c>
      <c r="G9" s="420">
        <v>2020</v>
      </c>
      <c r="H9" s="421"/>
      <c r="I9" s="421"/>
      <c r="J9" s="421"/>
      <c r="K9" s="422"/>
      <c r="L9" s="420">
        <v>2021</v>
      </c>
      <c r="M9" s="421"/>
      <c r="N9" s="421"/>
      <c r="O9" s="421"/>
    </row>
    <row r="10" spans="1:15" ht="13.5" customHeight="1" x14ac:dyDescent="0.2">
      <c r="A10" s="24"/>
      <c r="B10" s="401"/>
      <c r="C10" s="401"/>
      <c r="D10" s="401"/>
      <c r="E10" s="401"/>
      <c r="F10" s="229" t="s">
        <v>88</v>
      </c>
      <c r="G10" s="229" t="s">
        <v>274</v>
      </c>
      <c r="H10" s="229" t="s">
        <v>492</v>
      </c>
      <c r="I10" s="229" t="s">
        <v>433</v>
      </c>
      <c r="J10" s="228" t="s">
        <v>493</v>
      </c>
      <c r="K10" s="334" t="s">
        <v>89</v>
      </c>
      <c r="L10" s="334" t="s">
        <v>274</v>
      </c>
      <c r="M10" s="334" t="s">
        <v>433</v>
      </c>
      <c r="N10" s="331" t="s">
        <v>493</v>
      </c>
      <c r="O10" s="334" t="s">
        <v>494</v>
      </c>
    </row>
    <row r="11" spans="1:15" ht="15" customHeight="1" x14ac:dyDescent="0.2">
      <c r="A11" s="35" t="s">
        <v>276</v>
      </c>
      <c r="B11" s="51">
        <v>42677.464062999999</v>
      </c>
      <c r="C11" s="51">
        <v>44107.465493999996</v>
      </c>
      <c r="D11" s="51">
        <v>49504.606011000003</v>
      </c>
      <c r="E11" s="51">
        <v>51270.500000000007</v>
      </c>
      <c r="F11" s="275">
        <v>58731.781919000001</v>
      </c>
      <c r="G11" s="275">
        <v>68396</v>
      </c>
      <c r="H11" s="275">
        <v>53577.196993023012</v>
      </c>
      <c r="I11" s="275">
        <v>11911.1</v>
      </c>
      <c r="J11" s="257">
        <v>22.231659490419219</v>
      </c>
      <c r="K11" s="275">
        <v>43751.187869000001</v>
      </c>
      <c r="L11" s="275">
        <v>58873.034875607911</v>
      </c>
      <c r="M11" s="275">
        <v>8492.5553220000002</v>
      </c>
      <c r="N11" s="257">
        <v>14.425203898429583</v>
      </c>
      <c r="O11" s="275">
        <v>51341.303542706875</v>
      </c>
    </row>
    <row r="12" spans="1:15" ht="13.5" customHeight="1" x14ac:dyDescent="0.2">
      <c r="A12" s="20" t="s">
        <v>495</v>
      </c>
      <c r="B12" s="51">
        <v>38916.164062999997</v>
      </c>
      <c r="C12" s="51">
        <v>39694.133185999999</v>
      </c>
      <c r="D12" s="51">
        <v>43233.486963000003</v>
      </c>
      <c r="E12" s="51">
        <v>48966.200000000004</v>
      </c>
      <c r="F12" s="275">
        <v>52455.613741000001</v>
      </c>
      <c r="G12" s="275">
        <v>62860</v>
      </c>
      <c r="H12" s="275">
        <v>45534.349009023012</v>
      </c>
      <c r="I12" s="275">
        <v>11739.9</v>
      </c>
      <c r="J12" s="257">
        <v>25.78251420191302</v>
      </c>
      <c r="K12" s="275">
        <v>38597.919233000001</v>
      </c>
      <c r="L12" s="275">
        <v>55291.297151607912</v>
      </c>
      <c r="M12" s="275">
        <v>8425.408598</v>
      </c>
      <c r="N12" s="257">
        <v>15.238218367164826</v>
      </c>
      <c r="O12" s="275">
        <v>47759.565818706877</v>
      </c>
    </row>
    <row r="13" spans="1:15" ht="12.75" customHeight="1" x14ac:dyDescent="0.2">
      <c r="A13" s="70" t="s">
        <v>496</v>
      </c>
      <c r="B13" s="51">
        <v>30516.459353999999</v>
      </c>
      <c r="C13" s="51">
        <v>32274.908450000003</v>
      </c>
      <c r="D13" s="51">
        <v>35842.192143000007</v>
      </c>
      <c r="E13" s="51">
        <v>40522.800000000003</v>
      </c>
      <c r="F13" s="275">
        <v>42141.232468000002</v>
      </c>
      <c r="G13" s="275">
        <v>48066</v>
      </c>
      <c r="H13" s="275">
        <v>33951.590033023014</v>
      </c>
      <c r="I13" s="275">
        <v>9918.5</v>
      </c>
      <c r="J13" s="257">
        <v>29.213653882933819</v>
      </c>
      <c r="K13" s="275">
        <v>32236.740126000001</v>
      </c>
      <c r="L13" s="275">
        <v>40600.413606607908</v>
      </c>
      <c r="M13" s="275">
        <v>7172.398142</v>
      </c>
      <c r="N13" s="257">
        <v>17.665825307830506</v>
      </c>
      <c r="O13" s="275">
        <v>34894.816273706871</v>
      </c>
    </row>
    <row r="14" spans="1:15" ht="12.75" customHeight="1" x14ac:dyDescent="0.2">
      <c r="A14" s="73" t="s">
        <v>497</v>
      </c>
      <c r="B14" s="51">
        <v>9669.2999999999993</v>
      </c>
      <c r="C14" s="51">
        <v>10049.600281000001</v>
      </c>
      <c r="D14" s="51">
        <v>11292.073117</v>
      </c>
      <c r="E14" s="51">
        <v>12300.1</v>
      </c>
      <c r="F14" s="275">
        <v>12806.327783000001</v>
      </c>
      <c r="G14" s="275">
        <v>14448</v>
      </c>
      <c r="H14" s="275">
        <v>11558.497502478011</v>
      </c>
      <c r="I14" s="275">
        <v>2662.6</v>
      </c>
      <c r="J14" s="257">
        <v>23.03586603214794</v>
      </c>
      <c r="K14" s="275">
        <v>9779.0803799999994</v>
      </c>
      <c r="L14" s="275">
        <v>10993.432463000001</v>
      </c>
      <c r="M14" s="275">
        <v>1872.5481150000001</v>
      </c>
      <c r="N14" s="257">
        <v>17.033334413999754</v>
      </c>
      <c r="O14" s="275">
        <v>9840.8849464207015</v>
      </c>
    </row>
    <row r="15" spans="1:15" ht="12.75" customHeight="1" x14ac:dyDescent="0.2">
      <c r="A15" s="73" t="s">
        <v>498</v>
      </c>
      <c r="B15" s="51">
        <v>14047</v>
      </c>
      <c r="C15" s="51">
        <v>14940.481655</v>
      </c>
      <c r="D15" s="51">
        <v>16785.493241</v>
      </c>
      <c r="E15" s="51">
        <v>19707.7</v>
      </c>
      <c r="F15" s="275">
        <v>20652.027751000001</v>
      </c>
      <c r="G15" s="275">
        <v>23759</v>
      </c>
      <c r="H15" s="275">
        <v>15581.877407005948</v>
      </c>
      <c r="I15" s="275">
        <v>5211.2</v>
      </c>
      <c r="J15" s="257">
        <v>33.443980233453331</v>
      </c>
      <c r="K15" s="275">
        <v>15195.631205</v>
      </c>
      <c r="L15" s="275">
        <v>19277.735281218342</v>
      </c>
      <c r="M15" s="275">
        <v>3465.8506710000001</v>
      </c>
      <c r="N15" s="257">
        <v>17.978515735594023</v>
      </c>
      <c r="O15" s="275">
        <v>16885.87895233195</v>
      </c>
    </row>
    <row r="16" spans="1:15" ht="12.75" customHeight="1" x14ac:dyDescent="0.2">
      <c r="A16" s="74" t="s">
        <v>499</v>
      </c>
      <c r="B16" s="51">
        <v>11293.158166000001</v>
      </c>
      <c r="C16" s="51">
        <v>11985.993442999999</v>
      </c>
      <c r="D16" s="51">
        <v>13306.236999000001</v>
      </c>
      <c r="E16" s="51">
        <v>16213.099999999999</v>
      </c>
      <c r="F16" s="275">
        <v>16727.440663000001</v>
      </c>
      <c r="G16" s="275">
        <v>19171</v>
      </c>
      <c r="H16" s="275">
        <v>12894.599467742049</v>
      </c>
      <c r="I16" s="275">
        <v>4268</v>
      </c>
      <c r="J16" s="257">
        <v>33.099128132495316</v>
      </c>
      <c r="K16" s="275">
        <v>12601.529019000001</v>
      </c>
      <c r="L16" s="275">
        <v>16027.906875166671</v>
      </c>
      <c r="M16" s="275">
        <v>2921.4075640000001</v>
      </c>
      <c r="N16" s="257">
        <v>18.227006101004818</v>
      </c>
      <c r="O16" s="275">
        <v>14009.892743901109</v>
      </c>
    </row>
    <row r="17" spans="1:15" ht="12.75" customHeight="1" x14ac:dyDescent="0.2">
      <c r="A17" s="73" t="s">
        <v>500</v>
      </c>
      <c r="B17" s="51">
        <v>6081.559354</v>
      </c>
      <c r="C17" s="51">
        <v>6812.6878530000004</v>
      </c>
      <c r="D17" s="51">
        <v>7223.6277090000003</v>
      </c>
      <c r="E17" s="51">
        <v>7733.1</v>
      </c>
      <c r="F17" s="275">
        <v>8011.018118</v>
      </c>
      <c r="G17" s="275">
        <v>8972</v>
      </c>
      <c r="H17" s="275">
        <v>6239.5663751973816</v>
      </c>
      <c r="I17" s="275">
        <v>1863.6</v>
      </c>
      <c r="J17" s="257">
        <v>29.867460139664708</v>
      </c>
      <c r="K17" s="275">
        <v>6593.0936259999999</v>
      </c>
      <c r="L17" s="275">
        <v>9687.545862389572</v>
      </c>
      <c r="M17" s="275">
        <v>1674.617986</v>
      </c>
      <c r="N17" s="257">
        <v>17.286297373842125</v>
      </c>
      <c r="O17" s="275">
        <v>7470.9999999999964</v>
      </c>
    </row>
    <row r="18" spans="1:15" ht="12.75" customHeight="1" x14ac:dyDescent="0.2">
      <c r="A18" s="73" t="s">
        <v>501</v>
      </c>
      <c r="B18" s="51">
        <v>718.6</v>
      </c>
      <c r="C18" s="51">
        <v>472.13866100000001</v>
      </c>
      <c r="D18" s="51">
        <v>540.99807599999997</v>
      </c>
      <c r="E18" s="51">
        <v>781.9</v>
      </c>
      <c r="F18" s="275">
        <v>671.85881600000005</v>
      </c>
      <c r="G18" s="275">
        <v>887</v>
      </c>
      <c r="H18" s="275">
        <v>571.64874834167233</v>
      </c>
      <c r="I18" s="275">
        <v>181.1</v>
      </c>
      <c r="J18" s="257">
        <v>31.680293278934496</v>
      </c>
      <c r="K18" s="275">
        <v>668.93491499999993</v>
      </c>
      <c r="L18" s="275">
        <v>641.70000000000005</v>
      </c>
      <c r="M18" s="275">
        <v>159.38137</v>
      </c>
      <c r="N18" s="257">
        <v>24.837364812217547</v>
      </c>
      <c r="O18" s="275">
        <v>697.05237495422807</v>
      </c>
    </row>
    <row r="19" spans="1:15" s="11" customFormat="1" ht="12.75" customHeight="1" x14ac:dyDescent="0.2">
      <c r="A19" s="70" t="s">
        <v>502</v>
      </c>
      <c r="B19" s="51">
        <v>45.598151999999999</v>
      </c>
      <c r="C19" s="51">
        <v>55.687233999999997</v>
      </c>
      <c r="D19" s="51">
        <v>60.370308000000001</v>
      </c>
      <c r="E19" s="51">
        <v>77.8</v>
      </c>
      <c r="F19" s="275">
        <v>76.586357000000007</v>
      </c>
      <c r="G19" s="275">
        <v>70</v>
      </c>
      <c r="H19" s="275">
        <v>70</v>
      </c>
      <c r="I19" s="275">
        <v>7.9</v>
      </c>
      <c r="J19" s="257">
        <v>11.285714285714286</v>
      </c>
      <c r="K19" s="275">
        <v>56.74653</v>
      </c>
      <c r="L19" s="275">
        <v>71.343545000000006</v>
      </c>
      <c r="M19" s="275">
        <v>12.448778000000001</v>
      </c>
      <c r="N19" s="257">
        <v>17.449060037596954</v>
      </c>
      <c r="O19" s="275">
        <v>71.343545000000006</v>
      </c>
    </row>
    <row r="20" spans="1:15" s="11" customFormat="1" ht="12.75" customHeight="1" x14ac:dyDescent="0.2">
      <c r="A20" s="70" t="s">
        <v>503</v>
      </c>
      <c r="B20" s="51">
        <v>197.1</v>
      </c>
      <c r="C20" s="51">
        <v>93.866861</v>
      </c>
      <c r="D20" s="51">
        <v>118.219976</v>
      </c>
      <c r="E20" s="51">
        <v>263</v>
      </c>
      <c r="F20" s="275">
        <v>348.69381099999998</v>
      </c>
      <c r="G20" s="275">
        <v>423</v>
      </c>
      <c r="H20" s="275">
        <v>423</v>
      </c>
      <c r="I20" s="275">
        <v>111.8</v>
      </c>
      <c r="J20" s="270">
        <v>26.430260047281322</v>
      </c>
      <c r="K20" s="275">
        <v>70.527726000000001</v>
      </c>
      <c r="L20" s="275">
        <v>468.40600000000001</v>
      </c>
      <c r="M20" s="275">
        <v>97.153763999999995</v>
      </c>
      <c r="N20" s="270">
        <v>20.741357711045545</v>
      </c>
      <c r="O20" s="275">
        <v>468.40600000000001</v>
      </c>
    </row>
    <row r="21" spans="1:15" ht="12.75" customHeight="1" x14ac:dyDescent="0.2">
      <c r="A21" s="70" t="s">
        <v>504</v>
      </c>
      <c r="B21" s="51">
        <v>8157.0065570000006</v>
      </c>
      <c r="C21" s="51">
        <v>7269.6706409999997</v>
      </c>
      <c r="D21" s="51">
        <v>7212.7045360000002</v>
      </c>
      <c r="E21" s="51">
        <v>8102.5999999999995</v>
      </c>
      <c r="F21" s="275">
        <v>9889.1011049999997</v>
      </c>
      <c r="G21" s="275">
        <v>14301</v>
      </c>
      <c r="H21" s="275">
        <v>11089.758975999999</v>
      </c>
      <c r="I21" s="275">
        <v>1701.7000000000003</v>
      </c>
      <c r="J21" s="257">
        <v>15.344787958717133</v>
      </c>
      <c r="K21" s="275">
        <v>6233.9048509999993</v>
      </c>
      <c r="L21" s="275">
        <v>14151.134</v>
      </c>
      <c r="M21" s="275">
        <v>1143.4079140000001</v>
      </c>
      <c r="N21" s="257">
        <v>8.0799737604067641</v>
      </c>
      <c r="O21" s="275">
        <v>12325</v>
      </c>
    </row>
    <row r="22" spans="1:15" ht="13.5" customHeight="1" x14ac:dyDescent="0.2">
      <c r="A22" s="20" t="s">
        <v>505</v>
      </c>
      <c r="B22" s="51">
        <v>3761.2999999999997</v>
      </c>
      <c r="C22" s="51">
        <v>4413.3323079999991</v>
      </c>
      <c r="D22" s="51">
        <v>6271.1190479999996</v>
      </c>
      <c r="E22" s="51">
        <v>2304.2999999999997</v>
      </c>
      <c r="F22" s="275">
        <v>6276.1681779999999</v>
      </c>
      <c r="G22" s="275">
        <v>5536</v>
      </c>
      <c r="H22" s="275">
        <v>8042.847984</v>
      </c>
      <c r="I22" s="275">
        <v>171.2</v>
      </c>
      <c r="J22" s="257">
        <v>2.1285992267984657</v>
      </c>
      <c r="K22" s="275">
        <v>5153.2686359999989</v>
      </c>
      <c r="L22" s="275">
        <v>3581.7377240000001</v>
      </c>
      <c r="M22" s="275">
        <v>67.146724000000006</v>
      </c>
      <c r="N22" s="257">
        <v>1.8746968419846255</v>
      </c>
      <c r="O22" s="275">
        <v>3581.7377240000001</v>
      </c>
    </row>
    <row r="23" spans="1:15" ht="15" customHeight="1" x14ac:dyDescent="0.2">
      <c r="A23" s="35" t="s">
        <v>281</v>
      </c>
      <c r="B23" s="51">
        <v>50024.423804000005</v>
      </c>
      <c r="C23" s="51">
        <v>49025.670445700001</v>
      </c>
      <c r="D23" s="51">
        <v>54624.887542970006</v>
      </c>
      <c r="E23" s="51">
        <v>55842.19999999999</v>
      </c>
      <c r="F23" s="275">
        <v>63355.8</v>
      </c>
      <c r="G23" s="275">
        <v>72740.5</v>
      </c>
      <c r="H23" s="275">
        <v>74439.301768000005</v>
      </c>
      <c r="I23" s="275">
        <v>12398.972000000002</v>
      </c>
      <c r="J23" s="257">
        <v>16.656486164584202</v>
      </c>
      <c r="K23" s="275">
        <v>59003.24103156112</v>
      </c>
      <c r="L23" s="275">
        <v>76731.273989545531</v>
      </c>
      <c r="M23" s="275">
        <v>12368.458452000001</v>
      </c>
      <c r="N23" s="257">
        <v>16.119188186143209</v>
      </c>
      <c r="O23" s="275">
        <v>72389.635550453459</v>
      </c>
    </row>
    <row r="24" spans="1:15" ht="13.5" customHeight="1" x14ac:dyDescent="0.2">
      <c r="A24" s="20" t="s">
        <v>506</v>
      </c>
      <c r="B24" s="51">
        <v>41068.223804000001</v>
      </c>
      <c r="C24" s="51">
        <v>43613.143666199998</v>
      </c>
      <c r="D24" s="51">
        <v>44759.689171470003</v>
      </c>
      <c r="E24" s="51">
        <v>48071.999999999993</v>
      </c>
      <c r="F24" s="275">
        <v>54850.3</v>
      </c>
      <c r="G24" s="275">
        <v>62387</v>
      </c>
      <c r="H24" s="275">
        <v>64577.868372000004</v>
      </c>
      <c r="I24" s="275">
        <v>11976.129000000001</v>
      </c>
      <c r="J24" s="257">
        <v>18.545252889134805</v>
      </c>
      <c r="K24" s="275">
        <v>54855.407823561116</v>
      </c>
      <c r="L24" s="275">
        <v>60962.768665545525</v>
      </c>
      <c r="M24" s="275">
        <v>12131.295855</v>
      </c>
      <c r="N24" s="257">
        <v>19.899515918567971</v>
      </c>
      <c r="O24" s="275">
        <v>58694.489129453454</v>
      </c>
    </row>
    <row r="25" spans="1:15" ht="12.75" customHeight="1" x14ac:dyDescent="0.2">
      <c r="A25" s="73" t="s">
        <v>507</v>
      </c>
      <c r="B25" s="51">
        <v>6734.6339170000001</v>
      </c>
      <c r="C25" s="51">
        <v>7213.09147416</v>
      </c>
      <c r="D25" s="51">
        <v>6745.8370400800004</v>
      </c>
      <c r="E25" s="51">
        <v>7352.2000000000007</v>
      </c>
      <c r="F25" s="275">
        <v>9778.2999999999993</v>
      </c>
      <c r="G25" s="275">
        <v>12136</v>
      </c>
      <c r="H25" s="275">
        <v>15365.179005999998</v>
      </c>
      <c r="I25" s="275">
        <v>1311.8629999999998</v>
      </c>
      <c r="J25" s="257">
        <v>8.5378959756194579</v>
      </c>
      <c r="K25" s="275">
        <v>9848.2919390000006</v>
      </c>
      <c r="L25" s="275">
        <v>3418.9741390000004</v>
      </c>
      <c r="M25" s="275">
        <v>279.56481699999995</v>
      </c>
      <c r="N25" s="257">
        <v>8.1768625802407673</v>
      </c>
      <c r="O25" s="275">
        <v>3745.6168970000003</v>
      </c>
    </row>
    <row r="26" spans="1:15" ht="12.75" customHeight="1" x14ac:dyDescent="0.2">
      <c r="A26" s="70" t="s">
        <v>282</v>
      </c>
      <c r="B26" s="51">
        <v>17529.900000000001</v>
      </c>
      <c r="C26" s="51">
        <v>18410.919660510001</v>
      </c>
      <c r="D26" s="51">
        <v>18890.85096969</v>
      </c>
      <c r="E26" s="51">
        <v>19580.400000000001</v>
      </c>
      <c r="F26" s="275">
        <v>21176.5</v>
      </c>
      <c r="G26" s="275">
        <v>24000</v>
      </c>
      <c r="H26" s="275">
        <v>23673.866887</v>
      </c>
      <c r="I26" s="275">
        <v>5101.5749999999998</v>
      </c>
      <c r="J26" s="257">
        <v>21.549394631433959</v>
      </c>
      <c r="K26" s="275">
        <v>21569.10039</v>
      </c>
      <c r="L26" s="275">
        <v>24142.658819</v>
      </c>
      <c r="M26" s="275">
        <v>5288.962415</v>
      </c>
      <c r="N26" s="257">
        <v>21.90712487241731</v>
      </c>
      <c r="O26" s="275">
        <v>23875</v>
      </c>
    </row>
    <row r="27" spans="1:15" ht="12.75" customHeight="1" x14ac:dyDescent="0.2">
      <c r="A27" s="70" t="s">
        <v>283</v>
      </c>
      <c r="B27" s="51">
        <v>7433.3</v>
      </c>
      <c r="C27" s="51">
        <v>7562.73954865</v>
      </c>
      <c r="D27" s="51">
        <v>6960.6098057299996</v>
      </c>
      <c r="E27" s="51">
        <v>7505.1</v>
      </c>
      <c r="F27" s="275">
        <v>9248.2999999999993</v>
      </c>
      <c r="G27" s="275">
        <v>13375</v>
      </c>
      <c r="H27" s="275">
        <v>14920.060557999999</v>
      </c>
      <c r="I27" s="275">
        <v>1502.143</v>
      </c>
      <c r="J27" s="257">
        <v>10.067941709489677</v>
      </c>
      <c r="K27" s="275">
        <v>10719.555206000001</v>
      </c>
      <c r="L27" s="275">
        <v>11382.857888</v>
      </c>
      <c r="M27" s="275">
        <v>1469.3440559999999</v>
      </c>
      <c r="N27" s="257">
        <v>12.908393221257791</v>
      </c>
      <c r="O27" s="275">
        <v>11096.857888</v>
      </c>
    </row>
    <row r="28" spans="1:15" ht="12.75" customHeight="1" x14ac:dyDescent="0.2">
      <c r="A28" s="70" t="s">
        <v>284</v>
      </c>
      <c r="B28" s="51">
        <v>4134.2079789999998</v>
      </c>
      <c r="C28" s="51">
        <v>4223.0582979999999</v>
      </c>
      <c r="D28" s="51">
        <v>4523.463565</v>
      </c>
      <c r="E28" s="51">
        <v>4733.4000000000005</v>
      </c>
      <c r="F28" s="275">
        <v>4991.2160000000003</v>
      </c>
      <c r="G28" s="275">
        <v>5662</v>
      </c>
      <c r="H28" s="275">
        <v>5186.8378890000004</v>
      </c>
      <c r="I28" s="275">
        <v>1252.9780000000001</v>
      </c>
      <c r="J28" s="257">
        <v>24.156876054623886</v>
      </c>
      <c r="K28" s="275">
        <v>4808.1108655611097</v>
      </c>
      <c r="L28" s="275">
        <v>5462.7073415455197</v>
      </c>
      <c r="M28" s="275">
        <v>974.54652199999998</v>
      </c>
      <c r="N28" s="257">
        <v>17.839991437730571</v>
      </c>
      <c r="O28" s="275">
        <v>4483.3032684534573</v>
      </c>
    </row>
    <row r="29" spans="1:15" ht="12.75" customHeight="1" x14ac:dyDescent="0.2">
      <c r="A29" s="73" t="s">
        <v>508</v>
      </c>
      <c r="B29" s="51">
        <v>2373.9876629999999</v>
      </c>
      <c r="C29" s="51">
        <v>2455.3942969999998</v>
      </c>
      <c r="D29" s="51">
        <v>2683.592846</v>
      </c>
      <c r="E29" s="51">
        <v>2863.3</v>
      </c>
      <c r="F29" s="275">
        <v>3083.3249999999998</v>
      </c>
      <c r="G29" s="275">
        <v>3337</v>
      </c>
      <c r="H29" s="275">
        <v>3337</v>
      </c>
      <c r="I29" s="275">
        <v>775.02300000000002</v>
      </c>
      <c r="J29" s="257">
        <v>23.225142343422238</v>
      </c>
      <c r="K29" s="275">
        <v>3155.988198</v>
      </c>
      <c r="L29" s="275">
        <v>3343.139180874336</v>
      </c>
      <c r="M29" s="275">
        <v>744.73208599999998</v>
      </c>
      <c r="N29" s="257">
        <v>22.276430794760664</v>
      </c>
      <c r="O29" s="275">
        <v>3343.139180874336</v>
      </c>
    </row>
    <row r="30" spans="1:15" ht="12.75" customHeight="1" x14ac:dyDescent="0.2">
      <c r="A30" s="73" t="s">
        <v>509</v>
      </c>
      <c r="B30" s="51">
        <v>1723.5442820000001</v>
      </c>
      <c r="C30" s="51">
        <v>1747.6640010000001</v>
      </c>
      <c r="D30" s="51">
        <v>1789.932348</v>
      </c>
      <c r="E30" s="51">
        <v>1827.8</v>
      </c>
      <c r="F30" s="275">
        <v>1866.818</v>
      </c>
      <c r="G30" s="275">
        <v>2229</v>
      </c>
      <c r="H30" s="275">
        <v>1753.8378890000004</v>
      </c>
      <c r="I30" s="275">
        <v>477.38900000000001</v>
      </c>
      <c r="J30" s="257">
        <v>27.219676515951917</v>
      </c>
      <c r="K30" s="275">
        <v>1604.5294865611099</v>
      </c>
      <c r="L30" s="275">
        <v>2023.4576196711832</v>
      </c>
      <c r="M30" s="275">
        <v>229.814436</v>
      </c>
      <c r="N30" s="257">
        <v>11.357511705006473</v>
      </c>
      <c r="O30" s="275">
        <v>1044.0535465791208</v>
      </c>
    </row>
    <row r="31" spans="1:15" ht="12.75" customHeight="1" x14ac:dyDescent="0.2">
      <c r="A31" s="70" t="s">
        <v>510</v>
      </c>
      <c r="B31" s="51">
        <v>161.27067100000002</v>
      </c>
      <c r="C31" s="51">
        <v>166.95046099999999</v>
      </c>
      <c r="D31" s="51">
        <v>124.076301</v>
      </c>
      <c r="E31" s="51">
        <v>152.5</v>
      </c>
      <c r="F31" s="275">
        <v>160.084</v>
      </c>
      <c r="G31" s="275">
        <v>729</v>
      </c>
      <c r="H31" s="275">
        <v>890.90100800000005</v>
      </c>
      <c r="I31" s="275">
        <v>91.308000000000007</v>
      </c>
      <c r="J31" s="257">
        <v>10.248950128025896</v>
      </c>
      <c r="K31" s="275">
        <v>628.24989900000003</v>
      </c>
      <c r="L31" s="275">
        <v>628.54395599999998</v>
      </c>
      <c r="M31" s="275">
        <v>104.747601</v>
      </c>
      <c r="N31" s="257">
        <v>16.665119439952107</v>
      </c>
      <c r="O31" s="275">
        <v>628.54395599999998</v>
      </c>
    </row>
    <row r="32" spans="1:15" ht="12.75" customHeight="1" x14ac:dyDescent="0.2">
      <c r="A32" s="70" t="s">
        <v>511</v>
      </c>
      <c r="B32" s="51">
        <v>4754.829068</v>
      </c>
      <c r="C32" s="51">
        <v>4895.3857049999997</v>
      </c>
      <c r="D32" s="51">
        <v>6001.3392239999994</v>
      </c>
      <c r="E32" s="51">
        <v>6344.7999999999993</v>
      </c>
      <c r="F32" s="275">
        <v>6041.1</v>
      </c>
      <c r="G32" s="275">
        <v>7014</v>
      </c>
      <c r="H32" s="275">
        <v>8165.255185</v>
      </c>
      <c r="I32" s="275">
        <v>1579.9699999999998</v>
      </c>
      <c r="J32" s="257">
        <v>19.349915761389642</v>
      </c>
      <c r="K32" s="275">
        <v>6481.6380339999996</v>
      </c>
      <c r="L32" s="275">
        <v>7412.0246149999994</v>
      </c>
      <c r="M32" s="275">
        <v>1353.4287240000001</v>
      </c>
      <c r="N32" s="257">
        <v>18.259905954184426</v>
      </c>
      <c r="O32" s="275">
        <v>7388.8962700000002</v>
      </c>
    </row>
    <row r="33" spans="1:15" ht="12.75" customHeight="1" x14ac:dyDescent="0.2">
      <c r="A33" s="70" t="s">
        <v>512</v>
      </c>
      <c r="B33" s="51">
        <v>4735.116086</v>
      </c>
      <c r="C33" s="51">
        <v>5164.9558459999998</v>
      </c>
      <c r="D33" s="51">
        <v>5541.1932210000004</v>
      </c>
      <c r="E33" s="51">
        <v>6237.1</v>
      </c>
      <c r="F33" s="275">
        <v>7272.0999999999995</v>
      </c>
      <c r="G33" s="275">
        <v>7486</v>
      </c>
      <c r="H33" s="275">
        <v>8051.8116499999996</v>
      </c>
      <c r="I33" s="275">
        <v>1830.3309999999999</v>
      </c>
      <c r="J33" s="257">
        <v>22.731915245434237</v>
      </c>
      <c r="K33" s="275">
        <v>8264.8353399999996</v>
      </c>
      <c r="L33" s="275">
        <v>8070.8166890000002</v>
      </c>
      <c r="M33" s="275">
        <v>2222.74226</v>
      </c>
      <c r="N33" s="257">
        <v>27.540487482877086</v>
      </c>
      <c r="O33" s="275">
        <v>8070.8166890000002</v>
      </c>
    </row>
    <row r="34" spans="1:15" ht="12.75" customHeight="1" x14ac:dyDescent="0.2">
      <c r="A34" s="70" t="s">
        <v>513</v>
      </c>
      <c r="B34" s="51">
        <v>2319.6</v>
      </c>
      <c r="C34" s="51">
        <v>3189.1341470399998</v>
      </c>
      <c r="D34" s="51">
        <v>2718.15608505</v>
      </c>
      <c r="E34" s="51">
        <v>3518.7000000000003</v>
      </c>
      <c r="F34" s="275">
        <v>5961</v>
      </c>
      <c r="G34" s="275">
        <v>4121</v>
      </c>
      <c r="H34" s="275">
        <v>3689.1351950000003</v>
      </c>
      <c r="I34" s="275">
        <v>383.84300000000002</v>
      </c>
      <c r="J34" s="257">
        <v>10.404687811935826</v>
      </c>
      <c r="K34" s="275">
        <v>1892.038599</v>
      </c>
      <c r="L34" s="275">
        <v>3863.159357</v>
      </c>
      <c r="M34" s="275">
        <v>336.52676000000002</v>
      </c>
      <c r="N34" s="257">
        <v>8.7111798634508162</v>
      </c>
      <c r="O34" s="275">
        <v>3151.071058</v>
      </c>
    </row>
    <row r="35" spans="1:15" ht="12.75" customHeight="1" x14ac:dyDescent="0.2">
      <c r="A35" s="73" t="s">
        <v>514</v>
      </c>
      <c r="B35" s="51">
        <v>578.93764899999996</v>
      </c>
      <c r="C35" s="51">
        <v>592.49461699999995</v>
      </c>
      <c r="D35" s="51">
        <v>639.34290799999997</v>
      </c>
      <c r="E35" s="51">
        <v>655.20741299999997</v>
      </c>
      <c r="F35" s="275">
        <v>662.10500000000002</v>
      </c>
      <c r="G35" s="275">
        <v>668.30899999999997</v>
      </c>
      <c r="H35" s="275">
        <v>668.30899999999997</v>
      </c>
      <c r="I35" s="275">
        <v>122.256</v>
      </c>
      <c r="J35" s="257">
        <v>18.29333437077759</v>
      </c>
      <c r="K35" s="275">
        <v>615.59510799999998</v>
      </c>
      <c r="L35" s="275">
        <v>647.65493100000003</v>
      </c>
      <c r="M35" s="275">
        <v>130.97472200000001</v>
      </c>
      <c r="N35" s="257">
        <v>20.222917441201417</v>
      </c>
      <c r="O35" s="275">
        <v>651.39961400000004</v>
      </c>
    </row>
    <row r="36" spans="1:15" ht="12.75" customHeight="1" x14ac:dyDescent="0.2">
      <c r="A36" s="20" t="s">
        <v>515</v>
      </c>
      <c r="B36" s="51">
        <v>8956.2000000000007</v>
      </c>
      <c r="C36" s="51">
        <v>5412.5267795</v>
      </c>
      <c r="D36" s="51">
        <v>9865.1983715000024</v>
      </c>
      <c r="E36" s="51">
        <v>7770.2</v>
      </c>
      <c r="F36" s="275">
        <v>8505.5</v>
      </c>
      <c r="G36" s="275">
        <v>10353.5</v>
      </c>
      <c r="H36" s="275">
        <v>9861.4333960000004</v>
      </c>
      <c r="I36" s="275">
        <v>422.84299999999996</v>
      </c>
      <c r="J36" s="257">
        <v>4.2878452149919077</v>
      </c>
      <c r="K36" s="275">
        <v>4147.833208</v>
      </c>
      <c r="L36" s="275">
        <v>15768.505324</v>
      </c>
      <c r="M36" s="275">
        <v>237.16259700000001</v>
      </c>
      <c r="N36" s="257">
        <v>1.504027123224124</v>
      </c>
      <c r="O36" s="275">
        <v>13695.146420999999</v>
      </c>
    </row>
    <row r="37" spans="1:15" ht="15" customHeight="1" x14ac:dyDescent="0.2">
      <c r="A37" s="35" t="s">
        <v>516</v>
      </c>
      <c r="B37" s="382">
        <v>-117.53619800000001</v>
      </c>
      <c r="C37" s="382">
        <v>159.28311124000001</v>
      </c>
      <c r="D37" s="382">
        <v>24.921671000000003</v>
      </c>
      <c r="E37" s="382">
        <v>240.9</v>
      </c>
      <c r="F37" s="386">
        <v>55.331876999999963</v>
      </c>
      <c r="G37" s="386">
        <v>-774.69999999999993</v>
      </c>
      <c r="H37" s="386">
        <v>93.650705000000016</v>
      </c>
      <c r="I37" s="386">
        <v>68.663000000000011</v>
      </c>
      <c r="J37" s="257">
        <v>73.31818804781021</v>
      </c>
      <c r="K37" s="386">
        <v>344.08211899999998</v>
      </c>
      <c r="L37" s="386">
        <v>-668.23597700000005</v>
      </c>
      <c r="M37" s="386">
        <v>-106.77995299999998</v>
      </c>
      <c r="N37" s="257">
        <v>15.979378045369739</v>
      </c>
      <c r="O37" s="386">
        <v>-1256.489493</v>
      </c>
    </row>
    <row r="38" spans="1:15" ht="12.75" customHeight="1" x14ac:dyDescent="0.2">
      <c r="A38" s="20" t="s">
        <v>517</v>
      </c>
      <c r="B38" s="382">
        <v>166.3</v>
      </c>
      <c r="C38" s="382">
        <v>197.45990824</v>
      </c>
      <c r="D38" s="382">
        <v>193.38470599999999</v>
      </c>
      <c r="E38" s="382">
        <v>295</v>
      </c>
      <c r="F38" s="386">
        <v>394.7</v>
      </c>
      <c r="G38" s="386">
        <v>449.6</v>
      </c>
      <c r="H38" s="386">
        <v>544.24746200000004</v>
      </c>
      <c r="I38" s="386">
        <v>114.063</v>
      </c>
      <c r="J38" s="257">
        <v>20.957929611805888</v>
      </c>
      <c r="K38" s="386">
        <v>444.01105899999999</v>
      </c>
      <c r="L38" s="386">
        <v>1164.752682</v>
      </c>
      <c r="M38" s="386">
        <v>218.308649</v>
      </c>
      <c r="N38" s="257">
        <v>18.742918764964045</v>
      </c>
      <c r="O38" s="386">
        <v>576.49916599999995</v>
      </c>
    </row>
    <row r="39" spans="1:15" ht="12.75" customHeight="1" x14ac:dyDescent="0.2">
      <c r="A39" s="20" t="s">
        <v>518</v>
      </c>
      <c r="B39" s="51">
        <v>283.83619800000002</v>
      </c>
      <c r="C39" s="51">
        <v>38.176797000000001</v>
      </c>
      <c r="D39" s="51">
        <v>168.46303499999999</v>
      </c>
      <c r="E39" s="51">
        <v>54.1</v>
      </c>
      <c r="F39" s="275">
        <v>339.36812300000003</v>
      </c>
      <c r="G39" s="275">
        <v>1224.3</v>
      </c>
      <c r="H39" s="275">
        <v>450.59675700000003</v>
      </c>
      <c r="I39" s="275">
        <v>45.4</v>
      </c>
      <c r="J39" s="270">
        <v>10.075527463239155</v>
      </c>
      <c r="K39" s="275">
        <v>99.928939999999997</v>
      </c>
      <c r="L39" s="275">
        <v>1832.9886590000001</v>
      </c>
      <c r="M39" s="275">
        <v>325.08860199999998</v>
      </c>
      <c r="N39" s="270">
        <v>17.735439900504041</v>
      </c>
      <c r="O39" s="275">
        <v>1832.9886590000001</v>
      </c>
    </row>
    <row r="40" spans="1:15" ht="15" customHeight="1" x14ac:dyDescent="0.2">
      <c r="A40" s="23" t="s">
        <v>519</v>
      </c>
      <c r="B40" s="51">
        <v>-2152.0597410000046</v>
      </c>
      <c r="C40" s="51">
        <v>-3919.0104801999987</v>
      </c>
      <c r="D40" s="51">
        <v>-1526.2022084700002</v>
      </c>
      <c r="E40" s="51">
        <v>894.20000000001164</v>
      </c>
      <c r="F40" s="275">
        <v>-2394.6862590000019</v>
      </c>
      <c r="G40" s="275">
        <v>473</v>
      </c>
      <c r="H40" s="275">
        <v>-30626.27833897699</v>
      </c>
      <c r="I40" s="275">
        <v>-236.22900000000118</v>
      </c>
      <c r="J40" s="157" t="s">
        <v>93</v>
      </c>
      <c r="K40" s="275">
        <v>-22618.667697561115</v>
      </c>
      <c r="L40" s="275">
        <v>-5671.4715139376131</v>
      </c>
      <c r="M40" s="275">
        <v>-3705.8872570000003</v>
      </c>
      <c r="N40" s="157" t="s">
        <v>93</v>
      </c>
      <c r="O40" s="275">
        <v>-23799.672855746583</v>
      </c>
    </row>
    <row r="41" spans="1:15" ht="15" customHeight="1" x14ac:dyDescent="0.2">
      <c r="A41" s="23" t="s">
        <v>520</v>
      </c>
      <c r="B41" s="51">
        <v>-10990.723543000006</v>
      </c>
      <c r="C41" s="51">
        <v>-9490.8203709400041</v>
      </c>
      <c r="D41" s="51">
        <v>-11416.322250970003</v>
      </c>
      <c r="E41" s="51">
        <v>-7116.8999999999814</v>
      </c>
      <c r="F41" s="275">
        <v>-10955.518136000002</v>
      </c>
      <c r="G41" s="275">
        <v>-9105.7999999999993</v>
      </c>
      <c r="H41" s="275">
        <v>-19043.519362976993</v>
      </c>
      <c r="I41" s="275">
        <v>-727.73500000000126</v>
      </c>
      <c r="J41" s="157" t="s">
        <v>93</v>
      </c>
      <c r="K41" s="275">
        <v>-16257.488590561115</v>
      </c>
      <c r="L41" s="275">
        <v>-20771.740860937618</v>
      </c>
      <c r="M41" s="275">
        <v>-3836.2699010000006</v>
      </c>
      <c r="N41" s="157" t="s">
        <v>93</v>
      </c>
      <c r="O41" s="275">
        <v>-10934.923310746577</v>
      </c>
    </row>
    <row r="42" spans="1:15" ht="15" customHeight="1" x14ac:dyDescent="0.2">
      <c r="A42" s="340" t="s">
        <v>521</v>
      </c>
      <c r="B42" s="380">
        <v>-7229.4235430000062</v>
      </c>
      <c r="C42" s="380">
        <v>-5077.488062940005</v>
      </c>
      <c r="D42" s="380">
        <v>-5145.2032029700022</v>
      </c>
      <c r="E42" s="380">
        <v>-4812.5999999999822</v>
      </c>
      <c r="F42" s="387">
        <v>-4679.3499580000016</v>
      </c>
      <c r="G42" s="387">
        <v>-3569.8</v>
      </c>
      <c r="H42" s="387">
        <v>-20955.755479976993</v>
      </c>
      <c r="I42" s="387">
        <v>-556.53500000000122</v>
      </c>
      <c r="J42" s="157" t="s">
        <v>93</v>
      </c>
      <c r="K42" s="387">
        <v>-15596.135281561119</v>
      </c>
      <c r="L42" s="387">
        <v>-17190.003136937619</v>
      </c>
      <c r="M42" s="387">
        <v>-3769.1231770000004</v>
      </c>
      <c r="N42" s="157" t="s">
        <v>93</v>
      </c>
      <c r="O42" s="387">
        <v>-19791.842514746582</v>
      </c>
    </row>
    <row r="43" spans="1:15" s="5" customFormat="1" ht="15" customHeight="1" x14ac:dyDescent="0.2">
      <c r="A43" s="23" t="s">
        <v>522</v>
      </c>
      <c r="B43" s="51">
        <v>7229.4235430000053</v>
      </c>
      <c r="C43" s="51">
        <v>5077.488062940005</v>
      </c>
      <c r="D43" s="51">
        <v>5145.2032029700022</v>
      </c>
      <c r="E43" s="51">
        <v>4812.5999999999813</v>
      </c>
      <c r="F43" s="275">
        <v>4679.3499580000034</v>
      </c>
      <c r="G43" s="275">
        <v>3569.8</v>
      </c>
      <c r="H43" s="275">
        <v>20955.755479976993</v>
      </c>
      <c r="I43" s="275">
        <v>556.53500000000122</v>
      </c>
      <c r="J43" s="157" t="s">
        <v>93</v>
      </c>
      <c r="K43" s="275">
        <v>15596.135281561121</v>
      </c>
      <c r="L43" s="275">
        <v>17190.003136937619</v>
      </c>
      <c r="M43" s="275">
        <v>3093.5784599999997</v>
      </c>
      <c r="N43" s="157" t="s">
        <v>93</v>
      </c>
      <c r="O43" s="275">
        <v>19791.842514746582</v>
      </c>
    </row>
    <row r="44" spans="1:15" s="5" customFormat="1" ht="13.5" customHeight="1" x14ac:dyDescent="0.2">
      <c r="A44" s="20" t="s">
        <v>523</v>
      </c>
      <c r="B44" s="51">
        <v>-5091.7216010000002</v>
      </c>
      <c r="C44" s="51">
        <v>-6715.0248370000008</v>
      </c>
      <c r="D44" s="51">
        <v>-615.06647600000019</v>
      </c>
      <c r="E44" s="51">
        <v>-4308.7</v>
      </c>
      <c r="F44" s="275">
        <v>-5747.2</v>
      </c>
      <c r="G44" s="275">
        <v>-4718.3</v>
      </c>
      <c r="H44" s="275">
        <v>-4569.2920129999993</v>
      </c>
      <c r="I44" s="275">
        <v>-106.2</v>
      </c>
      <c r="J44" s="157" t="s">
        <v>93</v>
      </c>
      <c r="K44" s="275">
        <v>-1832.1780287001502</v>
      </c>
      <c r="L44" s="275">
        <v>1130.271573</v>
      </c>
      <c r="M44" s="275">
        <v>-513.55123000000003</v>
      </c>
      <c r="N44" s="157" t="s">
        <v>93</v>
      </c>
      <c r="O44" s="275">
        <v>1534.8176959999998</v>
      </c>
    </row>
    <row r="45" spans="1:15" s="5" customFormat="1" ht="12.75" customHeight="1" x14ac:dyDescent="0.2">
      <c r="A45" s="70" t="s">
        <v>524</v>
      </c>
      <c r="B45" s="51">
        <v>272.906499</v>
      </c>
      <c r="C45" s="51">
        <v>312.77682600000003</v>
      </c>
      <c r="D45" s="51">
        <v>4564.9773139999998</v>
      </c>
      <c r="E45" s="51">
        <v>3606</v>
      </c>
      <c r="F45" s="275">
        <v>1736.4</v>
      </c>
      <c r="G45" s="275">
        <v>143.6</v>
      </c>
      <c r="H45" s="275">
        <v>391.6</v>
      </c>
      <c r="I45" s="275">
        <v>18.8</v>
      </c>
      <c r="J45" s="157" t="s">
        <v>93</v>
      </c>
      <c r="K45" s="275">
        <v>307.07491299999998</v>
      </c>
      <c r="L45" s="275">
        <v>2303.336808</v>
      </c>
      <c r="M45" s="275">
        <v>11.398764999999999</v>
      </c>
      <c r="N45" s="157" t="s">
        <v>93</v>
      </c>
      <c r="O45" s="275">
        <v>2303.336808</v>
      </c>
    </row>
    <row r="46" spans="1:15" ht="12.75" customHeight="1" x14ac:dyDescent="0.2">
      <c r="A46" s="70" t="s">
        <v>525</v>
      </c>
      <c r="B46" s="51">
        <v>-3928.5</v>
      </c>
      <c r="C46" s="51">
        <v>-5575.0219340000003</v>
      </c>
      <c r="D46" s="51">
        <v>-4097.800166</v>
      </c>
      <c r="E46" s="51">
        <v>-3325.8</v>
      </c>
      <c r="F46" s="275">
        <v>-2305.1</v>
      </c>
      <c r="G46" s="275">
        <v>-3538.7</v>
      </c>
      <c r="H46" s="275">
        <v>-3378.8646966000001</v>
      </c>
      <c r="I46" s="275">
        <v>-4</v>
      </c>
      <c r="J46" s="157" t="s">
        <v>93</v>
      </c>
      <c r="K46" s="275">
        <v>-1376.7340517001503</v>
      </c>
      <c r="L46" s="275">
        <v>-579.05530099999999</v>
      </c>
      <c r="M46" s="275">
        <v>-314.517447</v>
      </c>
      <c r="N46" s="157" t="s">
        <v>93</v>
      </c>
      <c r="O46" s="275">
        <v>-623.83667400000002</v>
      </c>
    </row>
    <row r="47" spans="1:15" ht="12.75" customHeight="1" x14ac:dyDescent="0.2">
      <c r="A47" s="70" t="s">
        <v>526</v>
      </c>
      <c r="B47" s="51">
        <v>-1457.1</v>
      </c>
      <c r="C47" s="51">
        <v>-1480.5966830000002</v>
      </c>
      <c r="D47" s="51">
        <v>-1090.422783</v>
      </c>
      <c r="E47" s="51">
        <v>-4588.8999999999996</v>
      </c>
      <c r="F47" s="275">
        <v>-5178.5</v>
      </c>
      <c r="G47" s="275">
        <v>-1447.7</v>
      </c>
      <c r="H47" s="275">
        <v>-1444.556116</v>
      </c>
      <c r="I47" s="275">
        <v>-121</v>
      </c>
      <c r="J47" s="157" t="s">
        <v>93</v>
      </c>
      <c r="K47" s="275">
        <v>-762.51888999999994</v>
      </c>
      <c r="L47" s="275">
        <v>-1099.6270380000001</v>
      </c>
      <c r="M47" s="275">
        <v>-210.432548</v>
      </c>
      <c r="N47" s="157" t="s">
        <v>93</v>
      </c>
      <c r="O47" s="275">
        <v>-1099.6270380000001</v>
      </c>
    </row>
    <row r="48" spans="1:15" ht="12.75" customHeight="1" x14ac:dyDescent="0.2">
      <c r="A48" s="70" t="s">
        <v>527</v>
      </c>
      <c r="B48" s="51">
        <v>20.971900000000002</v>
      </c>
      <c r="C48" s="51">
        <v>27.816953999999999</v>
      </c>
      <c r="D48" s="51">
        <v>8.1791590000000003</v>
      </c>
      <c r="E48" s="51">
        <v>0</v>
      </c>
      <c r="F48" s="275">
        <v>0</v>
      </c>
      <c r="G48" s="275">
        <v>124.5</v>
      </c>
      <c r="H48" s="275">
        <v>-137.47120039999959</v>
      </c>
      <c r="I48" s="275">
        <v>0</v>
      </c>
      <c r="J48" s="157" t="s">
        <v>93</v>
      </c>
      <c r="K48" s="275">
        <v>0</v>
      </c>
      <c r="L48" s="275">
        <v>505.61710399999998</v>
      </c>
      <c r="M48" s="275">
        <v>0</v>
      </c>
      <c r="N48" s="157" t="s">
        <v>93</v>
      </c>
      <c r="O48" s="275">
        <v>954.94460000000004</v>
      </c>
    </row>
    <row r="49" spans="1:15" ht="13.5" customHeight="1" x14ac:dyDescent="0.2">
      <c r="A49" s="20" t="s">
        <v>528</v>
      </c>
      <c r="B49" s="51">
        <v>12321.145144000006</v>
      </c>
      <c r="C49" s="51">
        <v>11792.512899940006</v>
      </c>
      <c r="D49" s="51">
        <v>5760.2696789700021</v>
      </c>
      <c r="E49" s="51">
        <v>9121.2999999999811</v>
      </c>
      <c r="F49" s="275">
        <v>10426.549958000003</v>
      </c>
      <c r="G49" s="275">
        <v>8288.1</v>
      </c>
      <c r="H49" s="275">
        <v>25525.047492976992</v>
      </c>
      <c r="I49" s="275">
        <v>662.73500000000126</v>
      </c>
      <c r="J49" s="157" t="s">
        <v>93</v>
      </c>
      <c r="K49" s="275">
        <v>17428.31331026127</v>
      </c>
      <c r="L49" s="275">
        <v>16059.731563937619</v>
      </c>
      <c r="M49" s="275">
        <v>3607.1296899999998</v>
      </c>
      <c r="N49" s="157" t="s">
        <v>93</v>
      </c>
      <c r="O49" s="275">
        <v>18257.024818746584</v>
      </c>
    </row>
    <row r="50" spans="1:15" ht="12.75" customHeight="1" x14ac:dyDescent="0.2">
      <c r="A50" s="70" t="s">
        <v>529</v>
      </c>
      <c r="B50" s="51">
        <v>10578.869790000001</v>
      </c>
      <c r="C50" s="51">
        <v>4454.3632924132689</v>
      </c>
      <c r="D50" s="51">
        <v>6924.0372396053717</v>
      </c>
      <c r="E50" s="51">
        <v>3477.8999999999996</v>
      </c>
      <c r="F50" s="275">
        <v>7537.2</v>
      </c>
      <c r="G50" s="275">
        <v>7491.2000000000007</v>
      </c>
      <c r="H50" s="275">
        <v>20037.220717999997</v>
      </c>
      <c r="I50" s="275">
        <v>-347.4</v>
      </c>
      <c r="J50" s="157" t="s">
        <v>93</v>
      </c>
      <c r="K50" s="275">
        <v>10397.719923540988</v>
      </c>
      <c r="L50" s="275">
        <v>10190.120039000001</v>
      </c>
      <c r="M50" s="275">
        <v>582.21454299999994</v>
      </c>
      <c r="N50" s="157" t="s">
        <v>93</v>
      </c>
      <c r="O50" s="275">
        <v>11611.881597</v>
      </c>
    </row>
    <row r="51" spans="1:15" ht="12.75" customHeight="1" x14ac:dyDescent="0.2">
      <c r="A51" s="73" t="s">
        <v>292</v>
      </c>
      <c r="B51" s="51">
        <v>13010.5</v>
      </c>
      <c r="C51" s="51">
        <v>7068.4408214132691</v>
      </c>
      <c r="D51" s="51">
        <v>10136.822338605372</v>
      </c>
      <c r="E51" s="51">
        <v>7039.4</v>
      </c>
      <c r="F51" s="275">
        <v>11744.5</v>
      </c>
      <c r="G51" s="275">
        <v>12136.6</v>
      </c>
      <c r="H51" s="275">
        <v>22677.414110999998</v>
      </c>
      <c r="I51" s="275">
        <v>983.9</v>
      </c>
      <c r="J51" s="157" t="s">
        <v>93</v>
      </c>
      <c r="K51" s="275">
        <v>14526.504916054388</v>
      </c>
      <c r="L51" s="275">
        <v>16605.355807</v>
      </c>
      <c r="M51" s="275">
        <v>1547.075159</v>
      </c>
      <c r="N51" s="157" t="s">
        <v>93</v>
      </c>
      <c r="O51" s="275">
        <v>18027.117364999998</v>
      </c>
    </row>
    <row r="52" spans="1:15" ht="12.75" customHeight="1" x14ac:dyDescent="0.2">
      <c r="A52" s="73" t="s">
        <v>293</v>
      </c>
      <c r="B52" s="51">
        <v>-2431.6302099999998</v>
      </c>
      <c r="C52" s="51">
        <v>-2614.0775290000001</v>
      </c>
      <c r="D52" s="51">
        <v>-3212.7850990000002</v>
      </c>
      <c r="E52" s="51">
        <v>-3561.5</v>
      </c>
      <c r="F52" s="275">
        <v>-4207.3</v>
      </c>
      <c r="G52" s="275">
        <v>-4645.3999999999996</v>
      </c>
      <c r="H52" s="275">
        <v>-2640.193393</v>
      </c>
      <c r="I52" s="275">
        <v>-1331.3</v>
      </c>
      <c r="J52" s="157" t="s">
        <v>93</v>
      </c>
      <c r="K52" s="275">
        <v>-4128.7849925133996</v>
      </c>
      <c r="L52" s="275">
        <v>-6415.2357679999996</v>
      </c>
      <c r="M52" s="275">
        <v>-964.86061600000005</v>
      </c>
      <c r="N52" s="157" t="s">
        <v>93</v>
      </c>
      <c r="O52" s="275">
        <v>-6415.2357679999996</v>
      </c>
    </row>
    <row r="53" spans="1:15" ht="12.75" customHeight="1" x14ac:dyDescent="0.2">
      <c r="A53" s="70" t="s">
        <v>530</v>
      </c>
      <c r="B53" s="51">
        <v>1742.2753540000049</v>
      </c>
      <c r="C53" s="51">
        <v>7338.1496075267369</v>
      </c>
      <c r="D53" s="51">
        <v>-1163.7675606353696</v>
      </c>
      <c r="E53" s="51">
        <v>5643.3999999999814</v>
      </c>
      <c r="F53" s="275">
        <v>2889.3499580000025</v>
      </c>
      <c r="G53" s="275">
        <v>796.89999999999964</v>
      </c>
      <c r="H53" s="275">
        <v>5487.8267749769948</v>
      </c>
      <c r="I53" s="275">
        <v>1010.1350000000012</v>
      </c>
      <c r="J53" s="157" t="s">
        <v>93</v>
      </c>
      <c r="K53" s="275">
        <v>7030.5933867202821</v>
      </c>
      <c r="L53" s="275">
        <v>5869.611524937618</v>
      </c>
      <c r="M53" s="275">
        <v>3024.9151469999997</v>
      </c>
      <c r="N53" s="157" t="s">
        <v>93</v>
      </c>
      <c r="O53" s="275">
        <v>6645.1432217465845</v>
      </c>
    </row>
    <row r="54" spans="1:15" ht="12.75" customHeight="1" x14ac:dyDescent="0.2">
      <c r="A54" s="73" t="s">
        <v>531</v>
      </c>
      <c r="B54" s="51">
        <v>147.07400628113101</v>
      </c>
      <c r="C54" s="51">
        <v>4385.9656165914885</v>
      </c>
      <c r="D54" s="51">
        <v>2765</v>
      </c>
      <c r="E54" s="51">
        <v>4839.6000000000004</v>
      </c>
      <c r="F54" s="275">
        <v>-7245.3646621031257</v>
      </c>
      <c r="G54" s="275">
        <v>796.5</v>
      </c>
      <c r="H54" s="275">
        <v>5488</v>
      </c>
      <c r="I54" s="275">
        <v>920.8</v>
      </c>
      <c r="J54" s="157" t="s">
        <v>93</v>
      </c>
      <c r="K54" s="275">
        <v>3801.3183761576111</v>
      </c>
      <c r="L54" s="275">
        <v>5864.7655000000013</v>
      </c>
      <c r="M54" s="275">
        <v>2026.2873979999999</v>
      </c>
      <c r="N54" s="157" t="s">
        <v>93</v>
      </c>
      <c r="O54" s="275">
        <v>5864.7655000000013</v>
      </c>
    </row>
    <row r="55" spans="1:15" ht="12.75" customHeight="1" x14ac:dyDescent="0.2">
      <c r="A55" s="73" t="s">
        <v>207</v>
      </c>
      <c r="B55" s="51">
        <v>1595.2013477188739</v>
      </c>
      <c r="C55" s="51">
        <v>2952.1839909352484</v>
      </c>
      <c r="D55" s="51">
        <v>-3928.7675606353696</v>
      </c>
      <c r="E55" s="51">
        <v>803.79999999998108</v>
      </c>
      <c r="F55" s="275">
        <v>10134.714620103128</v>
      </c>
      <c r="G55" s="275">
        <v>0.3999999999996362</v>
      </c>
      <c r="H55" s="275">
        <v>-0.17322502300521592</v>
      </c>
      <c r="I55" s="275">
        <v>89.335000000001287</v>
      </c>
      <c r="J55" s="157" t="s">
        <v>93</v>
      </c>
      <c r="K55" s="275">
        <v>3229.275010562671</v>
      </c>
      <c r="L55" s="275">
        <v>4.8460249376166757</v>
      </c>
      <c r="M55" s="275">
        <v>998.62774899999999</v>
      </c>
      <c r="N55" s="157" t="s">
        <v>93</v>
      </c>
      <c r="O55" s="275">
        <v>780.37772174658312</v>
      </c>
    </row>
    <row r="56" spans="1:15" ht="15" customHeight="1" x14ac:dyDescent="0.2">
      <c r="A56" s="24" t="s">
        <v>532</v>
      </c>
      <c r="B56" s="388">
        <v>0</v>
      </c>
      <c r="C56" s="388">
        <v>0</v>
      </c>
      <c r="D56" s="388">
        <v>0</v>
      </c>
      <c r="E56" s="388">
        <v>0</v>
      </c>
      <c r="F56" s="389">
        <v>0</v>
      </c>
      <c r="G56" s="389">
        <v>0</v>
      </c>
      <c r="H56" s="389">
        <v>0</v>
      </c>
      <c r="I56" s="389">
        <v>0</v>
      </c>
      <c r="J56" s="271" t="s">
        <v>93</v>
      </c>
      <c r="K56" s="389">
        <v>0</v>
      </c>
      <c r="L56" s="389">
        <v>0</v>
      </c>
      <c r="M56" s="389">
        <v>-675.54471700000067</v>
      </c>
      <c r="N56" s="271" t="s">
        <v>93</v>
      </c>
      <c r="O56" s="389">
        <v>0</v>
      </c>
    </row>
    <row r="57" spans="1:15" ht="22.5" customHeight="1" x14ac:dyDescent="0.2">
      <c r="A57" s="132" t="s">
        <v>533</v>
      </c>
      <c r="B57" s="52"/>
      <c r="C57" s="52"/>
      <c r="D57" s="52"/>
      <c r="E57" s="52"/>
      <c r="F57" s="52"/>
      <c r="G57" s="52"/>
      <c r="H57" s="52"/>
      <c r="I57" s="52"/>
      <c r="J57" s="52"/>
      <c r="K57" s="52"/>
      <c r="L57" s="52"/>
      <c r="M57" s="52"/>
      <c r="N57" s="52"/>
      <c r="O57" s="52"/>
    </row>
    <row r="58" spans="1:15" ht="26.25" customHeight="1" x14ac:dyDescent="0.2">
      <c r="A58" s="414" t="s">
        <v>1184</v>
      </c>
      <c r="B58" s="414"/>
      <c r="C58" s="414"/>
      <c r="D58" s="414"/>
      <c r="E58" s="414"/>
      <c r="F58" s="414"/>
      <c r="G58" s="414"/>
      <c r="H58" s="414"/>
      <c r="I58" s="414"/>
      <c r="J58" s="414"/>
      <c r="K58" s="414"/>
      <c r="L58" s="414"/>
      <c r="M58" s="414"/>
      <c r="N58" s="414"/>
      <c r="O58" s="414"/>
    </row>
  </sheetData>
  <mergeCells count="7">
    <mergeCell ref="A58:O58"/>
    <mergeCell ref="G9:K9"/>
    <mergeCell ref="L9:O9"/>
    <mergeCell ref="D9:D10"/>
    <mergeCell ref="C9:C10"/>
    <mergeCell ref="B9:B10"/>
    <mergeCell ref="E9:E10"/>
  </mergeCells>
  <conditionalFormatting sqref="J40:J55">
    <cfRule type="cellIs" dxfId="380" priority="6" operator="between">
      <formula>9999</formula>
      <formula>-9999</formula>
    </cfRule>
  </conditionalFormatting>
  <conditionalFormatting sqref="J56">
    <cfRule type="cellIs" dxfId="379" priority="3" operator="notBetween">
      <formula>9999</formula>
      <formula>-9999</formula>
    </cfRule>
  </conditionalFormatting>
  <conditionalFormatting sqref="N40:N55">
    <cfRule type="cellIs" dxfId="378" priority="2" operator="between">
      <formula>9999</formula>
      <formula>-9999</formula>
    </cfRule>
  </conditionalFormatting>
  <conditionalFormatting sqref="N56">
    <cfRule type="cellIs" dxfId="377" priority="1" operator="notBetween">
      <formula>9999</formula>
      <formula>-9999</formula>
    </cfRule>
  </conditionalFormatting>
  <hyperlinks>
    <hyperlink ref="A5" location="'Contents'!A23" display="Índice"/>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showGridLines="0" zoomScale="120" zoomScaleNormal="120" zoomScalePageLayoutView="120" workbookViewId="0">
      <selection activeCell="A5" sqref="A5"/>
    </sheetView>
  </sheetViews>
  <sheetFormatPr defaultColWidth="8.85546875" defaultRowHeight="13.5" x14ac:dyDescent="0.25"/>
  <cols>
    <col min="1" max="1" width="30.140625" style="3" customWidth="1"/>
    <col min="2" max="8" width="6.7109375" style="9" customWidth="1"/>
    <col min="9" max="10" width="5.28515625" style="15" customWidth="1"/>
    <col min="11" max="11" width="6.7109375" style="9" customWidth="1"/>
    <col min="12" max="13" width="5.28515625" style="15" customWidth="1"/>
    <col min="14" max="14" width="6.7109375" style="9" customWidth="1"/>
    <col min="15" max="16384" width="8.85546875" style="2"/>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A5" s="109" t="s">
        <v>85</v>
      </c>
    </row>
    <row r="6" spans="1:14" s="17" customFormat="1" ht="18.75" x14ac:dyDescent="0.3">
      <c r="A6" s="25" t="s">
        <v>0</v>
      </c>
    </row>
    <row r="7" spans="1:14" s="17" customFormat="1" ht="12.75" x14ac:dyDescent="0.2"/>
    <row r="8" spans="1:14" s="17" customFormat="1" ht="18" customHeight="1" x14ac:dyDescent="0.2">
      <c r="A8" s="26" t="s">
        <v>534</v>
      </c>
    </row>
    <row r="9" spans="1:14" s="10" customFormat="1" ht="13.5" customHeight="1" x14ac:dyDescent="0.25">
      <c r="A9" s="23"/>
      <c r="B9" s="408">
        <v>2015</v>
      </c>
      <c r="C9" s="408">
        <v>2016</v>
      </c>
      <c r="D9" s="408">
        <v>2017</v>
      </c>
      <c r="E9" s="408">
        <v>2018</v>
      </c>
      <c r="F9" s="408">
        <v>2019</v>
      </c>
      <c r="G9" s="423">
        <v>2020</v>
      </c>
      <c r="H9" s="423"/>
      <c r="I9" s="410" t="s">
        <v>299</v>
      </c>
      <c r="J9" s="410"/>
      <c r="K9" s="162">
        <v>2021</v>
      </c>
      <c r="L9" s="410" t="s">
        <v>535</v>
      </c>
      <c r="M9" s="410"/>
      <c r="N9" s="209" t="s">
        <v>300</v>
      </c>
    </row>
    <row r="10" spans="1:14" s="10" customFormat="1" ht="13.5" customHeight="1" x14ac:dyDescent="0.25">
      <c r="A10" s="24"/>
      <c r="B10" s="409"/>
      <c r="C10" s="409"/>
      <c r="D10" s="409"/>
      <c r="E10" s="409"/>
      <c r="F10" s="409"/>
      <c r="G10" s="75" t="s">
        <v>536</v>
      </c>
      <c r="H10" s="75" t="s">
        <v>88</v>
      </c>
      <c r="I10" s="239" t="s">
        <v>302</v>
      </c>
      <c r="J10" s="239" t="s">
        <v>303</v>
      </c>
      <c r="K10" s="75" t="s">
        <v>536</v>
      </c>
      <c r="L10" s="239" t="s">
        <v>302</v>
      </c>
      <c r="M10" s="239" t="s">
        <v>303</v>
      </c>
      <c r="N10" s="75" t="s">
        <v>89</v>
      </c>
    </row>
    <row r="11" spans="1:14" s="10" customFormat="1" ht="15" customHeight="1" x14ac:dyDescent="0.25">
      <c r="A11" s="218" t="s">
        <v>537</v>
      </c>
      <c r="B11" s="51">
        <v>49949.514455593671</v>
      </c>
      <c r="C11" s="51">
        <v>59264.443661309713</v>
      </c>
      <c r="D11" s="51">
        <v>60600.484543333536</v>
      </c>
      <c r="E11" s="51">
        <v>56649.238343434612</v>
      </c>
      <c r="F11" s="51">
        <v>70714.26534707642</v>
      </c>
      <c r="G11" s="275">
        <v>60077.589310098396</v>
      </c>
      <c r="H11" s="275">
        <v>63569.267395883668</v>
      </c>
      <c r="I11" s="257">
        <v>-10.104040416914483</v>
      </c>
      <c r="J11" s="257">
        <v>-3.6401739970309932</v>
      </c>
      <c r="K11" s="275">
        <v>53021.830422883664</v>
      </c>
      <c r="L11" s="257">
        <v>-16.59203795336327</v>
      </c>
      <c r="M11" s="257">
        <v>-5.1607086257955999</v>
      </c>
      <c r="N11" s="51">
        <v>56657.256831879997</v>
      </c>
    </row>
    <row r="12" spans="1:14" s="10" customFormat="1" ht="13.5" customHeight="1" x14ac:dyDescent="0.25">
      <c r="A12" s="76" t="s">
        <v>115</v>
      </c>
      <c r="B12" s="48">
        <v>51915.052886613674</v>
      </c>
      <c r="C12" s="48">
        <v>60936.202114839711</v>
      </c>
      <c r="D12" s="48">
        <v>62324.880793303535</v>
      </c>
      <c r="E12" s="48">
        <v>57598.07144789461</v>
      </c>
      <c r="F12" s="48">
        <v>71389.82955675642</v>
      </c>
      <c r="G12" s="215" t="s">
        <v>93</v>
      </c>
      <c r="H12" s="273">
        <v>64224.390213493665</v>
      </c>
      <c r="I12" s="264">
        <v>-10.037059042935637</v>
      </c>
      <c r="J12" s="264">
        <v>-3.6505883070678378</v>
      </c>
      <c r="K12" s="215" t="s">
        <v>93</v>
      </c>
      <c r="L12" s="215" t="s">
        <v>93</v>
      </c>
      <c r="M12" s="215" t="s">
        <v>93</v>
      </c>
      <c r="N12" s="48">
        <v>57303.06488351</v>
      </c>
    </row>
    <row r="13" spans="1:14" s="10" customFormat="1" ht="12.75" customHeight="1" x14ac:dyDescent="0.25">
      <c r="A13" s="77" t="s">
        <v>538</v>
      </c>
      <c r="B13" s="48">
        <v>50079.143526289998</v>
      </c>
      <c r="C13" s="48">
        <v>59773.398208290011</v>
      </c>
      <c r="D13" s="48">
        <v>57184.131508290004</v>
      </c>
      <c r="E13" s="48">
        <v>58443.411874289995</v>
      </c>
      <c r="F13" s="48">
        <v>73023.677272999994</v>
      </c>
      <c r="G13" s="215" t="s">
        <v>93</v>
      </c>
      <c r="H13" s="273">
        <v>64013.653120999996</v>
      </c>
      <c r="I13" s="264">
        <v>-12.338496893707374</v>
      </c>
      <c r="J13" s="264">
        <v>-4.5903519993671189</v>
      </c>
      <c r="K13" s="215" t="s">
        <v>93</v>
      </c>
      <c r="L13" s="215" t="s">
        <v>93</v>
      </c>
      <c r="M13" s="215" t="s">
        <v>93</v>
      </c>
      <c r="N13" s="48">
        <v>57494.303006000002</v>
      </c>
    </row>
    <row r="14" spans="1:14" s="10" customFormat="1" ht="12.75" customHeight="1" x14ac:dyDescent="0.25">
      <c r="A14" s="78" t="s">
        <v>115</v>
      </c>
      <c r="B14" s="48">
        <v>49998.008526289996</v>
      </c>
      <c r="C14" s="48">
        <v>59692.263208290009</v>
      </c>
      <c r="D14" s="48">
        <v>57102.996508290002</v>
      </c>
      <c r="E14" s="48">
        <v>58248.868072289995</v>
      </c>
      <c r="F14" s="48">
        <v>72912.185366999998</v>
      </c>
      <c r="G14" s="273">
        <v>63555.292915745697</v>
      </c>
      <c r="H14" s="273">
        <v>63887.333150999999</v>
      </c>
      <c r="I14" s="264">
        <v>-12.377700888505583</v>
      </c>
      <c r="J14" s="264">
        <v>-4.5979064778103362</v>
      </c>
      <c r="K14" s="273">
        <v>57230.933150999997</v>
      </c>
      <c r="L14" s="264">
        <v>-10.418966752403581</v>
      </c>
      <c r="M14" s="264">
        <v>-3.2568804141405727</v>
      </c>
      <c r="N14" s="48">
        <v>57367.983036000005</v>
      </c>
    </row>
    <row r="15" spans="1:14" s="10" customFormat="1" ht="12.75" customHeight="1" x14ac:dyDescent="0.25">
      <c r="A15" s="78" t="s">
        <v>539</v>
      </c>
      <c r="B15" s="48">
        <v>81.135000000000005</v>
      </c>
      <c r="C15" s="48">
        <v>81.135000000000005</v>
      </c>
      <c r="D15" s="48">
        <v>81.135000000000005</v>
      </c>
      <c r="E15" s="48">
        <v>194.543802</v>
      </c>
      <c r="F15" s="48">
        <v>111.491906</v>
      </c>
      <c r="G15" s="215" t="s">
        <v>93</v>
      </c>
      <c r="H15" s="273">
        <v>126.31997</v>
      </c>
      <c r="I15" s="264">
        <v>13.299677556862278</v>
      </c>
      <c r="J15" s="264">
        <v>7.5544784432164521E-3</v>
      </c>
      <c r="K15" s="215" t="s">
        <v>93</v>
      </c>
      <c r="L15" s="215" t="s">
        <v>93</v>
      </c>
      <c r="M15" s="215" t="s">
        <v>93</v>
      </c>
      <c r="N15" s="48">
        <v>126.31997</v>
      </c>
    </row>
    <row r="16" spans="1:14" s="10" customFormat="1" ht="12.75" customHeight="1" x14ac:dyDescent="0.25">
      <c r="A16" s="77" t="s">
        <v>309</v>
      </c>
      <c r="B16" s="48">
        <v>1835.9093603236761</v>
      </c>
      <c r="C16" s="48">
        <v>1162.8039065496996</v>
      </c>
      <c r="D16" s="48">
        <v>5140.7492850135313</v>
      </c>
      <c r="E16" s="48">
        <v>-845.34042639538529</v>
      </c>
      <c r="F16" s="48">
        <v>-1633.8477162435702</v>
      </c>
      <c r="G16" s="215" t="s">
        <v>93</v>
      </c>
      <c r="H16" s="273">
        <v>210.73709249366948</v>
      </c>
      <c r="I16" s="264">
        <v>-112.89820895782023</v>
      </c>
      <c r="J16" s="264">
        <v>0.93976369229927936</v>
      </c>
      <c r="K16" s="215" t="s">
        <v>93</v>
      </c>
      <c r="L16" s="215" t="s">
        <v>93</v>
      </c>
      <c r="M16" s="215" t="s">
        <v>93</v>
      </c>
      <c r="N16" s="48">
        <v>-191.2381224899982</v>
      </c>
    </row>
    <row r="17" spans="1:14" s="10" customFormat="1" ht="13.5" customHeight="1" x14ac:dyDescent="0.25">
      <c r="A17" s="76" t="s">
        <v>540</v>
      </c>
      <c r="B17" s="48">
        <v>-1965.5384310200002</v>
      </c>
      <c r="C17" s="48">
        <v>-1671.7584535300002</v>
      </c>
      <c r="D17" s="48">
        <v>-1724.3962499700001</v>
      </c>
      <c r="E17" s="48">
        <v>-948.83310445999916</v>
      </c>
      <c r="F17" s="48">
        <v>-675.56420967999918</v>
      </c>
      <c r="G17" s="215" t="s">
        <v>93</v>
      </c>
      <c r="H17" s="273">
        <v>-655.12281761000008</v>
      </c>
      <c r="I17" s="264">
        <v>-3.0258251957547833</v>
      </c>
      <c r="J17" s="264">
        <v>1.0414310036842567E-2</v>
      </c>
      <c r="K17" s="215" t="s">
        <v>93</v>
      </c>
      <c r="L17" s="215" t="s">
        <v>93</v>
      </c>
      <c r="M17" s="215" t="s">
        <v>93</v>
      </c>
      <c r="N17" s="48">
        <v>-645.80805163000014</v>
      </c>
    </row>
    <row r="18" spans="1:14" s="10" customFormat="1" ht="15" customHeight="1" x14ac:dyDescent="0.25">
      <c r="A18" s="218" t="s">
        <v>310</v>
      </c>
      <c r="B18" s="51">
        <v>104636.89233335157</v>
      </c>
      <c r="C18" s="51">
        <v>108245.18530907208</v>
      </c>
      <c r="D18" s="51">
        <v>117967.63541761409</v>
      </c>
      <c r="E18" s="51">
        <v>124944.60924439695</v>
      </c>
      <c r="F18" s="51">
        <v>125567.57609132554</v>
      </c>
      <c r="G18" s="275">
        <v>123756.92200235256</v>
      </c>
      <c r="H18" s="275">
        <v>140810.42977966138</v>
      </c>
      <c r="I18" s="257">
        <v>12.139163757728099</v>
      </c>
      <c r="J18" s="257">
        <v>7.7658020360335351</v>
      </c>
      <c r="K18" s="275">
        <v>150783.2212575009</v>
      </c>
      <c r="L18" s="257">
        <v>7.0824238612472445</v>
      </c>
      <c r="M18" s="257">
        <v>4.8795428818105195</v>
      </c>
      <c r="N18" s="51">
        <v>144675.76513196001</v>
      </c>
    </row>
    <row r="19" spans="1:14" s="10" customFormat="1" ht="13.5" customHeight="1" x14ac:dyDescent="0.25">
      <c r="A19" s="76" t="s">
        <v>541</v>
      </c>
      <c r="B19" s="48">
        <v>126412.96720831942</v>
      </c>
      <c r="C19" s="48">
        <v>131082.80501538917</v>
      </c>
      <c r="D19" s="48">
        <v>139328.22115033845</v>
      </c>
      <c r="E19" s="48">
        <v>143299.1749068881</v>
      </c>
      <c r="F19" s="48">
        <v>140348.7536136522</v>
      </c>
      <c r="G19" s="273">
        <v>139255.65192784677</v>
      </c>
      <c r="H19" s="273">
        <v>149722.59630070714</v>
      </c>
      <c r="I19" s="264">
        <v>6.6789639706092307</v>
      </c>
      <c r="J19" s="264">
        <v>4.7757072338950506</v>
      </c>
      <c r="K19" s="273">
        <v>159695.38777854663</v>
      </c>
      <c r="L19" s="264">
        <v>6.6608459405885778</v>
      </c>
      <c r="M19" s="264">
        <v>4.8795428818105062</v>
      </c>
      <c r="N19" s="48">
        <v>149873.18729821869</v>
      </c>
    </row>
    <row r="20" spans="1:14" s="10" customFormat="1" ht="12.75" customHeight="1" x14ac:dyDescent="0.25">
      <c r="A20" s="77" t="s">
        <v>312</v>
      </c>
      <c r="B20" s="48">
        <v>29494.212437209691</v>
      </c>
      <c r="C20" s="48">
        <v>30684.602485959877</v>
      </c>
      <c r="D20" s="48">
        <v>31431.325740499502</v>
      </c>
      <c r="E20" s="48">
        <v>32342.349120785322</v>
      </c>
      <c r="F20" s="48">
        <v>25096.984458682196</v>
      </c>
      <c r="G20" s="273">
        <v>18587.049622593175</v>
      </c>
      <c r="H20" s="273">
        <v>28898.302834839807</v>
      </c>
      <c r="I20" s="264">
        <v>15.146514444457736</v>
      </c>
      <c r="J20" s="264">
        <v>1.936663999324878</v>
      </c>
      <c r="K20" s="273">
        <v>34763.068334839809</v>
      </c>
      <c r="L20" s="264">
        <v>20.294498031661014</v>
      </c>
      <c r="M20" s="264">
        <v>2.8695450829994207</v>
      </c>
      <c r="N20" s="48">
        <v>26279.091077505971</v>
      </c>
    </row>
    <row r="21" spans="1:14" s="10" customFormat="1" ht="12.75" customHeight="1" x14ac:dyDescent="0.25">
      <c r="A21" s="78" t="s">
        <v>542</v>
      </c>
      <c r="B21" s="48">
        <v>17387.368345054583</v>
      </c>
      <c r="C21" s="48">
        <v>21597.659214736061</v>
      </c>
      <c r="D21" s="48">
        <v>23542.344141023488</v>
      </c>
      <c r="E21" s="48">
        <v>25225.75148513756</v>
      </c>
      <c r="F21" s="48">
        <v>25186.137708987808</v>
      </c>
      <c r="G21" s="215" t="s">
        <v>93</v>
      </c>
      <c r="H21" s="273">
        <v>28534.664432670543</v>
      </c>
      <c r="I21" s="264">
        <v>13.295117982650417</v>
      </c>
      <c r="J21" s="264">
        <v>1.7059794825943184</v>
      </c>
      <c r="K21" s="215" t="s">
        <v>93</v>
      </c>
      <c r="L21" s="215" t="s">
        <v>93</v>
      </c>
      <c r="M21" s="215" t="s">
        <v>93</v>
      </c>
      <c r="N21" s="48">
        <v>31406.741136527886</v>
      </c>
    </row>
    <row r="22" spans="1:14" s="10" customFormat="1" ht="12.75" customHeight="1" x14ac:dyDescent="0.25">
      <c r="A22" s="78" t="s">
        <v>543</v>
      </c>
      <c r="B22" s="48">
        <v>11191.500000000002</v>
      </c>
      <c r="C22" s="48">
        <v>11191.500000000002</v>
      </c>
      <c r="D22" s="48">
        <v>11191.500000000002</v>
      </c>
      <c r="E22" s="48">
        <v>11191.500000000002</v>
      </c>
      <c r="F22" s="48">
        <v>4679.0186940000003</v>
      </c>
      <c r="G22" s="215" t="s">
        <v>93</v>
      </c>
      <c r="H22" s="273">
        <v>4604.9679990000004</v>
      </c>
      <c r="I22" s="264">
        <v>-1.5826116509206622</v>
      </c>
      <c r="J22" s="264">
        <v>-3.7726730818176651E-2</v>
      </c>
      <c r="K22" s="215" t="s">
        <v>93</v>
      </c>
      <c r="L22" s="215" t="s">
        <v>93</v>
      </c>
      <c r="M22" s="215" t="s">
        <v>93</v>
      </c>
      <c r="N22" s="48">
        <v>-9.9999999999999995E-7</v>
      </c>
    </row>
    <row r="23" spans="1:14" ht="12.75" customHeight="1" x14ac:dyDescent="0.2">
      <c r="A23" s="77" t="s">
        <v>117</v>
      </c>
      <c r="B23" s="48">
        <v>96918.754771109729</v>
      </c>
      <c r="C23" s="48">
        <v>100398.2025294293</v>
      </c>
      <c r="D23" s="48">
        <v>107896.89540983894</v>
      </c>
      <c r="E23" s="48">
        <v>110956.82578610277</v>
      </c>
      <c r="F23" s="48">
        <v>115251.76915497001</v>
      </c>
      <c r="G23" s="273">
        <v>120668.60230525359</v>
      </c>
      <c r="H23" s="273">
        <v>120824.29346586733</v>
      </c>
      <c r="I23" s="264">
        <v>4.8350878704555011</v>
      </c>
      <c r="J23" s="264">
        <v>2.8390432345701671</v>
      </c>
      <c r="K23" s="273">
        <v>124932.31944370683</v>
      </c>
      <c r="L23" s="264">
        <v>3.400000000000003</v>
      </c>
      <c r="M23" s="264">
        <v>2.0099977988110886</v>
      </c>
      <c r="N23" s="48">
        <v>123594.09622071272</v>
      </c>
    </row>
    <row r="24" spans="1:14" ht="12.75" customHeight="1" x14ac:dyDescent="0.2">
      <c r="A24" s="78" t="s">
        <v>544</v>
      </c>
      <c r="B24" s="48">
        <v>3152.5312273866648</v>
      </c>
      <c r="C24" s="48">
        <v>3343.671706996035</v>
      </c>
      <c r="D24" s="48">
        <v>4286.5928123260901</v>
      </c>
      <c r="E24" s="48">
        <v>5379.8756243953321</v>
      </c>
      <c r="F24" s="48">
        <v>5607.2879181037988</v>
      </c>
      <c r="G24" s="215" t="s">
        <v>93</v>
      </c>
      <c r="H24" s="273">
        <v>5361.1033825545255</v>
      </c>
      <c r="I24" s="264">
        <v>-4.3904386424395536</v>
      </c>
      <c r="J24" s="264">
        <v>-0.12542404503111396</v>
      </c>
      <c r="K24" s="215" t="s">
        <v>93</v>
      </c>
      <c r="L24" s="215" t="s">
        <v>93</v>
      </c>
      <c r="M24" s="215" t="s">
        <v>93</v>
      </c>
      <c r="N24" s="48">
        <v>5368.8901025121031</v>
      </c>
    </row>
    <row r="25" spans="1:14" ht="12.75" customHeight="1" x14ac:dyDescent="0.2">
      <c r="A25" s="78" t="s">
        <v>545</v>
      </c>
      <c r="B25" s="48">
        <v>93766.22354372307</v>
      </c>
      <c r="C25" s="48">
        <v>97054.530822433269</v>
      </c>
      <c r="D25" s="48">
        <v>103610.30259751284</v>
      </c>
      <c r="E25" s="48">
        <v>105576.95016170744</v>
      </c>
      <c r="F25" s="48">
        <v>109644.48123686621</v>
      </c>
      <c r="G25" s="215" t="s">
        <v>93</v>
      </c>
      <c r="H25" s="273">
        <v>115463.1900833128</v>
      </c>
      <c r="I25" s="264">
        <v>5.3068871144333896</v>
      </c>
      <c r="J25" s="264">
        <v>2.964467279601279</v>
      </c>
      <c r="K25" s="215" t="s">
        <v>93</v>
      </c>
      <c r="L25" s="215" t="s">
        <v>93</v>
      </c>
      <c r="M25" s="215" t="s">
        <v>93</v>
      </c>
      <c r="N25" s="48">
        <v>118225.20611820061</v>
      </c>
    </row>
    <row r="26" spans="1:14" ht="12.75" customHeight="1" x14ac:dyDescent="0.2">
      <c r="A26" s="77" t="s">
        <v>546</v>
      </c>
      <c r="B26" s="48">
        <v>0</v>
      </c>
      <c r="C26" s="48">
        <v>0</v>
      </c>
      <c r="D26" s="48">
        <v>0</v>
      </c>
      <c r="E26" s="48">
        <v>0</v>
      </c>
      <c r="F26" s="48">
        <v>0</v>
      </c>
      <c r="G26" s="274">
        <v>0</v>
      </c>
      <c r="H26" s="273">
        <v>0</v>
      </c>
      <c r="I26" s="215" t="s">
        <v>93</v>
      </c>
      <c r="J26" s="215" t="s">
        <v>93</v>
      </c>
      <c r="K26" s="274">
        <v>0</v>
      </c>
      <c r="L26" s="215" t="s">
        <v>93</v>
      </c>
      <c r="M26" s="215" t="s">
        <v>93</v>
      </c>
      <c r="N26" s="48">
        <v>0</v>
      </c>
    </row>
    <row r="27" spans="1:14" ht="13.5" customHeight="1" x14ac:dyDescent="0.2">
      <c r="A27" s="76" t="s">
        <v>547</v>
      </c>
      <c r="B27" s="48">
        <v>-21776.074874967839</v>
      </c>
      <c r="C27" s="48">
        <v>-22837.619706317077</v>
      </c>
      <c r="D27" s="48">
        <v>-21360.585732724358</v>
      </c>
      <c r="E27" s="48">
        <v>-18354.56566249115</v>
      </c>
      <c r="F27" s="48">
        <v>-14781.17752232666</v>
      </c>
      <c r="G27" s="274">
        <v>-15498.729925494219</v>
      </c>
      <c r="H27" s="273">
        <v>-8912.1665210457577</v>
      </c>
      <c r="I27" s="265">
        <v>39.705977364901301</v>
      </c>
      <c r="J27" s="264">
        <v>2.990094802138485</v>
      </c>
      <c r="K27" s="274">
        <v>-8912.1665210457359</v>
      </c>
      <c r="L27" s="265">
        <v>-2.4424906541753444E-13</v>
      </c>
      <c r="M27" s="264">
        <v>1.0680063028551904E-14</v>
      </c>
      <c r="N27" s="48">
        <v>-5197.422166258686</v>
      </c>
    </row>
    <row r="28" spans="1:14" ht="15" customHeight="1" x14ac:dyDescent="0.2">
      <c r="A28" s="32" t="s">
        <v>548</v>
      </c>
      <c r="B28" s="51">
        <v>154586.40678894526</v>
      </c>
      <c r="C28" s="51">
        <v>167509.6289703818</v>
      </c>
      <c r="D28" s="51">
        <v>178568.11996094763</v>
      </c>
      <c r="E28" s="51">
        <v>181593.84758783155</v>
      </c>
      <c r="F28" s="51">
        <v>196281.84143840196</v>
      </c>
      <c r="G28" s="275">
        <v>183834.51131245095</v>
      </c>
      <c r="H28" s="275">
        <v>204379.69717554504</v>
      </c>
      <c r="I28" s="266">
        <v>4.1256280390025379</v>
      </c>
      <c r="J28" s="215" t="s">
        <v>93</v>
      </c>
      <c r="K28" s="275">
        <v>203805.05168038455</v>
      </c>
      <c r="L28" s="257">
        <v>-0.28116564565946467</v>
      </c>
      <c r="M28" s="157" t="s">
        <v>93</v>
      </c>
      <c r="N28" s="51">
        <v>201333.02196384</v>
      </c>
    </row>
    <row r="29" spans="1:14" ht="15" customHeight="1" x14ac:dyDescent="0.2">
      <c r="A29" s="218" t="s">
        <v>549</v>
      </c>
      <c r="B29" s="51">
        <v>154586.40678894526</v>
      </c>
      <c r="C29" s="51">
        <v>167509.6289703818</v>
      </c>
      <c r="D29" s="51">
        <v>178568.11996094763</v>
      </c>
      <c r="E29" s="51">
        <v>181593.84758783155</v>
      </c>
      <c r="F29" s="51">
        <v>196281.84143840196</v>
      </c>
      <c r="G29" s="275">
        <v>183834.51131245095</v>
      </c>
      <c r="H29" s="275">
        <v>204379.62570254505</v>
      </c>
      <c r="I29" s="257">
        <v>4.1256280390025379</v>
      </c>
      <c r="J29" s="257">
        <v>4.1256280390025353</v>
      </c>
      <c r="K29" s="275">
        <v>203805.05168038455</v>
      </c>
      <c r="L29" s="257">
        <v>-0.28113077327811542</v>
      </c>
      <c r="M29" s="257">
        <v>-0.28113077327812075</v>
      </c>
      <c r="N29" s="51">
        <v>201332.95049084001</v>
      </c>
    </row>
    <row r="30" spans="1:14" s="6" customFormat="1" ht="12.75" customHeight="1" x14ac:dyDescent="0.2">
      <c r="A30" s="79" t="s">
        <v>550</v>
      </c>
      <c r="B30" s="383">
        <v>46749.475143000003</v>
      </c>
      <c r="C30" s="383">
        <v>56432.565778000004</v>
      </c>
      <c r="D30" s="383">
        <v>56631.354283000001</v>
      </c>
      <c r="E30" s="383">
        <v>57908.302799999998</v>
      </c>
      <c r="F30" s="383">
        <v>68710.247782000006</v>
      </c>
      <c r="G30" s="267" t="s">
        <v>93</v>
      </c>
      <c r="H30" s="460">
        <v>70518.983934000004</v>
      </c>
      <c r="I30" s="268">
        <v>2.632411045494476</v>
      </c>
      <c r="J30" s="268">
        <v>0.92149981749136378</v>
      </c>
      <c r="K30" s="267" t="s">
        <v>93</v>
      </c>
      <c r="L30" s="267" t="s">
        <v>93</v>
      </c>
      <c r="M30" s="267" t="s">
        <v>93</v>
      </c>
      <c r="N30" s="383">
        <v>60977.043736000007</v>
      </c>
    </row>
    <row r="31" spans="1:14" ht="12.75" customHeight="1" x14ac:dyDescent="0.2">
      <c r="A31" s="76" t="s">
        <v>317</v>
      </c>
      <c r="B31" s="48">
        <v>8967.2878127899967</v>
      </c>
      <c r="C31" s="48">
        <v>9207.4369898000004</v>
      </c>
      <c r="D31" s="48">
        <v>9297.7190448000001</v>
      </c>
      <c r="E31" s="48">
        <v>9696.2640097999974</v>
      </c>
      <c r="F31" s="48">
        <v>9980.3470796363617</v>
      </c>
      <c r="G31" s="215" t="s">
        <v>93</v>
      </c>
      <c r="H31" s="273">
        <v>11114.659429277726</v>
      </c>
      <c r="I31" s="264">
        <v>11.365459944331846</v>
      </c>
      <c r="J31" s="264">
        <v>0.57790000051523205</v>
      </c>
      <c r="K31" s="215" t="s">
        <v>93</v>
      </c>
      <c r="L31" s="215" t="s">
        <v>93</v>
      </c>
      <c r="M31" s="215" t="s">
        <v>93</v>
      </c>
      <c r="N31" s="48">
        <v>10784.425807489999</v>
      </c>
    </row>
    <row r="32" spans="1:14" ht="12.75" customHeight="1" x14ac:dyDescent="0.2">
      <c r="A32" s="76" t="s">
        <v>551</v>
      </c>
      <c r="B32" s="48">
        <v>47502.622437769198</v>
      </c>
      <c r="C32" s="48">
        <v>54308.941832968994</v>
      </c>
      <c r="D32" s="48">
        <v>65600.805773829168</v>
      </c>
      <c r="E32" s="48">
        <v>69038.897108059522</v>
      </c>
      <c r="F32" s="48">
        <v>78057.666962700052</v>
      </c>
      <c r="G32" s="215" t="s">
        <v>93</v>
      </c>
      <c r="H32" s="273">
        <v>82875.977773055201</v>
      </c>
      <c r="I32" s="264">
        <v>6.1727579081470418</v>
      </c>
      <c r="J32" s="264">
        <v>2.454792827272986</v>
      </c>
      <c r="K32" s="215" t="s">
        <v>93</v>
      </c>
      <c r="L32" s="215" t="s">
        <v>93</v>
      </c>
      <c r="M32" s="215" t="s">
        <v>93</v>
      </c>
      <c r="N32" s="48">
        <v>81528.054510593443</v>
      </c>
    </row>
    <row r="33" spans="1:14" ht="12.75" customHeight="1" x14ac:dyDescent="0.2">
      <c r="A33" s="76" t="s">
        <v>321</v>
      </c>
      <c r="B33" s="48">
        <v>98116.49550138606</v>
      </c>
      <c r="C33" s="48">
        <v>103993.2491106128</v>
      </c>
      <c r="D33" s="48">
        <v>103669.59388731845</v>
      </c>
      <c r="E33" s="48">
        <v>102858.68499697205</v>
      </c>
      <c r="F33" s="48">
        <v>108243.75592306556</v>
      </c>
      <c r="G33" s="215" t="s">
        <v>93</v>
      </c>
      <c r="H33" s="273">
        <v>110388.98850021212</v>
      </c>
      <c r="I33" s="264">
        <v>1.981853418566959</v>
      </c>
      <c r="J33" s="264">
        <v>1.0929352112143114</v>
      </c>
      <c r="K33" s="215" t="s">
        <v>93</v>
      </c>
      <c r="L33" s="215" t="s">
        <v>93</v>
      </c>
      <c r="M33" s="215" t="s">
        <v>93</v>
      </c>
      <c r="N33" s="48">
        <v>109020.47017275656</v>
      </c>
    </row>
    <row r="34" spans="1:14" ht="15" customHeight="1" x14ac:dyDescent="0.2">
      <c r="A34" s="72" t="s">
        <v>552</v>
      </c>
      <c r="B34" s="388">
        <v>154586.40575194525</v>
      </c>
      <c r="C34" s="388">
        <v>167509.62793338179</v>
      </c>
      <c r="D34" s="388">
        <v>178568.11870594762</v>
      </c>
      <c r="E34" s="388">
        <v>181593.84611483157</v>
      </c>
      <c r="F34" s="388">
        <v>196281.76996540197</v>
      </c>
      <c r="G34" s="389">
        <v>183834.51131245095</v>
      </c>
      <c r="H34" s="389">
        <v>204379.62570254505</v>
      </c>
      <c r="I34" s="269">
        <v>4.1256280390025379</v>
      </c>
      <c r="J34" s="158" t="s">
        <v>93</v>
      </c>
      <c r="K34" s="389">
        <v>203805.05168038455</v>
      </c>
      <c r="L34" s="269">
        <v>-0.28116564565946467</v>
      </c>
      <c r="M34" s="158" t="s">
        <v>93</v>
      </c>
      <c r="N34" s="388">
        <v>201332.95049084001</v>
      </c>
    </row>
    <row r="35" spans="1:14" ht="19.5" customHeight="1" x14ac:dyDescent="0.2">
      <c r="A35" s="52" t="s">
        <v>463</v>
      </c>
      <c r="B35" s="40"/>
      <c r="C35" s="40"/>
      <c r="D35" s="40"/>
      <c r="E35" s="40"/>
      <c r="F35" s="40"/>
      <c r="G35" s="40"/>
      <c r="H35" s="40"/>
      <c r="I35" s="40"/>
      <c r="J35" s="40"/>
      <c r="K35" s="40"/>
      <c r="L35" s="40"/>
      <c r="M35" s="40"/>
      <c r="N35" s="40"/>
    </row>
    <row r="36" spans="1:14" ht="15.75" customHeight="1" x14ac:dyDescent="0.2">
      <c r="A36" s="462" t="s">
        <v>1187</v>
      </c>
      <c r="B36" s="80"/>
      <c r="C36" s="80"/>
      <c r="D36" s="80"/>
      <c r="E36" s="80"/>
      <c r="F36" s="80"/>
      <c r="G36" s="80"/>
      <c r="H36" s="80"/>
      <c r="I36" s="80"/>
      <c r="J36" s="80"/>
      <c r="K36" s="80"/>
      <c r="L36" s="2"/>
      <c r="M36" s="2"/>
      <c r="N36" s="2"/>
    </row>
    <row r="37" spans="1:14" ht="13.5" customHeight="1" x14ac:dyDescent="0.2">
      <c r="A37" s="81" t="s">
        <v>1188</v>
      </c>
      <c r="B37" s="81"/>
      <c r="C37" s="81"/>
      <c r="D37" s="81"/>
      <c r="E37" s="81"/>
      <c r="F37" s="81"/>
      <c r="G37" s="81"/>
      <c r="H37" s="81"/>
      <c r="I37" s="81"/>
      <c r="J37" s="81"/>
      <c r="K37" s="81"/>
      <c r="L37" s="81"/>
      <c r="M37" s="81"/>
      <c r="N37" s="81"/>
    </row>
  </sheetData>
  <mergeCells count="8">
    <mergeCell ref="B9:B10"/>
    <mergeCell ref="I9:J9"/>
    <mergeCell ref="L9:M9"/>
    <mergeCell ref="G9:H9"/>
    <mergeCell ref="C9:C10"/>
    <mergeCell ref="D9:D10"/>
    <mergeCell ref="E9:E10"/>
    <mergeCell ref="F9:F10"/>
  </mergeCells>
  <conditionalFormatting sqref="L26:M26">
    <cfRule type="cellIs" dxfId="56" priority="16" operator="between">
      <formula>9999</formula>
      <formula>-9999</formula>
    </cfRule>
  </conditionalFormatting>
  <conditionalFormatting sqref="M28">
    <cfRule type="cellIs" dxfId="55" priority="9" operator="between">
      <formula>9999</formula>
      <formula>-9999</formula>
    </cfRule>
  </conditionalFormatting>
  <conditionalFormatting sqref="J34">
    <cfRule type="cellIs" dxfId="54" priority="7" operator="between">
      <formula>9999</formula>
      <formula>-9999</formula>
    </cfRule>
  </conditionalFormatting>
  <conditionalFormatting sqref="M34">
    <cfRule type="cellIs" dxfId="53" priority="6" operator="between">
      <formula>9999</formula>
      <formula>-9999</formula>
    </cfRule>
  </conditionalFormatting>
  <conditionalFormatting sqref="I26:J26">
    <cfRule type="cellIs" dxfId="52" priority="2" operator="between">
      <formula>9999</formula>
      <formula>-9999</formula>
    </cfRule>
  </conditionalFormatting>
  <conditionalFormatting sqref="J28">
    <cfRule type="cellIs" dxfId="51" priority="1" operator="between">
      <formula>9999</formula>
      <formula>-9999</formula>
    </cfRule>
  </conditionalFormatting>
  <hyperlinks>
    <hyperlink ref="A5" location="'Contents'!A23"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
  <sheetViews>
    <sheetView showGridLines="0" zoomScale="120" zoomScaleNormal="120" zoomScalePageLayoutView="120" workbookViewId="0">
      <selection activeCell="A5" sqref="A5"/>
    </sheetView>
  </sheetViews>
  <sheetFormatPr defaultColWidth="7.85546875" defaultRowHeight="15.75" x14ac:dyDescent="0.25"/>
  <cols>
    <col min="1" max="1" width="25.28515625" style="14" customWidth="1"/>
    <col min="2" max="14" width="5.28515625" style="14" customWidth="1"/>
    <col min="15" max="16384" width="7.85546875" style="10"/>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A5" s="109" t="s">
        <v>85</v>
      </c>
    </row>
    <row r="6" spans="1:14" s="17" customFormat="1" ht="18.75" x14ac:dyDescent="0.3">
      <c r="A6" s="25" t="s">
        <v>0</v>
      </c>
    </row>
    <row r="7" spans="1:14" s="17" customFormat="1" ht="12.75" x14ac:dyDescent="0.2"/>
    <row r="8" spans="1:14" s="17" customFormat="1" ht="18" customHeight="1" x14ac:dyDescent="0.2">
      <c r="A8" s="237" t="s">
        <v>553</v>
      </c>
    </row>
    <row r="9" spans="1:14" s="2" customFormat="1" ht="13.5" customHeight="1" x14ac:dyDescent="0.2">
      <c r="A9" s="85"/>
      <c r="B9" s="162">
        <v>2015</v>
      </c>
      <c r="C9" s="162">
        <v>2016</v>
      </c>
      <c r="D9" s="162">
        <v>2017</v>
      </c>
      <c r="E9" s="233">
        <v>2018</v>
      </c>
      <c r="F9" s="339">
        <v>2019</v>
      </c>
      <c r="G9" s="411">
        <v>2020</v>
      </c>
      <c r="H9" s="412"/>
      <c r="I9" s="412"/>
      <c r="J9" s="413"/>
      <c r="K9" s="424">
        <v>2021</v>
      </c>
      <c r="L9" s="425"/>
      <c r="M9" s="425"/>
      <c r="N9" s="425"/>
    </row>
    <row r="10" spans="1:14" s="2" customFormat="1" ht="13.5" customHeight="1" x14ac:dyDescent="0.2">
      <c r="A10" s="86"/>
      <c r="B10" s="36" t="s">
        <v>554</v>
      </c>
      <c r="C10" s="36" t="s">
        <v>554</v>
      </c>
      <c r="D10" s="36" t="s">
        <v>554</v>
      </c>
      <c r="E10" s="36" t="s">
        <v>554</v>
      </c>
      <c r="F10" s="36" t="s">
        <v>554</v>
      </c>
      <c r="G10" s="36" t="s">
        <v>113</v>
      </c>
      <c r="H10" s="36" t="s">
        <v>555</v>
      </c>
      <c r="I10" s="36" t="s">
        <v>556</v>
      </c>
      <c r="J10" s="36" t="s">
        <v>554</v>
      </c>
      <c r="K10" s="36" t="s">
        <v>113</v>
      </c>
      <c r="L10" s="36" t="s">
        <v>557</v>
      </c>
      <c r="M10" s="36" t="s">
        <v>116</v>
      </c>
      <c r="N10" s="36" t="s">
        <v>102</v>
      </c>
    </row>
    <row r="11" spans="1:14" s="2" customFormat="1" ht="15" customHeight="1" x14ac:dyDescent="0.2">
      <c r="A11" s="82" t="s">
        <v>558</v>
      </c>
      <c r="B11" s="87"/>
      <c r="C11" s="87"/>
      <c r="D11" s="87"/>
      <c r="E11" s="87"/>
      <c r="F11" s="87"/>
      <c r="G11" s="87"/>
      <c r="H11" s="87"/>
      <c r="I11" s="87"/>
      <c r="J11" s="87"/>
      <c r="K11" s="87"/>
      <c r="L11" s="87"/>
      <c r="M11" s="87"/>
      <c r="N11" s="87"/>
    </row>
    <row r="12" spans="1:14" s="2" customFormat="1" ht="12" customHeight="1" x14ac:dyDescent="0.2">
      <c r="A12" s="89" t="s">
        <v>559</v>
      </c>
      <c r="B12" s="243">
        <v>10.248314582588195</v>
      </c>
      <c r="C12" s="243">
        <v>10.441963043689885</v>
      </c>
      <c r="D12" s="243">
        <v>9.3770624665224247</v>
      </c>
      <c r="E12" s="243">
        <v>13.842669650736775</v>
      </c>
      <c r="F12" s="243">
        <v>17.365671446351254</v>
      </c>
      <c r="G12" s="243">
        <v>14.357067845199333</v>
      </c>
      <c r="H12" s="243">
        <v>9.586694936211023</v>
      </c>
      <c r="I12" s="243">
        <v>14.53410489728225</v>
      </c>
      <c r="J12" s="243">
        <v>13.790147748406396</v>
      </c>
      <c r="K12" s="243">
        <v>11.130803356872322</v>
      </c>
      <c r="L12" s="243">
        <v>11.77389363146043</v>
      </c>
      <c r="M12" s="243">
        <v>8.3549877064686076</v>
      </c>
      <c r="N12" s="93" t="s">
        <v>93</v>
      </c>
    </row>
    <row r="13" spans="1:14" s="2" customFormat="1" ht="12" customHeight="1" x14ac:dyDescent="0.2">
      <c r="A13" s="89" t="s">
        <v>560</v>
      </c>
      <c r="B13" s="243">
        <v>11.011079436320644</v>
      </c>
      <c r="C13" s="243">
        <v>9.3864543370440341</v>
      </c>
      <c r="D13" s="243">
        <v>8.2853486770973728</v>
      </c>
      <c r="E13" s="243">
        <v>8.8545243994717282</v>
      </c>
      <c r="F13" s="243">
        <v>7.2987903691380893</v>
      </c>
      <c r="G13" s="243">
        <v>8.2195469280934859</v>
      </c>
      <c r="H13" s="243">
        <v>8.5994025799630087</v>
      </c>
      <c r="I13" s="243">
        <v>8.7679657119024377</v>
      </c>
      <c r="J13" s="243">
        <v>8.0393986666842299</v>
      </c>
      <c r="K13" s="243">
        <v>8.4737986415846915</v>
      </c>
      <c r="L13" s="243">
        <v>6.6929384707980262</v>
      </c>
      <c r="M13" s="243">
        <v>7.6029043098352043</v>
      </c>
      <c r="N13" s="93" t="s">
        <v>93</v>
      </c>
    </row>
    <row r="14" spans="1:14" s="2" customFormat="1" ht="12" customHeight="1" x14ac:dyDescent="0.2">
      <c r="A14" s="89" t="s">
        <v>335</v>
      </c>
      <c r="B14" s="243">
        <v>10.66693925557097</v>
      </c>
      <c r="C14" s="243">
        <v>9.3069298619458891</v>
      </c>
      <c r="D14" s="243">
        <v>9.2537145899861439</v>
      </c>
      <c r="E14" s="243">
        <v>8.466461979745052</v>
      </c>
      <c r="F14" s="243">
        <v>8.2496494562243807</v>
      </c>
      <c r="G14" s="243">
        <v>8.808194264010698</v>
      </c>
      <c r="H14" s="243">
        <v>8.1973629935696533</v>
      </c>
      <c r="I14" s="243">
        <v>8.1656792905312354</v>
      </c>
      <c r="J14" s="243">
        <v>7.8228406613959471</v>
      </c>
      <c r="K14" s="243">
        <v>6.8873268561154637</v>
      </c>
      <c r="L14" s="243">
        <v>8.348817696180685</v>
      </c>
      <c r="M14" s="243">
        <v>8.3675684802060353</v>
      </c>
      <c r="N14" s="93" t="s">
        <v>93</v>
      </c>
    </row>
    <row r="15" spans="1:14" s="2" customFormat="1" ht="12" customHeight="1" x14ac:dyDescent="0.2">
      <c r="A15" s="89" t="s">
        <v>561</v>
      </c>
      <c r="B15" s="243">
        <v>9.4924911663571496</v>
      </c>
      <c r="C15" s="243">
        <v>7.8583042200684057</v>
      </c>
      <c r="D15" s="243">
        <v>6.851984003885649</v>
      </c>
      <c r="E15" s="243">
        <v>8.5877017764141286</v>
      </c>
      <c r="F15" s="243">
        <v>11.103712438774856</v>
      </c>
      <c r="G15" s="243">
        <v>11.266892752660503</v>
      </c>
      <c r="H15" s="243">
        <v>10.811270158249506</v>
      </c>
      <c r="I15" s="243">
        <v>10.273555489791923</v>
      </c>
      <c r="J15" s="243">
        <v>9.7157532293688273</v>
      </c>
      <c r="K15" s="243">
        <v>8.9605461453084807</v>
      </c>
      <c r="L15" s="243">
        <v>10.049011403836829</v>
      </c>
      <c r="M15" s="243">
        <v>8.6304537808447908</v>
      </c>
      <c r="N15" s="93" t="s">
        <v>93</v>
      </c>
    </row>
    <row r="16" spans="1:14" s="2" customFormat="1" ht="12" customHeight="1" x14ac:dyDescent="0.2">
      <c r="A16" s="89" t="s">
        <v>562</v>
      </c>
      <c r="B16" s="243">
        <v>9.5586227461123787</v>
      </c>
      <c r="C16" s="243">
        <v>10.256309557449034</v>
      </c>
      <c r="D16" s="243">
        <v>9.3939111124083343</v>
      </c>
      <c r="E16" s="243">
        <v>9.3312864620562621</v>
      </c>
      <c r="F16" s="243">
        <v>7.8144094364672343</v>
      </c>
      <c r="G16" s="243">
        <v>7.5545950602135772</v>
      </c>
      <c r="H16" s="243">
        <v>7.8501618080491804</v>
      </c>
      <c r="I16" s="243">
        <v>8.4641916316034926</v>
      </c>
      <c r="J16" s="243">
        <v>8.4754452584327531</v>
      </c>
      <c r="K16" s="243">
        <v>9.0562161779571255</v>
      </c>
      <c r="L16" s="243">
        <v>8.8980242174863911</v>
      </c>
      <c r="M16" s="243">
        <v>8.7687517721601367</v>
      </c>
      <c r="N16" s="93" t="s">
        <v>93</v>
      </c>
    </row>
    <row r="17" spans="1:14" s="2" customFormat="1" ht="12" customHeight="1" x14ac:dyDescent="0.2">
      <c r="A17" s="89" t="s">
        <v>563</v>
      </c>
      <c r="B17" s="243">
        <v>10.456393181341832</v>
      </c>
      <c r="C17" s="243">
        <v>10.449665357144861</v>
      </c>
      <c r="D17" s="243">
        <v>10.036422779518526</v>
      </c>
      <c r="E17" s="243">
        <v>9.5677464001225179</v>
      </c>
      <c r="F17" s="243">
        <v>9.4057800894417039</v>
      </c>
      <c r="G17" s="243">
        <v>9.5626224526283945</v>
      </c>
      <c r="H17" s="243">
        <v>9.4567507059651774</v>
      </c>
      <c r="I17" s="243">
        <v>9.3777092953321546</v>
      </c>
      <c r="J17" s="243">
        <v>9.0768459959160559</v>
      </c>
      <c r="K17" s="243">
        <v>9.0489548448640313</v>
      </c>
      <c r="L17" s="243">
        <v>9.0201899573312048</v>
      </c>
      <c r="M17" s="243">
        <v>9.0760254796785969</v>
      </c>
      <c r="N17" s="93" t="s">
        <v>93</v>
      </c>
    </row>
    <row r="18" spans="1:14" s="2" customFormat="1" ht="12" customHeight="1" x14ac:dyDescent="0.2">
      <c r="A18" s="89" t="s">
        <v>564</v>
      </c>
      <c r="B18" s="243">
        <v>9.5903140891021668</v>
      </c>
      <c r="C18" s="243">
        <v>9.2498894276136863</v>
      </c>
      <c r="D18" s="243">
        <v>9.3578385565009867</v>
      </c>
      <c r="E18" s="243">
        <v>9.0239893282586596</v>
      </c>
      <c r="F18" s="243">
        <v>8.5997148450484797</v>
      </c>
      <c r="G18" s="243">
        <v>8.5177610528378711</v>
      </c>
      <c r="H18" s="243">
        <v>8.4698671490543695</v>
      </c>
      <c r="I18" s="243">
        <v>8.4547765305623042</v>
      </c>
      <c r="J18" s="243">
        <v>8.3174189999475825</v>
      </c>
      <c r="K18" s="243">
        <v>8.3868383635723998</v>
      </c>
      <c r="L18" s="243">
        <v>8.2573992030071235</v>
      </c>
      <c r="M18" s="243">
        <v>8.3591880977792012</v>
      </c>
      <c r="N18" s="93" t="s">
        <v>93</v>
      </c>
    </row>
    <row r="19" spans="1:14" s="2" customFormat="1" ht="12" customHeight="1" x14ac:dyDescent="0.2">
      <c r="A19" s="89" t="s">
        <v>565</v>
      </c>
      <c r="B19" s="243">
        <v>8.4979499210583977</v>
      </c>
      <c r="C19" s="243">
        <v>8.6108625621809125</v>
      </c>
      <c r="D19" s="243">
        <v>8.660873585361518</v>
      </c>
      <c r="E19" s="243">
        <v>8.3928988345867168</v>
      </c>
      <c r="F19" s="243">
        <v>8.1758625766592345</v>
      </c>
      <c r="G19" s="243">
        <v>8.088157148224056</v>
      </c>
      <c r="H19" s="243">
        <v>7.9669068685557027</v>
      </c>
      <c r="I19" s="243">
        <v>7.9122230070194091</v>
      </c>
      <c r="J19" s="243">
        <v>7.8617519387567976</v>
      </c>
      <c r="K19" s="243">
        <v>7.5046644811873273</v>
      </c>
      <c r="L19" s="243">
        <v>7.7432231930201061</v>
      </c>
      <c r="M19" s="243">
        <v>7.7256922833311235</v>
      </c>
      <c r="N19" s="93" t="s">
        <v>93</v>
      </c>
    </row>
    <row r="20" spans="1:14" s="2" customFormat="1" ht="12" customHeight="1" x14ac:dyDescent="0.2">
      <c r="A20" s="89" t="s">
        <v>566</v>
      </c>
      <c r="B20" s="243">
        <v>15.20087432822675</v>
      </c>
      <c r="C20" s="243">
        <v>17.143566323589855</v>
      </c>
      <c r="D20" s="243">
        <v>15.873069964677097</v>
      </c>
      <c r="E20" s="243">
        <v>16.15376693625845</v>
      </c>
      <c r="F20" s="243">
        <v>15.044818933048369</v>
      </c>
      <c r="G20" s="243">
        <v>17.291724016658822</v>
      </c>
      <c r="H20" s="243">
        <v>13.517504061321617</v>
      </c>
      <c r="I20" s="243">
        <v>13.571209052031302</v>
      </c>
      <c r="J20" s="243">
        <v>14.780361173964598</v>
      </c>
      <c r="K20" s="243">
        <v>16.598830618044602</v>
      </c>
      <c r="L20" s="243">
        <v>17.306646114131063</v>
      </c>
      <c r="M20" s="243">
        <v>17.156267947874138</v>
      </c>
      <c r="N20" s="93" t="s">
        <v>93</v>
      </c>
    </row>
    <row r="21" spans="1:14" s="2" customFormat="1" ht="15" customHeight="1" x14ac:dyDescent="0.2">
      <c r="A21" s="83" t="s">
        <v>567</v>
      </c>
      <c r="B21" s="243"/>
      <c r="C21" s="243"/>
      <c r="D21" s="243"/>
      <c r="E21" s="243"/>
      <c r="F21" s="243"/>
      <c r="G21" s="243"/>
      <c r="H21" s="243"/>
      <c r="I21" s="243"/>
      <c r="J21" s="243"/>
      <c r="K21" s="243"/>
      <c r="L21" s="243"/>
      <c r="M21" s="243"/>
      <c r="N21" s="92"/>
    </row>
    <row r="22" spans="1:14" s="2" customFormat="1" ht="12" customHeight="1" x14ac:dyDescent="0.2">
      <c r="A22" s="89" t="s">
        <v>568</v>
      </c>
      <c r="B22" s="243"/>
      <c r="C22" s="243"/>
      <c r="D22" s="243"/>
      <c r="E22" s="243"/>
      <c r="F22" s="243"/>
      <c r="G22" s="243"/>
      <c r="H22" s="243"/>
      <c r="I22" s="243"/>
      <c r="J22" s="243"/>
      <c r="K22" s="243"/>
      <c r="L22" s="243"/>
      <c r="M22" s="243"/>
      <c r="N22" s="92"/>
    </row>
    <row r="23" spans="1:14" s="2" customFormat="1" ht="12" customHeight="1" x14ac:dyDescent="0.2">
      <c r="A23" s="90" t="s">
        <v>559</v>
      </c>
      <c r="B23" s="244">
        <v>2.0996543447232696</v>
      </c>
      <c r="C23" s="244">
        <v>2.0916918450619719</v>
      </c>
      <c r="D23" s="244">
        <v>1.3425022598740379</v>
      </c>
      <c r="E23" s="244">
        <v>1.3410337986328098</v>
      </c>
      <c r="F23" s="244">
        <v>1.0958540194604505</v>
      </c>
      <c r="G23" s="244">
        <v>1.0030346136687629</v>
      </c>
      <c r="H23" s="244">
        <v>0.50892282793571963</v>
      </c>
      <c r="I23" s="244">
        <v>0.64824710200160007</v>
      </c>
      <c r="J23" s="244">
        <v>0.67389907790801573</v>
      </c>
      <c r="K23" s="244">
        <v>0.73337681922855902</v>
      </c>
      <c r="L23" s="244">
        <v>0.65832833009578806</v>
      </c>
      <c r="M23" s="243">
        <v>0.65057308747374243</v>
      </c>
      <c r="N23" s="93" t="s">
        <v>93</v>
      </c>
    </row>
    <row r="24" spans="1:14" s="2" customFormat="1" ht="12" customHeight="1" x14ac:dyDescent="0.2">
      <c r="A24" s="90" t="s">
        <v>560</v>
      </c>
      <c r="B24" s="244">
        <v>2.761038339566694</v>
      </c>
      <c r="C24" s="244">
        <v>2.5385805149654903</v>
      </c>
      <c r="D24" s="244">
        <v>1.8744763906020696</v>
      </c>
      <c r="E24" s="244">
        <v>1.6110638858915856</v>
      </c>
      <c r="F24" s="244">
        <v>1.6923516180576641</v>
      </c>
      <c r="G24" s="244">
        <v>0.97306030911793806</v>
      </c>
      <c r="H24" s="244">
        <v>0.70495029600278047</v>
      </c>
      <c r="I24" s="244">
        <v>0.7370634355708241</v>
      </c>
      <c r="J24" s="244">
        <v>0.74173145412883457</v>
      </c>
      <c r="K24" s="244">
        <v>0.67967003906817258</v>
      </c>
      <c r="L24" s="244">
        <v>0.65244246969110298</v>
      </c>
      <c r="M24" s="243">
        <v>0.64196335920793157</v>
      </c>
      <c r="N24" s="93" t="s">
        <v>93</v>
      </c>
    </row>
    <row r="25" spans="1:14" s="2" customFormat="1" ht="12" customHeight="1" x14ac:dyDescent="0.2">
      <c r="A25" s="90" t="s">
        <v>335</v>
      </c>
      <c r="B25" s="243">
        <v>3.5236213487074974</v>
      </c>
      <c r="C25" s="243">
        <v>3.2363710980078975</v>
      </c>
      <c r="D25" s="243">
        <v>2.387761716060917</v>
      </c>
      <c r="E25" s="243">
        <v>1.6696194173564494</v>
      </c>
      <c r="F25" s="243">
        <v>1.8302586229486404</v>
      </c>
      <c r="G25" s="243">
        <v>1.7117760812122087</v>
      </c>
      <c r="H25" s="243">
        <v>1.212298260484316</v>
      </c>
      <c r="I25" s="243">
        <v>1.6358636009517036</v>
      </c>
      <c r="J25" s="243">
        <v>1.5896160264838932</v>
      </c>
      <c r="K25" s="243">
        <v>1.0561564209576495</v>
      </c>
      <c r="L25" s="243">
        <v>1.0246538085172159</v>
      </c>
      <c r="M25" s="243">
        <v>1.0414270460224693</v>
      </c>
      <c r="N25" s="93" t="s">
        <v>93</v>
      </c>
    </row>
    <row r="26" spans="1:14" s="2" customFormat="1" ht="12" customHeight="1" x14ac:dyDescent="0.2">
      <c r="A26" s="90" t="s">
        <v>561</v>
      </c>
      <c r="B26" s="243">
        <v>4.0799539954745949</v>
      </c>
      <c r="C26" s="243">
        <v>3.814801771737212</v>
      </c>
      <c r="D26" s="243">
        <v>2.9070054137561829</v>
      </c>
      <c r="E26" s="243">
        <v>2.4340858520239728</v>
      </c>
      <c r="F26" s="243">
        <v>2.04513384367828</v>
      </c>
      <c r="G26" s="243">
        <v>1.9552620769530589</v>
      </c>
      <c r="H26" s="243">
        <v>1.836378152889907</v>
      </c>
      <c r="I26" s="243">
        <v>1.6812182531059257</v>
      </c>
      <c r="J26" s="243">
        <v>1.5386640080107568</v>
      </c>
      <c r="K26" s="243">
        <v>1.5219700400636429</v>
      </c>
      <c r="L26" s="243">
        <v>1.5196575753791928</v>
      </c>
      <c r="M26" s="243">
        <v>1.4868210681988423</v>
      </c>
      <c r="N26" s="93" t="s">
        <v>93</v>
      </c>
    </row>
    <row r="27" spans="1:14" s="2" customFormat="1" ht="12" customHeight="1" x14ac:dyDescent="0.2">
      <c r="A27" s="90" t="s">
        <v>562</v>
      </c>
      <c r="B27" s="243">
        <v>4.5680217434537402</v>
      </c>
      <c r="C27" s="243">
        <v>4.086529711177457</v>
      </c>
      <c r="D27" s="243">
        <v>3.342562680184856</v>
      </c>
      <c r="E27" s="243">
        <v>2.8755532257828307</v>
      </c>
      <c r="F27" s="243">
        <v>2.7833268262951716</v>
      </c>
      <c r="G27" s="243">
        <v>2.7173860473439562</v>
      </c>
      <c r="H27" s="243">
        <v>2.5958232562465273</v>
      </c>
      <c r="I27" s="243">
        <v>2.5241112280469458</v>
      </c>
      <c r="J27" s="243">
        <v>2.4257284298759845</v>
      </c>
      <c r="K27" s="243">
        <v>2.3188753659388737</v>
      </c>
      <c r="L27" s="243">
        <v>2.2953007006972914</v>
      </c>
      <c r="M27" s="243">
        <v>2.2916863027282028</v>
      </c>
      <c r="N27" s="93" t="s">
        <v>93</v>
      </c>
    </row>
    <row r="28" spans="1:14" s="2" customFormat="1" ht="12" customHeight="1" x14ac:dyDescent="0.2">
      <c r="A28" s="89" t="s">
        <v>569</v>
      </c>
      <c r="B28" s="243"/>
      <c r="C28" s="243"/>
      <c r="D28" s="243"/>
      <c r="E28" s="243"/>
      <c r="F28" s="243"/>
      <c r="G28" s="243"/>
      <c r="H28" s="243"/>
      <c r="I28" s="243"/>
      <c r="J28" s="243"/>
      <c r="K28" s="243"/>
      <c r="L28" s="243"/>
      <c r="M28" s="243"/>
      <c r="N28" s="92"/>
    </row>
    <row r="29" spans="1:14" s="2" customFormat="1" ht="12" customHeight="1" x14ac:dyDescent="0.2">
      <c r="A29" s="90" t="s">
        <v>559</v>
      </c>
      <c r="B29" s="244">
        <v>2.1680189061773114</v>
      </c>
      <c r="C29" s="244">
        <v>1.8936512385253872</v>
      </c>
      <c r="D29" s="244">
        <v>0.34090909090909088</v>
      </c>
      <c r="E29" s="244">
        <v>0.28276902121035219</v>
      </c>
      <c r="F29" s="244">
        <v>0.33497930391185216</v>
      </c>
      <c r="G29" s="244">
        <v>4.110518088128233E-2</v>
      </c>
      <c r="H29" s="244">
        <v>9.189176951402379E-3</v>
      </c>
      <c r="I29" s="244">
        <v>1.114470323566596E-2</v>
      </c>
      <c r="J29" s="244">
        <v>2.236427288162177E-2</v>
      </c>
      <c r="K29" s="244">
        <v>4.830663704115911E-2</v>
      </c>
      <c r="L29" s="244">
        <v>5.0575254543349747E-2</v>
      </c>
      <c r="M29" s="243">
        <v>5.0586707741807367E-2</v>
      </c>
      <c r="N29" s="93" t="s">
        <v>93</v>
      </c>
    </row>
    <row r="30" spans="1:14" s="2" customFormat="1" ht="12" customHeight="1" x14ac:dyDescent="0.2">
      <c r="A30" s="90" t="s">
        <v>560</v>
      </c>
      <c r="B30" s="244">
        <v>1.916201143661183</v>
      </c>
      <c r="C30" s="244">
        <v>1.4267362555192775</v>
      </c>
      <c r="D30" s="244">
        <v>1.6814216234968076</v>
      </c>
      <c r="E30" s="244">
        <v>1.4567367648875473</v>
      </c>
      <c r="F30" s="244">
        <v>1.4763483396458341</v>
      </c>
      <c r="G30" s="244">
        <v>1.6542313745650448</v>
      </c>
      <c r="H30" s="244">
        <v>0.74873913832071426</v>
      </c>
      <c r="I30" s="244">
        <v>0.44950529393277788</v>
      </c>
      <c r="J30" s="244">
        <v>0.59080855815769018</v>
      </c>
      <c r="K30" s="244">
        <v>0.42253328392939749</v>
      </c>
      <c r="L30" s="244">
        <v>0.40182144213437049</v>
      </c>
      <c r="M30" s="243">
        <v>0.46425491985693895</v>
      </c>
      <c r="N30" s="93" t="s">
        <v>93</v>
      </c>
    </row>
    <row r="31" spans="1:14" s="2" customFormat="1" ht="12" customHeight="1" x14ac:dyDescent="0.2">
      <c r="A31" s="90" t="s">
        <v>335</v>
      </c>
      <c r="B31" s="243">
        <v>3.1036694569948184</v>
      </c>
      <c r="C31" s="243">
        <v>2.0391758349733071</v>
      </c>
      <c r="D31" s="243">
        <v>1.0739345137894589</v>
      </c>
      <c r="E31" s="243">
        <v>1.563117834693178</v>
      </c>
      <c r="F31" s="243">
        <v>0.84785425204968268</v>
      </c>
      <c r="G31" s="243">
        <v>0.95586104752130763</v>
      </c>
      <c r="H31" s="243">
        <v>1.0882041803800016</v>
      </c>
      <c r="I31" s="243">
        <v>0.81736901935515227</v>
      </c>
      <c r="J31" s="243">
        <v>0.57374992263115976</v>
      </c>
      <c r="K31" s="243">
        <v>0.58135252550930383</v>
      </c>
      <c r="L31" s="243">
        <v>0.58720510836060169</v>
      </c>
      <c r="M31" s="243">
        <v>0.55861512443084005</v>
      </c>
      <c r="N31" s="93" t="s">
        <v>93</v>
      </c>
    </row>
    <row r="32" spans="1:14" s="2" customFormat="1" ht="12" customHeight="1" x14ac:dyDescent="0.2">
      <c r="A32" s="90" t="s">
        <v>561</v>
      </c>
      <c r="B32" s="243">
        <v>3.6831980005054423</v>
      </c>
      <c r="C32" s="243">
        <v>3.426178052024595</v>
      </c>
      <c r="D32" s="243">
        <v>2.2917788489908162</v>
      </c>
      <c r="E32" s="243">
        <v>2.0605180856015015</v>
      </c>
      <c r="F32" s="243">
        <v>1.9639790578131515</v>
      </c>
      <c r="G32" s="243">
        <v>1.8967755631398657</v>
      </c>
      <c r="H32" s="243">
        <v>1.8686760880020743</v>
      </c>
      <c r="I32" s="243">
        <v>1.6998689908245161</v>
      </c>
      <c r="J32" s="243">
        <v>1.5878996669626535</v>
      </c>
      <c r="K32" s="243">
        <v>1.4694284915878846</v>
      </c>
      <c r="L32" s="243">
        <v>1.4460040087591477</v>
      </c>
      <c r="M32" s="243">
        <v>1.467871753071917</v>
      </c>
      <c r="N32" s="93" t="s">
        <v>93</v>
      </c>
    </row>
    <row r="33" spans="1:14" s="2" customFormat="1" ht="12" customHeight="1" x14ac:dyDescent="0.2">
      <c r="A33" s="90" t="s">
        <v>562</v>
      </c>
      <c r="B33" s="243">
        <v>4.600102111313646</v>
      </c>
      <c r="C33" s="243">
        <v>4.1424732189661544</v>
      </c>
      <c r="D33" s="243">
        <v>2.8721223121725132</v>
      </c>
      <c r="E33" s="243">
        <v>2.5311335777779274</v>
      </c>
      <c r="F33" s="243">
        <v>2.6331267538671037</v>
      </c>
      <c r="G33" s="243">
        <v>2.7926703096579342</v>
      </c>
      <c r="H33" s="243">
        <v>2.7294613455612216</v>
      </c>
      <c r="I33" s="243">
        <v>2.6373093508315675</v>
      </c>
      <c r="J33" s="243">
        <v>2.4185718431632584</v>
      </c>
      <c r="K33" s="243">
        <v>2.2420990015378361</v>
      </c>
      <c r="L33" s="243">
        <v>2.1857828956719172</v>
      </c>
      <c r="M33" s="243">
        <v>2.1622986888309597</v>
      </c>
      <c r="N33" s="93" t="s">
        <v>93</v>
      </c>
    </row>
    <row r="34" spans="1:14" s="2" customFormat="1" ht="12" customHeight="1" x14ac:dyDescent="0.2">
      <c r="A34" s="89" t="s">
        <v>570</v>
      </c>
      <c r="B34" s="243"/>
      <c r="C34" s="243"/>
      <c r="D34" s="243"/>
      <c r="E34" s="243"/>
      <c r="F34" s="243"/>
      <c r="G34" s="243"/>
      <c r="H34" s="243"/>
      <c r="I34" s="243"/>
      <c r="J34" s="243"/>
      <c r="K34" s="243"/>
      <c r="L34" s="243"/>
      <c r="M34" s="243"/>
      <c r="N34" s="92"/>
    </row>
    <row r="35" spans="1:14" s="2" customFormat="1" ht="12" customHeight="1" x14ac:dyDescent="0.2">
      <c r="A35" s="90" t="s">
        <v>559</v>
      </c>
      <c r="B35" s="244">
        <v>2.0563677419696993</v>
      </c>
      <c r="C35" s="244">
        <v>2.0118921691869036</v>
      </c>
      <c r="D35" s="244">
        <v>1.3587719298245615</v>
      </c>
      <c r="E35" s="244">
        <v>1.4612814409040065</v>
      </c>
      <c r="F35" s="244">
        <v>1.1000000000000001</v>
      </c>
      <c r="G35" s="244">
        <v>0</v>
      </c>
      <c r="H35" s="244">
        <v>0</v>
      </c>
      <c r="I35" s="244">
        <v>0</v>
      </c>
      <c r="J35" s="244">
        <v>0.75000000000000011</v>
      </c>
      <c r="K35" s="244">
        <v>0.75</v>
      </c>
      <c r="L35" s="244">
        <v>0.75</v>
      </c>
      <c r="M35" s="243">
        <v>0.74999999999999989</v>
      </c>
      <c r="N35" s="93" t="s">
        <v>93</v>
      </c>
    </row>
    <row r="36" spans="1:14" s="2" customFormat="1" ht="12" customHeight="1" x14ac:dyDescent="0.2">
      <c r="A36" s="90" t="s">
        <v>560</v>
      </c>
      <c r="B36" s="244">
        <v>2.9820520404547506</v>
      </c>
      <c r="C36" s="244">
        <v>2.7901593368375117</v>
      </c>
      <c r="D36" s="244">
        <v>2.2440714018236063</v>
      </c>
      <c r="E36" s="244">
        <v>1.5892788723570659</v>
      </c>
      <c r="F36" s="244">
        <v>1.2565155920031639</v>
      </c>
      <c r="G36" s="244">
        <v>0.83178416224098595</v>
      </c>
      <c r="H36" s="244">
        <v>0.68924647361821656</v>
      </c>
      <c r="I36" s="244">
        <v>0.63003639731630989</v>
      </c>
      <c r="J36" s="244">
        <v>0.63160051569324371</v>
      </c>
      <c r="K36" s="244">
        <v>0.59819858775396961</v>
      </c>
      <c r="L36" s="244">
        <v>0.60022909208419084</v>
      </c>
      <c r="M36" s="243">
        <v>0.60084783948590048</v>
      </c>
      <c r="N36" s="93" t="s">
        <v>93</v>
      </c>
    </row>
    <row r="37" spans="1:14" s="2" customFormat="1" ht="12" customHeight="1" x14ac:dyDescent="0.2">
      <c r="A37" s="90" t="s">
        <v>335</v>
      </c>
      <c r="B37" s="243">
        <v>3.6898808400515808</v>
      </c>
      <c r="C37" s="243">
        <v>3.3943643366221616</v>
      </c>
      <c r="D37" s="243">
        <v>2.3206374140380253</v>
      </c>
      <c r="E37" s="243">
        <v>2.1030023719238455</v>
      </c>
      <c r="F37" s="243">
        <v>1.7959947408556296</v>
      </c>
      <c r="G37" s="243">
        <v>1.6872189560116637</v>
      </c>
      <c r="H37" s="243">
        <v>1.5029650202658273</v>
      </c>
      <c r="I37" s="243">
        <v>1.2726782596126618</v>
      </c>
      <c r="J37" s="243">
        <v>1.2006027992021984</v>
      </c>
      <c r="K37" s="243">
        <v>1.194419925780082</v>
      </c>
      <c r="L37" s="243">
        <v>1.1436508712632278</v>
      </c>
      <c r="M37" s="243">
        <v>1.1248624013267097</v>
      </c>
      <c r="N37" s="93" t="s">
        <v>93</v>
      </c>
    </row>
    <row r="38" spans="1:14" s="2" customFormat="1" ht="12" customHeight="1" x14ac:dyDescent="0.2">
      <c r="A38" s="90" t="s">
        <v>561</v>
      </c>
      <c r="B38" s="243">
        <v>4.1050989323242133</v>
      </c>
      <c r="C38" s="243">
        <v>4.0229615599338997</v>
      </c>
      <c r="D38" s="243">
        <v>3.2560803566047647</v>
      </c>
      <c r="E38" s="243">
        <v>2.582505768535071</v>
      </c>
      <c r="F38" s="243">
        <v>2.0328675816762285</v>
      </c>
      <c r="G38" s="243">
        <v>1.9136912774027806</v>
      </c>
      <c r="H38" s="243">
        <v>1.8201277781149079</v>
      </c>
      <c r="I38" s="243">
        <v>1.5898989446330332</v>
      </c>
      <c r="J38" s="243">
        <v>1.4637537205266471</v>
      </c>
      <c r="K38" s="243">
        <v>1.3730024132859664</v>
      </c>
      <c r="L38" s="243">
        <v>1.3521327461615569</v>
      </c>
      <c r="M38" s="243">
        <v>1.3488279159403129</v>
      </c>
      <c r="N38" s="93" t="s">
        <v>93</v>
      </c>
    </row>
    <row r="39" spans="1:14" s="2" customFormat="1" ht="12" customHeight="1" x14ac:dyDescent="0.2">
      <c r="A39" s="90" t="s">
        <v>562</v>
      </c>
      <c r="B39" s="243">
        <v>4.6523103492393396</v>
      </c>
      <c r="C39" s="243">
        <v>4.2075534676419242</v>
      </c>
      <c r="D39" s="243">
        <v>3.3160977707318393</v>
      </c>
      <c r="E39" s="243">
        <v>2.6992786263995097</v>
      </c>
      <c r="F39" s="243">
        <v>2.6743855952979612</v>
      </c>
      <c r="G39" s="243">
        <v>2.6872417696600777</v>
      </c>
      <c r="H39" s="243">
        <v>2.6042177316414028</v>
      </c>
      <c r="I39" s="243">
        <v>2.5372754650241442</v>
      </c>
      <c r="J39" s="243">
        <v>2.4478816944658992</v>
      </c>
      <c r="K39" s="243">
        <v>2.3506524854722688</v>
      </c>
      <c r="L39" s="243">
        <v>2.3177685761459927</v>
      </c>
      <c r="M39" s="243">
        <v>2.2887275908703115</v>
      </c>
      <c r="N39" s="93" t="s">
        <v>93</v>
      </c>
    </row>
    <row r="40" spans="1:14" s="2" customFormat="1" ht="15" customHeight="1" x14ac:dyDescent="0.2">
      <c r="A40" s="82" t="s">
        <v>571</v>
      </c>
      <c r="B40" s="92"/>
      <c r="C40" s="92"/>
      <c r="D40" s="92"/>
      <c r="E40" s="92"/>
      <c r="F40" s="92"/>
      <c r="G40" s="92"/>
      <c r="H40" s="92"/>
      <c r="I40" s="92"/>
      <c r="J40" s="92"/>
      <c r="K40" s="92"/>
      <c r="L40" s="92"/>
      <c r="M40" s="92"/>
      <c r="N40" s="92"/>
    </row>
    <row r="41" spans="1:14" s="2" customFormat="1" ht="12" customHeight="1" x14ac:dyDescent="0.2">
      <c r="A41" s="89" t="s">
        <v>572</v>
      </c>
      <c r="B41" s="92"/>
      <c r="C41" s="92"/>
      <c r="D41" s="92"/>
      <c r="E41" s="92"/>
      <c r="F41" s="92"/>
      <c r="G41" s="92"/>
      <c r="H41" s="92"/>
      <c r="I41" s="92"/>
      <c r="J41" s="92"/>
      <c r="K41" s="92"/>
      <c r="L41" s="92"/>
      <c r="M41" s="92"/>
      <c r="N41" s="92"/>
    </row>
    <row r="42" spans="1:14" s="2" customFormat="1" ht="12" customHeight="1" x14ac:dyDescent="0.2">
      <c r="A42" s="90" t="s">
        <v>342</v>
      </c>
      <c r="B42" s="243">
        <v>7.5</v>
      </c>
      <c r="C42" s="243">
        <v>7.5</v>
      </c>
      <c r="D42" s="243">
        <v>5.5</v>
      </c>
      <c r="E42" s="243">
        <v>5.5</v>
      </c>
      <c r="F42" s="243">
        <v>5.5</v>
      </c>
      <c r="G42" s="243">
        <v>5.5</v>
      </c>
      <c r="H42" s="243">
        <v>1</v>
      </c>
      <c r="I42" s="243">
        <v>1</v>
      </c>
      <c r="J42" s="243">
        <v>1</v>
      </c>
      <c r="K42" s="243">
        <v>1</v>
      </c>
      <c r="L42" s="243">
        <v>1</v>
      </c>
      <c r="M42" s="243">
        <v>1</v>
      </c>
      <c r="N42" s="243">
        <v>1</v>
      </c>
    </row>
    <row r="43" spans="1:14" s="2" customFormat="1" ht="22.5" x14ac:dyDescent="0.2">
      <c r="A43" s="242" t="s">
        <v>573</v>
      </c>
      <c r="B43" s="93" t="s">
        <v>93</v>
      </c>
      <c r="C43" s="93" t="s">
        <v>93</v>
      </c>
      <c r="D43" s="93" t="s">
        <v>93</v>
      </c>
      <c r="E43" s="93" t="s">
        <v>93</v>
      </c>
      <c r="F43" s="93" t="s">
        <v>93</v>
      </c>
      <c r="G43" s="93" t="s">
        <v>93</v>
      </c>
      <c r="H43" s="244">
        <v>0.75</v>
      </c>
      <c r="I43" s="244">
        <v>0.75</v>
      </c>
      <c r="J43" s="244">
        <v>0.75</v>
      </c>
      <c r="K43" s="244">
        <v>0.75</v>
      </c>
      <c r="L43" s="244">
        <v>0.75</v>
      </c>
      <c r="M43" s="244">
        <v>0.75</v>
      </c>
      <c r="N43" s="244">
        <v>0.75</v>
      </c>
    </row>
    <row r="44" spans="1:14" s="2" customFormat="1" ht="12" customHeight="1" x14ac:dyDescent="0.2">
      <c r="A44" s="90" t="s">
        <v>345</v>
      </c>
      <c r="B44" s="243">
        <v>6.5</v>
      </c>
      <c r="C44" s="243">
        <v>6.5</v>
      </c>
      <c r="D44" s="243">
        <v>4.5</v>
      </c>
      <c r="E44" s="243">
        <v>4.5</v>
      </c>
      <c r="F44" s="243">
        <v>3</v>
      </c>
      <c r="G44" s="243">
        <v>3</v>
      </c>
      <c r="H44" s="243">
        <v>0.5</v>
      </c>
      <c r="I44" s="243">
        <v>0.5</v>
      </c>
      <c r="J44" s="243">
        <v>0.5</v>
      </c>
      <c r="K44" s="243">
        <v>0.5</v>
      </c>
      <c r="L44" s="243">
        <v>0.5</v>
      </c>
      <c r="M44" s="243">
        <v>0.5</v>
      </c>
      <c r="N44" s="243">
        <v>0.5</v>
      </c>
    </row>
    <row r="45" spans="1:14" s="2" customFormat="1" ht="12" customHeight="1" x14ac:dyDescent="0.2">
      <c r="A45" s="90" t="s">
        <v>574</v>
      </c>
      <c r="B45" s="243">
        <v>0.25</v>
      </c>
      <c r="C45" s="243">
        <v>0.25</v>
      </c>
      <c r="D45" s="243">
        <v>0.1</v>
      </c>
      <c r="E45" s="243">
        <v>0.1</v>
      </c>
      <c r="F45" s="243">
        <v>0.1</v>
      </c>
      <c r="G45" s="243">
        <v>0.1</v>
      </c>
      <c r="H45" s="243">
        <v>0.05</v>
      </c>
      <c r="I45" s="243">
        <v>0.05</v>
      </c>
      <c r="J45" s="243">
        <v>0.05</v>
      </c>
      <c r="K45" s="243">
        <v>0.05</v>
      </c>
      <c r="L45" s="243">
        <v>0.05</v>
      </c>
      <c r="M45" s="243">
        <v>0.05</v>
      </c>
      <c r="N45" s="243">
        <v>0.05</v>
      </c>
    </row>
    <row r="46" spans="1:14" s="2" customFormat="1" ht="12.75" x14ac:dyDescent="0.2">
      <c r="A46" s="242" t="s">
        <v>347</v>
      </c>
      <c r="B46" s="244">
        <v>15</v>
      </c>
      <c r="C46" s="244">
        <v>15</v>
      </c>
      <c r="D46" s="244">
        <v>15</v>
      </c>
      <c r="E46" s="244">
        <v>13</v>
      </c>
      <c r="F46" s="244">
        <v>13</v>
      </c>
      <c r="G46" s="244">
        <v>13</v>
      </c>
      <c r="H46" s="244">
        <v>10</v>
      </c>
      <c r="I46" s="244">
        <v>10</v>
      </c>
      <c r="J46" s="244">
        <v>10</v>
      </c>
      <c r="K46" s="244">
        <v>10</v>
      </c>
      <c r="L46" s="246">
        <v>10</v>
      </c>
      <c r="M46" s="246">
        <v>10</v>
      </c>
      <c r="N46" s="246">
        <v>10</v>
      </c>
    </row>
    <row r="47" spans="1:14" s="2" customFormat="1" ht="12" customHeight="1" x14ac:dyDescent="0.2">
      <c r="A47" s="70" t="s">
        <v>575</v>
      </c>
      <c r="B47" s="243">
        <v>0.3125</v>
      </c>
      <c r="C47" s="243">
        <v>0.3125</v>
      </c>
      <c r="D47" s="243">
        <v>1.5</v>
      </c>
      <c r="E47" s="243">
        <v>1.5</v>
      </c>
      <c r="F47" s="243">
        <v>1.5</v>
      </c>
      <c r="G47" s="243">
        <v>1.5</v>
      </c>
      <c r="H47" s="243">
        <v>0.25</v>
      </c>
      <c r="I47" s="243">
        <v>0.25</v>
      </c>
      <c r="J47" s="243">
        <v>0.25</v>
      </c>
      <c r="K47" s="243">
        <v>0.25</v>
      </c>
      <c r="L47" s="243">
        <v>0.25</v>
      </c>
      <c r="M47" s="243">
        <v>0.25</v>
      </c>
      <c r="N47" s="243">
        <v>0.25</v>
      </c>
    </row>
    <row r="48" spans="1:14" s="2" customFormat="1" ht="12" customHeight="1" x14ac:dyDescent="0.2">
      <c r="A48" s="89" t="s">
        <v>576</v>
      </c>
    </row>
    <row r="49" spans="1:14" s="2" customFormat="1" ht="12" customHeight="1" x14ac:dyDescent="0.2">
      <c r="A49" s="90" t="s">
        <v>577</v>
      </c>
      <c r="B49" s="93" t="s">
        <v>93</v>
      </c>
      <c r="C49" s="93" t="s">
        <v>93</v>
      </c>
      <c r="D49" s="93" t="s">
        <v>93</v>
      </c>
      <c r="E49" s="93" t="s">
        <v>93</v>
      </c>
      <c r="F49" s="93" t="s">
        <v>93</v>
      </c>
      <c r="G49" s="93" t="s">
        <v>93</v>
      </c>
      <c r="H49" s="93" t="s">
        <v>93</v>
      </c>
      <c r="I49" s="93" t="s">
        <v>93</v>
      </c>
      <c r="J49" s="93" t="s">
        <v>93</v>
      </c>
      <c r="K49" s="93" t="s">
        <v>93</v>
      </c>
      <c r="L49" s="93" t="s">
        <v>93</v>
      </c>
      <c r="M49" s="243">
        <v>2.875</v>
      </c>
      <c r="N49" s="245" t="s">
        <v>93</v>
      </c>
    </row>
    <row r="50" spans="1:14" s="2" customFormat="1" ht="12" customHeight="1" x14ac:dyDescent="0.2">
      <c r="A50" s="90" t="s">
        <v>578</v>
      </c>
      <c r="B50" s="93" t="s">
        <v>93</v>
      </c>
      <c r="C50" s="93" t="s">
        <v>93</v>
      </c>
      <c r="D50" s="93" t="s">
        <v>93</v>
      </c>
      <c r="E50" s="93" t="s">
        <v>93</v>
      </c>
      <c r="F50" s="243">
        <v>3.625</v>
      </c>
      <c r="G50" s="93" t="s">
        <v>93</v>
      </c>
      <c r="H50" s="93" t="s">
        <v>93</v>
      </c>
      <c r="I50" s="93" t="s">
        <v>93</v>
      </c>
      <c r="J50" s="93" t="s">
        <v>93</v>
      </c>
      <c r="K50" s="243">
        <v>2.875</v>
      </c>
      <c r="L50" s="243"/>
      <c r="M50" s="243">
        <v>2.875</v>
      </c>
      <c r="N50" s="245" t="s">
        <v>93</v>
      </c>
    </row>
    <row r="51" spans="1:14" s="2" customFormat="1" ht="12" customHeight="1" x14ac:dyDescent="0.2">
      <c r="A51" s="247" t="s">
        <v>579</v>
      </c>
      <c r="B51" s="248" t="s">
        <v>93</v>
      </c>
      <c r="C51" s="249">
        <v>4.4375</v>
      </c>
      <c r="D51" s="249">
        <v>4.5</v>
      </c>
      <c r="E51" s="248" t="s">
        <v>93</v>
      </c>
      <c r="F51" s="248" t="s">
        <v>93</v>
      </c>
      <c r="G51" s="248" t="s">
        <v>93</v>
      </c>
      <c r="H51" s="249">
        <v>3.0625</v>
      </c>
      <c r="I51" s="248" t="s">
        <v>93</v>
      </c>
      <c r="J51" s="249">
        <v>2.9375</v>
      </c>
      <c r="K51" s="249">
        <v>3</v>
      </c>
      <c r="L51" s="248" t="s">
        <v>93</v>
      </c>
      <c r="M51" s="248" t="s">
        <v>93</v>
      </c>
      <c r="N51" s="250" t="s">
        <v>93</v>
      </c>
    </row>
    <row r="52" spans="1:14" s="2" customFormat="1" ht="21.75" customHeight="1" x14ac:dyDescent="0.2">
      <c r="A52" s="132" t="s">
        <v>580</v>
      </c>
      <c r="B52" s="23"/>
      <c r="C52" s="23"/>
      <c r="D52" s="23"/>
      <c r="E52" s="23"/>
      <c r="F52" s="23"/>
      <c r="G52" s="23"/>
      <c r="H52" s="23"/>
      <c r="I52" s="23"/>
      <c r="J52" s="23"/>
      <c r="K52" s="23"/>
      <c r="L52" s="23"/>
      <c r="M52" s="23"/>
      <c r="N52" s="23"/>
    </row>
    <row r="53" spans="1:14" s="2" customFormat="1" ht="34.5" customHeight="1" x14ac:dyDescent="0.2">
      <c r="A53" s="414" t="s">
        <v>581</v>
      </c>
      <c r="B53" s="414"/>
      <c r="C53" s="414"/>
      <c r="D53" s="414"/>
      <c r="E53" s="414"/>
      <c r="F53" s="414"/>
      <c r="G53" s="414"/>
      <c r="H53" s="414"/>
      <c r="I53" s="414"/>
      <c r="J53" s="414"/>
      <c r="K53" s="414"/>
      <c r="L53" s="414"/>
      <c r="M53" s="414"/>
      <c r="N53" s="414"/>
    </row>
  </sheetData>
  <mergeCells count="3">
    <mergeCell ref="G9:J9"/>
    <mergeCell ref="K9:N9"/>
    <mergeCell ref="A53:N53"/>
  </mergeCells>
  <conditionalFormatting sqref="N12:N20 B43:E43 B49:E50 B51 F49:L49">
    <cfRule type="cellIs" dxfId="376" priority="25" operator="between">
      <formula>9999</formula>
      <formula>-9999</formula>
    </cfRule>
  </conditionalFormatting>
  <conditionalFormatting sqref="N35:N39 N29:N33 N23:N27">
    <cfRule type="cellIs" dxfId="375" priority="24" operator="between">
      <formula>9999</formula>
      <formula>-9999</formula>
    </cfRule>
  </conditionalFormatting>
  <conditionalFormatting sqref="N49:N51">
    <cfRule type="cellIs" dxfId="374" priority="19" operator="between">
      <formula>9999</formula>
      <formula>-9999</formula>
    </cfRule>
  </conditionalFormatting>
  <conditionalFormatting sqref="F43:G43">
    <cfRule type="cellIs" dxfId="373" priority="4" operator="between">
      <formula>9999</formula>
      <formula>-9999</formula>
    </cfRule>
  </conditionalFormatting>
  <conditionalFormatting sqref="E51:G51">
    <cfRule type="cellIs" dxfId="372" priority="12" operator="between">
      <formula>9999</formula>
      <formula>-9999</formula>
    </cfRule>
  </conditionalFormatting>
  <conditionalFormatting sqref="L51:M51">
    <cfRule type="cellIs" dxfId="371" priority="3" operator="between">
      <formula>9999</formula>
      <formula>-9999</formula>
    </cfRule>
  </conditionalFormatting>
  <conditionalFormatting sqref="G50:J50">
    <cfRule type="cellIs" dxfId="370" priority="2" operator="between">
      <formula>9999</formula>
      <formula>-9999</formula>
    </cfRule>
  </conditionalFormatting>
  <conditionalFormatting sqref="I51">
    <cfRule type="cellIs" dxfId="369" priority="1" operator="between">
      <formula>9999</formula>
      <formula>-9999</formula>
    </cfRule>
  </conditionalFormatting>
  <hyperlinks>
    <hyperlink ref="A5" location="'Contents'!A23"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showGridLines="0" zoomScale="120" zoomScaleNormal="120" zoomScalePageLayoutView="120" workbookViewId="0">
      <selection activeCell="A5" sqref="A5"/>
    </sheetView>
  </sheetViews>
  <sheetFormatPr defaultColWidth="7.85546875" defaultRowHeight="15.75" x14ac:dyDescent="0.25"/>
  <cols>
    <col min="1" max="1" width="33.28515625" style="14" customWidth="1"/>
    <col min="2" max="7" width="5.7109375" style="14" customWidth="1"/>
    <col min="8" max="8" width="6.42578125" style="14" customWidth="1"/>
    <col min="9" max="16384" width="7.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09" t="s">
        <v>85</v>
      </c>
    </row>
    <row r="6" spans="1:8" s="17" customFormat="1" ht="18.75" x14ac:dyDescent="0.3">
      <c r="A6" s="25" t="s">
        <v>0</v>
      </c>
    </row>
    <row r="7" spans="1:8" s="17" customFormat="1" ht="12.75" x14ac:dyDescent="0.2"/>
    <row r="8" spans="1:8" s="17" customFormat="1" ht="18" customHeight="1" x14ac:dyDescent="0.2">
      <c r="A8" s="237" t="s">
        <v>582</v>
      </c>
    </row>
    <row r="9" spans="1:8" s="2" customFormat="1" ht="13.5" customHeight="1" x14ac:dyDescent="0.2">
      <c r="A9" s="86"/>
      <c r="B9" s="163">
        <v>2015</v>
      </c>
      <c r="C9" s="163">
        <v>2016</v>
      </c>
      <c r="D9" s="163">
        <v>2017</v>
      </c>
      <c r="E9" s="163">
        <v>2018</v>
      </c>
      <c r="F9" s="232">
        <v>2019</v>
      </c>
      <c r="G9" s="338">
        <v>2020</v>
      </c>
      <c r="H9" s="184" t="s">
        <v>260</v>
      </c>
    </row>
    <row r="10" spans="1:8" s="2" customFormat="1" ht="15" customHeight="1" x14ac:dyDescent="0.2">
      <c r="A10" s="82" t="s">
        <v>583</v>
      </c>
      <c r="B10" s="87"/>
      <c r="C10" s="87"/>
      <c r="D10" s="87"/>
      <c r="E10" s="87"/>
      <c r="F10" s="87"/>
      <c r="G10" s="87"/>
      <c r="H10" s="87"/>
    </row>
    <row r="11" spans="1:8" s="2" customFormat="1" ht="12" customHeight="1" x14ac:dyDescent="0.2">
      <c r="A11" s="20" t="s">
        <v>584</v>
      </c>
      <c r="B11" s="92">
        <v>16.062820732719967</v>
      </c>
      <c r="C11" s="92">
        <v>15.463140661245664</v>
      </c>
      <c r="D11" s="92">
        <v>17.293519789686339</v>
      </c>
      <c r="E11" s="92">
        <v>16.050733834736469</v>
      </c>
      <c r="F11" s="92">
        <v>17.694055468907845</v>
      </c>
      <c r="G11" s="92">
        <v>19.423111362365972</v>
      </c>
      <c r="H11" s="92">
        <v>19.554619575932723</v>
      </c>
    </row>
    <row r="12" spans="1:8" s="2" customFormat="1" ht="12" customHeight="1" x14ac:dyDescent="0.2">
      <c r="A12" s="20" t="s">
        <v>585</v>
      </c>
      <c r="B12" s="92">
        <v>14.844758645674746</v>
      </c>
      <c r="C12" s="92">
        <v>15.494590103429221</v>
      </c>
      <c r="D12" s="92">
        <v>16.376349441296657</v>
      </c>
      <c r="E12" s="92">
        <v>15.98075112479855</v>
      </c>
      <c r="F12" s="92">
        <v>18.210639770583636</v>
      </c>
      <c r="G12" s="92">
        <v>19.77959541932017</v>
      </c>
      <c r="H12" s="92">
        <v>20.071410863720121</v>
      </c>
    </row>
    <row r="13" spans="1:8" s="2" customFormat="1" ht="15" customHeight="1" x14ac:dyDescent="0.2">
      <c r="A13" s="82" t="s">
        <v>586</v>
      </c>
      <c r="B13" s="92"/>
      <c r="C13" s="92"/>
      <c r="D13" s="92"/>
      <c r="E13" s="92"/>
      <c r="F13" s="92"/>
      <c r="G13" s="92"/>
      <c r="H13" s="92"/>
    </row>
    <row r="14" spans="1:8" s="2" customFormat="1" ht="12" customHeight="1" x14ac:dyDescent="0.2">
      <c r="A14" s="20" t="s">
        <v>128</v>
      </c>
      <c r="B14" s="92">
        <v>16.529980829214804</v>
      </c>
      <c r="C14" s="92">
        <v>15.492682867365176</v>
      </c>
      <c r="D14" s="92">
        <v>14.527588905554763</v>
      </c>
      <c r="E14" s="92">
        <v>12.863205176883877</v>
      </c>
      <c r="F14" s="92">
        <v>10.758025438711783</v>
      </c>
      <c r="G14" s="92">
        <v>9.6125532916208609</v>
      </c>
      <c r="H14" s="92">
        <v>10.297367048761128</v>
      </c>
    </row>
    <row r="15" spans="1:8" s="2" customFormat="1" ht="12" customHeight="1" x14ac:dyDescent="0.2">
      <c r="A15" s="20" t="s">
        <v>587</v>
      </c>
      <c r="B15" s="94">
        <v>54.415712204255698</v>
      </c>
      <c r="C15" s="94">
        <v>58.272469928708048</v>
      </c>
      <c r="D15" s="94">
        <v>64.147428644369754</v>
      </c>
      <c r="E15" s="94">
        <v>71.017098355860057</v>
      </c>
      <c r="F15" s="94">
        <v>77.041199808269141</v>
      </c>
      <c r="G15" s="94">
        <v>86.351913488647085</v>
      </c>
      <c r="H15" s="94">
        <v>79.996757136412441</v>
      </c>
    </row>
    <row r="16" spans="1:8" s="2" customFormat="1" ht="12" customHeight="1" x14ac:dyDescent="0.2">
      <c r="A16" s="20" t="s">
        <v>588</v>
      </c>
      <c r="B16" s="94">
        <v>67.500137129019393</v>
      </c>
      <c r="C16" s="94">
        <v>63.367946841953817</v>
      </c>
      <c r="D16" s="94">
        <v>70.777449760338001</v>
      </c>
      <c r="E16" s="94">
        <v>74.819230454348002</v>
      </c>
      <c r="F16" s="94">
        <v>79.990325317412072</v>
      </c>
      <c r="G16" s="94">
        <v>87.150632095736043</v>
      </c>
      <c r="H16" s="94">
        <v>86.494062783805887</v>
      </c>
    </row>
    <row r="17" spans="1:8" s="2" customFormat="1" ht="15" customHeight="1" x14ac:dyDescent="0.2">
      <c r="A17" s="82" t="s">
        <v>360</v>
      </c>
      <c r="B17" s="92"/>
      <c r="C17" s="92"/>
      <c r="D17" s="92"/>
      <c r="E17" s="92"/>
      <c r="F17" s="92"/>
      <c r="G17" s="92"/>
      <c r="H17" s="92"/>
    </row>
    <row r="18" spans="1:8" s="2" customFormat="1" ht="12" customHeight="1" x14ac:dyDescent="0.2">
      <c r="A18" s="20" t="s">
        <v>129</v>
      </c>
      <c r="B18" s="92">
        <v>4.8278731809424356</v>
      </c>
      <c r="C18" s="92">
        <v>3.3595423397814237</v>
      </c>
      <c r="D18" s="92">
        <v>6.3825635502294267</v>
      </c>
      <c r="E18" s="92">
        <v>3.2384050156023423</v>
      </c>
      <c r="F18" s="92">
        <v>16.642986838407374</v>
      </c>
      <c r="G18" s="92">
        <v>13.327702810452715</v>
      </c>
      <c r="H18" s="93" t="s">
        <v>93</v>
      </c>
    </row>
    <row r="19" spans="1:8" s="2" customFormat="1" ht="12" customHeight="1" x14ac:dyDescent="0.2">
      <c r="A19" s="20" t="s">
        <v>361</v>
      </c>
      <c r="B19" s="92">
        <v>0.35904260874161997</v>
      </c>
      <c r="C19" s="92">
        <v>0.23077955067427788</v>
      </c>
      <c r="D19" s="92">
        <v>0.44047395693319402</v>
      </c>
      <c r="E19" s="92">
        <v>0.21419947893133559</v>
      </c>
      <c r="F19" s="92">
        <v>1.2496865719622501</v>
      </c>
      <c r="G19" s="92">
        <v>1.1257834239027134</v>
      </c>
      <c r="H19" s="93" t="s">
        <v>93</v>
      </c>
    </row>
    <row r="20" spans="1:8" s="2" customFormat="1" ht="12" customHeight="1" x14ac:dyDescent="0.2">
      <c r="A20" s="20" t="s">
        <v>589</v>
      </c>
      <c r="B20" s="92">
        <v>73.071569684771475</v>
      </c>
      <c r="C20" s="92">
        <v>76.686674157141766</v>
      </c>
      <c r="D20" s="92">
        <v>77.026017038708375</v>
      </c>
      <c r="E20" s="92">
        <v>79.614461142765052</v>
      </c>
      <c r="F20" s="92">
        <v>81.051624243543287</v>
      </c>
      <c r="G20" s="92">
        <v>85.72965523242533</v>
      </c>
      <c r="H20" s="92">
        <v>84.750755588414435</v>
      </c>
    </row>
    <row r="21" spans="1:8" s="2" customFormat="1" ht="12" customHeight="1" x14ac:dyDescent="0.2">
      <c r="A21" s="20" t="s">
        <v>590</v>
      </c>
      <c r="B21" s="94">
        <v>66.938895659392855</v>
      </c>
      <c r="C21" s="94">
        <v>67.701850712942317</v>
      </c>
      <c r="D21" s="94">
        <v>60.195509271099233</v>
      </c>
      <c r="E21" s="94">
        <v>70.827305584341616</v>
      </c>
      <c r="F21" s="94">
        <v>49.353518946595877</v>
      </c>
      <c r="G21" s="94">
        <v>48.866337318882621</v>
      </c>
      <c r="H21" s="94">
        <v>45.549558028587832</v>
      </c>
    </row>
    <row r="22" spans="1:8" s="2" customFormat="1" ht="15" customHeight="1" x14ac:dyDescent="0.2">
      <c r="A22" s="82" t="s">
        <v>591</v>
      </c>
      <c r="B22" s="94"/>
      <c r="C22" s="94"/>
      <c r="D22" s="94"/>
      <c r="E22" s="94"/>
      <c r="F22" s="94"/>
      <c r="G22" s="94"/>
      <c r="H22" s="94"/>
    </row>
    <row r="23" spans="1:8" s="2" customFormat="1" ht="12" customHeight="1" x14ac:dyDescent="0.2">
      <c r="A23" s="20" t="s">
        <v>592</v>
      </c>
      <c r="B23" s="92">
        <v>21.947292455722632</v>
      </c>
      <c r="C23" s="92">
        <v>23.627450951797442</v>
      </c>
      <c r="D23" s="92">
        <v>22.122891254369424</v>
      </c>
      <c r="E23" s="92">
        <v>21.410346788636929</v>
      </c>
      <c r="F23" s="92">
        <v>24.298256211193763</v>
      </c>
      <c r="G23" s="92">
        <v>25.085532497953462</v>
      </c>
      <c r="H23" s="92">
        <v>22.953006470314378</v>
      </c>
    </row>
    <row r="24" spans="1:8" s="2" customFormat="1" ht="12" customHeight="1" x14ac:dyDescent="0.2">
      <c r="A24" s="20" t="s">
        <v>593</v>
      </c>
      <c r="B24" s="92">
        <v>26.792920502648983</v>
      </c>
      <c r="C24" s="92">
        <v>28.456657756725679</v>
      </c>
      <c r="D24" s="92">
        <v>26.60091391621734</v>
      </c>
      <c r="E24" s="92">
        <v>25.484006930541199</v>
      </c>
      <c r="F24" s="92">
        <v>28.278741371213339</v>
      </c>
      <c r="G24" s="92">
        <v>29.897681661844043</v>
      </c>
      <c r="H24" s="92">
        <v>27.5452918761349</v>
      </c>
    </row>
    <row r="25" spans="1:8" s="2" customFormat="1" ht="15" customHeight="1" x14ac:dyDescent="0.2">
      <c r="A25" s="82" t="s">
        <v>594</v>
      </c>
      <c r="B25" s="92"/>
      <c r="C25" s="92"/>
      <c r="D25" s="92"/>
      <c r="E25" s="92"/>
      <c r="F25" s="92"/>
      <c r="G25" s="92"/>
      <c r="H25" s="92"/>
    </row>
    <row r="26" spans="1:8" s="2" customFormat="1" ht="12" customHeight="1" x14ac:dyDescent="0.2">
      <c r="A26" s="20" t="s">
        <v>595</v>
      </c>
      <c r="B26" s="92">
        <v>12.610768579444414</v>
      </c>
      <c r="C26" s="92">
        <v>14.53818726789321</v>
      </c>
      <c r="D26" s="92">
        <v>15.841071549029747</v>
      </c>
      <c r="E26" s="92">
        <v>18.334366173379227</v>
      </c>
      <c r="F26" s="92">
        <v>19.105180104418341</v>
      </c>
      <c r="G26" s="92">
        <v>19.644955763244599</v>
      </c>
      <c r="H26" s="92">
        <v>19.006989150174373</v>
      </c>
    </row>
    <row r="27" spans="1:8" s="2" customFormat="1" ht="12" customHeight="1" x14ac:dyDescent="0.2">
      <c r="A27" s="20" t="s">
        <v>596</v>
      </c>
      <c r="B27" s="94">
        <v>33.308649085113963</v>
      </c>
      <c r="C27" s="94">
        <v>32.117494336236767</v>
      </c>
      <c r="D27" s="94">
        <v>31.520883305763842</v>
      </c>
      <c r="E27" s="94">
        <v>30.550604475397385</v>
      </c>
      <c r="F27" s="94">
        <v>28.603700255185021</v>
      </c>
      <c r="G27" s="94">
        <v>29.191168719556821</v>
      </c>
      <c r="H27" s="94">
        <v>29.550577849666354</v>
      </c>
    </row>
    <row r="28" spans="1:8" s="2" customFormat="1" ht="12" customHeight="1" x14ac:dyDescent="0.2">
      <c r="A28" s="20" t="s">
        <v>597</v>
      </c>
      <c r="B28" s="94">
        <v>59.475572710640549</v>
      </c>
      <c r="C28" s="94">
        <v>55.639214302286611</v>
      </c>
      <c r="D28" s="94">
        <v>55.823829894861163</v>
      </c>
      <c r="E28" s="94">
        <v>55.194439248255478</v>
      </c>
      <c r="F28" s="94">
        <v>52.931406938884564</v>
      </c>
      <c r="G28" s="94">
        <v>54.681594824464</v>
      </c>
      <c r="H28" s="94">
        <v>55.51704484996943</v>
      </c>
    </row>
    <row r="29" spans="1:8" s="2" customFormat="1" ht="12" customHeight="1" x14ac:dyDescent="0.2">
      <c r="A29" s="20" t="s">
        <v>598</v>
      </c>
      <c r="B29" s="92">
        <v>56.577307245403453</v>
      </c>
      <c r="C29" s="92">
        <v>58.861615880888806</v>
      </c>
      <c r="D29" s="92">
        <v>58.278730503450205</v>
      </c>
      <c r="E29" s="92">
        <v>67.124675340880685</v>
      </c>
      <c r="F29" s="92">
        <v>56.551748063810003</v>
      </c>
      <c r="G29" s="92">
        <v>57.954382940226843</v>
      </c>
      <c r="H29" s="92">
        <v>60.371595872352636</v>
      </c>
    </row>
    <row r="30" spans="1:8" s="2" customFormat="1" ht="12" customHeight="1" x14ac:dyDescent="0.2">
      <c r="A30" s="20" t="s">
        <v>599</v>
      </c>
      <c r="B30" s="92">
        <v>4.9906010026586385</v>
      </c>
      <c r="C30" s="92">
        <v>6.1697798462715774</v>
      </c>
      <c r="D30" s="92">
        <v>6.0513484322234783</v>
      </c>
      <c r="E30" s="92">
        <v>6.4557332362734314</v>
      </c>
      <c r="F30" s="92">
        <v>5.0310826101720627</v>
      </c>
      <c r="G30" s="92">
        <v>6.0497168285567682</v>
      </c>
      <c r="H30" s="92">
        <v>6.7373408120182514</v>
      </c>
    </row>
    <row r="31" spans="1:8" s="2" customFormat="1" ht="22.5" x14ac:dyDescent="0.2">
      <c r="A31" s="95" t="s">
        <v>600</v>
      </c>
      <c r="B31" s="376">
        <v>4.0823103492393393</v>
      </c>
      <c r="C31" s="376">
        <v>3.967553467641924</v>
      </c>
      <c r="D31" s="376">
        <v>3.1860977707318394</v>
      </c>
      <c r="E31" s="376">
        <v>2.4092786263995096</v>
      </c>
      <c r="F31" s="376">
        <v>2.514385595297961</v>
      </c>
      <c r="G31" s="376">
        <v>2.3878816944658992</v>
      </c>
      <c r="H31" s="376">
        <v>2.2006524854722689</v>
      </c>
    </row>
    <row r="32" spans="1:8" s="2" customFormat="1" ht="21.75" customHeight="1" x14ac:dyDescent="0.2">
      <c r="A32" s="132" t="s">
        <v>580</v>
      </c>
      <c r="B32" s="23"/>
      <c r="C32" s="23"/>
      <c r="D32" s="23"/>
      <c r="E32" s="23"/>
      <c r="F32" s="23"/>
      <c r="G32" s="23"/>
      <c r="H32" s="23"/>
    </row>
    <row r="33" spans="1:8" s="2" customFormat="1" ht="24.75" customHeight="1" x14ac:dyDescent="0.2">
      <c r="A33" s="468" t="s">
        <v>1194</v>
      </c>
      <c r="B33" s="426"/>
      <c r="C33" s="426"/>
      <c r="D33" s="426"/>
      <c r="E33" s="426"/>
      <c r="F33" s="426"/>
      <c r="G33" s="426"/>
      <c r="H33" s="426"/>
    </row>
  </sheetData>
  <mergeCells count="1">
    <mergeCell ref="A33:H33"/>
  </mergeCells>
  <conditionalFormatting sqref="H18:H19">
    <cfRule type="cellIs" dxfId="368" priority="1" operator="between">
      <formula>9999</formula>
      <formula>-9999</formula>
    </cfRule>
  </conditionalFormatting>
  <hyperlinks>
    <hyperlink ref="A5" location="'Contents'!A23"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5"/>
  <sheetViews>
    <sheetView showGridLines="0" zoomScale="120" zoomScaleNormal="120" zoomScalePageLayoutView="120" workbookViewId="0">
      <selection activeCell="A5" sqref="A5"/>
    </sheetView>
  </sheetViews>
  <sheetFormatPr defaultColWidth="8.85546875" defaultRowHeight="15.75" x14ac:dyDescent="0.25"/>
  <cols>
    <col min="1" max="1" width="17" style="14" customWidth="1"/>
    <col min="2" max="2" width="9.42578125" style="14" customWidth="1"/>
    <col min="3" max="3" width="10.85546875" style="14" customWidth="1"/>
    <col min="4" max="4" width="11.7109375" style="14" customWidth="1"/>
    <col min="5" max="16384" width="8.85546875" style="10"/>
  </cols>
  <sheetData>
    <row r="1" spans="1:4" s="17" customFormat="1" ht="12.75" x14ac:dyDescent="0.2"/>
    <row r="2" spans="1:4" s="17" customFormat="1" ht="12.75" x14ac:dyDescent="0.2"/>
    <row r="3" spans="1:4" s="17" customFormat="1" ht="12.75" x14ac:dyDescent="0.2"/>
    <row r="4" spans="1:4" s="17" customFormat="1" ht="12.75" x14ac:dyDescent="0.2"/>
    <row r="5" spans="1:4" s="17" customFormat="1" ht="12.75" x14ac:dyDescent="0.2">
      <c r="A5" s="109" t="s">
        <v>85</v>
      </c>
    </row>
    <row r="6" spans="1:4" s="17" customFormat="1" ht="18.75" x14ac:dyDescent="0.3">
      <c r="A6" s="25" t="s">
        <v>0</v>
      </c>
    </row>
    <row r="7" spans="1:4" s="17" customFormat="1" ht="12.75" x14ac:dyDescent="0.2"/>
    <row r="8" spans="1:4" s="17" customFormat="1" ht="18" customHeight="1" x14ac:dyDescent="0.2">
      <c r="A8" s="26" t="s">
        <v>601</v>
      </c>
    </row>
    <row r="9" spans="1:4" s="2" customFormat="1" ht="12.75" x14ac:dyDescent="0.2">
      <c r="A9" s="23"/>
      <c r="B9" s="97"/>
      <c r="C9" s="415" t="s">
        <v>602</v>
      </c>
      <c r="D9" s="415"/>
    </row>
    <row r="10" spans="1:4" s="2" customFormat="1" ht="12" customHeight="1" x14ac:dyDescent="0.2">
      <c r="A10" s="23"/>
      <c r="B10" s="45"/>
      <c r="C10" s="401" t="s">
        <v>370</v>
      </c>
      <c r="D10" s="401"/>
    </row>
    <row r="11" spans="1:4" s="2" customFormat="1" ht="13.5" customHeight="1" x14ac:dyDescent="0.2">
      <c r="A11" s="24"/>
      <c r="B11" s="98" t="s">
        <v>603</v>
      </c>
      <c r="C11" s="98" t="s">
        <v>371</v>
      </c>
      <c r="D11" s="98" t="s">
        <v>372</v>
      </c>
    </row>
    <row r="12" spans="1:4" s="2" customFormat="1" ht="12.75" customHeight="1" x14ac:dyDescent="0.2">
      <c r="A12" s="70">
        <v>2009</v>
      </c>
      <c r="B12" s="67">
        <v>79.377061667178467</v>
      </c>
      <c r="C12" s="67">
        <v>101.00795048913527</v>
      </c>
      <c r="D12" s="67">
        <v>100.5941651593148</v>
      </c>
    </row>
    <row r="13" spans="1:4" s="2" customFormat="1" ht="12.75" customHeight="1" x14ac:dyDescent="0.2">
      <c r="A13" s="70">
        <v>2010</v>
      </c>
      <c r="B13" s="67">
        <v>83.278689375901891</v>
      </c>
      <c r="C13" s="67">
        <v>100.00000000000001</v>
      </c>
      <c r="D13" s="67">
        <v>100.00000000000004</v>
      </c>
    </row>
    <row r="14" spans="1:4" s="2" customFormat="1" ht="12.75" customHeight="1" x14ac:dyDescent="0.2">
      <c r="A14" s="70">
        <v>2011</v>
      </c>
      <c r="B14" s="67">
        <v>79.276911778499269</v>
      </c>
      <c r="C14" s="67">
        <v>99.989765280940048</v>
      </c>
      <c r="D14" s="67">
        <v>100.98383527011391</v>
      </c>
    </row>
    <row r="15" spans="1:4" s="2" customFormat="1" ht="12.75" customHeight="1" x14ac:dyDescent="0.2">
      <c r="A15" s="70">
        <v>2012</v>
      </c>
      <c r="B15" s="67">
        <v>85.839428445702524</v>
      </c>
      <c r="C15" s="67">
        <v>99.84989825996621</v>
      </c>
      <c r="D15" s="67">
        <v>100.60124554229851</v>
      </c>
    </row>
    <row r="16" spans="1:4" s="2" customFormat="1" ht="12.75" customHeight="1" x14ac:dyDescent="0.2">
      <c r="A16" s="70">
        <v>2013</v>
      </c>
      <c r="B16" s="67">
        <v>83.07375493947319</v>
      </c>
      <c r="C16" s="67">
        <v>100.65624442170095</v>
      </c>
      <c r="D16" s="67">
        <v>101.62251632354167</v>
      </c>
    </row>
    <row r="17" spans="1:4" s="2" customFormat="1" ht="12.75" customHeight="1" x14ac:dyDescent="0.2">
      <c r="A17" s="70">
        <v>2014</v>
      </c>
      <c r="B17" s="67">
        <v>83.075003758077685</v>
      </c>
      <c r="C17" s="67">
        <v>101.00891343468795</v>
      </c>
      <c r="D17" s="67">
        <v>101.27114394144537</v>
      </c>
    </row>
    <row r="18" spans="1:4" s="2" customFormat="1" ht="12.75" customHeight="1" x14ac:dyDescent="0.2">
      <c r="A18" s="70">
        <v>2015</v>
      </c>
      <c r="B18" s="67">
        <v>99.385833333333338</v>
      </c>
      <c r="C18" s="67">
        <v>100.42760462272082</v>
      </c>
      <c r="D18" s="67">
        <v>100.21250851740217</v>
      </c>
    </row>
    <row r="19" spans="1:4" s="2" customFormat="1" ht="12.75" customHeight="1" x14ac:dyDescent="0.2">
      <c r="A19" s="70">
        <v>2016</v>
      </c>
      <c r="B19" s="67">
        <v>99.688683351370855</v>
      </c>
      <c r="C19" s="67">
        <v>101.00805770318026</v>
      </c>
      <c r="D19" s="67">
        <v>98.593580682520255</v>
      </c>
    </row>
    <row r="20" spans="1:4" s="2" customFormat="1" ht="12.75" customHeight="1" x14ac:dyDescent="0.2">
      <c r="A20" s="70">
        <v>2017</v>
      </c>
      <c r="B20" s="67">
        <v>97.888057795055815</v>
      </c>
      <c r="C20" s="67">
        <v>100.95572675449296</v>
      </c>
      <c r="D20" s="67">
        <v>97.775457321776329</v>
      </c>
    </row>
    <row r="21" spans="1:4" s="2" customFormat="1" ht="12.75" customHeight="1" x14ac:dyDescent="0.2">
      <c r="A21" s="70">
        <v>2018</v>
      </c>
      <c r="B21" s="67">
        <v>93.390729161053173</v>
      </c>
      <c r="C21" s="67">
        <v>101.75116041797112</v>
      </c>
      <c r="D21" s="67">
        <v>98.411852033450785</v>
      </c>
    </row>
    <row r="22" spans="1:4" s="2" customFormat="1" ht="12.75" customHeight="1" x14ac:dyDescent="0.2">
      <c r="A22" s="70">
        <v>2019</v>
      </c>
      <c r="B22" s="67">
        <v>98.495178587897612</v>
      </c>
      <c r="C22" s="67">
        <v>101.7702728800986</v>
      </c>
      <c r="D22" s="67">
        <v>98.580997651289977</v>
      </c>
    </row>
    <row r="23" spans="1:4" s="2" customFormat="1" ht="12.75" customHeight="1" x14ac:dyDescent="0.2">
      <c r="A23" s="99">
        <v>2020</v>
      </c>
      <c r="B23" s="68">
        <v>96.795742786988455</v>
      </c>
      <c r="C23" s="68">
        <v>102.8352631685983</v>
      </c>
      <c r="D23" s="68">
        <v>99.880765651153652</v>
      </c>
    </row>
    <row r="24" spans="1:4" s="2" customFormat="1" ht="17.25" customHeight="1" x14ac:dyDescent="0.2">
      <c r="A24" s="90" t="s">
        <v>373</v>
      </c>
      <c r="B24" s="67">
        <v>96.599727272727264</v>
      </c>
      <c r="C24" s="67">
        <v>101.67616554825628</v>
      </c>
      <c r="D24" s="67">
        <v>99.061202174158211</v>
      </c>
    </row>
    <row r="25" spans="1:4" s="2" customFormat="1" ht="12.75" customHeight="1" x14ac:dyDescent="0.2">
      <c r="A25" s="19" t="s">
        <v>374</v>
      </c>
      <c r="B25" s="67">
        <v>97.111999999999995</v>
      </c>
      <c r="C25" s="67">
        <v>101.54947612105649</v>
      </c>
      <c r="D25" s="67">
        <v>98.709631288976937</v>
      </c>
    </row>
    <row r="26" spans="1:4" s="2" customFormat="1" ht="12.75" customHeight="1" x14ac:dyDescent="0.2">
      <c r="A26" s="19" t="s">
        <v>375</v>
      </c>
      <c r="B26" s="67">
        <v>97.469571428571427</v>
      </c>
      <c r="C26" s="67">
        <v>101.58933566353824</v>
      </c>
      <c r="D26" s="67">
        <v>97.971165161580885</v>
      </c>
    </row>
    <row r="27" spans="1:4" s="2" customFormat="1" ht="12.75" customHeight="1" x14ac:dyDescent="0.2">
      <c r="A27" s="19" t="s">
        <v>376</v>
      </c>
      <c r="B27" s="67">
        <v>98.056454545454528</v>
      </c>
      <c r="C27" s="67">
        <v>101.57928447837924</v>
      </c>
      <c r="D27" s="67">
        <v>97.459766276415763</v>
      </c>
    </row>
    <row r="28" spans="1:4" s="2" customFormat="1" ht="12.75" customHeight="1" x14ac:dyDescent="0.2">
      <c r="A28" s="19" t="s">
        <v>377</v>
      </c>
      <c r="B28" s="67">
        <v>98.560136363636374</v>
      </c>
      <c r="C28" s="67">
        <v>101.77375068462814</v>
      </c>
      <c r="D28" s="67">
        <v>98.042888361223973</v>
      </c>
    </row>
    <row r="29" spans="1:4" s="2" customFormat="1" ht="12.75" customHeight="1" x14ac:dyDescent="0.2">
      <c r="A29" s="19" t="s">
        <v>378</v>
      </c>
      <c r="B29" s="67">
        <v>97.751000000000005</v>
      </c>
      <c r="C29" s="67">
        <v>101.78219298588184</v>
      </c>
      <c r="D29" s="67">
        <v>98.651369547726205</v>
      </c>
    </row>
    <row r="30" spans="1:4" s="2" customFormat="1" ht="12.75" customHeight="1" x14ac:dyDescent="0.2">
      <c r="A30" s="19" t="s">
        <v>379</v>
      </c>
      <c r="B30" s="67">
        <v>98.216636363636368</v>
      </c>
      <c r="C30" s="67">
        <v>101.6216289739525</v>
      </c>
      <c r="D30" s="67">
        <v>99.092968173142737</v>
      </c>
    </row>
    <row r="31" spans="1:4" s="2" customFormat="1" ht="12.75" customHeight="1" x14ac:dyDescent="0.2">
      <c r="A31" s="19" t="s">
        <v>380</v>
      </c>
      <c r="B31" s="67">
        <v>99.067380952380944</v>
      </c>
      <c r="C31" s="67">
        <v>101.92424242764383</v>
      </c>
      <c r="D31" s="67">
        <v>99.4948157649482</v>
      </c>
    </row>
    <row r="32" spans="1:4" s="2" customFormat="1" ht="12.75" customHeight="1" x14ac:dyDescent="0.2">
      <c r="A32" s="19" t="s">
        <v>381</v>
      </c>
      <c r="B32" s="67">
        <v>100.14319047619048</v>
      </c>
      <c r="C32" s="67">
        <v>101.94674348585784</v>
      </c>
      <c r="D32" s="67">
        <v>98.329334426722667</v>
      </c>
    </row>
    <row r="33" spans="1:4" s="2" customFormat="1" ht="12.75" customHeight="1" x14ac:dyDescent="0.2">
      <c r="A33" s="19" t="s">
        <v>382</v>
      </c>
      <c r="B33" s="67">
        <v>99.878695652173889</v>
      </c>
      <c r="C33" s="67">
        <v>101.93204435889375</v>
      </c>
      <c r="D33" s="67">
        <v>98.362534857796646</v>
      </c>
    </row>
    <row r="34" spans="1:4" s="2" customFormat="1" ht="12.75" customHeight="1" x14ac:dyDescent="0.2">
      <c r="A34" s="19" t="s">
        <v>383</v>
      </c>
      <c r="B34" s="67">
        <v>99.752849999999995</v>
      </c>
      <c r="C34" s="67">
        <v>101.92290571430776</v>
      </c>
      <c r="D34" s="67">
        <v>98.43840931470659</v>
      </c>
    </row>
    <row r="35" spans="1:4" s="2" customFormat="1" ht="12.75" customHeight="1" x14ac:dyDescent="0.2">
      <c r="A35" s="19" t="s">
        <v>384</v>
      </c>
      <c r="B35" s="67">
        <v>99.334499999999977</v>
      </c>
      <c r="C35" s="67">
        <v>101.945504118787</v>
      </c>
      <c r="D35" s="67">
        <v>99.357886468080892</v>
      </c>
    </row>
    <row r="36" spans="1:4" s="2" customFormat="1" ht="17.25" customHeight="1" x14ac:dyDescent="0.2">
      <c r="A36" s="90" t="s">
        <v>385</v>
      </c>
      <c r="B36" s="67">
        <v>99.280799999999999</v>
      </c>
      <c r="C36" s="67">
        <v>101.86641003940777</v>
      </c>
      <c r="D36" s="67">
        <v>99.531823388082074</v>
      </c>
    </row>
    <row r="37" spans="1:4" s="2" customFormat="1" ht="12.75" customHeight="1" x14ac:dyDescent="0.2">
      <c r="A37" s="19" t="s">
        <v>374</v>
      </c>
      <c r="B37" s="67">
        <v>101.08115789473682</v>
      </c>
      <c r="C37" s="67">
        <v>101.91615736096213</v>
      </c>
      <c r="D37" s="67">
        <v>99.940900274459366</v>
      </c>
    </row>
    <row r="38" spans="1:4" s="2" customFormat="1" ht="12.75" customHeight="1" x14ac:dyDescent="0.2">
      <c r="A38" s="19" t="s">
        <v>375</v>
      </c>
      <c r="B38" s="67">
        <v>99.691090909090903</v>
      </c>
      <c r="C38" s="67">
        <v>102.47377656434168</v>
      </c>
      <c r="D38" s="67">
        <v>99.881919147038587</v>
      </c>
    </row>
    <row r="39" spans="1:4" s="2" customFormat="1" ht="12.75" customHeight="1" x14ac:dyDescent="0.2">
      <c r="A39" s="19" t="s">
        <v>376</v>
      </c>
      <c r="B39" s="67">
        <v>101.46259727272727</v>
      </c>
      <c r="C39" s="67">
        <v>102.62915309000977</v>
      </c>
      <c r="D39" s="67">
        <v>99.55162315932381</v>
      </c>
    </row>
    <row r="40" spans="1:4" s="2" customFormat="1" ht="12.75" customHeight="1" x14ac:dyDescent="0.2">
      <c r="A40" s="19" t="s">
        <v>377</v>
      </c>
      <c r="B40" s="67">
        <v>101.33492750000001</v>
      </c>
      <c r="C40" s="67">
        <v>102.89901334137389</v>
      </c>
      <c r="D40" s="67">
        <v>99.66093441326332</v>
      </c>
    </row>
    <row r="41" spans="1:4" s="2" customFormat="1" ht="12.75" customHeight="1" x14ac:dyDescent="0.2">
      <c r="A41" s="19" t="s">
        <v>378</v>
      </c>
      <c r="B41" s="67">
        <v>97.944416666666669</v>
      </c>
      <c r="C41" s="67">
        <v>102.92404383820738</v>
      </c>
      <c r="D41" s="67">
        <v>99.144831449642737</v>
      </c>
    </row>
    <row r="42" spans="1:4" s="2" customFormat="1" ht="12.75" customHeight="1" x14ac:dyDescent="0.2">
      <c r="A42" s="19" t="s">
        <v>379</v>
      </c>
      <c r="B42" s="67">
        <v>96.451124347826095</v>
      </c>
      <c r="C42" s="67">
        <v>103.09046203184312</v>
      </c>
      <c r="D42" s="67">
        <v>100.49441513208887</v>
      </c>
    </row>
    <row r="43" spans="1:4" s="2" customFormat="1" ht="12.75" customHeight="1" x14ac:dyDescent="0.2">
      <c r="A43" s="19" t="s">
        <v>380</v>
      </c>
      <c r="B43" s="67">
        <v>93.259304285714293</v>
      </c>
      <c r="C43" s="67">
        <v>103.4487837608587</v>
      </c>
      <c r="D43" s="67">
        <v>100.894712802215</v>
      </c>
    </row>
    <row r="44" spans="1:4" s="2" customFormat="1" ht="12.75" customHeight="1" x14ac:dyDescent="0.2">
      <c r="A44" s="19" t="s">
        <v>381</v>
      </c>
      <c r="B44" s="67">
        <v>93.427034999999989</v>
      </c>
      <c r="C44" s="67">
        <v>103.25769355043161</v>
      </c>
      <c r="D44" s="67">
        <v>100.19296405824572</v>
      </c>
    </row>
    <row r="45" spans="1:4" s="2" customFormat="1" ht="12.75" customHeight="1" x14ac:dyDescent="0.2">
      <c r="A45" s="19" t="s">
        <v>382</v>
      </c>
      <c r="B45" s="67">
        <v>93.639629090909111</v>
      </c>
      <c r="C45" s="67">
        <v>103.27156003267991</v>
      </c>
      <c r="D45" s="67">
        <v>99.865587092738267</v>
      </c>
    </row>
    <row r="46" spans="1:4" s="2" customFormat="1" ht="12.75" customHeight="1" x14ac:dyDescent="0.2">
      <c r="A46" s="19" t="s">
        <v>383</v>
      </c>
      <c r="B46" s="67">
        <v>93.255210000000005</v>
      </c>
      <c r="C46" s="67">
        <v>103.1013476584525</v>
      </c>
      <c r="D46" s="67">
        <v>99.772725412192685</v>
      </c>
    </row>
    <row r="47" spans="1:4" s="2" customFormat="1" ht="12.75" customHeight="1" x14ac:dyDescent="0.2">
      <c r="A47" s="19" t="s">
        <v>384</v>
      </c>
      <c r="B47" s="67">
        <v>90.721620476190466</v>
      </c>
      <c r="C47" s="67">
        <v>103.14475675461104</v>
      </c>
      <c r="D47" s="67">
        <v>99.6367514845535</v>
      </c>
    </row>
    <row r="48" spans="1:4" s="2" customFormat="1" ht="17.25" customHeight="1" x14ac:dyDescent="0.2">
      <c r="A48" s="90" t="s">
        <v>386</v>
      </c>
      <c r="B48" s="67">
        <v>90.510532222222224</v>
      </c>
      <c r="C48" s="67">
        <v>103.20048257603517</v>
      </c>
      <c r="D48" s="67">
        <v>99.39416968883404</v>
      </c>
    </row>
    <row r="49" spans="1:4" s="2" customFormat="1" ht="12.75" customHeight="1" x14ac:dyDescent="0.2">
      <c r="A49" s="19" t="s">
        <v>374</v>
      </c>
      <c r="B49" s="67">
        <v>91.140494500000003</v>
      </c>
      <c r="C49" s="67">
        <v>103.16672047512661</v>
      </c>
      <c r="D49" s="67">
        <v>99.888187144095411</v>
      </c>
    </row>
    <row r="50" spans="1:4" s="2" customFormat="1" ht="12.75" customHeight="1" x14ac:dyDescent="0.2">
      <c r="A50" s="19" t="s">
        <v>375</v>
      </c>
      <c r="B50" s="67">
        <v>92.531678260869583</v>
      </c>
      <c r="C50" s="67">
        <v>103.1893066563651</v>
      </c>
      <c r="D50" s="67">
        <v>99.634837321495922</v>
      </c>
    </row>
    <row r="51" spans="1:4" s="2" customFormat="1" ht="12.75" customHeight="1" x14ac:dyDescent="0.2">
      <c r="A51" s="19" t="s">
        <v>376</v>
      </c>
      <c r="B51" s="67">
        <v>92.358527500000008</v>
      </c>
      <c r="C51" s="67">
        <v>103.21812708710341</v>
      </c>
      <c r="D51" s="67">
        <v>99.246720776291696</v>
      </c>
    </row>
    <row r="52" spans="1:4" s="2" customFormat="1" ht="12.75" customHeight="1" x14ac:dyDescent="0.2">
      <c r="A52" s="31" t="s">
        <v>377</v>
      </c>
      <c r="B52" s="68">
        <v>90.856263999999996</v>
      </c>
      <c r="C52" s="68">
        <v>103.09765932498011</v>
      </c>
      <c r="D52" s="68">
        <v>99.329885490138864</v>
      </c>
    </row>
    <row r="53" spans="1:4" s="16" customFormat="1" ht="16.5" customHeight="1" x14ac:dyDescent="0.2">
      <c r="A53" s="27" t="s">
        <v>604</v>
      </c>
      <c r="B53" s="22"/>
      <c r="C53" s="22"/>
      <c r="D53" s="22"/>
    </row>
    <row r="54" spans="1:4" s="2" customFormat="1" ht="47.25" customHeight="1" x14ac:dyDescent="0.2">
      <c r="A54" s="427" t="s">
        <v>1200</v>
      </c>
      <c r="B54" s="427"/>
      <c r="C54" s="427"/>
      <c r="D54" s="427"/>
    </row>
    <row r="55" spans="1:4" s="2" customFormat="1" ht="15.75" customHeight="1" x14ac:dyDescent="0.2">
      <c r="A55" s="416"/>
      <c r="B55" s="416"/>
      <c r="C55" s="416"/>
      <c r="D55" s="416"/>
    </row>
  </sheetData>
  <mergeCells count="4">
    <mergeCell ref="C9:D9"/>
    <mergeCell ref="C10:D10"/>
    <mergeCell ref="A54:D54"/>
    <mergeCell ref="A55:D55"/>
  </mergeCells>
  <hyperlinks>
    <hyperlink ref="A5" location="'Contents'!A23" display="Índice"/>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7"/>
  <sheetViews>
    <sheetView showGridLines="0" zoomScale="120" zoomScaleNormal="120" zoomScalePageLayoutView="120" workbookViewId="0">
      <selection activeCell="A5" sqref="A5"/>
    </sheetView>
  </sheetViews>
  <sheetFormatPr defaultColWidth="11.42578125" defaultRowHeight="13.5" x14ac:dyDescent="0.25"/>
  <cols>
    <col min="1" max="1" width="31.42578125" style="3" customWidth="1"/>
    <col min="2" max="2" width="16.28515625" style="3" customWidth="1"/>
    <col min="3" max="8" width="5.42578125" style="4" customWidth="1"/>
    <col min="9" max="9" width="6" style="4" customWidth="1"/>
    <col min="10" max="10" width="4.42578125" style="4" customWidth="1"/>
    <col min="11" max="16384" width="11.4257812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09" t="s">
        <v>85</v>
      </c>
    </row>
    <row r="6" spans="1:11" s="17" customFormat="1" ht="18.75" x14ac:dyDescent="0.3">
      <c r="A6" s="25" t="s">
        <v>0</v>
      </c>
    </row>
    <row r="7" spans="1:11" s="17" customFormat="1" ht="12.75" x14ac:dyDescent="0.2"/>
    <row r="8" spans="1:11" s="17" customFormat="1" ht="18" customHeight="1" x14ac:dyDescent="0.2">
      <c r="A8" s="130" t="s">
        <v>605</v>
      </c>
      <c r="B8" s="18"/>
      <c r="C8" s="18"/>
      <c r="D8" s="18"/>
      <c r="E8" s="18"/>
      <c r="F8" s="18"/>
    </row>
    <row r="9" spans="1:11" ht="13.5" customHeight="1" x14ac:dyDescent="0.2">
      <c r="A9" s="23"/>
      <c r="B9" s="392"/>
      <c r="C9" s="400">
        <v>2017</v>
      </c>
      <c r="D9" s="400">
        <v>2018</v>
      </c>
      <c r="E9" s="332">
        <v>2019</v>
      </c>
      <c r="F9" s="396">
        <v>2020</v>
      </c>
      <c r="G9" s="397"/>
      <c r="H9" s="396">
        <v>2021</v>
      </c>
      <c r="I9" s="396"/>
      <c r="J9" s="396"/>
    </row>
    <row r="10" spans="1:11" ht="13.5" customHeight="1" x14ac:dyDescent="0.2">
      <c r="A10" s="24"/>
      <c r="B10" s="393"/>
      <c r="C10" s="401"/>
      <c r="D10" s="401"/>
      <c r="E10" s="333" t="s">
        <v>88</v>
      </c>
      <c r="F10" s="160" t="s">
        <v>87</v>
      </c>
      <c r="G10" s="160" t="s">
        <v>88</v>
      </c>
      <c r="H10" s="160" t="s">
        <v>87</v>
      </c>
      <c r="I10" s="398" t="s">
        <v>89</v>
      </c>
      <c r="J10" s="398"/>
    </row>
    <row r="11" spans="1:11" ht="18" customHeight="1" x14ac:dyDescent="0.2">
      <c r="A11" s="35" t="s">
        <v>90</v>
      </c>
      <c r="B11" s="23"/>
      <c r="C11" s="100"/>
      <c r="D11" s="100"/>
      <c r="E11" s="100"/>
      <c r="F11" s="100"/>
      <c r="G11" s="100"/>
      <c r="H11" s="100"/>
      <c r="I11" s="100"/>
      <c r="J11" s="100"/>
    </row>
    <row r="12" spans="1:11" ht="13.5" customHeight="1" x14ac:dyDescent="0.2">
      <c r="A12" s="20" t="s">
        <v>91</v>
      </c>
      <c r="B12" s="19" t="s">
        <v>389</v>
      </c>
      <c r="C12" s="51">
        <v>1301.2331601004337</v>
      </c>
      <c r="D12" s="51">
        <v>1302.6464156796862</v>
      </c>
      <c r="E12" s="51">
        <v>1349.3370414829021</v>
      </c>
      <c r="F12" s="275">
        <v>1218.4007133013949</v>
      </c>
      <c r="G12" s="275">
        <v>1363.6451977644876</v>
      </c>
      <c r="H12" s="275">
        <v>1422.3590331683326</v>
      </c>
      <c r="I12" s="157" t="s">
        <v>93</v>
      </c>
      <c r="J12" s="100"/>
      <c r="K12" s="1"/>
    </row>
    <row r="13" spans="1:11" ht="13.5" customHeight="1" x14ac:dyDescent="0.2">
      <c r="A13" s="20" t="s">
        <v>95</v>
      </c>
      <c r="B13" s="19" t="s">
        <v>96</v>
      </c>
      <c r="C13" s="67">
        <v>4.7</v>
      </c>
      <c r="D13" s="67">
        <v>3.4000000000000004</v>
      </c>
      <c r="E13" s="67">
        <v>4.5</v>
      </c>
      <c r="F13" s="257">
        <v>-1.8835405638310876</v>
      </c>
      <c r="G13" s="257">
        <v>-1.4000000000000001</v>
      </c>
      <c r="H13" s="257">
        <v>3.3000000000000003</v>
      </c>
      <c r="I13" s="157" t="s">
        <v>93</v>
      </c>
      <c r="J13" s="100"/>
    </row>
    <row r="14" spans="1:11" ht="13.5" customHeight="1" x14ac:dyDescent="0.2">
      <c r="A14" s="20" t="s">
        <v>1151</v>
      </c>
      <c r="B14" s="19" t="s">
        <v>99</v>
      </c>
      <c r="C14" s="51">
        <v>1925.2377365995114</v>
      </c>
      <c r="D14" s="51">
        <v>1947.5967604233354</v>
      </c>
      <c r="E14" s="51">
        <v>2021.3019428160785</v>
      </c>
      <c r="F14" s="157" t="s">
        <v>93</v>
      </c>
      <c r="G14" s="275">
        <v>1948.9195404972766</v>
      </c>
      <c r="H14" s="157" t="s">
        <v>93</v>
      </c>
      <c r="I14" s="157" t="s">
        <v>93</v>
      </c>
      <c r="J14" s="100"/>
    </row>
    <row r="15" spans="1:11" ht="13.5" customHeight="1" x14ac:dyDescent="0.2">
      <c r="A15" s="20" t="s">
        <v>100</v>
      </c>
      <c r="B15" s="19" t="s">
        <v>101</v>
      </c>
      <c r="C15" s="67">
        <v>-1.1706006524659363</v>
      </c>
      <c r="D15" s="67">
        <v>2.3980582524271821</v>
      </c>
      <c r="E15" s="67">
        <v>-9.4813691096984343E-2</v>
      </c>
      <c r="F15" s="257">
        <v>1.1000000000000001</v>
      </c>
      <c r="G15" s="257">
        <v>1.4994780297997501</v>
      </c>
      <c r="H15" s="257">
        <v>1.9</v>
      </c>
      <c r="I15" s="257">
        <v>1.2320135427442924</v>
      </c>
      <c r="J15" s="67" t="s">
        <v>116</v>
      </c>
    </row>
    <row r="16" spans="1:11" ht="13.5" customHeight="1" x14ac:dyDescent="0.2">
      <c r="A16" s="20" t="s">
        <v>100</v>
      </c>
      <c r="B16" s="19" t="s">
        <v>103</v>
      </c>
      <c r="C16" s="67">
        <v>0.99107626837535712</v>
      </c>
      <c r="D16" s="67">
        <v>0.38132470279106379</v>
      </c>
      <c r="E16" s="67">
        <v>0.2466002681478674</v>
      </c>
      <c r="F16" s="257">
        <v>0.84799999999999998</v>
      </c>
      <c r="G16" s="257">
        <v>1.5030291450725652</v>
      </c>
      <c r="H16" s="157" t="s">
        <v>93</v>
      </c>
      <c r="I16" s="257">
        <v>1.4207312727186894</v>
      </c>
      <c r="J16" s="67" t="s">
        <v>116</v>
      </c>
    </row>
    <row r="17" spans="1:12" ht="18" customHeight="1" x14ac:dyDescent="0.2">
      <c r="A17" s="35" t="s">
        <v>104</v>
      </c>
      <c r="B17" s="23"/>
      <c r="C17" s="100"/>
      <c r="D17" s="100"/>
      <c r="E17" s="100"/>
      <c r="F17" s="258"/>
      <c r="G17" s="258"/>
      <c r="H17" s="258"/>
      <c r="I17" s="257"/>
      <c r="J17" s="67"/>
    </row>
    <row r="18" spans="1:12" ht="13.5" customHeight="1" x14ac:dyDescent="0.2">
      <c r="A18" s="20" t="s">
        <v>105</v>
      </c>
      <c r="B18" s="19" t="s">
        <v>106</v>
      </c>
      <c r="C18" s="67">
        <v>16.835509921469431</v>
      </c>
      <c r="D18" s="67">
        <v>15.050088328459903</v>
      </c>
      <c r="E18" s="67">
        <v>14.698786539492184</v>
      </c>
      <c r="F18" s="257">
        <v>13.688841091613796</v>
      </c>
      <c r="G18" s="257">
        <v>19.690715992751198</v>
      </c>
      <c r="H18" s="257">
        <v>14.233557784655435</v>
      </c>
      <c r="I18" s="157" t="s">
        <v>93</v>
      </c>
      <c r="J18" s="67"/>
    </row>
    <row r="19" spans="1:12" ht="13.5" customHeight="1" x14ac:dyDescent="0.2">
      <c r="A19" s="20" t="s">
        <v>108</v>
      </c>
      <c r="B19" s="19" t="s">
        <v>106</v>
      </c>
      <c r="C19" s="67">
        <v>18.194535078665293</v>
      </c>
      <c r="D19" s="67">
        <v>19.333394960043361</v>
      </c>
      <c r="E19" s="67">
        <v>18.280274112911883</v>
      </c>
      <c r="F19" s="257">
        <v>25.042020255666259</v>
      </c>
      <c r="G19" s="257">
        <v>25.21977227357181</v>
      </c>
      <c r="H19" s="257">
        <v>22.936606671056197</v>
      </c>
      <c r="I19" s="157" t="s">
        <v>93</v>
      </c>
      <c r="J19" s="67"/>
    </row>
    <row r="20" spans="1:12" ht="13.5" customHeight="1" x14ac:dyDescent="0.2">
      <c r="A20" s="20" t="s">
        <v>111</v>
      </c>
      <c r="B20" s="19" t="s">
        <v>106</v>
      </c>
      <c r="C20" s="67">
        <v>-1.3590251571958649</v>
      </c>
      <c r="D20" s="67">
        <v>-4.2833066315834554</v>
      </c>
      <c r="E20" s="67">
        <v>-3.5814875734196971</v>
      </c>
      <c r="F20" s="257">
        <v>-11.353179164052461</v>
      </c>
      <c r="G20" s="257">
        <v>-9.077772004016289</v>
      </c>
      <c r="H20" s="257">
        <v>-4.5083293757226004</v>
      </c>
      <c r="I20" s="157" t="s">
        <v>93</v>
      </c>
      <c r="J20" s="67"/>
    </row>
    <row r="21" spans="1:12" ht="13.5" customHeight="1" x14ac:dyDescent="0.2">
      <c r="A21" s="20" t="s">
        <v>606</v>
      </c>
      <c r="B21" s="19" t="s">
        <v>106</v>
      </c>
      <c r="C21" s="67">
        <v>-6.3733593578840466</v>
      </c>
      <c r="D21" s="67">
        <v>-7.8293227774025462</v>
      </c>
      <c r="E21" s="67">
        <v>-6.3495142468828671</v>
      </c>
      <c r="F21" s="257">
        <v>-15.682283283751373</v>
      </c>
      <c r="G21" s="257">
        <v>-12.767014320919461</v>
      </c>
      <c r="H21" s="257">
        <v>-7.7237415258706656</v>
      </c>
      <c r="I21" s="157" t="s">
        <v>93</v>
      </c>
      <c r="J21" s="67"/>
    </row>
    <row r="22" spans="1:12" ht="13.5" customHeight="1" x14ac:dyDescent="0.2">
      <c r="A22" s="20" t="s">
        <v>392</v>
      </c>
      <c r="B22" s="19" t="s">
        <v>106</v>
      </c>
      <c r="C22" s="67">
        <v>50.026184665744239</v>
      </c>
      <c r="D22" s="67">
        <v>57.941669762212271</v>
      </c>
      <c r="E22" s="67">
        <v>63.800190306312359</v>
      </c>
      <c r="F22" s="157" t="s">
        <v>93</v>
      </c>
      <c r="G22" s="67">
        <v>72.197354189577823</v>
      </c>
      <c r="H22" s="67">
        <v>78.400000000000006</v>
      </c>
      <c r="I22" s="157" t="s">
        <v>93</v>
      </c>
      <c r="J22" s="67"/>
    </row>
    <row r="23" spans="1:12" ht="13.5" customHeight="1" x14ac:dyDescent="0.2">
      <c r="A23" s="70" t="s">
        <v>393</v>
      </c>
      <c r="B23" s="19" t="s">
        <v>106</v>
      </c>
      <c r="C23" s="67">
        <v>17.339286488361001</v>
      </c>
      <c r="D23" s="67">
        <v>21.358018039999475</v>
      </c>
      <c r="E23" s="67">
        <v>24.087481093157063</v>
      </c>
      <c r="F23" s="157" t="s">
        <v>93</v>
      </c>
      <c r="G23" s="257">
        <v>24.997411577562097</v>
      </c>
      <c r="H23" s="257">
        <v>26.7</v>
      </c>
      <c r="I23" s="157" t="s">
        <v>93</v>
      </c>
      <c r="J23" s="67"/>
    </row>
    <row r="24" spans="1:12" ht="13.5" customHeight="1" x14ac:dyDescent="0.2">
      <c r="A24" s="70" t="s">
        <v>607</v>
      </c>
      <c r="B24" s="19" t="s">
        <v>106</v>
      </c>
      <c r="C24" s="67">
        <v>32.686898177383242</v>
      </c>
      <c r="D24" s="67">
        <v>36.583651722212792</v>
      </c>
      <c r="E24" s="67">
        <v>39.712709213155293</v>
      </c>
      <c r="F24" s="157" t="s">
        <v>93</v>
      </c>
      <c r="G24" s="257">
        <v>47.199942612015732</v>
      </c>
      <c r="H24" s="257">
        <v>51.7</v>
      </c>
      <c r="I24" s="157" t="s">
        <v>93</v>
      </c>
      <c r="J24" s="67"/>
    </row>
    <row r="25" spans="1:12" ht="18" customHeight="1" x14ac:dyDescent="0.2">
      <c r="A25" s="35" t="s">
        <v>114</v>
      </c>
      <c r="B25" s="23"/>
      <c r="C25" s="100"/>
      <c r="D25" s="100"/>
      <c r="E25" s="100"/>
      <c r="F25" s="258"/>
      <c r="G25" s="258"/>
      <c r="H25" s="258"/>
      <c r="I25" s="257"/>
      <c r="J25" s="67"/>
    </row>
    <row r="26" spans="1:12" ht="13.5" customHeight="1" x14ac:dyDescent="0.2">
      <c r="A26" s="23" t="s">
        <v>395</v>
      </c>
      <c r="B26" s="19" t="s">
        <v>96</v>
      </c>
      <c r="C26" s="67">
        <v>-42.89948800862301</v>
      </c>
      <c r="D26" s="67">
        <v>-18.656599024697186</v>
      </c>
      <c r="E26" s="67">
        <v>13.769096886482291</v>
      </c>
      <c r="F26" s="257">
        <v>2.8353225383894287</v>
      </c>
      <c r="G26" s="257">
        <v>-19.717831038585754</v>
      </c>
      <c r="H26" s="157" t="s">
        <v>93</v>
      </c>
      <c r="I26" s="257">
        <v>18.145246665255144</v>
      </c>
      <c r="J26" s="67" t="s">
        <v>113</v>
      </c>
    </row>
    <row r="27" spans="1:12" ht="13.5" customHeight="1" x14ac:dyDescent="0.2">
      <c r="A27" s="23" t="s">
        <v>397</v>
      </c>
      <c r="B27" s="19" t="s">
        <v>96</v>
      </c>
      <c r="C27" s="67">
        <v>92.319479027006295</v>
      </c>
      <c r="D27" s="67">
        <v>21.531719948212324</v>
      </c>
      <c r="E27" s="67">
        <v>13.816274686552465</v>
      </c>
      <c r="F27" s="257">
        <v>2.0983512917870373</v>
      </c>
      <c r="G27" s="257">
        <v>5.932752537979713</v>
      </c>
      <c r="H27" s="157" t="s">
        <v>93</v>
      </c>
      <c r="I27" s="257">
        <v>9.9707741453136869</v>
      </c>
      <c r="J27" s="67" t="s">
        <v>113</v>
      </c>
    </row>
    <row r="28" spans="1:12" ht="13.5" customHeight="1" x14ac:dyDescent="0.2">
      <c r="A28" s="23" t="s">
        <v>608</v>
      </c>
      <c r="B28" s="19" t="s">
        <v>96</v>
      </c>
      <c r="C28" s="67">
        <v>2.7371500208942745</v>
      </c>
      <c r="D28" s="67">
        <v>6.0547953165402735</v>
      </c>
      <c r="E28" s="67">
        <v>0.25203407939073941</v>
      </c>
      <c r="F28" s="257">
        <v>1.2146409686931925</v>
      </c>
      <c r="G28" s="257">
        <v>9.094138543516884</v>
      </c>
      <c r="H28" s="157" t="s">
        <v>93</v>
      </c>
      <c r="I28" s="257">
        <v>11.865340781003431</v>
      </c>
      <c r="J28" s="67" t="s">
        <v>113</v>
      </c>
    </row>
    <row r="29" spans="1:12" ht="18" customHeight="1" x14ac:dyDescent="0.2">
      <c r="A29" s="35" t="s">
        <v>119</v>
      </c>
      <c r="B29" s="23"/>
      <c r="C29" s="103"/>
      <c r="D29" s="103"/>
      <c r="E29" s="103"/>
      <c r="F29" s="259"/>
      <c r="G29" s="259"/>
      <c r="H29" s="259"/>
      <c r="I29" s="260"/>
      <c r="J29" s="104"/>
      <c r="K29" s="1"/>
      <c r="L29" s="1"/>
    </row>
    <row r="30" spans="1:12" ht="13.5" customHeight="1" x14ac:dyDescent="0.2">
      <c r="A30" s="20" t="s">
        <v>609</v>
      </c>
      <c r="B30" s="19" t="s">
        <v>121</v>
      </c>
      <c r="C30" s="67">
        <v>2.8293179617159701</v>
      </c>
      <c r="D30" s="67">
        <v>4.01</v>
      </c>
      <c r="E30" s="67">
        <v>4.0440007679645102</v>
      </c>
      <c r="F30" s="157" t="s">
        <v>93</v>
      </c>
      <c r="G30" s="257">
        <v>2.9985247910680699</v>
      </c>
      <c r="H30" s="157" t="s">
        <v>93</v>
      </c>
      <c r="I30" s="157" t="s">
        <v>93</v>
      </c>
      <c r="J30" s="67"/>
      <c r="K30" s="1"/>
      <c r="L30" s="1"/>
    </row>
    <row r="31" spans="1:12" ht="13.5" customHeight="1" x14ac:dyDescent="0.2">
      <c r="A31" s="20" t="s">
        <v>610</v>
      </c>
      <c r="B31" s="19" t="s">
        <v>121</v>
      </c>
      <c r="C31" s="67">
        <v>7.8572275731283296</v>
      </c>
      <c r="D31" s="67">
        <v>8.56</v>
      </c>
      <c r="E31" s="67">
        <v>7.3131394974147996</v>
      </c>
      <c r="F31" s="157" t="s">
        <v>93</v>
      </c>
      <c r="G31" s="257">
        <v>6.5649010719071397</v>
      </c>
      <c r="H31" s="157" t="s">
        <v>93</v>
      </c>
      <c r="I31" s="157" t="s">
        <v>93</v>
      </c>
      <c r="J31" s="67"/>
      <c r="K31" s="1"/>
      <c r="L31" s="1"/>
    </row>
    <row r="32" spans="1:12" ht="15.75" customHeight="1" x14ac:dyDescent="0.2">
      <c r="A32" s="35" t="s">
        <v>125</v>
      </c>
      <c r="B32" s="29"/>
      <c r="C32" s="42"/>
      <c r="D32" s="42"/>
      <c r="E32" s="42"/>
      <c r="F32" s="261"/>
      <c r="G32" s="262"/>
      <c r="H32" s="261"/>
      <c r="I32" s="262"/>
      <c r="J32" s="67"/>
      <c r="K32" s="1"/>
      <c r="L32" s="1"/>
    </row>
    <row r="33" spans="1:12" ht="13.5" customHeight="1" x14ac:dyDescent="0.2">
      <c r="A33" s="23" t="s">
        <v>611</v>
      </c>
      <c r="B33" s="19" t="s">
        <v>127</v>
      </c>
      <c r="C33" s="67">
        <v>2.2000000000000002</v>
      </c>
      <c r="D33" s="67">
        <v>-5.4</v>
      </c>
      <c r="E33" s="67">
        <v>-2</v>
      </c>
      <c r="F33" s="157" t="s">
        <v>93</v>
      </c>
      <c r="G33" s="67">
        <v>-2.6</v>
      </c>
      <c r="H33" s="157" t="s">
        <v>93</v>
      </c>
      <c r="I33" s="157" t="s">
        <v>93</v>
      </c>
      <c r="J33" s="67"/>
      <c r="K33" s="1"/>
      <c r="L33" s="1"/>
    </row>
    <row r="34" spans="1:12" ht="13.5" customHeight="1" x14ac:dyDescent="0.2">
      <c r="A34" s="23" t="s">
        <v>612</v>
      </c>
      <c r="B34" s="19" t="s">
        <v>127</v>
      </c>
      <c r="C34" s="67">
        <v>37.4</v>
      </c>
      <c r="D34" s="67">
        <v>26.3</v>
      </c>
      <c r="E34" s="67">
        <v>25.4</v>
      </c>
      <c r="F34" s="157" t="s">
        <v>93</v>
      </c>
      <c r="G34" s="67">
        <v>20.3</v>
      </c>
      <c r="H34" s="157" t="s">
        <v>93</v>
      </c>
      <c r="I34" s="157" t="s">
        <v>93</v>
      </c>
      <c r="J34" s="67"/>
      <c r="K34" s="1"/>
      <c r="L34" s="1"/>
    </row>
    <row r="35" spans="1:12" ht="13.5" customHeight="1" x14ac:dyDescent="0.2">
      <c r="A35" s="23" t="s">
        <v>613</v>
      </c>
      <c r="B35" s="19" t="s">
        <v>127</v>
      </c>
      <c r="C35" s="67">
        <v>-10.8</v>
      </c>
      <c r="D35" s="67">
        <v>17.2</v>
      </c>
      <c r="E35" s="67">
        <v>79.599999999999994</v>
      </c>
      <c r="F35" s="157" t="s">
        <v>93</v>
      </c>
      <c r="G35" s="157" t="s">
        <v>93</v>
      </c>
      <c r="H35" s="157" t="s">
        <v>93</v>
      </c>
      <c r="I35" s="157" t="s">
        <v>93</v>
      </c>
      <c r="J35" s="67"/>
      <c r="K35" s="1"/>
      <c r="L35" s="1"/>
    </row>
    <row r="36" spans="1:12" ht="18" customHeight="1" x14ac:dyDescent="0.2">
      <c r="A36" s="35" t="s">
        <v>130</v>
      </c>
      <c r="B36" s="23"/>
      <c r="C36" s="100"/>
      <c r="D36" s="100"/>
      <c r="E36" s="100"/>
      <c r="F36" s="258"/>
      <c r="G36" s="258"/>
      <c r="H36" s="258"/>
      <c r="I36" s="257"/>
      <c r="J36" s="67"/>
    </row>
    <row r="37" spans="1:12" ht="13.5" customHeight="1" x14ac:dyDescent="0.2">
      <c r="A37" s="23" t="s">
        <v>405</v>
      </c>
      <c r="B37" s="19" t="s">
        <v>106</v>
      </c>
      <c r="C37" s="67">
        <v>0.26388519517827247</v>
      </c>
      <c r="D37" s="67">
        <v>-3.5189493928750308</v>
      </c>
      <c r="E37" s="67">
        <v>-8.434109485633952</v>
      </c>
      <c r="F37" s="257">
        <v>-12.737019346819029</v>
      </c>
      <c r="G37" s="257">
        <v>-7.6244341215998892</v>
      </c>
      <c r="H37" s="257">
        <v>-7.9956582133681922</v>
      </c>
      <c r="I37" s="157" t="s">
        <v>93</v>
      </c>
      <c r="J37" s="67"/>
      <c r="L37" s="354"/>
    </row>
    <row r="38" spans="1:12" ht="13.5" customHeight="1" x14ac:dyDescent="0.2">
      <c r="A38" s="19" t="s">
        <v>614</v>
      </c>
      <c r="B38" s="19" t="s">
        <v>106</v>
      </c>
      <c r="C38" s="67">
        <v>-0.86140872330130636</v>
      </c>
      <c r="D38" s="67">
        <v>-4.7092522185354726</v>
      </c>
      <c r="E38" s="67">
        <v>-9.5639162911291233</v>
      </c>
      <c r="F38" s="257">
        <v>-9.9</v>
      </c>
      <c r="G38" s="257">
        <v>-8.9212586936022156</v>
      </c>
      <c r="H38" s="257">
        <v>-10.664450297991085</v>
      </c>
      <c r="I38" s="157" t="s">
        <v>93</v>
      </c>
      <c r="J38" s="67"/>
    </row>
    <row r="39" spans="1:12" ht="18" customHeight="1" x14ac:dyDescent="0.2">
      <c r="A39" s="35" t="s">
        <v>133</v>
      </c>
      <c r="B39" s="23"/>
      <c r="C39" s="100"/>
      <c r="D39" s="100"/>
      <c r="E39" s="100"/>
      <c r="F39" s="258"/>
      <c r="G39" s="258"/>
      <c r="H39" s="258"/>
      <c r="I39" s="257"/>
      <c r="J39" s="67"/>
    </row>
    <row r="40" spans="1:12" ht="13.5" customHeight="1" x14ac:dyDescent="0.2">
      <c r="A40" s="23" t="s">
        <v>615</v>
      </c>
      <c r="B40" s="19" t="s">
        <v>135</v>
      </c>
      <c r="C40" s="67">
        <v>655.95699999999999</v>
      </c>
      <c r="D40" s="67">
        <v>655.95699999999999</v>
      </c>
      <c r="E40" s="67">
        <v>655.95699999999999</v>
      </c>
      <c r="F40" s="257">
        <v>655.95699999999999</v>
      </c>
      <c r="G40" s="257">
        <v>655.95699999999999</v>
      </c>
      <c r="H40" s="257">
        <v>655.95699999999999</v>
      </c>
      <c r="I40" s="257">
        <v>655.95699999999999</v>
      </c>
      <c r="J40" s="67" t="s">
        <v>102</v>
      </c>
    </row>
    <row r="41" spans="1:12" ht="13.5" customHeight="1" x14ac:dyDescent="0.2">
      <c r="A41" s="23" t="s">
        <v>616</v>
      </c>
      <c r="B41" s="19" t="s">
        <v>135</v>
      </c>
      <c r="C41" s="67">
        <v>582.02451407625779</v>
      </c>
      <c r="D41" s="67">
        <v>555.69998637772494</v>
      </c>
      <c r="E41" s="67">
        <v>585.96606339900484</v>
      </c>
      <c r="F41" s="157" t="s">
        <v>93</v>
      </c>
      <c r="G41" s="257">
        <v>575.58947299835836</v>
      </c>
      <c r="H41" s="157" t="s">
        <v>93</v>
      </c>
      <c r="I41" s="257">
        <v>544.49821532331691</v>
      </c>
      <c r="J41" s="67" t="s">
        <v>102</v>
      </c>
    </row>
    <row r="42" spans="1:12" ht="13.5" customHeight="1" x14ac:dyDescent="0.2">
      <c r="A42" s="23" t="s">
        <v>617</v>
      </c>
      <c r="B42" s="19" t="s">
        <v>96</v>
      </c>
      <c r="C42" s="67">
        <v>5.1135874881282684</v>
      </c>
      <c r="D42" s="67">
        <v>3.6315872574897767</v>
      </c>
      <c r="E42" s="67">
        <v>-0.24780033451365924</v>
      </c>
      <c r="F42" s="157" t="s">
        <v>93</v>
      </c>
      <c r="G42" s="257">
        <v>7.4527858977476047</v>
      </c>
      <c r="H42" s="157" t="s">
        <v>93</v>
      </c>
      <c r="I42" s="157" t="s">
        <v>93</v>
      </c>
      <c r="J42" s="67"/>
    </row>
    <row r="43" spans="1:12" ht="13.5" customHeight="1" x14ac:dyDescent="0.2">
      <c r="A43" s="24" t="s">
        <v>618</v>
      </c>
      <c r="B43" s="31" t="s">
        <v>96</v>
      </c>
      <c r="C43" s="68">
        <v>0.96963678919881335</v>
      </c>
      <c r="D43" s="68">
        <v>3.5827108482801684</v>
      </c>
      <c r="E43" s="68">
        <v>-4.5047051808179468</v>
      </c>
      <c r="F43" s="158" t="s">
        <v>93</v>
      </c>
      <c r="G43" s="263">
        <v>6.1023126579460296</v>
      </c>
      <c r="H43" s="158" t="s">
        <v>93</v>
      </c>
      <c r="I43" s="158" t="s">
        <v>93</v>
      </c>
      <c r="J43" s="158"/>
    </row>
    <row r="44" spans="1:12" ht="19.5" customHeight="1" x14ac:dyDescent="0.2">
      <c r="A44" s="106" t="s">
        <v>619</v>
      </c>
      <c r="B44" s="23"/>
      <c r="C44" s="104"/>
      <c r="D44" s="104"/>
      <c r="E44" s="104"/>
      <c r="F44" s="104"/>
      <c r="G44" s="104"/>
      <c r="H44" s="104"/>
      <c r="I44" s="104"/>
      <c r="J44" s="104"/>
      <c r="K44" s="1"/>
      <c r="L44" s="1"/>
    </row>
    <row r="45" spans="1:12" ht="42" customHeight="1" x14ac:dyDescent="0.2">
      <c r="A45" s="391" t="s">
        <v>1156</v>
      </c>
      <c r="B45" s="391"/>
      <c r="C45" s="391"/>
      <c r="D45" s="391"/>
      <c r="E45" s="391"/>
      <c r="F45" s="391"/>
      <c r="G45" s="391"/>
      <c r="H45" s="391"/>
      <c r="I45" s="391"/>
      <c r="J45" s="391"/>
      <c r="K45" s="1"/>
      <c r="L45" s="1"/>
    </row>
    <row r="46" spans="1:12" s="3" customFormat="1" ht="13.5" customHeight="1" x14ac:dyDescent="0.25">
      <c r="C46" s="4"/>
      <c r="D46" s="4"/>
      <c r="E46" s="4"/>
      <c r="F46" s="4"/>
      <c r="G46" s="4"/>
      <c r="H46" s="4"/>
      <c r="I46" s="4"/>
      <c r="J46" s="4"/>
      <c r="K46" s="2"/>
      <c r="L46" s="2"/>
    </row>
    <row r="47" spans="1:12" s="3" customFormat="1" ht="13.5" customHeight="1" x14ac:dyDescent="0.25">
      <c r="C47" s="4"/>
      <c r="D47" s="4"/>
      <c r="E47" s="4"/>
      <c r="F47" s="4"/>
      <c r="G47" s="4"/>
      <c r="H47" s="4"/>
      <c r="I47" s="4"/>
      <c r="J47" s="4"/>
      <c r="K47" s="2"/>
      <c r="L47" s="2"/>
    </row>
    <row r="48" spans="1:12" s="3" customFormat="1" ht="13.5" customHeight="1" x14ac:dyDescent="0.25">
      <c r="C48" s="4"/>
      <c r="D48" s="4"/>
      <c r="E48" s="4"/>
      <c r="F48" s="4"/>
      <c r="G48" s="4"/>
      <c r="H48" s="4"/>
      <c r="I48" s="4"/>
      <c r="J48" s="4"/>
      <c r="K48" s="2"/>
      <c r="L48" s="2"/>
    </row>
    <row r="49" spans="3:12" s="3" customFormat="1" ht="13.5" customHeight="1" x14ac:dyDescent="0.25">
      <c r="C49" s="4"/>
      <c r="D49" s="4"/>
      <c r="E49" s="4"/>
      <c r="F49" s="4"/>
      <c r="G49" s="4"/>
      <c r="H49" s="4"/>
      <c r="I49" s="4"/>
      <c r="J49" s="4"/>
      <c r="K49" s="2"/>
      <c r="L49" s="2"/>
    </row>
    <row r="50" spans="3:12" s="3" customFormat="1" ht="13.5" customHeight="1" x14ac:dyDescent="0.25">
      <c r="C50" s="4"/>
      <c r="D50" s="4"/>
      <c r="E50" s="4"/>
      <c r="F50" s="4"/>
      <c r="G50" s="4"/>
      <c r="H50" s="4"/>
      <c r="I50" s="4"/>
      <c r="J50" s="4"/>
      <c r="K50" s="2"/>
      <c r="L50" s="2"/>
    </row>
    <row r="51" spans="3:12" s="3" customFormat="1" ht="13.5" customHeight="1" x14ac:dyDescent="0.25">
      <c r="C51" s="4"/>
      <c r="D51" s="4"/>
      <c r="E51" s="4"/>
      <c r="F51" s="4"/>
      <c r="G51" s="4"/>
      <c r="H51" s="4"/>
      <c r="I51" s="4"/>
      <c r="J51" s="4"/>
      <c r="K51" s="2"/>
      <c r="L51" s="2"/>
    </row>
    <row r="52" spans="3:12" s="3" customFormat="1" ht="12.75" customHeight="1" x14ac:dyDescent="0.25">
      <c r="C52" s="4"/>
      <c r="D52" s="4"/>
      <c r="E52" s="4"/>
      <c r="F52" s="4"/>
      <c r="G52" s="4"/>
      <c r="H52" s="4"/>
      <c r="I52" s="4"/>
      <c r="J52" s="4"/>
      <c r="K52" s="2"/>
      <c r="L52" s="2"/>
    </row>
    <row r="53" spans="3:12" s="3" customFormat="1" ht="15" customHeight="1" x14ac:dyDescent="0.25">
      <c r="C53" s="4"/>
      <c r="D53" s="4"/>
      <c r="E53" s="4"/>
      <c r="F53" s="4"/>
      <c r="G53" s="4"/>
      <c r="H53" s="4"/>
      <c r="I53" s="4"/>
      <c r="J53" s="4"/>
      <c r="K53" s="2"/>
      <c r="L53" s="2"/>
    </row>
    <row r="54" spans="3:12" s="3" customFormat="1" ht="12.75" customHeight="1" x14ac:dyDescent="0.25">
      <c r="C54" s="4"/>
      <c r="D54" s="4"/>
      <c r="E54" s="4"/>
      <c r="F54" s="4"/>
      <c r="G54" s="4"/>
      <c r="H54" s="4"/>
      <c r="I54" s="4"/>
      <c r="J54" s="4"/>
      <c r="K54" s="2"/>
      <c r="L54" s="2"/>
    </row>
    <row r="55" spans="3:12" s="3" customFormat="1" ht="12" customHeight="1" x14ac:dyDescent="0.25">
      <c r="C55" s="4"/>
      <c r="D55" s="4"/>
      <c r="E55" s="4"/>
      <c r="F55" s="4"/>
      <c r="G55" s="4"/>
      <c r="H55" s="4"/>
      <c r="I55" s="4"/>
      <c r="J55" s="4"/>
      <c r="K55" s="2"/>
      <c r="L55" s="2"/>
    </row>
    <row r="56" spans="3:12" s="3" customFormat="1" ht="12.75" customHeight="1" x14ac:dyDescent="0.25">
      <c r="C56" s="4"/>
      <c r="D56" s="4"/>
      <c r="E56" s="4"/>
      <c r="F56" s="4"/>
      <c r="G56" s="4"/>
      <c r="H56" s="4"/>
      <c r="I56" s="4"/>
      <c r="J56" s="4"/>
      <c r="K56" s="2"/>
      <c r="L56" s="2"/>
    </row>
    <row r="57" spans="3:12" s="3" customFormat="1" ht="12" customHeight="1" x14ac:dyDescent="0.25">
      <c r="C57" s="4"/>
      <c r="D57" s="4"/>
      <c r="E57" s="4"/>
      <c r="F57" s="4"/>
      <c r="G57" s="4"/>
      <c r="H57" s="4"/>
      <c r="I57" s="4"/>
      <c r="J57" s="4"/>
      <c r="K57" s="2"/>
      <c r="L57" s="2"/>
    </row>
  </sheetData>
  <mergeCells count="7">
    <mergeCell ref="A45:J45"/>
    <mergeCell ref="B9:B10"/>
    <mergeCell ref="C9:C10"/>
    <mergeCell ref="F9:G9"/>
    <mergeCell ref="H9:J9"/>
    <mergeCell ref="I10:J10"/>
    <mergeCell ref="D9:D10"/>
  </mergeCells>
  <conditionalFormatting sqref="I18:I24">
    <cfRule type="cellIs" dxfId="367" priority="39" operator="between">
      <formula>9999</formula>
      <formula>-9999</formula>
    </cfRule>
  </conditionalFormatting>
  <conditionalFormatting sqref="I12:I13">
    <cfRule type="cellIs" dxfId="366" priority="37" operator="between">
      <formula>9999</formula>
      <formula>-9999</formula>
    </cfRule>
  </conditionalFormatting>
  <conditionalFormatting sqref="H42:H43">
    <cfRule type="cellIs" dxfId="365" priority="28" operator="between">
      <formula>9999</formula>
      <formula>-9999</formula>
    </cfRule>
  </conditionalFormatting>
  <conditionalFormatting sqref="H30:H31">
    <cfRule type="cellIs" dxfId="364" priority="34" operator="between">
      <formula>9999</formula>
      <formula>-9999</formula>
    </cfRule>
  </conditionalFormatting>
  <conditionalFormatting sqref="I37:I38">
    <cfRule type="cellIs" dxfId="363" priority="30" operator="between">
      <formula>9999</formula>
      <formula>-9999</formula>
    </cfRule>
  </conditionalFormatting>
  <conditionalFormatting sqref="H33:H35">
    <cfRule type="cellIs" dxfId="362" priority="32" operator="between">
      <formula>9999</formula>
      <formula>-9999</formula>
    </cfRule>
  </conditionalFormatting>
  <conditionalFormatting sqref="I35">
    <cfRule type="cellIs" dxfId="361" priority="31" operator="between">
      <formula>9999</formula>
      <formula>-9999</formula>
    </cfRule>
  </conditionalFormatting>
  <conditionalFormatting sqref="G35">
    <cfRule type="cellIs" dxfId="360" priority="24" operator="between">
      <formula>9999</formula>
      <formula>-9999</formula>
    </cfRule>
  </conditionalFormatting>
  <conditionalFormatting sqref="I33:I34">
    <cfRule type="cellIs" dxfId="359" priority="23" operator="between">
      <formula>9999</formula>
      <formula>-9999</formula>
    </cfRule>
  </conditionalFormatting>
  <conditionalFormatting sqref="F30:F31">
    <cfRule type="cellIs" dxfId="358" priority="13" operator="between">
      <formula>9999</formula>
      <formula>-9999</formula>
    </cfRule>
  </conditionalFormatting>
  <conditionalFormatting sqref="H41">
    <cfRule type="cellIs" dxfId="357" priority="18" operator="between">
      <formula>9999</formula>
      <formula>-9999</formula>
    </cfRule>
  </conditionalFormatting>
  <conditionalFormatting sqref="H14">
    <cfRule type="cellIs" dxfId="356" priority="17" operator="between">
      <formula>9999</formula>
      <formula>-9999</formula>
    </cfRule>
  </conditionalFormatting>
  <conditionalFormatting sqref="I14">
    <cfRule type="cellIs" dxfId="355" priority="16" operator="between">
      <formula>9999</formula>
      <formula>-9999</formula>
    </cfRule>
  </conditionalFormatting>
  <conditionalFormatting sqref="F14">
    <cfRule type="cellIs" dxfId="354" priority="8" operator="between">
      <formula>9999</formula>
      <formula>-9999</formula>
    </cfRule>
  </conditionalFormatting>
  <conditionalFormatting sqref="I30:I31">
    <cfRule type="cellIs" dxfId="353" priority="14" operator="between">
      <formula>9999</formula>
      <formula>-9999</formula>
    </cfRule>
  </conditionalFormatting>
  <conditionalFormatting sqref="F33:F35">
    <cfRule type="cellIs" dxfId="352" priority="12" operator="between">
      <formula>9999</formula>
      <formula>-9999</formula>
    </cfRule>
  </conditionalFormatting>
  <conditionalFormatting sqref="F42:F43">
    <cfRule type="cellIs" dxfId="351" priority="11" operator="between">
      <formula>9999</formula>
      <formula>-9999</formula>
    </cfRule>
  </conditionalFormatting>
  <conditionalFormatting sqref="F41">
    <cfRule type="cellIs" dxfId="350" priority="9" operator="between">
      <formula>9999</formula>
      <formula>-9999</formula>
    </cfRule>
  </conditionalFormatting>
  <conditionalFormatting sqref="H16">
    <cfRule type="cellIs" dxfId="349" priority="7" operator="between">
      <formula>9999</formula>
      <formula>-9999</formula>
    </cfRule>
  </conditionalFormatting>
  <conditionalFormatting sqref="F23:F24">
    <cfRule type="cellIs" dxfId="348" priority="6" operator="between">
      <formula>9999</formula>
      <formula>-9999</formula>
    </cfRule>
  </conditionalFormatting>
  <conditionalFormatting sqref="F22">
    <cfRule type="cellIs" dxfId="347" priority="5" operator="between">
      <formula>9999</formula>
      <formula>-9999</formula>
    </cfRule>
  </conditionalFormatting>
  <conditionalFormatting sqref="H26:H28">
    <cfRule type="cellIs" dxfId="346" priority="4" operator="between">
      <formula>9999</formula>
      <formula>-9999</formula>
    </cfRule>
  </conditionalFormatting>
  <conditionalFormatting sqref="I42">
    <cfRule type="cellIs" dxfId="345" priority="3" operator="between">
      <formula>9999</formula>
      <formula>-9999</formula>
    </cfRule>
  </conditionalFormatting>
  <conditionalFormatting sqref="I43">
    <cfRule type="cellIs" dxfId="344" priority="2" operator="between">
      <formula>9999</formula>
      <formula>-9999</formula>
    </cfRule>
  </conditionalFormatting>
  <conditionalFormatting sqref="J43">
    <cfRule type="cellIs" dxfId="343" priority="1"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 footer="0.19685039370078741"/>
  <pageSetup paperSize="9" scale="98" orientation="portrait"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H42"/>
  <sheetViews>
    <sheetView showGridLines="0" zoomScale="120" zoomScaleNormal="120" zoomScalePageLayoutView="120" workbookViewId="0">
      <selection activeCell="A5" sqref="A5"/>
    </sheetView>
  </sheetViews>
  <sheetFormatPr defaultColWidth="8.85546875" defaultRowHeight="12.75" x14ac:dyDescent="0.2"/>
  <cols>
    <col min="1" max="1" width="40.7109375" style="17" customWidth="1"/>
    <col min="2" max="8" width="6.85546875" style="17" customWidth="1"/>
    <col min="9" max="16384" width="8.85546875" style="17"/>
  </cols>
  <sheetData>
    <row r="5" spans="1:8" x14ac:dyDescent="0.2">
      <c r="A5" s="109" t="s">
        <v>85</v>
      </c>
    </row>
    <row r="6" spans="1:8" ht="18.75" x14ac:dyDescent="0.3">
      <c r="A6" s="25" t="s">
        <v>0</v>
      </c>
    </row>
    <row r="8" spans="1:8" ht="18" customHeight="1" x14ac:dyDescent="0.2">
      <c r="A8" s="130" t="s">
        <v>620</v>
      </c>
      <c r="B8" s="18"/>
      <c r="C8" s="18"/>
      <c r="D8" s="18"/>
      <c r="E8" s="18"/>
      <c r="F8" s="18"/>
      <c r="G8" s="18"/>
      <c r="H8" s="18"/>
    </row>
    <row r="9" spans="1:8" ht="13.5" customHeight="1" x14ac:dyDescent="0.2">
      <c r="A9" s="23"/>
      <c r="B9" s="400">
        <v>2015</v>
      </c>
      <c r="C9" s="400">
        <v>2016</v>
      </c>
      <c r="D9" s="400">
        <v>2017</v>
      </c>
      <c r="E9" s="400">
        <v>2018</v>
      </c>
      <c r="F9" s="400">
        <v>2019</v>
      </c>
      <c r="G9" s="182">
        <v>2020</v>
      </c>
      <c r="H9" s="344">
        <v>2021</v>
      </c>
    </row>
    <row r="10" spans="1:8" ht="13.5" customHeight="1" x14ac:dyDescent="0.2">
      <c r="A10" s="24"/>
      <c r="B10" s="401"/>
      <c r="C10" s="401"/>
      <c r="D10" s="401"/>
      <c r="E10" s="401"/>
      <c r="F10" s="401"/>
      <c r="G10" s="181" t="s">
        <v>88</v>
      </c>
      <c r="H10" s="181" t="s">
        <v>140</v>
      </c>
    </row>
    <row r="11" spans="1:8" ht="12" customHeight="1" x14ac:dyDescent="0.2">
      <c r="A11" s="19" t="s">
        <v>141</v>
      </c>
      <c r="B11" s="67">
        <v>239.53100000000001</v>
      </c>
      <c r="C11" s="67">
        <v>268.19499999999999</v>
      </c>
      <c r="D11" s="67">
        <v>310.339</v>
      </c>
      <c r="E11" s="67">
        <v>296.76020490000002</v>
      </c>
      <c r="F11" s="67">
        <v>291.7088493</v>
      </c>
      <c r="G11" s="257">
        <v>303.11902099999998</v>
      </c>
      <c r="H11" s="257">
        <v>328.79701349999999</v>
      </c>
    </row>
    <row r="12" spans="1:8" ht="12" customHeight="1" x14ac:dyDescent="0.2">
      <c r="A12" s="20" t="s">
        <v>621</v>
      </c>
      <c r="B12" s="67">
        <v>196.25800000000001</v>
      </c>
      <c r="C12" s="67">
        <v>220.749</v>
      </c>
      <c r="D12" s="67">
        <v>258.404</v>
      </c>
      <c r="E12" s="67">
        <v>296.76020490000002</v>
      </c>
      <c r="F12" s="67">
        <v>291.7088493</v>
      </c>
      <c r="G12" s="257">
        <v>303.11902099999998</v>
      </c>
      <c r="H12" s="257">
        <v>328.79701349999999</v>
      </c>
    </row>
    <row r="13" spans="1:8" ht="12" customHeight="1" x14ac:dyDescent="0.2">
      <c r="A13" s="19" t="s">
        <v>146</v>
      </c>
      <c r="B13" s="67">
        <v>88.070999999999998</v>
      </c>
      <c r="C13" s="67">
        <v>88.708000000000013</v>
      </c>
      <c r="D13" s="67">
        <v>99.915999999999997</v>
      </c>
      <c r="E13" s="67">
        <v>114.30935063000001</v>
      </c>
      <c r="F13" s="67">
        <v>111.77530001000001</v>
      </c>
      <c r="G13" s="257">
        <v>112.66191021999998</v>
      </c>
      <c r="H13" s="257">
        <v>112.92278060000001</v>
      </c>
    </row>
    <row r="14" spans="1:8" ht="12" customHeight="1" x14ac:dyDescent="0.2">
      <c r="A14" s="20" t="s">
        <v>622</v>
      </c>
      <c r="B14" s="67">
        <v>60.356000000000002</v>
      </c>
      <c r="C14" s="67">
        <v>63.865000000000002</v>
      </c>
      <c r="D14" s="67">
        <v>69.478999999999999</v>
      </c>
      <c r="E14" s="67">
        <v>49.546297060000001</v>
      </c>
      <c r="F14" s="67">
        <v>46.062251680000003</v>
      </c>
      <c r="G14" s="257">
        <v>40.964479249999997</v>
      </c>
      <c r="H14" s="257">
        <v>46.488209959999999</v>
      </c>
    </row>
    <row r="15" spans="1:8" ht="12" customHeight="1" x14ac:dyDescent="0.2">
      <c r="A15" s="20" t="s">
        <v>623</v>
      </c>
      <c r="B15" s="67">
        <v>11.292999999999999</v>
      </c>
      <c r="C15" s="67">
        <v>11.318</v>
      </c>
      <c r="D15" s="67">
        <v>12.797000000000001</v>
      </c>
      <c r="E15" s="67">
        <v>42.606866080000003</v>
      </c>
      <c r="F15" s="67">
        <v>44.72359642</v>
      </c>
      <c r="G15" s="257">
        <v>49.517476559999999</v>
      </c>
      <c r="H15" s="257">
        <v>45.272849780000001</v>
      </c>
    </row>
    <row r="16" spans="1:8" ht="12" customHeight="1" x14ac:dyDescent="0.2">
      <c r="A16" s="20" t="s">
        <v>149</v>
      </c>
      <c r="B16" s="67">
        <v>16.422000000000001</v>
      </c>
      <c r="C16" s="67">
        <v>13.525</v>
      </c>
      <c r="D16" s="67">
        <v>17.64</v>
      </c>
      <c r="E16" s="67">
        <v>22.156187490000001</v>
      </c>
      <c r="F16" s="67">
        <v>20.98945191</v>
      </c>
      <c r="G16" s="257">
        <v>22.179954410000001</v>
      </c>
      <c r="H16" s="257">
        <v>21.161720859999999</v>
      </c>
    </row>
    <row r="17" spans="1:8" ht="12" customHeight="1" x14ac:dyDescent="0.2">
      <c r="A17" s="19" t="s">
        <v>150</v>
      </c>
      <c r="B17" s="67">
        <v>307.33499999999998</v>
      </c>
      <c r="C17" s="67">
        <v>335.173</v>
      </c>
      <c r="D17" s="67">
        <v>384.81</v>
      </c>
      <c r="E17" s="67">
        <v>390.37483562</v>
      </c>
      <c r="F17" s="67">
        <v>430.33017864000004</v>
      </c>
      <c r="G17" s="257">
        <v>436.51179962000003</v>
      </c>
      <c r="H17" s="257">
        <v>439.11395520000002</v>
      </c>
    </row>
    <row r="18" spans="1:8" ht="12" customHeight="1" x14ac:dyDescent="0.2">
      <c r="A18" s="20" t="s">
        <v>624</v>
      </c>
      <c r="B18" s="67">
        <v>124.32599999999999</v>
      </c>
      <c r="C18" s="67">
        <v>131.67599999999999</v>
      </c>
      <c r="D18" s="67">
        <v>149.24799999999999</v>
      </c>
      <c r="E18" s="67">
        <v>136.17095649999999</v>
      </c>
      <c r="F18" s="67">
        <v>138.6674878</v>
      </c>
      <c r="G18" s="257">
        <v>141.03036689999999</v>
      </c>
      <c r="H18" s="257">
        <v>141.30559909999999</v>
      </c>
    </row>
    <row r="19" spans="1:8" ht="12" customHeight="1" x14ac:dyDescent="0.2">
      <c r="A19" s="20" t="s">
        <v>625</v>
      </c>
      <c r="B19" s="67">
        <v>62.801000000000002</v>
      </c>
      <c r="C19" s="67">
        <v>60.68</v>
      </c>
      <c r="D19" s="67">
        <v>63.594999999999999</v>
      </c>
      <c r="E19" s="67">
        <v>67.563362720000001</v>
      </c>
      <c r="F19" s="67">
        <v>71.636302209999997</v>
      </c>
      <c r="G19" s="257">
        <v>63.620456259999997</v>
      </c>
      <c r="H19" s="257">
        <v>64.658050459999998</v>
      </c>
    </row>
    <row r="20" spans="1:8" ht="12" customHeight="1" x14ac:dyDescent="0.2">
      <c r="A20" s="20" t="s">
        <v>152</v>
      </c>
      <c r="B20" s="67">
        <v>78.558000000000007</v>
      </c>
      <c r="C20" s="67">
        <v>85.209000000000003</v>
      </c>
      <c r="D20" s="67">
        <v>103.691</v>
      </c>
      <c r="E20" s="67">
        <v>109.02008050000001</v>
      </c>
      <c r="F20" s="67">
        <v>133.8905804</v>
      </c>
      <c r="G20" s="257">
        <v>155.87316860000001</v>
      </c>
      <c r="H20" s="257">
        <v>156.34087500000001</v>
      </c>
    </row>
    <row r="21" spans="1:8" ht="12" customHeight="1" x14ac:dyDescent="0.2">
      <c r="A21" s="20" t="s">
        <v>157</v>
      </c>
      <c r="B21" s="67">
        <v>41.65</v>
      </c>
      <c r="C21" s="67">
        <v>57.607999999999997</v>
      </c>
      <c r="D21" s="67">
        <v>68.275999999999996</v>
      </c>
      <c r="E21" s="67">
        <v>77.620435900000004</v>
      </c>
      <c r="F21" s="67">
        <v>86.135808229999995</v>
      </c>
      <c r="G21" s="257">
        <v>75.987807860000004</v>
      </c>
      <c r="H21" s="257">
        <v>76.809430640000002</v>
      </c>
    </row>
    <row r="22" spans="1:8" ht="15" customHeight="1" x14ac:dyDescent="0.2">
      <c r="A22" s="21" t="s">
        <v>158</v>
      </c>
      <c r="B22" s="131">
        <v>634.9369999999999</v>
      </c>
      <c r="C22" s="131">
        <v>692.07600000000002</v>
      </c>
      <c r="D22" s="131">
        <v>795.06500000000005</v>
      </c>
      <c r="E22" s="67">
        <v>801.44439115</v>
      </c>
      <c r="F22" s="67">
        <v>833.81432795000001</v>
      </c>
      <c r="G22" s="257">
        <v>852.29273083999999</v>
      </c>
      <c r="H22" s="257">
        <v>880.83374930000002</v>
      </c>
    </row>
    <row r="23" spans="1:8" ht="12" customHeight="1" x14ac:dyDescent="0.2">
      <c r="A23" s="20" t="s">
        <v>626</v>
      </c>
      <c r="B23" s="67">
        <v>46.366</v>
      </c>
      <c r="C23" s="67">
        <v>45.762</v>
      </c>
      <c r="D23" s="67">
        <v>58.488</v>
      </c>
      <c r="E23" s="67">
        <v>53.035643739999998</v>
      </c>
      <c r="F23" s="67">
        <v>51.29274977</v>
      </c>
      <c r="G23" s="257">
        <v>42.199882150000001</v>
      </c>
      <c r="H23" s="257">
        <v>52.172615020000002</v>
      </c>
    </row>
    <row r="24" spans="1:8" ht="23.25" customHeight="1" x14ac:dyDescent="0.2">
      <c r="A24" s="27" t="s">
        <v>160</v>
      </c>
      <c r="B24" s="132">
        <v>681.30299999999988</v>
      </c>
      <c r="C24" s="132">
        <v>737.83799999999997</v>
      </c>
      <c r="D24" s="132">
        <v>853.55300000000011</v>
      </c>
      <c r="E24" s="132">
        <v>854.48003488999996</v>
      </c>
      <c r="F24" s="132">
        <v>885.10707772000001</v>
      </c>
      <c r="G24" s="299">
        <v>894.49261299</v>
      </c>
      <c r="H24" s="299">
        <v>933.00636431999999</v>
      </c>
    </row>
    <row r="25" spans="1:8" ht="12" customHeight="1" x14ac:dyDescent="0.2">
      <c r="A25" s="23" t="s">
        <v>161</v>
      </c>
      <c r="B25" s="67">
        <v>617.35160182836694</v>
      </c>
      <c r="C25" s="67">
        <v>637.15440177878997</v>
      </c>
      <c r="D25" s="67">
        <v>747.87794165496393</v>
      </c>
      <c r="E25" s="67">
        <v>802.72043189999999</v>
      </c>
      <c r="F25" s="67">
        <v>879.47230779999995</v>
      </c>
      <c r="G25" s="257">
        <v>900.47185639999998</v>
      </c>
      <c r="H25" s="257">
        <v>932.04650079999999</v>
      </c>
    </row>
    <row r="26" spans="1:8" ht="12" customHeight="1" x14ac:dyDescent="0.2">
      <c r="A26" s="20" t="s">
        <v>162</v>
      </c>
      <c r="B26" s="67">
        <v>111.992</v>
      </c>
      <c r="C26" s="67">
        <v>121.79</v>
      </c>
      <c r="D26" s="67">
        <v>142.78899999999999</v>
      </c>
      <c r="E26" s="67">
        <v>125.30603240000001</v>
      </c>
      <c r="F26" s="67">
        <v>131.54181220000001</v>
      </c>
      <c r="G26" s="257">
        <v>143.13898320000001</v>
      </c>
      <c r="H26" s="257">
        <v>154.34629340000001</v>
      </c>
    </row>
    <row r="27" spans="1:8" ht="12" customHeight="1" x14ac:dyDescent="0.2">
      <c r="A27" s="20" t="s">
        <v>163</v>
      </c>
      <c r="B27" s="67">
        <v>505.35960182836698</v>
      </c>
      <c r="C27" s="67">
        <v>515.36440177879001</v>
      </c>
      <c r="D27" s="67">
        <v>605.08894165496395</v>
      </c>
      <c r="E27" s="67">
        <v>677.41439949999994</v>
      </c>
      <c r="F27" s="67">
        <v>747.93049559999997</v>
      </c>
      <c r="G27" s="257">
        <v>757.33287319999999</v>
      </c>
      <c r="H27" s="257">
        <v>777.70020739999995</v>
      </c>
    </row>
    <row r="28" spans="1:8" ht="12" customHeight="1" x14ac:dyDescent="0.2">
      <c r="A28" s="23" t="s">
        <v>164</v>
      </c>
      <c r="B28" s="67">
        <v>93.051398171633593</v>
      </c>
      <c r="C28" s="67">
        <v>134.18359822121047</v>
      </c>
      <c r="D28" s="67">
        <v>147.21905834503571</v>
      </c>
      <c r="E28" s="67">
        <v>95.475800000000007</v>
      </c>
      <c r="F28" s="67">
        <v>128.90370000000001</v>
      </c>
      <c r="G28" s="257">
        <v>123.55629999999999</v>
      </c>
      <c r="H28" s="257">
        <v>141.1283</v>
      </c>
    </row>
    <row r="29" spans="1:8" ht="12" customHeight="1" x14ac:dyDescent="0.2">
      <c r="A29" s="20" t="s">
        <v>165</v>
      </c>
      <c r="B29" s="67">
        <v>110.333</v>
      </c>
      <c r="C29" s="67">
        <v>132.59700000000009</v>
      </c>
      <c r="D29" s="67">
        <v>153.45699999999999</v>
      </c>
      <c r="E29" s="67">
        <v>166.5515</v>
      </c>
      <c r="F29" s="67">
        <v>179.16540000000001</v>
      </c>
      <c r="G29" s="257">
        <v>174.1208</v>
      </c>
      <c r="H29" s="257">
        <v>170.1568</v>
      </c>
    </row>
    <row r="30" spans="1:8" ht="12" customHeight="1" x14ac:dyDescent="0.2">
      <c r="A30" s="20" t="s">
        <v>166</v>
      </c>
      <c r="B30" s="67">
        <v>-17.281601828366401</v>
      </c>
      <c r="C30" s="67">
        <v>1.58659822121037</v>
      </c>
      <c r="D30" s="67">
        <v>-6.2379416549642901</v>
      </c>
      <c r="E30" s="67">
        <v>-71.075699999999998</v>
      </c>
      <c r="F30" s="67">
        <v>-50.261699999999998</v>
      </c>
      <c r="G30" s="257">
        <v>-50.564500000000002</v>
      </c>
      <c r="H30" s="257">
        <v>-29.028500000000001</v>
      </c>
    </row>
    <row r="31" spans="1:8" ht="12" customHeight="1" x14ac:dyDescent="0.2">
      <c r="A31" s="23" t="s">
        <v>167</v>
      </c>
      <c r="B31" s="137">
        <v>710.40300000000047</v>
      </c>
      <c r="C31" s="137">
        <v>771.33800000000042</v>
      </c>
      <c r="D31" s="137">
        <v>895.09699999999964</v>
      </c>
      <c r="E31" s="137">
        <v>898.19623190000004</v>
      </c>
      <c r="F31" s="137">
        <v>1008.3760078</v>
      </c>
      <c r="G31" s="303">
        <v>1024.0281563999999</v>
      </c>
      <c r="H31" s="303">
        <v>1073.1748008</v>
      </c>
    </row>
    <row r="32" spans="1:8" ht="12" customHeight="1" x14ac:dyDescent="0.2">
      <c r="A32" s="23" t="s">
        <v>168</v>
      </c>
      <c r="B32" s="137">
        <v>170.7</v>
      </c>
      <c r="C32" s="137">
        <v>185.2</v>
      </c>
      <c r="D32" s="137">
        <v>217.745</v>
      </c>
      <c r="E32" s="137">
        <v>215.3109</v>
      </c>
      <c r="F32" s="137">
        <v>170.93510000000001</v>
      </c>
      <c r="G32" s="137">
        <v>125.27294879999999</v>
      </c>
      <c r="H32" s="137">
        <v>144.78154720000001</v>
      </c>
    </row>
    <row r="33" spans="1:8" ht="12" customHeight="1" x14ac:dyDescent="0.2">
      <c r="A33" s="23" t="s">
        <v>169</v>
      </c>
      <c r="B33" s="137">
        <v>881.10300000000052</v>
      </c>
      <c r="C33" s="137">
        <v>956.53800000000047</v>
      </c>
      <c r="D33" s="137">
        <v>1112.8419999999996</v>
      </c>
      <c r="E33" s="137">
        <v>1113.5071319000001</v>
      </c>
      <c r="F33" s="137">
        <v>1179.3111077999999</v>
      </c>
      <c r="G33" s="137">
        <v>1149.3011051999999</v>
      </c>
      <c r="H33" s="137">
        <v>1217.9563479999999</v>
      </c>
    </row>
    <row r="34" spans="1:8" ht="12" customHeight="1" x14ac:dyDescent="0.2">
      <c r="A34" s="23" t="s">
        <v>170</v>
      </c>
      <c r="B34" s="137">
        <v>199.8</v>
      </c>
      <c r="C34" s="137">
        <v>218.7</v>
      </c>
      <c r="D34" s="137">
        <v>259.28899999999999</v>
      </c>
      <c r="E34" s="137">
        <v>259.02709700000003</v>
      </c>
      <c r="F34" s="137">
        <v>294.20402999999999</v>
      </c>
      <c r="G34" s="137">
        <v>254.8084921</v>
      </c>
      <c r="H34" s="137">
        <v>284.9499836</v>
      </c>
    </row>
    <row r="35" spans="1:8" ht="19.5" customHeight="1" x14ac:dyDescent="0.2">
      <c r="A35" s="19" t="s">
        <v>171</v>
      </c>
      <c r="B35" s="32"/>
      <c r="C35" s="32"/>
      <c r="D35" s="32"/>
      <c r="E35" s="32"/>
      <c r="F35" s="32"/>
      <c r="G35" s="32"/>
      <c r="H35" s="32"/>
    </row>
    <row r="36" spans="1:8" ht="12" customHeight="1" x14ac:dyDescent="0.2">
      <c r="A36" s="23" t="s">
        <v>172</v>
      </c>
      <c r="B36" s="257">
        <f>B24-B25</f>
        <v>63.951398171632945</v>
      </c>
      <c r="C36" s="257">
        <f t="shared" ref="C36:H36" si="0">C24-C25</f>
        <v>100.68359822120999</v>
      </c>
      <c r="D36" s="257">
        <f t="shared" si="0"/>
        <v>105.67505834503618</v>
      </c>
      <c r="E36" s="257">
        <f t="shared" si="0"/>
        <v>51.759602989999962</v>
      </c>
      <c r="F36" s="257">
        <f t="shared" si="0"/>
        <v>5.6347699200000534</v>
      </c>
      <c r="G36" s="257">
        <f t="shared" si="0"/>
        <v>-5.9792434099999809</v>
      </c>
      <c r="H36" s="257">
        <f t="shared" si="0"/>
        <v>0.95986351999999897</v>
      </c>
    </row>
    <row r="37" spans="1:8" ht="12" customHeight="1" x14ac:dyDescent="0.2">
      <c r="A37" s="23" t="s">
        <v>173</v>
      </c>
      <c r="B37" s="303">
        <v>1038.6397279089938</v>
      </c>
      <c r="C37" s="303">
        <v>1124.8267798041641</v>
      </c>
      <c r="D37" s="303">
        <v>1301.2331601004337</v>
      </c>
      <c r="E37" s="303">
        <v>1302.6464156796862</v>
      </c>
      <c r="F37" s="303">
        <v>1349.3370414829021</v>
      </c>
      <c r="G37" s="303">
        <v>1363.6451977644876</v>
      </c>
      <c r="H37" s="303">
        <v>1422.3590331683326</v>
      </c>
    </row>
    <row r="38" spans="1:8" ht="12" customHeight="1" x14ac:dyDescent="0.2">
      <c r="A38" s="23" t="s">
        <v>174</v>
      </c>
      <c r="B38" s="303">
        <v>1151.9208171313667</v>
      </c>
      <c r="C38" s="303">
        <v>1244.2290625967009</v>
      </c>
      <c r="D38" s="303">
        <v>1466.5241400608193</v>
      </c>
      <c r="E38" s="303">
        <v>1537.6643077856509</v>
      </c>
      <c r="F38" s="303">
        <v>1510.5091113737412</v>
      </c>
      <c r="G38" s="303">
        <v>1554.0461647611669</v>
      </c>
      <c r="H38" s="303">
        <v>1714.7848497032783</v>
      </c>
    </row>
    <row r="39" spans="1:8" ht="12" customHeight="1" x14ac:dyDescent="0.2">
      <c r="A39" s="23" t="s">
        <v>428</v>
      </c>
      <c r="B39" s="257">
        <v>21.54</v>
      </c>
      <c r="C39" s="257">
        <v>8.3000000000000007</v>
      </c>
      <c r="D39" s="257">
        <v>15.68</v>
      </c>
      <c r="E39" s="257">
        <v>0.11</v>
      </c>
      <c r="F39" s="257">
        <v>3.58</v>
      </c>
      <c r="G39" s="257">
        <v>1.06</v>
      </c>
      <c r="H39" s="257">
        <v>4.3099999999999996</v>
      </c>
    </row>
    <row r="40" spans="1:8" ht="12" customHeight="1" x14ac:dyDescent="0.2">
      <c r="A40" s="23" t="s">
        <v>427</v>
      </c>
      <c r="B40" s="257">
        <v>14.499999999999998</v>
      </c>
      <c r="C40" s="257">
        <v>2.7</v>
      </c>
      <c r="D40" s="257">
        <v>10.5</v>
      </c>
      <c r="E40" s="257">
        <v>-3.1</v>
      </c>
      <c r="F40" s="257">
        <v>-0.89999999999999991</v>
      </c>
      <c r="G40" s="257">
        <v>2.5</v>
      </c>
      <c r="H40" s="257">
        <v>1</v>
      </c>
    </row>
    <row r="41" spans="1:8" ht="12" customHeight="1" x14ac:dyDescent="0.2">
      <c r="A41" s="24" t="s">
        <v>176</v>
      </c>
      <c r="B41" s="263">
        <v>6.1</v>
      </c>
      <c r="C41" s="263">
        <v>5.4</v>
      </c>
      <c r="D41" s="263">
        <v>4.7</v>
      </c>
      <c r="E41" s="263">
        <v>3.4000000000000004</v>
      </c>
      <c r="F41" s="263">
        <v>4.5</v>
      </c>
      <c r="G41" s="263">
        <v>-1.4000000000000001</v>
      </c>
      <c r="H41" s="263">
        <v>3.3000000000000003</v>
      </c>
    </row>
    <row r="42" spans="1:8" ht="18.75" customHeight="1" x14ac:dyDescent="0.2">
      <c r="A42" s="35" t="s">
        <v>627</v>
      </c>
      <c r="B42" s="35"/>
      <c r="C42" s="35"/>
      <c r="D42" s="35"/>
      <c r="E42" s="35"/>
      <c r="F42" s="35"/>
      <c r="G42" s="35"/>
      <c r="H42" s="35"/>
    </row>
  </sheetData>
  <mergeCells count="5">
    <mergeCell ref="F9:F10"/>
    <mergeCell ref="B9:B10"/>
    <mergeCell ref="C9:C10"/>
    <mergeCell ref="D9:D10"/>
    <mergeCell ref="E9:E10"/>
  </mergeCells>
  <conditionalFormatting sqref="G17:G23 H17:H24 B24:G24 B36 B11:F23 B25:H35">
    <cfRule type="cellIs" dxfId="342" priority="11" operator="greaterThan">
      <formula>9999</formula>
    </cfRule>
  </conditionalFormatting>
  <conditionalFormatting sqref="G11:H11">
    <cfRule type="cellIs" dxfId="341" priority="7" operator="greaterThan">
      <formula>9999</formula>
    </cfRule>
  </conditionalFormatting>
  <conditionalFormatting sqref="G12:H12">
    <cfRule type="cellIs" dxfId="340" priority="6" operator="greaterThan">
      <formula>9999</formula>
    </cfRule>
  </conditionalFormatting>
  <conditionalFormatting sqref="G13:H16">
    <cfRule type="cellIs" dxfId="339" priority="5" operator="greaterThan">
      <formula>9999</formula>
    </cfRule>
  </conditionalFormatting>
  <conditionalFormatting sqref="C36:H36">
    <cfRule type="cellIs" dxfId="338" priority="1" operator="greaterThan">
      <formula>9999</formula>
    </cfRule>
  </conditionalFormatting>
  <hyperlinks>
    <hyperlink ref="A5" location="'Contents'!A36" display="Índice"/>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showGridLines="0" zoomScale="120" zoomScaleNormal="120" zoomScalePageLayoutView="120" workbookViewId="0">
      <selection activeCell="A5" sqref="A5"/>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09" t="s">
        <v>85</v>
      </c>
      <c r="B5" s="109"/>
    </row>
    <row r="6" spans="1:10" s="17" customFormat="1" ht="18.75" x14ac:dyDescent="0.3">
      <c r="A6" s="25" t="s">
        <v>0</v>
      </c>
      <c r="B6" s="25"/>
    </row>
    <row r="7" spans="1:10" s="17" customFormat="1" x14ac:dyDescent="0.2"/>
    <row r="8" spans="1:10" s="17" customFormat="1" ht="18" customHeight="1" x14ac:dyDescent="0.2">
      <c r="A8" s="313" t="s">
        <v>628</v>
      </c>
      <c r="B8" s="18"/>
      <c r="C8" s="18"/>
      <c r="D8" s="18"/>
      <c r="E8" s="18"/>
      <c r="F8" s="18"/>
      <c r="G8" s="18"/>
      <c r="H8" s="18"/>
      <c r="I8" s="18"/>
      <c r="J8" s="18"/>
    </row>
    <row r="9" spans="1:10" s="17" customFormat="1" ht="13.5" customHeight="1" x14ac:dyDescent="0.2">
      <c r="A9" s="23"/>
      <c r="B9" s="23"/>
      <c r="C9" s="128" t="s">
        <v>179</v>
      </c>
      <c r="D9" s="253" t="s">
        <v>180</v>
      </c>
      <c r="E9" s="253" t="s">
        <v>181</v>
      </c>
      <c r="F9" s="128" t="s">
        <v>182</v>
      </c>
    </row>
    <row r="10" spans="1:10" s="17" customFormat="1" ht="13.5" customHeight="1" x14ac:dyDescent="0.2">
      <c r="A10" s="24"/>
      <c r="B10" s="24"/>
      <c r="C10" s="240" t="s">
        <v>183</v>
      </c>
      <c r="D10" s="240" t="s">
        <v>184</v>
      </c>
      <c r="E10" s="240" t="s">
        <v>184</v>
      </c>
      <c r="F10" s="240" t="s">
        <v>185</v>
      </c>
    </row>
    <row r="11" spans="1:10" s="17" customFormat="1" ht="12" customHeight="1" x14ac:dyDescent="0.2">
      <c r="A11" s="29">
        <v>2007</v>
      </c>
      <c r="B11" s="19" t="s">
        <v>187</v>
      </c>
      <c r="C11" s="59" t="s">
        <v>93</v>
      </c>
      <c r="D11" s="37">
        <v>9.2659446450060301</v>
      </c>
      <c r="E11" s="37">
        <v>9.2659446450060301</v>
      </c>
      <c r="F11" s="37">
        <v>4.5904590459045824</v>
      </c>
    </row>
    <row r="12" spans="1:10" s="17" customFormat="1" ht="12" customHeight="1" x14ac:dyDescent="0.2">
      <c r="A12" s="29">
        <v>2008</v>
      </c>
      <c r="B12" s="19" t="s">
        <v>187</v>
      </c>
      <c r="C12" s="59" t="s">
        <v>93</v>
      </c>
      <c r="D12" s="37">
        <v>4.592511013215872</v>
      </c>
      <c r="E12" s="37">
        <v>4.592511013215872</v>
      </c>
      <c r="F12" s="37">
        <v>7.9269458787531333</v>
      </c>
    </row>
    <row r="13" spans="1:10" s="17" customFormat="1" ht="12" customHeight="1" x14ac:dyDescent="0.2">
      <c r="A13" s="29">
        <v>2009</v>
      </c>
      <c r="B13" s="19" t="s">
        <v>187</v>
      </c>
      <c r="C13" s="59" t="s">
        <v>93</v>
      </c>
      <c r="D13" s="37">
        <v>-4.8120459092344863</v>
      </c>
      <c r="E13" s="37">
        <v>-4.8120459092344863</v>
      </c>
      <c r="F13" s="37">
        <v>-2.7704438734827752</v>
      </c>
    </row>
    <row r="14" spans="1:10" s="17" customFormat="1" ht="12" customHeight="1" x14ac:dyDescent="0.2">
      <c r="A14" s="29">
        <v>2010</v>
      </c>
      <c r="B14" s="19" t="s">
        <v>187</v>
      </c>
      <c r="C14" s="59" t="s">
        <v>93</v>
      </c>
      <c r="D14" s="37">
        <v>5.608407079646005</v>
      </c>
      <c r="E14" s="37">
        <v>5.608407079646005</v>
      </c>
      <c r="F14" s="37">
        <v>2.2479793699825779</v>
      </c>
    </row>
    <row r="15" spans="1:10" s="17" customFormat="1" ht="12" customHeight="1" x14ac:dyDescent="0.2">
      <c r="A15" s="29">
        <v>2011</v>
      </c>
      <c r="B15" s="19" t="s">
        <v>187</v>
      </c>
      <c r="C15" s="59" t="s">
        <v>93</v>
      </c>
      <c r="D15" s="37">
        <v>3.362312768408926</v>
      </c>
      <c r="E15" s="37">
        <v>3.362312768408926</v>
      </c>
      <c r="F15" s="37">
        <v>5.0530255770430577</v>
      </c>
    </row>
    <row r="16" spans="1:10" s="17" customFormat="1" ht="12" customHeight="1" x14ac:dyDescent="0.2">
      <c r="A16" s="29">
        <v>2012</v>
      </c>
      <c r="B16" s="19" t="s">
        <v>187</v>
      </c>
      <c r="C16" s="59" t="s">
        <v>93</v>
      </c>
      <c r="D16" s="37">
        <v>1.7024726388325861</v>
      </c>
      <c r="E16" s="37">
        <v>1.7024726388325861</v>
      </c>
      <c r="F16" s="37">
        <v>2.1267390566677813</v>
      </c>
    </row>
    <row r="17" spans="1:6" s="17" customFormat="1" ht="12" customHeight="1" x14ac:dyDescent="0.2">
      <c r="A17" s="29">
        <v>2013</v>
      </c>
      <c r="B17" s="19" t="s">
        <v>187</v>
      </c>
      <c r="C17" s="59" t="s">
        <v>93</v>
      </c>
      <c r="D17" s="37">
        <v>-8.9677162216028616E-2</v>
      </c>
      <c r="E17" s="37">
        <v>-8.9677162216028616E-2</v>
      </c>
      <c r="F17" s="37">
        <v>0.70439499281482743</v>
      </c>
    </row>
    <row r="18" spans="1:6" s="17" customFormat="1" ht="12" customHeight="1" x14ac:dyDescent="0.2">
      <c r="A18" s="29">
        <v>2014</v>
      </c>
      <c r="B18" s="19" t="s">
        <v>187</v>
      </c>
      <c r="C18" s="59" t="s">
        <v>93</v>
      </c>
      <c r="D18" s="37">
        <v>-9.9730727036995148E-2</v>
      </c>
      <c r="E18" s="37">
        <v>-9.9730727036995148E-2</v>
      </c>
      <c r="F18" s="37">
        <v>-1.0195075679465426</v>
      </c>
    </row>
    <row r="19" spans="1:6" s="17" customFormat="1" ht="12" customHeight="1" x14ac:dyDescent="0.2">
      <c r="A19" s="29">
        <v>2015</v>
      </c>
      <c r="B19" s="19" t="s">
        <v>187</v>
      </c>
      <c r="C19" s="59" t="s">
        <v>93</v>
      </c>
      <c r="D19" s="37">
        <v>2.4458420684835724</v>
      </c>
      <c r="E19" s="37">
        <v>2.4458420684835724</v>
      </c>
      <c r="F19" s="37">
        <v>1.4783456528804528</v>
      </c>
    </row>
    <row r="20" spans="1:6" s="17" customFormat="1" ht="12" customHeight="1" x14ac:dyDescent="0.2">
      <c r="A20" s="29">
        <v>2016</v>
      </c>
      <c r="B20" s="19" t="s">
        <v>187</v>
      </c>
      <c r="C20" s="59" t="s">
        <v>93</v>
      </c>
      <c r="D20" s="37">
        <v>1.5591502631066012</v>
      </c>
      <c r="E20" s="37">
        <v>1.5591502631066012</v>
      </c>
      <c r="F20" s="37">
        <v>1.5027961863467221</v>
      </c>
    </row>
    <row r="21" spans="1:6" s="17" customFormat="1" ht="12" customHeight="1" x14ac:dyDescent="0.2">
      <c r="A21" s="29">
        <v>2017</v>
      </c>
      <c r="B21" s="19" t="s">
        <v>187</v>
      </c>
      <c r="C21" s="59" t="s">
        <v>93</v>
      </c>
      <c r="D21" s="37">
        <v>-1.1706006524659363</v>
      </c>
      <c r="E21" s="37">
        <v>-1.1706006524659363</v>
      </c>
      <c r="F21" s="37">
        <v>0.99107626837535712</v>
      </c>
    </row>
    <row r="22" spans="1:6" s="17" customFormat="1" ht="12" customHeight="1" x14ac:dyDescent="0.2">
      <c r="A22" s="29">
        <v>2018</v>
      </c>
      <c r="B22" s="19" t="s">
        <v>187</v>
      </c>
      <c r="C22" s="59" t="s">
        <v>93</v>
      </c>
      <c r="D22" s="37">
        <v>2.3980582524271821</v>
      </c>
      <c r="E22" s="37">
        <v>2.3980582524271821</v>
      </c>
      <c r="F22" s="37">
        <v>0.38132470279106379</v>
      </c>
    </row>
    <row r="23" spans="1:6" s="17" customFormat="1" ht="12" customHeight="1" x14ac:dyDescent="0.2">
      <c r="A23" s="29">
        <v>2019</v>
      </c>
      <c r="B23" s="19" t="s">
        <v>187</v>
      </c>
      <c r="C23" s="59" t="s">
        <v>93</v>
      </c>
      <c r="D23" s="37">
        <v>-9.4813691096984343E-2</v>
      </c>
      <c r="E23" s="37">
        <v>-9.4813691096984343E-2</v>
      </c>
      <c r="F23" s="37">
        <v>0.2466002681478674</v>
      </c>
    </row>
    <row r="24" spans="1:6" s="17" customFormat="1" ht="12" customHeight="1" x14ac:dyDescent="0.2">
      <c r="A24" s="30">
        <v>2020</v>
      </c>
      <c r="B24" s="31" t="s">
        <v>187</v>
      </c>
      <c r="C24" s="60" t="s">
        <v>93</v>
      </c>
      <c r="D24" s="38">
        <v>1.4994780297997501</v>
      </c>
      <c r="E24" s="38">
        <v>1.4994780297997501</v>
      </c>
      <c r="F24" s="38">
        <v>1.5030291450725652</v>
      </c>
    </row>
    <row r="25" spans="1:6" s="17" customFormat="1" ht="19.5" customHeight="1" x14ac:dyDescent="0.2">
      <c r="A25" s="29">
        <v>2019</v>
      </c>
      <c r="B25" s="19" t="s">
        <v>188</v>
      </c>
      <c r="C25" s="37">
        <v>-0.35081065705888648</v>
      </c>
      <c r="D25" s="37">
        <v>-0.35081065705888648</v>
      </c>
      <c r="E25" s="37">
        <v>2.3169781931464239</v>
      </c>
      <c r="F25" s="37">
        <v>0.64293730960396367</v>
      </c>
    </row>
    <row r="26" spans="1:6" s="17" customFormat="1" ht="12" customHeight="1" x14ac:dyDescent="0.2">
      <c r="A26" s="29"/>
      <c r="B26" s="19" t="s">
        <v>189</v>
      </c>
      <c r="C26" s="37">
        <v>0.47573739295909689</v>
      </c>
      <c r="D26" s="37">
        <v>0.12325779842607965</v>
      </c>
      <c r="E26" s="37">
        <v>2.4645837376285673</v>
      </c>
      <c r="F26" s="37">
        <v>0.81746489709557668</v>
      </c>
    </row>
    <row r="27" spans="1:6" s="17" customFormat="1" ht="12" customHeight="1" x14ac:dyDescent="0.2">
      <c r="A27" s="29"/>
      <c r="B27" s="19" t="s">
        <v>190</v>
      </c>
      <c r="C27" s="37">
        <v>-0.9185606060606033</v>
      </c>
      <c r="D27" s="37">
        <v>-0.7964350052147573</v>
      </c>
      <c r="E27" s="37">
        <v>2.5382203057624286</v>
      </c>
      <c r="F27" s="37">
        <v>1.110932862757652</v>
      </c>
    </row>
    <row r="28" spans="1:6" s="17" customFormat="1" ht="12" customHeight="1" x14ac:dyDescent="0.2">
      <c r="A28" s="29"/>
      <c r="B28" s="19" t="s">
        <v>191</v>
      </c>
      <c r="C28" s="37">
        <v>-0.42052948485138408</v>
      </c>
      <c r="D28" s="37">
        <v>-1.2136152460415328</v>
      </c>
      <c r="E28" s="37">
        <v>1.008240426563245</v>
      </c>
      <c r="F28" s="37">
        <v>1.2146496048778488</v>
      </c>
    </row>
    <row r="29" spans="1:6" s="17" customFormat="1" ht="12" customHeight="1" x14ac:dyDescent="0.2">
      <c r="A29" s="29"/>
      <c r="B29" s="19" t="s">
        <v>116</v>
      </c>
      <c r="C29" s="37">
        <v>-0.79662155677128199</v>
      </c>
      <c r="D29" s="37">
        <v>-2.0005688821465806</v>
      </c>
      <c r="E29" s="37">
        <v>-2.0098596890405829</v>
      </c>
      <c r="F29" s="37">
        <v>0.99190121080905413</v>
      </c>
    </row>
    <row r="30" spans="1:6" s="17" customFormat="1" ht="12" customHeight="1" x14ac:dyDescent="0.2">
      <c r="A30" s="29"/>
      <c r="B30" s="19" t="s">
        <v>192</v>
      </c>
      <c r="C30" s="37">
        <v>9.6749226006220823E-3</v>
      </c>
      <c r="D30" s="37">
        <v>-1.9910875130368821</v>
      </c>
      <c r="E30" s="37">
        <v>-1.5148628048780366</v>
      </c>
      <c r="F30" s="37">
        <v>0.80782176630869174</v>
      </c>
    </row>
    <row r="31" spans="1:6" s="17" customFormat="1" ht="12" customHeight="1" x14ac:dyDescent="0.2">
      <c r="A31" s="29"/>
      <c r="B31" s="19" t="s">
        <v>193</v>
      </c>
      <c r="C31" s="37">
        <v>1.3446841443358837</v>
      </c>
      <c r="D31" s="37">
        <v>-0.67317720678865545</v>
      </c>
      <c r="E31" s="37">
        <v>9.5547487101099726E-2</v>
      </c>
      <c r="F31" s="37">
        <v>0.84654727357262871</v>
      </c>
    </row>
    <row r="32" spans="1:6" s="17" customFormat="1" ht="12" customHeight="1" x14ac:dyDescent="0.2">
      <c r="A32" s="29"/>
      <c r="B32" s="19" t="s">
        <v>194</v>
      </c>
      <c r="C32" s="37">
        <v>-0.12409316533028569</v>
      </c>
      <c r="D32" s="37">
        <v>-0.7964350052147573</v>
      </c>
      <c r="E32" s="37">
        <v>-0.43772004948140486</v>
      </c>
      <c r="F32" s="37">
        <v>0.80482252220477335</v>
      </c>
    </row>
    <row r="33" spans="1:6" s="17" customFormat="1" ht="12.75" customHeight="1" x14ac:dyDescent="0.2">
      <c r="A33" s="29"/>
      <c r="B33" s="19" t="s">
        <v>195</v>
      </c>
      <c r="C33" s="37">
        <v>0.64035171556915405</v>
      </c>
      <c r="D33" s="37">
        <v>-0.16118327486489559</v>
      </c>
      <c r="E33" s="37">
        <v>-9.4876660341569607E-2</v>
      </c>
      <c r="F33" s="37">
        <v>0.78307217569026921</v>
      </c>
    </row>
    <row r="34" spans="1:6" s="17" customFormat="1" ht="12.75" customHeight="1" x14ac:dyDescent="0.2">
      <c r="A34" s="29"/>
      <c r="B34" s="19" t="s">
        <v>196</v>
      </c>
      <c r="C34" s="37">
        <v>0.11396011396012096</v>
      </c>
      <c r="D34" s="37">
        <v>-4.7406845548492171E-2</v>
      </c>
      <c r="E34" s="37">
        <v>-0.5753088748467361</v>
      </c>
      <c r="F34" s="37">
        <v>0.60033138292339139</v>
      </c>
    </row>
    <row r="35" spans="1:6" s="17" customFormat="1" ht="12.75" customHeight="1" x14ac:dyDescent="0.2">
      <c r="A35" s="29"/>
      <c r="B35" s="19" t="s">
        <v>197</v>
      </c>
      <c r="C35" s="37">
        <v>-0.96755833807625757</v>
      </c>
      <c r="D35" s="37">
        <v>-1.0145064947378324</v>
      </c>
      <c r="E35" s="37">
        <v>-0.55248618784530246</v>
      </c>
      <c r="F35" s="37">
        <v>0.45259361731049275</v>
      </c>
    </row>
    <row r="36" spans="1:6" s="17" customFormat="1" ht="12.75" customHeight="1" x14ac:dyDescent="0.2">
      <c r="A36" s="29"/>
      <c r="B36" s="19" t="s">
        <v>187</v>
      </c>
      <c r="C36" s="37">
        <v>0.9291187739463691</v>
      </c>
      <c r="D36" s="37">
        <v>-9.4813691096984343E-2</v>
      </c>
      <c r="E36" s="37">
        <v>-9.4813691096984343E-2</v>
      </c>
      <c r="F36" s="37">
        <v>0.2466002681478674</v>
      </c>
    </row>
    <row r="37" spans="1:6" s="17" customFormat="1" ht="17.25" customHeight="1" x14ac:dyDescent="0.2">
      <c r="A37" s="29">
        <v>2020</v>
      </c>
      <c r="B37" s="19" t="s">
        <v>188</v>
      </c>
      <c r="C37" s="37">
        <v>-0.49349909841511774</v>
      </c>
      <c r="D37" s="37">
        <v>-0.49349909841511774</v>
      </c>
      <c r="E37" s="37">
        <v>-0.23786869647954845</v>
      </c>
      <c r="F37" s="37">
        <v>3.6641124085945442E-2</v>
      </c>
    </row>
    <row r="38" spans="1:6" s="17" customFormat="1" ht="12" customHeight="1" x14ac:dyDescent="0.2">
      <c r="A38" s="29"/>
      <c r="B38" s="19" t="s">
        <v>189</v>
      </c>
      <c r="C38" s="37">
        <v>0.14306151645206988</v>
      </c>
      <c r="D38" s="37">
        <v>-0.35114358925690814</v>
      </c>
      <c r="E38" s="37">
        <v>-0.56818181818181213</v>
      </c>
      <c r="F38" s="37">
        <v>-0.21304334001082115</v>
      </c>
    </row>
    <row r="39" spans="1:6" s="17" customFormat="1" ht="12" customHeight="1" x14ac:dyDescent="0.2">
      <c r="A39" s="29"/>
      <c r="B39" s="19" t="s">
        <v>190</v>
      </c>
      <c r="C39" s="37">
        <v>0.952380952380949</v>
      </c>
      <c r="D39" s="37">
        <v>0.59789313846445591</v>
      </c>
      <c r="E39" s="37">
        <v>1.3093758960145419</v>
      </c>
      <c r="F39" s="37">
        <v>-0.30938875887508432</v>
      </c>
    </row>
    <row r="40" spans="1:6" s="17" customFormat="1" ht="12" customHeight="1" x14ac:dyDescent="0.2">
      <c r="A40" s="29"/>
      <c r="B40" s="19" t="s">
        <v>191</v>
      </c>
      <c r="C40" s="37">
        <v>1.2264150943396279</v>
      </c>
      <c r="D40" s="37">
        <v>1.8316408845022281</v>
      </c>
      <c r="E40" s="37">
        <v>2.9849313753719242</v>
      </c>
      <c r="F40" s="37">
        <v>-0.14505504958028936</v>
      </c>
    </row>
    <row r="41" spans="1:6" s="17" customFormat="1" ht="12" customHeight="1" x14ac:dyDescent="0.2">
      <c r="A41" s="29"/>
      <c r="B41" s="19" t="s">
        <v>116</v>
      </c>
      <c r="C41" s="37">
        <v>-0.90400745573159247</v>
      </c>
      <c r="D41" s="37">
        <v>0.91107525861249261</v>
      </c>
      <c r="E41" s="37">
        <v>2.8734520123838925</v>
      </c>
      <c r="F41" s="37">
        <v>0.25883903546728426</v>
      </c>
    </row>
    <row r="42" spans="1:6" s="17" customFormat="1" ht="12" customHeight="1" x14ac:dyDescent="0.2">
      <c r="A42" s="29"/>
      <c r="B42" s="19" t="s">
        <v>192</v>
      </c>
      <c r="C42" s="37">
        <v>-0.11285620238878913</v>
      </c>
      <c r="D42" s="37">
        <v>0.79719085128593381</v>
      </c>
      <c r="E42" s="37">
        <v>2.7474122085711317</v>
      </c>
      <c r="F42" s="37">
        <v>0.61134607434729649</v>
      </c>
    </row>
    <row r="43" spans="1:6" s="17" customFormat="1" ht="12" customHeight="1" x14ac:dyDescent="0.2">
      <c r="A43" s="29"/>
      <c r="B43" s="19" t="s">
        <v>193</v>
      </c>
      <c r="C43" s="37">
        <v>-0.10356840222200958</v>
      </c>
      <c r="D43" s="37">
        <v>0.69279681123659564</v>
      </c>
      <c r="E43" s="37">
        <v>1.2791141657120919</v>
      </c>
      <c r="F43" s="37">
        <v>0.70986820140226392</v>
      </c>
    </row>
    <row r="44" spans="1:6" s="17" customFormat="1" ht="12" customHeight="1" x14ac:dyDescent="0.2">
      <c r="A44" s="29"/>
      <c r="B44" s="19" t="s">
        <v>194</v>
      </c>
      <c r="C44" s="37">
        <v>0.16965127238455224</v>
      </c>
      <c r="D44" s="37">
        <v>0.86362342222643385</v>
      </c>
      <c r="E44" s="37">
        <v>1.5769855681926792</v>
      </c>
      <c r="F44" s="37">
        <v>0.87791844264901719</v>
      </c>
    </row>
    <row r="45" spans="1:6" s="17" customFormat="1" ht="12.75" customHeight="1" x14ac:dyDescent="0.2">
      <c r="A45" s="29"/>
      <c r="B45" s="19" t="s">
        <v>195</v>
      </c>
      <c r="C45" s="37">
        <v>0.85622882950695534</v>
      </c>
      <c r="D45" s="37">
        <v>1.7272468444528677</v>
      </c>
      <c r="E45" s="37">
        <v>1.7948717948717885</v>
      </c>
      <c r="F45" s="37">
        <v>1.0362488269631598</v>
      </c>
    </row>
    <row r="46" spans="1:6" s="17" customFormat="1" ht="12.75" customHeight="1" x14ac:dyDescent="0.2">
      <c r="A46" s="29"/>
      <c r="B46" s="19" t="s">
        <v>196</v>
      </c>
      <c r="C46" s="37">
        <v>-0.4571321951674534</v>
      </c>
      <c r="D46" s="37">
        <v>1.2622188478694119</v>
      </c>
      <c r="E46" s="37">
        <v>1.2141908556251302</v>
      </c>
      <c r="F46" s="37">
        <v>1.1871325021284074</v>
      </c>
    </row>
    <row r="47" spans="1:6" s="17" customFormat="1" ht="12.75" customHeight="1" x14ac:dyDescent="0.2">
      <c r="A47" s="29"/>
      <c r="B47" s="19" t="s">
        <v>197</v>
      </c>
      <c r="C47" s="37">
        <v>-0.5623242736644829</v>
      </c>
      <c r="D47" s="37">
        <v>0.69279681123659564</v>
      </c>
      <c r="E47" s="37">
        <v>1.6283524904214364</v>
      </c>
      <c r="F47" s="37">
        <v>1.3691760266830055</v>
      </c>
    </row>
    <row r="48" spans="1:6" s="17" customFormat="1" ht="12.75" customHeight="1" x14ac:dyDescent="0.2">
      <c r="A48" s="29"/>
      <c r="B48" s="19" t="s">
        <v>187</v>
      </c>
      <c r="C48" s="37">
        <v>0.80113100848258068</v>
      </c>
      <c r="D48" s="37">
        <v>1.4994780297997501</v>
      </c>
      <c r="E48" s="37">
        <v>1.4994780297997501</v>
      </c>
      <c r="F48" s="37">
        <v>1.5030291450725652</v>
      </c>
    </row>
    <row r="49" spans="1:6" s="17" customFormat="1" ht="17.25" customHeight="1" x14ac:dyDescent="0.2">
      <c r="A49" s="29">
        <v>2021</v>
      </c>
      <c r="B49" s="19" t="s">
        <v>188</v>
      </c>
      <c r="C49" s="62">
        <v>-0.32725572697522853</v>
      </c>
      <c r="D49" s="37">
        <v>-0.32725572697522853</v>
      </c>
      <c r="E49" s="37">
        <v>1.669051025274193</v>
      </c>
      <c r="F49" s="37">
        <v>1.6625792273147422</v>
      </c>
    </row>
    <row r="50" spans="1:6" s="17" customFormat="1" ht="12" customHeight="1" x14ac:dyDescent="0.2">
      <c r="A50" s="29"/>
      <c r="B50" s="19" t="s">
        <v>189</v>
      </c>
      <c r="C50" s="37">
        <v>-4.6904315196993895E-2</v>
      </c>
      <c r="D50" s="37">
        <v>-0.3740065451145469</v>
      </c>
      <c r="E50" s="37">
        <v>1.4761904761904754</v>
      </c>
      <c r="F50" s="37">
        <v>1.8346504365559957</v>
      </c>
    </row>
    <row r="51" spans="1:6" s="17" customFormat="1" ht="12" customHeight="1" x14ac:dyDescent="0.2">
      <c r="A51" s="29"/>
      <c r="B51" s="19" t="s">
        <v>190</v>
      </c>
      <c r="C51" s="37">
        <v>0.15016424213982749</v>
      </c>
      <c r="D51" s="37">
        <v>-0.22440392706872814</v>
      </c>
      <c r="E51" s="37">
        <v>0.66981132075472072</v>
      </c>
      <c r="F51" s="37">
        <v>1.7801297099431235</v>
      </c>
    </row>
    <row r="52" spans="1:6" s="17" customFormat="1" ht="12" customHeight="1" x14ac:dyDescent="0.2">
      <c r="A52" s="29"/>
      <c r="B52" s="19" t="s">
        <v>191</v>
      </c>
      <c r="C52" s="37">
        <v>0.87152094461626639</v>
      </c>
      <c r="D52" s="37">
        <v>0.64516129032257119</v>
      </c>
      <c r="E52" s="37">
        <v>0.31686859273065693</v>
      </c>
      <c r="F52" s="37">
        <v>1.55585190830001</v>
      </c>
    </row>
    <row r="53" spans="1:6" s="17" customFormat="1" ht="12" customHeight="1" x14ac:dyDescent="0.2">
      <c r="A53" s="30"/>
      <c r="B53" s="31" t="s">
        <v>116</v>
      </c>
      <c r="C53" s="38">
        <v>0</v>
      </c>
      <c r="D53" s="38">
        <v>0.64516129032257119</v>
      </c>
      <c r="E53" s="38">
        <v>1.2320135427442924</v>
      </c>
      <c r="F53" s="38">
        <v>1.4207312727186894</v>
      </c>
    </row>
    <row r="54" spans="1:6" s="17" customFormat="1" ht="18.75" customHeight="1" x14ac:dyDescent="0.2">
      <c r="A54" s="39" t="s">
        <v>199</v>
      </c>
      <c r="B54" s="40" t="s">
        <v>629</v>
      </c>
      <c r="C54" s="41"/>
      <c r="D54" s="42"/>
      <c r="E54" s="42"/>
      <c r="F54" s="42"/>
    </row>
    <row r="55" spans="1:6" s="17" customFormat="1" ht="15" customHeight="1" x14ac:dyDescent="0.2">
      <c r="A55" s="43" t="s">
        <v>201</v>
      </c>
      <c r="B55" s="175" t="s">
        <v>1204</v>
      </c>
      <c r="C55" s="45"/>
      <c r="D55" s="45"/>
      <c r="E55" s="45"/>
      <c r="F55" s="45"/>
    </row>
  </sheetData>
  <conditionalFormatting sqref="C11:C23">
    <cfRule type="cellIs" dxfId="337" priority="5" operator="between">
      <formula>9999</formula>
      <formula>-9999</formula>
    </cfRule>
  </conditionalFormatting>
  <conditionalFormatting sqref="C24">
    <cfRule type="cellIs" dxfId="336" priority="4"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4"/>
  <sheetViews>
    <sheetView showGridLines="0" zoomScale="120" zoomScaleNormal="120" zoomScalePageLayoutView="120" workbookViewId="0">
      <selection activeCell="A5" sqref="A5"/>
    </sheetView>
  </sheetViews>
  <sheetFormatPr defaultColWidth="11.42578125" defaultRowHeight="13.5" x14ac:dyDescent="0.25"/>
  <cols>
    <col min="1" max="1" width="33.7109375" style="3" customWidth="1"/>
    <col min="2" max="2" width="16.28515625" style="3" customWidth="1"/>
    <col min="3" max="9" width="5.42578125" style="4" customWidth="1"/>
    <col min="10" max="10" width="6" style="4" customWidth="1"/>
    <col min="11" max="11" width="4.42578125" style="4"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09" t="s">
        <v>85</v>
      </c>
    </row>
    <row r="6" spans="1:13" s="17" customFormat="1" ht="18.75" x14ac:dyDescent="0.3">
      <c r="A6" s="25" t="s">
        <v>0</v>
      </c>
    </row>
    <row r="7" spans="1:13" s="17" customFormat="1" ht="12.75" x14ac:dyDescent="0.2"/>
    <row r="8" spans="1:13" s="17" customFormat="1" ht="18" customHeight="1" x14ac:dyDescent="0.2">
      <c r="A8" s="151" t="s">
        <v>86</v>
      </c>
      <c r="B8" s="18"/>
      <c r="C8" s="18"/>
      <c r="D8" s="18"/>
      <c r="E8" s="18"/>
      <c r="F8" s="18"/>
      <c r="G8" s="18"/>
    </row>
    <row r="9" spans="1:13" ht="13.5" customHeight="1" x14ac:dyDescent="0.2">
      <c r="A9" s="23"/>
      <c r="B9" s="392"/>
      <c r="C9" s="394">
        <v>2016</v>
      </c>
      <c r="D9" s="394">
        <v>2017</v>
      </c>
      <c r="E9" s="394">
        <v>2018</v>
      </c>
      <c r="F9" s="394">
        <v>2019</v>
      </c>
      <c r="G9" s="396">
        <v>2020</v>
      </c>
      <c r="H9" s="397"/>
      <c r="I9" s="396">
        <v>2021</v>
      </c>
      <c r="J9" s="396"/>
      <c r="K9" s="396"/>
    </row>
    <row r="10" spans="1:13" ht="13.5" customHeight="1" x14ac:dyDescent="0.2">
      <c r="A10" s="24"/>
      <c r="B10" s="393"/>
      <c r="C10" s="395"/>
      <c r="D10" s="395"/>
      <c r="E10" s="395"/>
      <c r="F10" s="395"/>
      <c r="G10" s="160" t="s">
        <v>87</v>
      </c>
      <c r="H10" s="160" t="s">
        <v>88</v>
      </c>
      <c r="I10" s="160" t="s">
        <v>87</v>
      </c>
      <c r="J10" s="398" t="s">
        <v>89</v>
      </c>
      <c r="K10" s="398"/>
    </row>
    <row r="11" spans="1:13" ht="18" customHeight="1" x14ac:dyDescent="0.2">
      <c r="A11" s="35" t="s">
        <v>90</v>
      </c>
      <c r="B11" s="23"/>
      <c r="C11" s="100"/>
      <c r="D11" s="100"/>
      <c r="E11" s="100"/>
      <c r="F11" s="100"/>
      <c r="G11" s="100"/>
      <c r="H11" s="100"/>
      <c r="I11" s="100"/>
      <c r="J11" s="100"/>
      <c r="K11" s="100"/>
    </row>
    <row r="12" spans="1:13" ht="13.5" customHeight="1" x14ac:dyDescent="0.2">
      <c r="A12" s="20" t="s">
        <v>91</v>
      </c>
      <c r="B12" s="19" t="s">
        <v>92</v>
      </c>
      <c r="C12" s="67">
        <v>91.385997169228077</v>
      </c>
      <c r="D12" s="67">
        <v>108.1552556517475</v>
      </c>
      <c r="E12" s="67">
        <v>86.161212507899961</v>
      </c>
      <c r="F12" s="67">
        <v>74.811424880547477</v>
      </c>
      <c r="G12" s="257">
        <v>56.4</v>
      </c>
      <c r="H12" s="257">
        <v>48.178058456236123</v>
      </c>
      <c r="I12" s="257">
        <v>53.843366733262414</v>
      </c>
      <c r="J12" s="107" t="s">
        <v>93</v>
      </c>
      <c r="K12" s="100"/>
      <c r="L12" s="1"/>
      <c r="M12" s="1"/>
    </row>
    <row r="13" spans="1:13" ht="13.5" customHeight="1" x14ac:dyDescent="0.2">
      <c r="A13" s="20" t="s">
        <v>91</v>
      </c>
      <c r="B13" s="19" t="s">
        <v>94</v>
      </c>
      <c r="C13" s="67">
        <v>101.13409786794614</v>
      </c>
      <c r="D13" s="67">
        <v>122.12384793879114</v>
      </c>
      <c r="E13" s="67">
        <v>101.35304508574536</v>
      </c>
      <c r="F13" s="67">
        <v>83.6493832266368</v>
      </c>
      <c r="G13" s="257">
        <v>61.8</v>
      </c>
      <c r="H13" s="257">
        <v>55.156516513953783</v>
      </c>
      <c r="I13" s="257">
        <v>64.936249230701222</v>
      </c>
      <c r="J13" s="107" t="s">
        <v>93</v>
      </c>
      <c r="K13" s="100"/>
      <c r="L13" s="1"/>
      <c r="M13" s="1"/>
    </row>
    <row r="14" spans="1:13" ht="13.5" customHeight="1" x14ac:dyDescent="0.2">
      <c r="A14" s="20" t="s">
        <v>95</v>
      </c>
      <c r="B14" s="19" t="s">
        <v>96</v>
      </c>
      <c r="C14" s="67">
        <v>-2.5800972429573354</v>
      </c>
      <c r="D14" s="67">
        <v>-0.2</v>
      </c>
      <c r="E14" s="67">
        <v>-2.1</v>
      </c>
      <c r="F14" s="67">
        <v>-0.62</v>
      </c>
      <c r="G14" s="257">
        <v>-4</v>
      </c>
      <c r="H14" s="257">
        <v>-5.18</v>
      </c>
      <c r="I14" s="257">
        <v>-0.1</v>
      </c>
      <c r="J14" s="107" t="s">
        <v>93</v>
      </c>
      <c r="K14" s="100"/>
    </row>
    <row r="15" spans="1:13" ht="13.5" customHeight="1" x14ac:dyDescent="0.2">
      <c r="A15" s="70" t="s">
        <v>97</v>
      </c>
      <c r="B15" s="19" t="s">
        <v>96</v>
      </c>
      <c r="C15" s="67">
        <v>-2.7</v>
      </c>
      <c r="D15" s="67">
        <v>0.5</v>
      </c>
      <c r="E15" s="67">
        <v>-9.5</v>
      </c>
      <c r="F15" s="67">
        <v>-6.5</v>
      </c>
      <c r="G15" s="257">
        <v>-6.8</v>
      </c>
      <c r="H15" s="257">
        <v>-8</v>
      </c>
      <c r="I15" s="257">
        <v>-7</v>
      </c>
      <c r="J15" s="107" t="s">
        <v>93</v>
      </c>
      <c r="K15" s="100"/>
    </row>
    <row r="16" spans="1:13" ht="13.5" customHeight="1" x14ac:dyDescent="0.2">
      <c r="A16" s="70" t="s">
        <v>1149</v>
      </c>
      <c r="B16" s="19" t="s">
        <v>96</v>
      </c>
      <c r="C16" s="67">
        <v>-2.5</v>
      </c>
      <c r="D16" s="67">
        <v>-0.3</v>
      </c>
      <c r="E16" s="67">
        <v>1</v>
      </c>
      <c r="F16" s="67">
        <v>1.8</v>
      </c>
      <c r="G16" s="257">
        <v>-2.8</v>
      </c>
      <c r="H16" s="257">
        <v>-4</v>
      </c>
      <c r="I16" s="257">
        <v>2.2999999999999998</v>
      </c>
      <c r="J16" s="107" t="s">
        <v>93</v>
      </c>
      <c r="K16" s="100"/>
    </row>
    <row r="17" spans="1:13" ht="13.5" customHeight="1" x14ac:dyDescent="0.2">
      <c r="A17" s="20" t="s">
        <v>1151</v>
      </c>
      <c r="B17" s="19" t="s">
        <v>99</v>
      </c>
      <c r="C17" s="51">
        <v>7103.2264306109064</v>
      </c>
      <c r="D17" s="51">
        <v>7310.8965889551109</v>
      </c>
      <c r="E17" s="51">
        <v>7099.9719580992842</v>
      </c>
      <c r="F17" s="51">
        <v>6952.4193623685087</v>
      </c>
      <c r="G17" s="157" t="s">
        <v>93</v>
      </c>
      <c r="H17" s="275">
        <v>6538.4520538729121</v>
      </c>
      <c r="I17" s="157" t="s">
        <v>93</v>
      </c>
      <c r="J17" s="107" t="s">
        <v>93</v>
      </c>
      <c r="K17" s="100"/>
    </row>
    <row r="18" spans="1:13" ht="13.5" customHeight="1" x14ac:dyDescent="0.2">
      <c r="A18" s="20" t="s">
        <v>100</v>
      </c>
      <c r="B18" s="19" t="s">
        <v>101</v>
      </c>
      <c r="C18" s="67">
        <v>41.119768391815256</v>
      </c>
      <c r="D18" s="67">
        <v>23.667741323724645</v>
      </c>
      <c r="E18" s="67">
        <v>18.601441496702975</v>
      </c>
      <c r="F18" s="67">
        <v>16.895095250409465</v>
      </c>
      <c r="G18" s="257">
        <v>23.1</v>
      </c>
      <c r="H18" s="257">
        <v>25.09192977807826</v>
      </c>
      <c r="I18" s="257">
        <v>18.7</v>
      </c>
      <c r="J18" s="67">
        <v>24.931756141947226</v>
      </c>
      <c r="K18" s="67" t="s">
        <v>102</v>
      </c>
    </row>
    <row r="19" spans="1:13" ht="13.5" customHeight="1" x14ac:dyDescent="0.2">
      <c r="A19" s="20" t="s">
        <v>100</v>
      </c>
      <c r="B19" s="19" t="s">
        <v>103</v>
      </c>
      <c r="C19" s="67">
        <v>30.69260943806551</v>
      </c>
      <c r="D19" s="67">
        <v>29.843586691879675</v>
      </c>
      <c r="E19" s="67">
        <v>19.627677146486413</v>
      </c>
      <c r="F19" s="67">
        <v>17.082125979658102</v>
      </c>
      <c r="G19" s="257">
        <v>25</v>
      </c>
      <c r="H19" s="257">
        <v>22.267650925813996</v>
      </c>
      <c r="I19" s="157" t="s">
        <v>93</v>
      </c>
      <c r="J19" s="67">
        <v>24.278425059020115</v>
      </c>
      <c r="K19" s="67" t="s">
        <v>102</v>
      </c>
    </row>
    <row r="20" spans="1:13" ht="18" customHeight="1" x14ac:dyDescent="0.2">
      <c r="A20" s="35" t="s">
        <v>104</v>
      </c>
      <c r="B20" s="23"/>
      <c r="C20" s="100"/>
      <c r="D20" s="100"/>
      <c r="E20" s="100"/>
      <c r="F20" s="100"/>
      <c r="G20" s="258"/>
      <c r="H20" s="258"/>
      <c r="I20" s="258"/>
      <c r="J20" s="67"/>
      <c r="K20" s="67"/>
    </row>
    <row r="21" spans="1:13" ht="13.5" customHeight="1" x14ac:dyDescent="0.2">
      <c r="A21" s="20" t="s">
        <v>105</v>
      </c>
      <c r="B21" s="19" t="s">
        <v>106</v>
      </c>
      <c r="C21" s="67">
        <v>17.520735482512624</v>
      </c>
      <c r="D21" s="67">
        <v>17.482496382251696</v>
      </c>
      <c r="E21" s="67">
        <v>22.863151980084051</v>
      </c>
      <c r="F21" s="67">
        <v>21.664088009317325</v>
      </c>
      <c r="G21" s="257">
        <v>19.203504030450201</v>
      </c>
      <c r="H21" s="257">
        <v>21.120096942734374</v>
      </c>
      <c r="I21" s="257">
        <v>18.862888517455012</v>
      </c>
      <c r="J21" s="107" t="s">
        <v>93</v>
      </c>
      <c r="K21" s="67"/>
    </row>
    <row r="22" spans="1:13" ht="13.5" customHeight="1" x14ac:dyDescent="0.2">
      <c r="A22" s="70" t="s">
        <v>107</v>
      </c>
      <c r="B22" s="19" t="s">
        <v>106</v>
      </c>
      <c r="C22" s="67">
        <v>8.2930313194581959</v>
      </c>
      <c r="D22" s="67">
        <v>9.9161086670299277</v>
      </c>
      <c r="E22" s="67">
        <v>14.495643385867634</v>
      </c>
      <c r="F22" s="67">
        <v>13.299025721296326</v>
      </c>
      <c r="G22" s="257">
        <v>9.2548291722449196</v>
      </c>
      <c r="H22" s="257">
        <v>10.728728322844148</v>
      </c>
      <c r="I22" s="257">
        <v>9.6653761720405527</v>
      </c>
      <c r="J22" s="107" t="s">
        <v>93</v>
      </c>
      <c r="K22" s="67"/>
    </row>
    <row r="23" spans="1:13" ht="13.5" customHeight="1" x14ac:dyDescent="0.2">
      <c r="A23" s="20" t="s">
        <v>108</v>
      </c>
      <c r="B23" s="19" t="s">
        <v>106</v>
      </c>
      <c r="C23" s="67">
        <v>21.288427694966455</v>
      </c>
      <c r="D23" s="67">
        <v>23.74792538523522</v>
      </c>
      <c r="E23" s="67">
        <v>20.753325503264048</v>
      </c>
      <c r="F23" s="67">
        <v>20.128265241873482</v>
      </c>
      <c r="G23" s="257">
        <v>23.178145585316685</v>
      </c>
      <c r="H23" s="257">
        <v>22.692770056132957</v>
      </c>
      <c r="I23" s="257">
        <v>17.858826554665065</v>
      </c>
      <c r="J23" s="107" t="s">
        <v>93</v>
      </c>
      <c r="K23" s="67"/>
    </row>
    <row r="24" spans="1:13" ht="13.5" customHeight="1" x14ac:dyDescent="0.2">
      <c r="A24" s="70" t="s">
        <v>109</v>
      </c>
      <c r="B24" s="19" t="s">
        <v>106</v>
      </c>
      <c r="C24" s="67">
        <v>17.456087780983989</v>
      </c>
      <c r="D24" s="67">
        <v>17.270276258479907</v>
      </c>
      <c r="E24" s="67">
        <v>16.115765363259289</v>
      </c>
      <c r="F24" s="67">
        <v>16.432468679601474</v>
      </c>
      <c r="G24" s="257">
        <v>18.593684844190413</v>
      </c>
      <c r="H24" s="257">
        <v>17.715773843595244</v>
      </c>
      <c r="I24" s="257">
        <v>17.499059510373954</v>
      </c>
      <c r="J24" s="107" t="s">
        <v>93</v>
      </c>
      <c r="K24" s="67"/>
    </row>
    <row r="25" spans="1:13" ht="13.5" customHeight="1" x14ac:dyDescent="0.2">
      <c r="A25" s="70" t="s">
        <v>110</v>
      </c>
      <c r="B25" s="19" t="s">
        <v>106</v>
      </c>
      <c r="C25" s="67">
        <v>3.8323399139824668</v>
      </c>
      <c r="D25" s="67">
        <v>6.4776491267553151</v>
      </c>
      <c r="E25" s="67">
        <v>4.6375601400047604</v>
      </c>
      <c r="F25" s="67">
        <v>3.6957965622720081</v>
      </c>
      <c r="G25" s="257">
        <v>4.5844607411262688</v>
      </c>
      <c r="H25" s="257">
        <v>4.9769962125377134</v>
      </c>
      <c r="I25" s="257">
        <v>0.3597670442911089</v>
      </c>
      <c r="J25" s="107" t="s">
        <v>93</v>
      </c>
      <c r="K25" s="67"/>
    </row>
    <row r="26" spans="1:13" ht="13.5" customHeight="1" x14ac:dyDescent="0.2">
      <c r="A26" s="20" t="s">
        <v>111</v>
      </c>
      <c r="B26" s="19" t="s">
        <v>106</v>
      </c>
      <c r="C26" s="67">
        <v>-3.7676922124538303</v>
      </c>
      <c r="D26" s="67">
        <v>-6.2654290029835247</v>
      </c>
      <c r="E26" s="67">
        <v>2.1098264768200026</v>
      </c>
      <c r="F26" s="67">
        <v>1.5358227674438425</v>
      </c>
      <c r="G26" s="257">
        <v>-3.9746415548664848</v>
      </c>
      <c r="H26" s="257">
        <v>-1.5726731133985854</v>
      </c>
      <c r="I26" s="257">
        <v>1.0040619627899463</v>
      </c>
      <c r="J26" s="107" t="s">
        <v>93</v>
      </c>
      <c r="K26" s="67"/>
    </row>
    <row r="27" spans="1:13" ht="13.5" customHeight="1" x14ac:dyDescent="0.2">
      <c r="A27" s="20" t="s">
        <v>112</v>
      </c>
      <c r="B27" s="19" t="s">
        <v>106</v>
      </c>
      <c r="C27" s="67">
        <v>43.902904968736145</v>
      </c>
      <c r="D27" s="67">
        <v>35.53051669842116</v>
      </c>
      <c r="E27" s="67">
        <v>46.354533704400417</v>
      </c>
      <c r="F27" s="67">
        <v>59.130022826372318</v>
      </c>
      <c r="G27" s="157" t="s">
        <v>93</v>
      </c>
      <c r="H27" s="257">
        <v>90.858738890447782</v>
      </c>
      <c r="I27" s="157" t="s">
        <v>93</v>
      </c>
      <c r="J27" s="67">
        <v>101.29257505524303</v>
      </c>
      <c r="K27" s="67" t="s">
        <v>113</v>
      </c>
    </row>
    <row r="28" spans="1:13" ht="18" customHeight="1" x14ac:dyDescent="0.2">
      <c r="A28" s="35" t="s">
        <v>114</v>
      </c>
      <c r="B28" s="23"/>
      <c r="C28" s="100"/>
      <c r="D28" s="100"/>
      <c r="E28" s="100"/>
      <c r="F28" s="100"/>
      <c r="G28" s="258"/>
      <c r="H28" s="258"/>
      <c r="I28" s="258"/>
      <c r="J28" s="67"/>
      <c r="K28" s="67"/>
    </row>
    <row r="29" spans="1:13" ht="13.5" customHeight="1" x14ac:dyDescent="0.2">
      <c r="A29" s="20" t="s">
        <v>115</v>
      </c>
      <c r="B29" s="19" t="s">
        <v>96</v>
      </c>
      <c r="C29" s="67">
        <v>7.640897976645955</v>
      </c>
      <c r="D29" s="67">
        <v>-30.401506159440139</v>
      </c>
      <c r="E29" s="67">
        <v>62.470586738900735</v>
      </c>
      <c r="F29" s="67">
        <v>66.439233637790608</v>
      </c>
      <c r="G29" s="157" t="s">
        <v>93</v>
      </c>
      <c r="H29" s="257">
        <v>4.1029984653380813</v>
      </c>
      <c r="I29" s="157" t="s">
        <v>93</v>
      </c>
      <c r="J29" s="67">
        <v>-12.566251173773257</v>
      </c>
      <c r="K29" s="67" t="s">
        <v>116</v>
      </c>
    </row>
    <row r="30" spans="1:13" ht="13.5" customHeight="1" x14ac:dyDescent="0.2">
      <c r="A30" s="20" t="s">
        <v>117</v>
      </c>
      <c r="B30" s="19" t="s">
        <v>96</v>
      </c>
      <c r="C30" s="67">
        <v>-1.6939982006555221</v>
      </c>
      <c r="D30" s="67">
        <v>0.42173602656905285</v>
      </c>
      <c r="E30" s="67">
        <v>12.388187989444322</v>
      </c>
      <c r="F30" s="67">
        <v>22.046318809390385</v>
      </c>
      <c r="G30" s="157" t="s">
        <v>93</v>
      </c>
      <c r="H30" s="257">
        <v>-3.12396795015627</v>
      </c>
      <c r="I30" s="157" t="s">
        <v>93</v>
      </c>
      <c r="J30" s="67">
        <v>13.222787323776464</v>
      </c>
      <c r="K30" s="67" t="s">
        <v>116</v>
      </c>
    </row>
    <row r="31" spans="1:13" ht="13.5" customHeight="1" x14ac:dyDescent="0.2">
      <c r="A31" s="20" t="s">
        <v>118</v>
      </c>
      <c r="B31" s="19" t="s">
        <v>96</v>
      </c>
      <c r="C31" s="67">
        <v>14.302694700127084</v>
      </c>
      <c r="D31" s="67">
        <v>0.62562871892604122</v>
      </c>
      <c r="E31" s="67">
        <v>20.42805983492897</v>
      </c>
      <c r="F31" s="67">
        <v>29.935873957021244</v>
      </c>
      <c r="G31" s="157" t="s">
        <v>93</v>
      </c>
      <c r="H31" s="257">
        <v>24.471189039056227</v>
      </c>
      <c r="I31" s="157" t="s">
        <v>93</v>
      </c>
      <c r="J31" s="67">
        <v>-2.7692718884359535</v>
      </c>
      <c r="K31" s="67" t="s">
        <v>116</v>
      </c>
    </row>
    <row r="32" spans="1:13" ht="18" customHeight="1" x14ac:dyDescent="0.2">
      <c r="A32" s="35" t="s">
        <v>119</v>
      </c>
      <c r="B32" s="23"/>
      <c r="C32" s="103"/>
      <c r="D32" s="103"/>
      <c r="E32" s="103"/>
      <c r="F32" s="103"/>
      <c r="G32" s="259"/>
      <c r="H32" s="259"/>
      <c r="I32" s="259"/>
      <c r="J32" s="104"/>
      <c r="K32" s="104"/>
      <c r="L32" s="1"/>
      <c r="M32" s="1"/>
    </row>
    <row r="33" spans="1:13" ht="13.5" customHeight="1" x14ac:dyDescent="0.2">
      <c r="A33" s="20" t="s">
        <v>120</v>
      </c>
      <c r="B33" s="19" t="s">
        <v>121</v>
      </c>
      <c r="C33" s="67">
        <v>15.84</v>
      </c>
      <c r="D33" s="67">
        <v>18.63068204535503</v>
      </c>
      <c r="E33" s="67">
        <v>19.83294327899511</v>
      </c>
      <c r="F33" s="67">
        <v>14.394787177165783</v>
      </c>
      <c r="G33" s="157" t="s">
        <v>93</v>
      </c>
      <c r="H33" s="257">
        <v>19.6848214735416</v>
      </c>
      <c r="I33" s="157" t="s">
        <v>93</v>
      </c>
      <c r="J33" s="67">
        <v>18.036943519405359</v>
      </c>
      <c r="K33" s="67" t="s">
        <v>116</v>
      </c>
      <c r="L33" s="1"/>
      <c r="M33" s="1"/>
    </row>
    <row r="34" spans="1:13" ht="13.5" customHeight="1" x14ac:dyDescent="0.2">
      <c r="A34" s="20" t="s">
        <v>122</v>
      </c>
      <c r="B34" s="19" t="s">
        <v>121</v>
      </c>
      <c r="C34" s="67">
        <v>5.2</v>
      </c>
      <c r="D34" s="67">
        <v>7.05661404188987</v>
      </c>
      <c r="E34" s="67">
        <v>10.36500971328309</v>
      </c>
      <c r="F34" s="67">
        <v>8.0440466608809427</v>
      </c>
      <c r="G34" s="157" t="s">
        <v>93</v>
      </c>
      <c r="H34" s="257">
        <v>10.1069657072709</v>
      </c>
      <c r="I34" s="157" t="s">
        <v>93</v>
      </c>
      <c r="J34" s="67">
        <v>9.410583158288242</v>
      </c>
      <c r="K34" s="67" t="s">
        <v>116</v>
      </c>
      <c r="L34" s="1"/>
      <c r="M34" s="1"/>
    </row>
    <row r="35" spans="1:13" ht="13.5" customHeight="1" x14ac:dyDescent="0.2">
      <c r="A35" s="20" t="s">
        <v>123</v>
      </c>
      <c r="B35" s="19" t="s">
        <v>121</v>
      </c>
      <c r="C35" s="67">
        <v>2.0499999999999998</v>
      </c>
      <c r="D35" s="67">
        <v>2.3496012313560799</v>
      </c>
      <c r="E35" s="67">
        <v>2.236126581404696</v>
      </c>
      <c r="F35" s="67">
        <v>3.9489415685167657</v>
      </c>
      <c r="G35" s="157" t="s">
        <v>93</v>
      </c>
      <c r="H35" s="257">
        <v>1.42117562003431</v>
      </c>
      <c r="I35" s="157" t="s">
        <v>93</v>
      </c>
      <c r="J35" s="67">
        <v>5.0212942899819373</v>
      </c>
      <c r="K35" s="67" t="s">
        <v>116</v>
      </c>
      <c r="L35" s="1"/>
      <c r="M35" s="1"/>
    </row>
    <row r="36" spans="1:13" ht="13.5" customHeight="1" x14ac:dyDescent="0.2">
      <c r="A36" s="20" t="s">
        <v>124</v>
      </c>
      <c r="B36" s="19" t="s">
        <v>121</v>
      </c>
      <c r="C36" s="67">
        <v>16</v>
      </c>
      <c r="D36" s="67">
        <v>18</v>
      </c>
      <c r="E36" s="67">
        <v>16.5</v>
      </c>
      <c r="F36" s="67">
        <v>15.5</v>
      </c>
      <c r="G36" s="157" t="s">
        <v>93</v>
      </c>
      <c r="H36" s="257">
        <v>15.5</v>
      </c>
      <c r="I36" s="157" t="s">
        <v>93</v>
      </c>
      <c r="J36" s="67">
        <v>15.5</v>
      </c>
      <c r="K36" s="67" t="s">
        <v>116</v>
      </c>
      <c r="L36" s="1"/>
      <c r="M36" s="1"/>
    </row>
    <row r="37" spans="1:13" ht="13.5" customHeight="1" x14ac:dyDescent="0.2">
      <c r="A37" s="20" t="s">
        <v>1154</v>
      </c>
      <c r="B37" s="19" t="s">
        <v>121</v>
      </c>
      <c r="C37" s="67">
        <v>23.35</v>
      </c>
      <c r="D37" s="67">
        <v>17.77</v>
      </c>
      <c r="E37" s="67">
        <v>16.75</v>
      </c>
      <c r="F37" s="67">
        <v>22.48</v>
      </c>
      <c r="G37" s="157" t="s">
        <v>93</v>
      </c>
      <c r="H37" s="257">
        <v>9.75</v>
      </c>
      <c r="I37" s="157" t="s">
        <v>93</v>
      </c>
      <c r="J37" s="67">
        <v>13.69</v>
      </c>
      <c r="K37" s="67" t="s">
        <v>116</v>
      </c>
      <c r="L37" s="1"/>
      <c r="M37" s="1"/>
    </row>
    <row r="38" spans="1:13" ht="15.75" customHeight="1" x14ac:dyDescent="0.2">
      <c r="A38" s="35" t="s">
        <v>125</v>
      </c>
      <c r="B38" s="29"/>
      <c r="C38" s="42"/>
      <c r="D38" s="42"/>
      <c r="E38" s="42"/>
      <c r="F38" s="42"/>
      <c r="G38" s="261"/>
      <c r="H38" s="262"/>
      <c r="I38" s="261"/>
      <c r="J38" s="42"/>
      <c r="K38" s="67"/>
      <c r="L38" s="1"/>
      <c r="M38" s="1"/>
    </row>
    <row r="39" spans="1:13" ht="13.5" customHeight="1" x14ac:dyDescent="0.2">
      <c r="A39" s="20" t="s">
        <v>126</v>
      </c>
      <c r="B39" s="19" t="s">
        <v>127</v>
      </c>
      <c r="C39" s="67">
        <v>19.2</v>
      </c>
      <c r="D39" s="67">
        <v>18.899999999999999</v>
      </c>
      <c r="E39" s="67">
        <v>24.16</v>
      </c>
      <c r="F39" s="67">
        <v>24.09</v>
      </c>
      <c r="G39" s="157" t="s">
        <v>93</v>
      </c>
      <c r="H39" s="257">
        <v>22.77</v>
      </c>
      <c r="I39" s="157" t="s">
        <v>93</v>
      </c>
      <c r="J39" s="67">
        <v>18.600000000000001</v>
      </c>
      <c r="K39" s="67" t="s">
        <v>116</v>
      </c>
      <c r="L39" s="1"/>
      <c r="M39" s="1"/>
    </row>
    <row r="40" spans="1:13" ht="13.5" customHeight="1" x14ac:dyDescent="0.2">
      <c r="A40" s="20" t="s">
        <v>128</v>
      </c>
      <c r="B40" s="19" t="s">
        <v>127</v>
      </c>
      <c r="C40" s="67">
        <v>13.1</v>
      </c>
      <c r="D40" s="67">
        <v>28.8</v>
      </c>
      <c r="E40" s="67">
        <v>28.26</v>
      </c>
      <c r="F40" s="67">
        <v>32.403397663596607</v>
      </c>
      <c r="G40" s="157" t="s">
        <v>93</v>
      </c>
      <c r="H40" s="257">
        <v>18.41</v>
      </c>
      <c r="I40" s="157" t="s">
        <v>93</v>
      </c>
      <c r="J40" s="67">
        <v>18.7</v>
      </c>
      <c r="K40" s="67" t="s">
        <v>116</v>
      </c>
      <c r="L40" s="1"/>
      <c r="M40" s="1"/>
    </row>
    <row r="41" spans="1:13" ht="13.5" customHeight="1" x14ac:dyDescent="0.2">
      <c r="A41" s="20" t="s">
        <v>129</v>
      </c>
      <c r="B41" s="19" t="s">
        <v>127</v>
      </c>
      <c r="C41" s="67">
        <v>15.6</v>
      </c>
      <c r="D41" s="67">
        <v>14.5</v>
      </c>
      <c r="E41" s="67">
        <v>26.57</v>
      </c>
      <c r="F41" s="67">
        <v>7.78</v>
      </c>
      <c r="G41" s="157" t="s">
        <v>93</v>
      </c>
      <c r="H41" s="257">
        <v>-29.79</v>
      </c>
      <c r="I41" s="157" t="s">
        <v>93</v>
      </c>
      <c r="J41" s="67">
        <v>18.399999999999999</v>
      </c>
      <c r="K41" s="67" t="s">
        <v>116</v>
      </c>
      <c r="L41" s="1"/>
      <c r="M41" s="1"/>
    </row>
    <row r="42" spans="1:13" ht="18" customHeight="1" x14ac:dyDescent="0.2">
      <c r="A42" s="35" t="s">
        <v>130</v>
      </c>
      <c r="B42" s="23"/>
      <c r="C42" s="100"/>
      <c r="D42" s="100"/>
      <c r="E42" s="100"/>
      <c r="F42" s="100"/>
      <c r="G42" s="258"/>
      <c r="H42" s="258"/>
      <c r="I42" s="258"/>
      <c r="J42" s="67"/>
      <c r="K42" s="67"/>
    </row>
    <row r="43" spans="1:13" ht="13.5" customHeight="1" x14ac:dyDescent="0.2">
      <c r="A43" s="20" t="s">
        <v>131</v>
      </c>
      <c r="B43" s="19" t="s">
        <v>106</v>
      </c>
      <c r="C43" s="67">
        <v>14.385241480776765</v>
      </c>
      <c r="D43" s="67">
        <v>16.500072746128186</v>
      </c>
      <c r="E43" s="67">
        <v>24.626708966786108</v>
      </c>
      <c r="F43" s="67">
        <v>24.62481156430578</v>
      </c>
      <c r="G43" s="257">
        <v>15.509708737864077</v>
      </c>
      <c r="H43" s="257">
        <v>20.658115423153987</v>
      </c>
      <c r="I43" s="257">
        <v>25.699051296775664</v>
      </c>
      <c r="J43" s="107" t="s">
        <v>93</v>
      </c>
      <c r="K43" s="67"/>
    </row>
    <row r="44" spans="1:13" ht="13.5" customHeight="1" x14ac:dyDescent="0.2">
      <c r="A44" s="20" t="s">
        <v>132</v>
      </c>
      <c r="B44" s="19" t="s">
        <v>106</v>
      </c>
      <c r="C44" s="67">
        <v>-3.0505986885246319</v>
      </c>
      <c r="D44" s="67">
        <v>-0.51822552459535232</v>
      </c>
      <c r="E44" s="67">
        <v>7.3037830417595009</v>
      </c>
      <c r="F44" s="67">
        <v>6.1415813028823214</v>
      </c>
      <c r="G44" s="257">
        <v>-2.0307443365695796</v>
      </c>
      <c r="H44" s="257">
        <v>1.6204221864044257</v>
      </c>
      <c r="I44" s="257">
        <v>5.3421625688227943</v>
      </c>
      <c r="J44" s="107" t="s">
        <v>93</v>
      </c>
      <c r="K44" s="67"/>
    </row>
    <row r="45" spans="1:13" ht="13.5" customHeight="1" x14ac:dyDescent="0.2">
      <c r="A45" s="20" t="s">
        <v>1153</v>
      </c>
      <c r="B45" s="19" t="s">
        <v>94</v>
      </c>
      <c r="C45" s="67">
        <v>24.352854205673097</v>
      </c>
      <c r="D45" s="67">
        <v>18.22775389268881</v>
      </c>
      <c r="E45" s="67">
        <v>16.170244481266778</v>
      </c>
      <c r="F45" s="67">
        <v>17.211496114201278</v>
      </c>
      <c r="G45" s="157" t="s">
        <v>93</v>
      </c>
      <c r="H45" s="257">
        <v>14.878529118506529</v>
      </c>
      <c r="I45" s="157" t="s">
        <v>93</v>
      </c>
      <c r="J45" s="67">
        <v>14.091185186915885</v>
      </c>
      <c r="K45" s="67" t="s">
        <v>116</v>
      </c>
    </row>
    <row r="46" spans="1:13" ht="18" customHeight="1" x14ac:dyDescent="0.2">
      <c r="A46" s="35" t="s">
        <v>133</v>
      </c>
      <c r="B46" s="23"/>
      <c r="C46" s="100"/>
      <c r="D46" s="100"/>
      <c r="E46" s="100"/>
      <c r="F46" s="100"/>
      <c r="G46" s="258"/>
      <c r="H46" s="258"/>
      <c r="I46" s="258"/>
      <c r="J46" s="67"/>
      <c r="K46" s="67"/>
    </row>
    <row r="47" spans="1:13" ht="13.5" customHeight="1" x14ac:dyDescent="0.2">
      <c r="A47" s="20" t="s">
        <v>134</v>
      </c>
      <c r="B47" s="19" t="s">
        <v>135</v>
      </c>
      <c r="C47" s="67">
        <v>181.1118674336752</v>
      </c>
      <c r="D47" s="67">
        <v>187.36628356698768</v>
      </c>
      <c r="E47" s="67">
        <v>297.43693342679086</v>
      </c>
      <c r="F47" s="67">
        <v>528.336138441309</v>
      </c>
      <c r="G47" s="157" t="s">
        <v>93</v>
      </c>
      <c r="H47" s="257">
        <v>660.78669067763303</v>
      </c>
      <c r="I47" s="157" t="s">
        <v>93</v>
      </c>
      <c r="J47" s="67">
        <v>792.120951500773</v>
      </c>
      <c r="K47" s="67" t="s">
        <v>116</v>
      </c>
    </row>
    <row r="48" spans="1:13" ht="13.5" customHeight="1" x14ac:dyDescent="0.2">
      <c r="A48" s="20" t="s">
        <v>136</v>
      </c>
      <c r="B48" s="19" t="s">
        <v>135</v>
      </c>
      <c r="C48" s="67">
        <v>163.65643411657894</v>
      </c>
      <c r="D48" s="67">
        <v>165.91595069149784</v>
      </c>
      <c r="E48" s="67">
        <v>252.85574773129701</v>
      </c>
      <c r="F48" s="67">
        <v>475.40245238095241</v>
      </c>
      <c r="G48" s="157" t="s">
        <v>93</v>
      </c>
      <c r="H48" s="257">
        <v>587.12635227272733</v>
      </c>
      <c r="I48" s="157" t="s">
        <v>93</v>
      </c>
      <c r="J48" s="67">
        <v>652.17145714285698</v>
      </c>
      <c r="K48" s="67" t="s">
        <v>116</v>
      </c>
    </row>
    <row r="49" spans="1:13" ht="13.5" customHeight="1" x14ac:dyDescent="0.2">
      <c r="A49" s="20" t="s">
        <v>137</v>
      </c>
      <c r="B49" s="19" t="s">
        <v>96</v>
      </c>
      <c r="C49" s="67">
        <v>-15.012619618254119</v>
      </c>
      <c r="D49" s="67">
        <v>-5.6997128137545978</v>
      </c>
      <c r="E49" s="67">
        <v>-43.737879073679245</v>
      </c>
      <c r="F49" s="67">
        <v>-33.92393151359984</v>
      </c>
      <c r="G49" s="157" t="s">
        <v>93</v>
      </c>
      <c r="H49" s="257">
        <v>-31.099066891593562</v>
      </c>
      <c r="I49" s="157" t="s">
        <v>93</v>
      </c>
      <c r="J49" s="67">
        <v>-20.966836812580702</v>
      </c>
      <c r="K49" s="102" t="s">
        <v>116</v>
      </c>
    </row>
    <row r="50" spans="1:13" ht="13.5" customHeight="1" x14ac:dyDescent="0.2">
      <c r="A50" s="46" t="s">
        <v>138</v>
      </c>
      <c r="B50" s="31" t="s">
        <v>96</v>
      </c>
      <c r="C50" s="68">
        <v>17.389304575199471</v>
      </c>
      <c r="D50" s="68">
        <v>14.15050696190252</v>
      </c>
      <c r="E50" s="68">
        <v>-34.476713864803756</v>
      </c>
      <c r="F50" s="68">
        <v>-25.649566922938348</v>
      </c>
      <c r="G50" s="158" t="s">
        <v>93</v>
      </c>
      <c r="H50" s="263">
        <v>-14.47401603257843</v>
      </c>
      <c r="I50" s="158" t="s">
        <v>93</v>
      </c>
      <c r="J50" s="68">
        <v>-3.539088888709363</v>
      </c>
      <c r="K50" s="105" t="s">
        <v>116</v>
      </c>
    </row>
    <row r="51" spans="1:13" ht="27" customHeight="1" x14ac:dyDescent="0.2">
      <c r="A51" s="399" t="s">
        <v>1152</v>
      </c>
      <c r="B51" s="399"/>
      <c r="C51" s="399"/>
      <c r="D51" s="399"/>
      <c r="E51" s="399"/>
      <c r="F51" s="399"/>
      <c r="G51" s="399"/>
      <c r="H51" s="399"/>
      <c r="I51" s="399"/>
      <c r="J51" s="399"/>
      <c r="K51" s="399"/>
      <c r="L51" s="1"/>
      <c r="M51" s="1"/>
    </row>
    <row r="52" spans="1:13" ht="47.25" customHeight="1" x14ac:dyDescent="0.2">
      <c r="A52" s="391" t="s">
        <v>1150</v>
      </c>
      <c r="B52" s="391"/>
      <c r="C52" s="391"/>
      <c r="D52" s="391"/>
      <c r="E52" s="391"/>
      <c r="F52" s="391"/>
      <c r="G52" s="391"/>
      <c r="H52" s="391"/>
      <c r="I52" s="391"/>
      <c r="J52" s="391"/>
      <c r="K52" s="391"/>
      <c r="L52" s="1"/>
      <c r="M52" s="1"/>
    </row>
    <row r="53" spans="1:13" s="3" customFormat="1" ht="13.5" customHeight="1" x14ac:dyDescent="0.25">
      <c r="C53" s="4"/>
      <c r="D53" s="4"/>
      <c r="E53" s="4"/>
      <c r="F53" s="4"/>
      <c r="G53" s="4"/>
      <c r="H53" s="4"/>
      <c r="I53" s="4"/>
      <c r="J53" s="4"/>
      <c r="K53" s="4"/>
      <c r="L53" s="2"/>
      <c r="M53" s="2"/>
    </row>
    <row r="54" spans="1:13" s="3" customFormat="1" ht="13.5" customHeight="1" x14ac:dyDescent="0.25">
      <c r="C54" s="4"/>
      <c r="D54" s="4"/>
      <c r="E54" s="4"/>
      <c r="F54" s="4"/>
      <c r="G54" s="4"/>
      <c r="H54" s="4"/>
      <c r="I54" s="4"/>
      <c r="J54" s="4"/>
      <c r="K54" s="4"/>
      <c r="L54" s="2"/>
      <c r="M54" s="2"/>
    </row>
    <row r="55" spans="1:13" s="3" customFormat="1" ht="13.5" customHeight="1" x14ac:dyDescent="0.25">
      <c r="C55" s="4"/>
      <c r="D55" s="4"/>
      <c r="E55" s="4"/>
      <c r="F55" s="4"/>
      <c r="G55" s="4"/>
      <c r="H55" s="4"/>
      <c r="I55" s="4"/>
      <c r="J55" s="4"/>
      <c r="K55" s="4"/>
      <c r="L55" s="2"/>
      <c r="M55" s="2"/>
    </row>
    <row r="56" spans="1:13" s="3" customFormat="1" ht="13.5" customHeight="1" x14ac:dyDescent="0.25">
      <c r="C56" s="4"/>
      <c r="D56" s="4"/>
      <c r="E56" s="4"/>
      <c r="F56" s="4"/>
      <c r="G56" s="4"/>
      <c r="H56" s="4"/>
      <c r="I56" s="4"/>
      <c r="J56" s="4"/>
      <c r="K56" s="4"/>
      <c r="L56" s="2"/>
      <c r="M56" s="2"/>
    </row>
    <row r="57" spans="1:13" s="3" customFormat="1" ht="13.5" customHeight="1" x14ac:dyDescent="0.25">
      <c r="C57" s="4"/>
      <c r="D57" s="4"/>
      <c r="E57" s="4"/>
      <c r="F57" s="4"/>
      <c r="G57" s="4"/>
      <c r="H57" s="4"/>
      <c r="I57" s="4"/>
      <c r="J57" s="4"/>
      <c r="K57" s="4"/>
      <c r="L57" s="2"/>
      <c r="M57" s="2"/>
    </row>
    <row r="58" spans="1:13" s="3" customFormat="1" ht="13.5" customHeight="1" x14ac:dyDescent="0.25">
      <c r="C58" s="4"/>
      <c r="D58" s="4"/>
      <c r="E58" s="4"/>
      <c r="F58" s="4"/>
      <c r="G58" s="4"/>
      <c r="H58" s="4"/>
      <c r="I58" s="4"/>
      <c r="J58" s="4"/>
      <c r="K58" s="4"/>
      <c r="L58" s="2"/>
      <c r="M58" s="2"/>
    </row>
    <row r="59" spans="1:13" s="3" customFormat="1" ht="12.75" customHeight="1" x14ac:dyDescent="0.25">
      <c r="C59" s="4"/>
      <c r="D59" s="4"/>
      <c r="E59" s="4"/>
      <c r="F59" s="4"/>
      <c r="G59" s="4"/>
      <c r="H59" s="4"/>
      <c r="I59" s="4"/>
      <c r="J59" s="4"/>
      <c r="K59" s="4"/>
      <c r="L59" s="2"/>
      <c r="M59" s="2"/>
    </row>
    <row r="60" spans="1:13" s="3" customFormat="1" ht="15" customHeight="1" x14ac:dyDescent="0.25">
      <c r="C60" s="4"/>
      <c r="D60" s="4"/>
      <c r="E60" s="4"/>
      <c r="F60" s="4"/>
      <c r="G60" s="4"/>
      <c r="H60" s="4"/>
      <c r="I60" s="4"/>
      <c r="J60" s="4"/>
      <c r="K60" s="4"/>
      <c r="L60" s="2"/>
      <c r="M60" s="2"/>
    </row>
    <row r="61" spans="1:13" s="3" customFormat="1" ht="12.75" customHeight="1" x14ac:dyDescent="0.25">
      <c r="C61" s="4"/>
      <c r="D61" s="4"/>
      <c r="E61" s="4"/>
      <c r="F61" s="4"/>
      <c r="G61" s="4"/>
      <c r="H61" s="4"/>
      <c r="I61" s="4"/>
      <c r="J61" s="4"/>
      <c r="K61" s="4"/>
      <c r="L61" s="2"/>
      <c r="M61" s="2"/>
    </row>
    <row r="62" spans="1:13" s="3" customFormat="1" ht="12" customHeight="1" x14ac:dyDescent="0.25">
      <c r="C62" s="4"/>
      <c r="D62" s="4"/>
      <c r="E62" s="4"/>
      <c r="F62" s="4"/>
      <c r="G62" s="4"/>
      <c r="H62" s="4"/>
      <c r="I62" s="4"/>
      <c r="J62" s="4"/>
      <c r="K62" s="4"/>
      <c r="L62" s="2"/>
      <c r="M62" s="2"/>
    </row>
    <row r="63" spans="1:13" s="3" customFormat="1" ht="12.75" customHeight="1" x14ac:dyDescent="0.25">
      <c r="C63" s="4"/>
      <c r="D63" s="4"/>
      <c r="E63" s="4"/>
      <c r="F63" s="4"/>
      <c r="G63" s="4"/>
      <c r="H63" s="4"/>
      <c r="I63" s="4"/>
      <c r="J63" s="4"/>
      <c r="K63" s="4"/>
      <c r="L63" s="2"/>
      <c r="M63" s="2"/>
    </row>
    <row r="64" spans="1:13" s="3" customFormat="1" ht="12" customHeight="1" x14ac:dyDescent="0.25">
      <c r="C64" s="4"/>
      <c r="D64" s="4"/>
      <c r="E64" s="4"/>
      <c r="F64" s="4"/>
      <c r="G64" s="4"/>
      <c r="H64" s="4"/>
      <c r="I64" s="4"/>
      <c r="J64" s="4"/>
      <c r="K64" s="4"/>
      <c r="L64" s="2"/>
      <c r="M64" s="2"/>
    </row>
  </sheetData>
  <mergeCells count="10">
    <mergeCell ref="A52:K52"/>
    <mergeCell ref="B9:B10"/>
    <mergeCell ref="C9:C10"/>
    <mergeCell ref="D9:D10"/>
    <mergeCell ref="E9:E10"/>
    <mergeCell ref="G9:H9"/>
    <mergeCell ref="I9:K9"/>
    <mergeCell ref="J10:K10"/>
    <mergeCell ref="F9:F10"/>
    <mergeCell ref="A51:K51"/>
  </mergeCells>
  <conditionalFormatting sqref="I27">
    <cfRule type="cellIs" dxfId="436" priority="28" operator="between">
      <formula>9999</formula>
      <formula>-9999</formula>
    </cfRule>
  </conditionalFormatting>
  <conditionalFormatting sqref="J12 J14:J17">
    <cfRule type="cellIs" dxfId="435" priority="27" operator="between">
      <formula>9999</formula>
      <formula>-9999</formula>
    </cfRule>
  </conditionalFormatting>
  <conditionalFormatting sqref="J21:J24">
    <cfRule type="cellIs" dxfId="434" priority="26" operator="between">
      <formula>9999</formula>
      <formula>-9999</formula>
    </cfRule>
  </conditionalFormatting>
  <conditionalFormatting sqref="G48:G50">
    <cfRule type="cellIs" dxfId="433" priority="19" operator="between">
      <formula>9999</formula>
      <formula>-9999</formula>
    </cfRule>
  </conditionalFormatting>
  <conditionalFormatting sqref="I33:I37">
    <cfRule type="cellIs" dxfId="432" priority="24" operator="between">
      <formula>9999</formula>
      <formula>-9999</formula>
    </cfRule>
  </conditionalFormatting>
  <conditionalFormatting sqref="J13">
    <cfRule type="cellIs" dxfId="431" priority="17" operator="between">
      <formula>9999</formula>
      <formula>-9999</formula>
    </cfRule>
  </conditionalFormatting>
  <conditionalFormatting sqref="I39:I41">
    <cfRule type="cellIs" dxfId="430" priority="22" operator="between">
      <formula>9999</formula>
      <formula>-9999</formula>
    </cfRule>
  </conditionalFormatting>
  <conditionalFormatting sqref="J43:J44">
    <cfRule type="cellIs" dxfId="429" priority="20" operator="between">
      <formula>9999</formula>
      <formula>-9999</formula>
    </cfRule>
  </conditionalFormatting>
  <conditionalFormatting sqref="I49:I50">
    <cfRule type="cellIs" dxfId="428" priority="18" operator="between">
      <formula>9999</formula>
      <formula>-9999</formula>
    </cfRule>
  </conditionalFormatting>
  <conditionalFormatting sqref="J25:J26">
    <cfRule type="cellIs" dxfId="427" priority="16" operator="between">
      <formula>9999</formula>
      <formula>-9999</formula>
    </cfRule>
  </conditionalFormatting>
  <conditionalFormatting sqref="I17">
    <cfRule type="cellIs" dxfId="426" priority="8" operator="between">
      <formula>9999</formula>
      <formula>-9999</formula>
    </cfRule>
  </conditionalFormatting>
  <conditionalFormatting sqref="I29:I31">
    <cfRule type="cellIs" dxfId="425" priority="13" operator="between">
      <formula>9999</formula>
      <formula>-9999</formula>
    </cfRule>
  </conditionalFormatting>
  <conditionalFormatting sqref="G45">
    <cfRule type="cellIs" dxfId="424" priority="12" operator="between">
      <formula>9999</formula>
      <formula>-9999</formula>
    </cfRule>
  </conditionalFormatting>
  <conditionalFormatting sqref="I45">
    <cfRule type="cellIs" dxfId="423" priority="11" operator="between">
      <formula>9999</formula>
      <formula>-9999</formula>
    </cfRule>
  </conditionalFormatting>
  <conditionalFormatting sqref="G47">
    <cfRule type="cellIs" dxfId="422" priority="10" operator="between">
      <formula>9999</formula>
      <formula>-9999</formula>
    </cfRule>
  </conditionalFormatting>
  <conditionalFormatting sqref="I47:I48">
    <cfRule type="cellIs" dxfId="421" priority="9" operator="between">
      <formula>9999</formula>
      <formula>-9999</formula>
    </cfRule>
  </conditionalFormatting>
  <conditionalFormatting sqref="I19">
    <cfRule type="cellIs" dxfId="420" priority="1" operator="between">
      <formula>9999</formula>
      <formula>-9999</formula>
    </cfRule>
  </conditionalFormatting>
  <conditionalFormatting sqref="G27">
    <cfRule type="cellIs" dxfId="419" priority="6" operator="between">
      <formula>9999</formula>
      <formula>-9999</formula>
    </cfRule>
  </conditionalFormatting>
  <conditionalFormatting sqref="G33:G37">
    <cfRule type="cellIs" dxfId="418" priority="5" operator="between">
      <formula>9999</formula>
      <formula>-9999</formula>
    </cfRule>
  </conditionalFormatting>
  <conditionalFormatting sqref="G39:G41">
    <cfRule type="cellIs" dxfId="417" priority="4" operator="between">
      <formula>9999</formula>
      <formula>-9999</formula>
    </cfRule>
  </conditionalFormatting>
  <conditionalFormatting sqref="G29:G31">
    <cfRule type="cellIs" dxfId="416" priority="3" operator="between">
      <formula>9999</formula>
      <formula>-9999</formula>
    </cfRule>
  </conditionalFormatting>
  <conditionalFormatting sqref="G17">
    <cfRule type="cellIs" dxfId="415" priority="2" operator="between">
      <formula>9999</formula>
      <formula>-9999</formula>
    </cfRule>
  </conditionalFormatting>
  <hyperlinks>
    <hyperlink ref="A5" location="'Contents'!A10" display="Índice"/>
  </hyperlinks>
  <printOptions horizontalCentered="1"/>
  <pageMargins left="0.59055118110236227" right="0.43307086614173229" top="0.51181102362204722" bottom="0.51181102362204722" header="0" footer="0.19685039370078741"/>
  <pageSetup paperSize="9" scale="95" orientation="portrait" r:id="rId1"/>
  <headerFooter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70"/>
  <sheetViews>
    <sheetView showGridLines="0" zoomScale="120" zoomScaleNormal="120" zoomScalePageLayoutView="120" workbookViewId="0">
      <selection activeCell="A5" sqref="A5"/>
    </sheetView>
  </sheetViews>
  <sheetFormatPr defaultColWidth="7.85546875" defaultRowHeight="12.75" x14ac:dyDescent="0.2"/>
  <cols>
    <col min="1" max="1" width="43.140625" style="3" customWidth="1"/>
    <col min="2" max="8" width="6.85546875" style="9" customWidth="1"/>
    <col min="9" max="16384" width="7.85546875" style="2"/>
  </cols>
  <sheetData>
    <row r="1" spans="1:132" s="17" customFormat="1" x14ac:dyDescent="0.2"/>
    <row r="2" spans="1:132" s="17" customFormat="1" x14ac:dyDescent="0.2"/>
    <row r="3" spans="1:132" s="17" customFormat="1" x14ac:dyDescent="0.2">
      <c r="F3" s="377"/>
    </row>
    <row r="4" spans="1:132" s="17" customFormat="1" x14ac:dyDescent="0.2"/>
    <row r="5" spans="1:132" s="17" customFormat="1" x14ac:dyDescent="0.2">
      <c r="A5" s="109" t="s">
        <v>85</v>
      </c>
    </row>
    <row r="6" spans="1:132" s="17" customFormat="1" ht="18.75" x14ac:dyDescent="0.3">
      <c r="A6" s="25" t="s">
        <v>0</v>
      </c>
    </row>
    <row r="7" spans="1:132" s="17" customFormat="1" x14ac:dyDescent="0.2"/>
    <row r="8" spans="1:132" s="17" customFormat="1" ht="18" customHeight="1" x14ac:dyDescent="0.2">
      <c r="A8" s="133" t="s">
        <v>630</v>
      </c>
      <c r="B8" s="18"/>
      <c r="C8" s="18"/>
      <c r="D8" s="18"/>
    </row>
    <row r="9" spans="1:132" s="10" customFormat="1" ht="13.5" customHeight="1" x14ac:dyDescent="0.25">
      <c r="A9" s="23"/>
      <c r="B9" s="400">
        <v>2016</v>
      </c>
      <c r="C9" s="400">
        <v>2017</v>
      </c>
      <c r="D9" s="400">
        <v>2018</v>
      </c>
      <c r="E9" s="400">
        <v>2019</v>
      </c>
      <c r="F9" s="407">
        <v>2020</v>
      </c>
      <c r="G9" s="404"/>
      <c r="H9" s="346">
        <v>2021</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row>
    <row r="10" spans="1:132" s="10" customFormat="1" ht="13.5" customHeight="1" x14ac:dyDescent="0.25">
      <c r="A10" s="24"/>
      <c r="B10" s="401"/>
      <c r="C10" s="401"/>
      <c r="D10" s="401"/>
      <c r="E10" s="401"/>
      <c r="F10" s="183" t="s">
        <v>140</v>
      </c>
      <c r="G10" s="183" t="s">
        <v>88</v>
      </c>
      <c r="H10" s="183" t="s">
        <v>140</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row>
    <row r="11" spans="1:132" s="10" customFormat="1" ht="15" customHeight="1" x14ac:dyDescent="0.25">
      <c r="A11" s="35" t="s">
        <v>631</v>
      </c>
      <c r="B11" s="135">
        <v>10.056799999999999</v>
      </c>
      <c r="C11" s="135">
        <v>2.2524000000000002</v>
      </c>
      <c r="D11" s="135">
        <v>-30.068720000000003</v>
      </c>
      <c r="E11" s="300">
        <v>-74.650899999999993</v>
      </c>
      <c r="F11" s="300">
        <v>-101.79661199999998</v>
      </c>
      <c r="G11" s="300">
        <v>-68.2</v>
      </c>
      <c r="H11" s="300">
        <v>-74.600000000000037</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row>
    <row r="12" spans="1:132" s="10" customFormat="1" ht="15" customHeight="1" x14ac:dyDescent="0.25">
      <c r="A12" s="134" t="s">
        <v>632</v>
      </c>
      <c r="B12" s="139">
        <v>8.6321999999999992</v>
      </c>
      <c r="C12" s="139">
        <v>-7.3525799999999997</v>
      </c>
      <c r="D12" s="139">
        <v>-40.239620000000002</v>
      </c>
      <c r="E12" s="301">
        <v>-84.650899999999993</v>
      </c>
      <c r="F12" s="301">
        <v>-79.296611999999996</v>
      </c>
      <c r="G12" s="301">
        <v>-79.8</v>
      </c>
      <c r="H12" s="301">
        <v>-99.500000000000028</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row>
    <row r="13" spans="1:132" s="10" customFormat="1" ht="15" customHeight="1" x14ac:dyDescent="0.25">
      <c r="A13" s="54" t="s">
        <v>131</v>
      </c>
      <c r="B13" s="136">
        <v>27.4909</v>
      </c>
      <c r="C13" s="136">
        <v>28.301299999999998</v>
      </c>
      <c r="D13" s="136">
        <v>25.706499999999998</v>
      </c>
      <c r="E13" s="302">
        <v>-50.639300000000006</v>
      </c>
      <c r="F13" s="302">
        <v>-83.576211999999998</v>
      </c>
      <c r="G13" s="302">
        <v>-65</v>
      </c>
      <c r="H13" s="302">
        <v>-64.100000000000009</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row>
    <row r="14" spans="1:132" s="10" customFormat="1" ht="14.25" customHeight="1" x14ac:dyDescent="0.25">
      <c r="A14" s="55" t="s">
        <v>204</v>
      </c>
      <c r="B14" s="136">
        <v>164</v>
      </c>
      <c r="C14" s="136">
        <v>197.5</v>
      </c>
      <c r="D14" s="136">
        <v>188.6</v>
      </c>
      <c r="E14" s="302">
        <v>145.7681</v>
      </c>
      <c r="F14" s="302">
        <v>81.413600000000002</v>
      </c>
      <c r="G14" s="302">
        <v>115</v>
      </c>
      <c r="H14" s="302">
        <v>125.8</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row>
    <row r="15" spans="1:132" s="10" customFormat="1" ht="14.25" customHeight="1" x14ac:dyDescent="0.25">
      <c r="A15" s="56" t="s">
        <v>633</v>
      </c>
      <c r="B15" s="136">
        <v>163.0976</v>
      </c>
      <c r="C15" s="136">
        <v>196.69129999999996</v>
      </c>
      <c r="D15" s="136">
        <v>142.18770000000001</v>
      </c>
      <c r="E15" s="302">
        <v>130.6643</v>
      </c>
      <c r="F15" s="302">
        <v>77.313599999999994</v>
      </c>
      <c r="G15" s="302">
        <v>110.4</v>
      </c>
      <c r="H15" s="302">
        <v>120.6</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row>
    <row r="16" spans="1:132" s="10" customFormat="1" ht="12.75" customHeight="1" x14ac:dyDescent="0.25">
      <c r="A16" s="55" t="s">
        <v>208</v>
      </c>
      <c r="B16" s="136">
        <v>-136.5</v>
      </c>
      <c r="C16" s="136">
        <v>-169.2</v>
      </c>
      <c r="D16" s="136">
        <v>-157.9</v>
      </c>
      <c r="E16" s="302">
        <v>-196.4</v>
      </c>
      <c r="F16" s="302">
        <v>-164.989812</v>
      </c>
      <c r="G16" s="302">
        <v>-180</v>
      </c>
      <c r="H16" s="302">
        <v>-189.9</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row>
    <row r="17" spans="1:132" s="10" customFormat="1" ht="12.75" customHeight="1" x14ac:dyDescent="0.25">
      <c r="A17" s="56" t="s">
        <v>634</v>
      </c>
      <c r="B17" s="136">
        <v>-60.204500000000003</v>
      </c>
      <c r="C17" s="136">
        <v>-72.847399999999993</v>
      </c>
      <c r="D17" s="136">
        <v>-64.280900000000003</v>
      </c>
      <c r="E17" s="302">
        <v>-68.721999999999994</v>
      </c>
      <c r="F17" s="157" t="s">
        <v>93</v>
      </c>
      <c r="G17" s="302">
        <v>-59.3</v>
      </c>
      <c r="H17" s="302">
        <v>-59.6</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row>
    <row r="18" spans="1:132" s="10" customFormat="1" ht="12.75" customHeight="1" x14ac:dyDescent="0.25">
      <c r="A18" s="56" t="s">
        <v>635</v>
      </c>
      <c r="B18" s="136">
        <v>-26</v>
      </c>
      <c r="C18" s="136">
        <v>-35.4</v>
      </c>
      <c r="D18" s="136">
        <v>-39.4</v>
      </c>
      <c r="E18" s="302">
        <v>-48.2</v>
      </c>
      <c r="F18" s="157" t="s">
        <v>93</v>
      </c>
      <c r="G18" s="302">
        <v>-29.9</v>
      </c>
      <c r="H18" s="302">
        <v>-32.1</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row>
    <row r="19" spans="1:132" s="10" customFormat="1" ht="13.5" customHeight="1" x14ac:dyDescent="0.25">
      <c r="A19" s="54" t="s">
        <v>210</v>
      </c>
      <c r="B19" s="136">
        <v>-60.968000000000004</v>
      </c>
      <c r="C19" s="136">
        <v>-69.844729999999998</v>
      </c>
      <c r="D19" s="136">
        <v>-69.422719999999998</v>
      </c>
      <c r="E19" s="302">
        <v>-72.636099999999999</v>
      </c>
      <c r="F19" s="302">
        <v>-70.72</v>
      </c>
      <c r="G19" s="302">
        <v>-69.5</v>
      </c>
      <c r="H19" s="302">
        <v>-76</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row>
    <row r="20" spans="1:132" s="10" customFormat="1" ht="13.5" customHeight="1" x14ac:dyDescent="0.25">
      <c r="A20" s="54" t="s">
        <v>216</v>
      </c>
      <c r="B20" s="136">
        <v>17.623000000000001</v>
      </c>
      <c r="C20" s="136">
        <v>8.3997799999999998</v>
      </c>
      <c r="D20" s="136">
        <v>-28.4071</v>
      </c>
      <c r="E20" s="302">
        <v>15.544700000000001</v>
      </c>
      <c r="F20" s="302">
        <v>11.8</v>
      </c>
      <c r="G20" s="302">
        <v>8.6</v>
      </c>
      <c r="H20" s="302">
        <v>7.7</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row>
    <row r="21" spans="1:132" s="10" customFormat="1" ht="13.5" customHeight="1" x14ac:dyDescent="0.25">
      <c r="A21" s="54" t="s">
        <v>441</v>
      </c>
      <c r="B21" s="136">
        <v>25.910799999999998</v>
      </c>
      <c r="C21" s="136">
        <v>35.396050000000002</v>
      </c>
      <c r="D21" s="136">
        <v>42.054600000000001</v>
      </c>
      <c r="E21" s="302">
        <v>33.079800000000006</v>
      </c>
      <c r="F21" s="302">
        <v>40.699600000000004</v>
      </c>
      <c r="G21" s="302">
        <v>57.7</v>
      </c>
      <c r="H21" s="302">
        <v>57.8</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row>
    <row r="22" spans="1:132" s="10" customFormat="1" ht="12" customHeight="1" x14ac:dyDescent="0.25">
      <c r="A22" s="55" t="s">
        <v>266</v>
      </c>
      <c r="B22" s="136">
        <v>1.4245999999999999</v>
      </c>
      <c r="C22" s="136">
        <v>9.6049799999999994</v>
      </c>
      <c r="D22" s="136">
        <v>10.1709</v>
      </c>
      <c r="E22" s="302">
        <v>10</v>
      </c>
      <c r="F22" s="302">
        <v>22.5</v>
      </c>
      <c r="G22" s="302">
        <v>11.6</v>
      </c>
      <c r="H22" s="302">
        <v>24.9</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row>
    <row r="23" spans="1:132" s="10" customFormat="1" ht="12" customHeight="1" x14ac:dyDescent="0.25">
      <c r="A23" s="55" t="s">
        <v>163</v>
      </c>
      <c r="B23" s="136">
        <v>24.4862</v>
      </c>
      <c r="C23" s="136">
        <v>25.791070000000001</v>
      </c>
      <c r="D23" s="136">
        <v>31.883700000000001</v>
      </c>
      <c r="E23" s="302">
        <v>23.079799999999999</v>
      </c>
      <c r="F23" s="302">
        <v>18.1996</v>
      </c>
      <c r="G23" s="302">
        <v>46.1</v>
      </c>
      <c r="H23" s="302">
        <v>32.9</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row>
    <row r="24" spans="1:132" s="10" customFormat="1" ht="13.5" customHeight="1" x14ac:dyDescent="0.25">
      <c r="A24" s="18" t="s">
        <v>636</v>
      </c>
      <c r="B24" s="136">
        <v>29.5641</v>
      </c>
      <c r="C24" s="136">
        <v>60.581099999999999</v>
      </c>
      <c r="D24" s="136">
        <v>23.405200000000001</v>
      </c>
      <c r="E24" s="302">
        <v>16.356000000000002</v>
      </c>
      <c r="F24" s="302">
        <v>15.6</v>
      </c>
      <c r="G24" s="302">
        <v>22.6</v>
      </c>
      <c r="H24" s="302">
        <v>23.4</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row>
    <row r="25" spans="1:132" s="10" customFormat="1" ht="13.5" customHeight="1" x14ac:dyDescent="0.25">
      <c r="A25" s="18" t="s">
        <v>637</v>
      </c>
      <c r="B25" s="136">
        <v>33.299999999999997</v>
      </c>
      <c r="C25" s="136">
        <v>36.199999999999996</v>
      </c>
      <c r="D25" s="136">
        <v>-6.1999999999999957</v>
      </c>
      <c r="E25" s="302">
        <v>-75.900000000000006</v>
      </c>
      <c r="F25" s="302">
        <v>-85.552000000000007</v>
      </c>
      <c r="G25" s="302">
        <v>-19.199999999999996</v>
      </c>
      <c r="H25" s="302">
        <v>-44.2</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row>
    <row r="26" spans="1:132" customFormat="1" ht="12" customHeight="1" x14ac:dyDescent="0.2">
      <c r="A26" s="54" t="s">
        <v>638</v>
      </c>
      <c r="B26" s="136">
        <v>-16.5</v>
      </c>
      <c r="C26" s="136">
        <v>14.299999999999999</v>
      </c>
      <c r="D26" s="136">
        <v>-43.3</v>
      </c>
      <c r="E26" s="302">
        <v>-11.8</v>
      </c>
      <c r="F26" s="302">
        <v>-57.252000000000002</v>
      </c>
      <c r="G26" s="302">
        <v>-45.9</v>
      </c>
      <c r="H26" s="302">
        <v>-4.5</v>
      </c>
    </row>
    <row r="27" spans="1:132" customFormat="1" ht="12" customHeight="1" x14ac:dyDescent="0.2">
      <c r="A27" s="55" t="s">
        <v>292</v>
      </c>
      <c r="B27" s="136">
        <v>-20.399999999999999</v>
      </c>
      <c r="C27" s="136">
        <v>-13.9</v>
      </c>
      <c r="D27" s="136">
        <v>-45.8</v>
      </c>
      <c r="E27" s="302">
        <v>-14.1</v>
      </c>
      <c r="F27" s="302">
        <v>-61.491999999999997</v>
      </c>
      <c r="G27" s="302">
        <v>-58.5</v>
      </c>
      <c r="H27" s="302">
        <v>-19.2</v>
      </c>
    </row>
    <row r="28" spans="1:132" customFormat="1" ht="12" customHeight="1" x14ac:dyDescent="0.2">
      <c r="A28" s="55" t="s">
        <v>293</v>
      </c>
      <c r="B28" s="136">
        <v>3.9</v>
      </c>
      <c r="C28" s="136">
        <v>28.2</v>
      </c>
      <c r="D28" s="136">
        <v>2.5</v>
      </c>
      <c r="E28" s="302">
        <v>2.2999999999999998</v>
      </c>
      <c r="F28" s="302">
        <v>4.24</v>
      </c>
      <c r="G28" s="302">
        <v>12.6</v>
      </c>
      <c r="H28" s="302">
        <v>14.7</v>
      </c>
    </row>
    <row r="29" spans="1:132" customFormat="1" ht="12" customHeight="1" x14ac:dyDescent="0.2">
      <c r="A29" s="54" t="s">
        <v>639</v>
      </c>
      <c r="B29" s="136">
        <v>-10</v>
      </c>
      <c r="C29" s="136">
        <v>-9.6</v>
      </c>
      <c r="D29" s="136">
        <v>-17.899999999999999</v>
      </c>
      <c r="E29" s="302">
        <v>-18.3</v>
      </c>
      <c r="F29" s="157" t="s">
        <v>93</v>
      </c>
      <c r="G29" s="302">
        <v>-48.7</v>
      </c>
      <c r="H29" s="302">
        <v>-54.6</v>
      </c>
    </row>
    <row r="30" spans="1:132" customFormat="1" ht="12" customHeight="1" x14ac:dyDescent="0.2">
      <c r="A30" s="54" t="s">
        <v>539</v>
      </c>
      <c r="B30" s="136">
        <v>59.8</v>
      </c>
      <c r="C30" s="136">
        <v>31.5</v>
      </c>
      <c r="D30" s="136">
        <v>55</v>
      </c>
      <c r="E30" s="302">
        <v>-45.800000000000004</v>
      </c>
      <c r="F30" s="157" t="s">
        <v>93</v>
      </c>
      <c r="G30" s="302">
        <v>75.400000000000006</v>
      </c>
      <c r="H30" s="302">
        <v>14.899999999999999</v>
      </c>
    </row>
    <row r="31" spans="1:132" customFormat="1" ht="12" customHeight="1" x14ac:dyDescent="0.2">
      <c r="A31" s="55" t="s">
        <v>640</v>
      </c>
      <c r="B31" s="136">
        <v>-11.2</v>
      </c>
      <c r="C31" s="136">
        <v>-8.3000000000000007</v>
      </c>
      <c r="D31" s="136">
        <v>-11.6</v>
      </c>
      <c r="E31" s="302">
        <v>-41.8</v>
      </c>
      <c r="F31" s="302">
        <v>-7</v>
      </c>
      <c r="G31" s="302">
        <v>-7</v>
      </c>
      <c r="H31" s="302">
        <v>-20.100000000000001</v>
      </c>
    </row>
    <row r="32" spans="1:132" customFormat="1" ht="12" customHeight="1" x14ac:dyDescent="0.2">
      <c r="A32" s="55" t="s">
        <v>641</v>
      </c>
      <c r="B32" s="136">
        <v>40</v>
      </c>
      <c r="C32" s="136">
        <v>0.9</v>
      </c>
      <c r="D32" s="136">
        <v>13.3</v>
      </c>
      <c r="E32" s="302">
        <v>-28.1</v>
      </c>
      <c r="F32" s="157" t="s">
        <v>93</v>
      </c>
      <c r="G32" s="302">
        <v>72.2</v>
      </c>
      <c r="H32" s="302">
        <v>0</v>
      </c>
    </row>
    <row r="33" spans="1:132" customFormat="1" ht="12" customHeight="1" x14ac:dyDescent="0.2">
      <c r="A33" s="55" t="s">
        <v>642</v>
      </c>
      <c r="B33" s="136">
        <v>31</v>
      </c>
      <c r="C33" s="136">
        <v>38.9</v>
      </c>
      <c r="D33" s="136">
        <v>53.3</v>
      </c>
      <c r="E33" s="302">
        <v>24.1</v>
      </c>
      <c r="F33" s="157" t="s">
        <v>93</v>
      </c>
      <c r="G33" s="302">
        <v>10.199999999999999</v>
      </c>
      <c r="H33" s="302">
        <v>35</v>
      </c>
    </row>
    <row r="34" spans="1:132" customFormat="1" ht="15" customHeight="1" x14ac:dyDescent="0.2">
      <c r="A34" s="23" t="s">
        <v>643</v>
      </c>
      <c r="B34" s="137">
        <v>-13.620900000000006</v>
      </c>
      <c r="C34" s="137">
        <v>-8.9335000000000022</v>
      </c>
      <c r="D34" s="137">
        <v>-3.936479999999996</v>
      </c>
      <c r="E34" s="303">
        <v>-4.3051000000000101</v>
      </c>
      <c r="F34" s="303">
        <v>14.885160976999984</v>
      </c>
      <c r="G34" s="303">
        <v>6.1</v>
      </c>
      <c r="H34" s="303">
        <v>0</v>
      </c>
    </row>
    <row r="35" spans="1:132" customFormat="1" ht="15" customHeight="1" x14ac:dyDescent="0.2">
      <c r="A35" s="35" t="s">
        <v>644</v>
      </c>
      <c r="B35" s="135">
        <v>-7.3000000000000007</v>
      </c>
      <c r="C35" s="135">
        <v>17.7</v>
      </c>
      <c r="D35" s="135">
        <v>-4.4000000000000004</v>
      </c>
      <c r="E35" s="300">
        <v>13.299999999999999</v>
      </c>
      <c r="F35" s="300">
        <v>14.240548977000003</v>
      </c>
      <c r="G35" s="300">
        <v>-20.3</v>
      </c>
      <c r="H35" s="300">
        <v>-7.0000000000000355</v>
      </c>
    </row>
    <row r="36" spans="1:132" customFormat="1" ht="13.5" customHeight="1" x14ac:dyDescent="0.2">
      <c r="A36" s="23" t="s">
        <v>645</v>
      </c>
      <c r="B36" s="136">
        <v>7.3000000000000007</v>
      </c>
      <c r="C36" s="136">
        <v>-17.7</v>
      </c>
      <c r="D36" s="136">
        <v>4.4000000000000004</v>
      </c>
      <c r="E36" s="302">
        <v>-13.299999999999999</v>
      </c>
      <c r="F36" s="302">
        <v>-14.240548977000003</v>
      </c>
      <c r="G36" s="302">
        <v>20.3</v>
      </c>
      <c r="H36" s="302">
        <v>-4.0999999999999996</v>
      </c>
    </row>
    <row r="37" spans="1:132" customFormat="1" ht="12" customHeight="1" x14ac:dyDescent="0.2">
      <c r="A37" s="54" t="s">
        <v>646</v>
      </c>
      <c r="B37" s="136">
        <v>3.7</v>
      </c>
      <c r="C37" s="136">
        <v>-21.4</v>
      </c>
      <c r="D37" s="136">
        <v>3.1</v>
      </c>
      <c r="E37" s="302">
        <v>-12.1</v>
      </c>
      <c r="F37" s="302">
        <v>-14.240548977000003</v>
      </c>
      <c r="G37" s="302">
        <v>20.3</v>
      </c>
      <c r="H37" s="302">
        <v>-14.8</v>
      </c>
    </row>
    <row r="38" spans="1:132" customFormat="1" ht="12" customHeight="1" x14ac:dyDescent="0.2">
      <c r="A38" s="54" t="s">
        <v>647</v>
      </c>
      <c r="B38" s="136">
        <v>0</v>
      </c>
      <c r="C38" s="136">
        <v>0</v>
      </c>
      <c r="D38" s="136">
        <v>0</v>
      </c>
      <c r="E38" s="302">
        <v>0</v>
      </c>
      <c r="F38" s="157" t="s">
        <v>93</v>
      </c>
      <c r="G38" s="302">
        <v>2</v>
      </c>
      <c r="H38" s="302">
        <v>0.9</v>
      </c>
    </row>
    <row r="39" spans="1:132" customFormat="1" ht="12" customHeight="1" x14ac:dyDescent="0.2">
      <c r="A39" s="55" t="s">
        <v>648</v>
      </c>
      <c r="B39" s="136">
        <v>0</v>
      </c>
      <c r="C39" s="136">
        <v>0</v>
      </c>
      <c r="D39" s="136">
        <v>0</v>
      </c>
      <c r="E39" s="302">
        <v>0</v>
      </c>
      <c r="F39" s="157" t="s">
        <v>93</v>
      </c>
      <c r="G39" s="302">
        <v>2</v>
      </c>
      <c r="H39" s="302">
        <v>0.9</v>
      </c>
    </row>
    <row r="40" spans="1:132" customFormat="1" ht="13.5" customHeight="1" x14ac:dyDescent="0.2">
      <c r="A40" s="54" t="s">
        <v>649</v>
      </c>
      <c r="B40" s="136">
        <v>3.6</v>
      </c>
      <c r="C40" s="136">
        <v>3.7</v>
      </c>
      <c r="D40" s="136">
        <v>1.2999999999999998</v>
      </c>
      <c r="E40" s="302">
        <v>-1.2</v>
      </c>
      <c r="F40" s="157" t="s">
        <v>93</v>
      </c>
      <c r="G40" s="302">
        <v>-2</v>
      </c>
      <c r="H40" s="302">
        <v>9.8000000000000007</v>
      </c>
    </row>
    <row r="41" spans="1:132" customFormat="1" ht="11.25" customHeight="1" x14ac:dyDescent="0.2">
      <c r="A41" s="55" t="s">
        <v>292</v>
      </c>
      <c r="B41" s="136">
        <v>4.2</v>
      </c>
      <c r="C41" s="136">
        <v>4.9000000000000004</v>
      </c>
      <c r="D41" s="136">
        <v>2.4</v>
      </c>
      <c r="E41" s="302">
        <v>0</v>
      </c>
      <c r="F41" s="157" t="s">
        <v>93</v>
      </c>
      <c r="G41" s="302">
        <v>0</v>
      </c>
      <c r="H41" s="302">
        <v>11</v>
      </c>
    </row>
    <row r="42" spans="1:132" customFormat="1" ht="11.25" customHeight="1" x14ac:dyDescent="0.2">
      <c r="A42" s="55" t="s">
        <v>293</v>
      </c>
      <c r="B42" s="136">
        <v>-0.6</v>
      </c>
      <c r="C42" s="136">
        <v>-1.2</v>
      </c>
      <c r="D42" s="136">
        <v>-1.1000000000000001</v>
      </c>
      <c r="E42" s="302">
        <v>-1.2</v>
      </c>
      <c r="F42" s="157" t="s">
        <v>93</v>
      </c>
      <c r="G42" s="302">
        <v>-2</v>
      </c>
      <c r="H42" s="302">
        <v>-1.2</v>
      </c>
    </row>
    <row r="43" spans="1:132" customFormat="1" ht="15" customHeight="1" x14ac:dyDescent="0.2">
      <c r="A43" s="24" t="s">
        <v>650</v>
      </c>
      <c r="B43" s="138">
        <f>B35+B36</f>
        <v>0</v>
      </c>
      <c r="C43" s="138">
        <f>C35+C36</f>
        <v>0</v>
      </c>
      <c r="D43" s="138">
        <f>D35+D36</f>
        <v>0</v>
      </c>
      <c r="E43" s="304">
        <f>E35+E36</f>
        <v>0</v>
      </c>
      <c r="F43" s="304">
        <f>F35+F36</f>
        <v>0</v>
      </c>
      <c r="G43" s="304">
        <f t="shared" ref="G43" si="0">G35+G36</f>
        <v>0</v>
      </c>
      <c r="H43" s="304">
        <f t="shared" ref="H43" si="1">H35+H36</f>
        <v>-11.100000000000035</v>
      </c>
    </row>
    <row r="44" spans="1:132" customFormat="1" ht="18.75" customHeight="1" x14ac:dyDescent="0.2">
      <c r="A44" s="52" t="s">
        <v>651</v>
      </c>
      <c r="B44" s="53"/>
      <c r="C44" s="53"/>
      <c r="D44" s="53"/>
      <c r="E44" s="32"/>
      <c r="F44" s="32"/>
      <c r="G44" s="32"/>
      <c r="H44" s="32"/>
    </row>
    <row r="45" spans="1:132" customFormat="1" x14ac:dyDescent="0.2">
      <c r="A45" s="414" t="s">
        <v>1169</v>
      </c>
      <c r="B45" s="414"/>
      <c r="C45" s="414"/>
      <c r="D45" s="414"/>
      <c r="E45" s="414"/>
      <c r="F45" s="414"/>
      <c r="G45" s="349"/>
    </row>
    <row r="46" spans="1:132" s="1" customFormat="1" x14ac:dyDescent="0.2">
      <c r="A46" s="3"/>
      <c r="B46" s="9"/>
      <c r="C46" s="9"/>
      <c r="D46" s="9"/>
      <c r="E46" s="9"/>
      <c r="F46" s="9"/>
      <c r="G46" s="9"/>
      <c r="H46" s="9"/>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row>
    <row r="47" spans="1:132" s="1" customFormat="1" x14ac:dyDescent="0.2">
      <c r="A47" s="3"/>
      <c r="B47" s="9"/>
      <c r="C47" s="9"/>
      <c r="D47" s="9"/>
      <c r="E47" s="9"/>
      <c r="F47" s="9"/>
      <c r="G47" s="9"/>
      <c r="H47" s="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row>
    <row r="48" spans="1:132" s="1" customFormat="1" x14ac:dyDescent="0.2">
      <c r="A48" s="3"/>
      <c r="B48" s="9"/>
      <c r="C48" s="9"/>
      <c r="D48" s="9"/>
      <c r="E48" s="9"/>
      <c r="F48" s="9"/>
      <c r="G48" s="9"/>
      <c r="H48" s="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row>
    <row r="49" spans="1:132" s="1" customFormat="1" x14ac:dyDescent="0.2">
      <c r="A49" s="3"/>
      <c r="B49" s="9"/>
      <c r="C49" s="9"/>
      <c r="D49" s="9"/>
      <c r="E49" s="9"/>
      <c r="F49" s="9"/>
      <c r="G49" s="9"/>
      <c r="H49" s="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row>
    <row r="50" spans="1:132" s="1" customFormat="1" x14ac:dyDescent="0.2">
      <c r="A50" s="3"/>
      <c r="B50" s="9"/>
      <c r="C50" s="9"/>
      <c r="D50" s="9"/>
      <c r="E50" s="9"/>
      <c r="F50" s="9"/>
      <c r="G50" s="9"/>
      <c r="H50" s="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row>
    <row r="51" spans="1:132" s="1" customFormat="1" x14ac:dyDescent="0.2">
      <c r="A51" s="3"/>
      <c r="B51" s="9"/>
      <c r="C51" s="9"/>
      <c r="D51" s="9"/>
      <c r="E51" s="9"/>
      <c r="F51" s="9"/>
      <c r="G51" s="9"/>
      <c r="H51" s="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row>
    <row r="52" spans="1:132" s="3" customFormat="1" x14ac:dyDescent="0.2">
      <c r="B52" s="9"/>
      <c r="C52" s="9"/>
      <c r="D52" s="9"/>
      <c r="E52" s="9"/>
      <c r="F52" s="9"/>
      <c r="G52" s="9"/>
      <c r="H52" s="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row>
    <row r="53" spans="1:132" s="3" customFormat="1" x14ac:dyDescent="0.2">
      <c r="B53" s="9"/>
      <c r="C53" s="9"/>
      <c r="D53" s="9"/>
      <c r="E53" s="9"/>
      <c r="F53" s="9"/>
      <c r="G53" s="9"/>
      <c r="H53" s="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row>
    <row r="54" spans="1:132" s="3" customFormat="1" x14ac:dyDescent="0.2">
      <c r="B54" s="9"/>
      <c r="C54" s="9"/>
      <c r="D54" s="9"/>
      <c r="E54" s="9"/>
      <c r="F54" s="9"/>
      <c r="G54" s="9"/>
      <c r="H54" s="9"/>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row>
    <row r="55" spans="1:132" s="3" customFormat="1" x14ac:dyDescent="0.2">
      <c r="B55" s="9"/>
      <c r="C55" s="9"/>
      <c r="D55" s="9"/>
      <c r="E55" s="9"/>
      <c r="F55" s="9"/>
      <c r="G55" s="9"/>
      <c r="H55" s="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row>
    <row r="56" spans="1:132" s="3" customFormat="1" x14ac:dyDescent="0.2">
      <c r="B56" s="9"/>
      <c r="C56" s="9"/>
      <c r="D56" s="9"/>
      <c r="E56" s="9"/>
      <c r="F56" s="9"/>
      <c r="G56" s="9"/>
      <c r="H56" s="9"/>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row>
    <row r="57" spans="1:132" s="3" customFormat="1" x14ac:dyDescent="0.2">
      <c r="B57" s="9"/>
      <c r="C57" s="9"/>
      <c r="D57" s="9"/>
      <c r="E57" s="9"/>
      <c r="F57" s="9"/>
      <c r="G57" s="9"/>
      <c r="H57" s="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row>
    <row r="58" spans="1:132" s="3" customFormat="1" x14ac:dyDescent="0.2">
      <c r="B58" s="9"/>
      <c r="C58" s="9"/>
      <c r="D58" s="9"/>
      <c r="E58" s="9"/>
      <c r="F58" s="9"/>
      <c r="G58" s="9"/>
      <c r="H58" s="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row>
    <row r="59" spans="1:132" s="3" customFormat="1" x14ac:dyDescent="0.2">
      <c r="B59" s="9"/>
      <c r="C59" s="9"/>
      <c r="D59" s="9"/>
      <c r="E59" s="9"/>
      <c r="F59" s="9"/>
      <c r="G59" s="9"/>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row>
    <row r="60" spans="1:132" s="3" customFormat="1" x14ac:dyDescent="0.2">
      <c r="B60" s="9"/>
      <c r="C60" s="9"/>
      <c r="D60" s="9"/>
      <c r="E60" s="9"/>
      <c r="F60" s="9"/>
      <c r="G60" s="9"/>
      <c r="H60" s="9"/>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row>
    <row r="61" spans="1:132" s="3" customFormat="1" x14ac:dyDescent="0.2">
      <c r="B61" s="9"/>
      <c r="C61" s="9"/>
      <c r="D61" s="9"/>
      <c r="E61" s="9"/>
      <c r="F61" s="9"/>
      <c r="G61" s="9"/>
      <c r="H61" s="9"/>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row>
    <row r="62" spans="1:132" s="3" customFormat="1" x14ac:dyDescent="0.2">
      <c r="B62" s="9"/>
      <c r="C62" s="9"/>
      <c r="D62" s="9"/>
      <c r="E62" s="9"/>
      <c r="F62" s="9"/>
      <c r="G62" s="9"/>
      <c r="H62" s="9"/>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row>
    <row r="63" spans="1:132" s="3" customFormat="1" x14ac:dyDescent="0.2">
      <c r="B63" s="9"/>
      <c r="C63" s="9"/>
      <c r="D63" s="9"/>
      <c r="E63" s="9"/>
      <c r="F63" s="9"/>
      <c r="G63" s="9"/>
      <c r="H63" s="9"/>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row>
    <row r="64" spans="1:132" s="3" customFormat="1" x14ac:dyDescent="0.2">
      <c r="B64" s="9"/>
      <c r="C64" s="9"/>
      <c r="D64" s="9"/>
      <c r="E64" s="9"/>
      <c r="F64" s="9"/>
      <c r="G64" s="9"/>
      <c r="H64" s="9"/>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row>
    <row r="65" spans="2:132" s="3" customFormat="1" x14ac:dyDescent="0.2">
      <c r="B65" s="9"/>
      <c r="C65" s="9"/>
      <c r="D65" s="9"/>
      <c r="E65" s="9"/>
      <c r="F65" s="9"/>
      <c r="G65" s="9"/>
      <c r="H65" s="9"/>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row>
    <row r="66" spans="2:132" s="3" customFormat="1" x14ac:dyDescent="0.2">
      <c r="B66" s="9"/>
      <c r="C66" s="9"/>
      <c r="D66" s="9"/>
      <c r="E66" s="9"/>
      <c r="F66" s="9"/>
      <c r="G66" s="9"/>
      <c r="H66" s="9"/>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row>
    <row r="67" spans="2:132" s="3" customFormat="1" x14ac:dyDescent="0.2">
      <c r="B67" s="9"/>
      <c r="C67" s="9"/>
      <c r="D67" s="9"/>
      <c r="E67" s="9"/>
      <c r="F67" s="9"/>
      <c r="G67" s="9"/>
      <c r="H67" s="9"/>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row>
    <row r="81" spans="1:132" s="10" customFormat="1" ht="15.75" x14ac:dyDescent="0.25">
      <c r="A81" s="14"/>
      <c r="B81" s="8"/>
      <c r="C81" s="8"/>
      <c r="D81" s="8"/>
      <c r="E81" s="8"/>
      <c r="F81" s="8"/>
      <c r="G81" s="8"/>
      <c r="H81" s="8"/>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row>
    <row r="82" spans="1:132" s="10" customFormat="1" ht="15.75" x14ac:dyDescent="0.25">
      <c r="A82" s="14"/>
      <c r="B82" s="8"/>
      <c r="C82" s="8"/>
      <c r="D82" s="8"/>
      <c r="E82" s="8"/>
      <c r="F82" s="8"/>
      <c r="G82" s="8"/>
      <c r="H82" s="8"/>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row>
    <row r="83" spans="1:132" s="10" customFormat="1" ht="15.75" x14ac:dyDescent="0.25">
      <c r="A83" s="14"/>
      <c r="B83" s="8"/>
      <c r="C83" s="8"/>
      <c r="D83" s="8"/>
      <c r="E83" s="8"/>
      <c r="F83" s="8"/>
      <c r="G83" s="8"/>
      <c r="H83" s="8"/>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row>
    <row r="84" spans="1:132" s="10" customFormat="1" ht="15.75" x14ac:dyDescent="0.25">
      <c r="A84" s="14"/>
      <c r="B84" s="8"/>
      <c r="C84" s="8"/>
      <c r="D84" s="8"/>
      <c r="E84" s="8"/>
      <c r="F84" s="8"/>
      <c r="G84" s="8"/>
      <c r="H84" s="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row>
    <row r="85" spans="1:132" s="10" customFormat="1" ht="15.75" x14ac:dyDescent="0.25">
      <c r="A85" s="14"/>
      <c r="B85" s="8"/>
      <c r="C85" s="8"/>
      <c r="D85" s="8"/>
      <c r="E85" s="8"/>
      <c r="F85" s="8"/>
      <c r="G85" s="8"/>
      <c r="H85" s="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row>
    <row r="86" spans="1:132" s="10" customFormat="1" ht="15.75" x14ac:dyDescent="0.25">
      <c r="A86" s="14"/>
      <c r="B86" s="8"/>
      <c r="C86" s="8"/>
      <c r="D86" s="8"/>
      <c r="E86" s="8"/>
      <c r="F86" s="8"/>
      <c r="G86" s="8"/>
      <c r="H86" s="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row>
    <row r="87" spans="1:132" s="10" customFormat="1" ht="15.75" x14ac:dyDescent="0.25">
      <c r="A87" s="14"/>
      <c r="B87" s="8"/>
      <c r="C87" s="8"/>
      <c r="D87" s="8"/>
      <c r="E87" s="8"/>
      <c r="F87" s="8"/>
      <c r="G87" s="8"/>
      <c r="H87" s="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row>
    <row r="88" spans="1:132" s="10" customFormat="1" ht="15.75" x14ac:dyDescent="0.25">
      <c r="A88" s="14"/>
      <c r="B88" s="8"/>
      <c r="C88" s="8"/>
      <c r="D88" s="8"/>
      <c r="E88" s="8"/>
      <c r="F88" s="8"/>
      <c r="G88" s="8"/>
      <c r="H88" s="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row>
    <row r="89" spans="1:132" s="10" customFormat="1" ht="15.75" x14ac:dyDescent="0.25">
      <c r="A89" s="14"/>
      <c r="B89" s="8"/>
      <c r="C89" s="8"/>
      <c r="D89" s="8"/>
      <c r="E89" s="8"/>
      <c r="F89" s="8"/>
      <c r="G89" s="8"/>
      <c r="H89" s="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row>
    <row r="90" spans="1:132" s="10" customFormat="1" ht="15.75" x14ac:dyDescent="0.25">
      <c r="A90" s="14"/>
      <c r="B90" s="8"/>
      <c r="C90" s="8"/>
      <c r="D90" s="8"/>
      <c r="E90" s="8"/>
      <c r="F90" s="8"/>
      <c r="G90" s="8"/>
      <c r="H90" s="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row>
    <row r="91" spans="1:132" s="10" customFormat="1" ht="15.75" x14ac:dyDescent="0.25">
      <c r="A91" s="14"/>
      <c r="B91" s="8"/>
      <c r="C91" s="8"/>
      <c r="D91" s="8"/>
      <c r="E91" s="8"/>
      <c r="F91" s="8"/>
      <c r="G91" s="8"/>
      <c r="H91" s="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row>
    <row r="92" spans="1:132" s="10" customFormat="1" ht="15.75" x14ac:dyDescent="0.25">
      <c r="A92" s="14"/>
      <c r="B92" s="8"/>
      <c r="C92" s="8"/>
      <c r="D92" s="8"/>
      <c r="E92" s="8"/>
      <c r="F92" s="8"/>
      <c r="G92" s="8"/>
      <c r="H92" s="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row>
    <row r="93" spans="1:132" s="10" customFormat="1" ht="15.75" x14ac:dyDescent="0.25">
      <c r="A93" s="14"/>
      <c r="B93" s="8"/>
      <c r="C93" s="8"/>
      <c r="D93" s="8"/>
      <c r="E93" s="8"/>
      <c r="F93" s="8"/>
      <c r="G93" s="8"/>
      <c r="H93" s="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row>
    <row r="94" spans="1:132" s="10" customFormat="1" ht="15.75" x14ac:dyDescent="0.25">
      <c r="A94" s="14"/>
      <c r="B94" s="8"/>
      <c r="C94" s="8"/>
      <c r="D94" s="8"/>
      <c r="E94" s="8"/>
      <c r="F94" s="8"/>
      <c r="G94" s="8"/>
      <c r="H94" s="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row>
    <row r="95" spans="1:132" s="10" customFormat="1" ht="15.75" x14ac:dyDescent="0.25">
      <c r="A95" s="14"/>
      <c r="B95" s="8"/>
      <c r="C95" s="8"/>
      <c r="D95" s="8"/>
      <c r="E95" s="8"/>
      <c r="F95" s="8"/>
      <c r="G95" s="8"/>
      <c r="H95" s="8"/>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row>
    <row r="96" spans="1:132" s="10" customFormat="1" ht="15.75" x14ac:dyDescent="0.25">
      <c r="A96" s="14"/>
      <c r="B96" s="8"/>
      <c r="C96" s="8"/>
      <c r="D96" s="8"/>
      <c r="E96" s="8"/>
      <c r="F96" s="8"/>
      <c r="G96" s="8"/>
      <c r="H96" s="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row>
    <row r="97" spans="1:132" s="10" customFormat="1" ht="15.75" x14ac:dyDescent="0.25">
      <c r="A97" s="14"/>
      <c r="B97" s="8"/>
      <c r="C97" s="8"/>
      <c r="D97" s="8"/>
      <c r="E97" s="8"/>
      <c r="F97" s="8"/>
      <c r="G97" s="8"/>
      <c r="H97" s="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row>
    <row r="98" spans="1:132" s="10" customFormat="1" ht="15.75" x14ac:dyDescent="0.25">
      <c r="A98" s="14"/>
      <c r="B98" s="8"/>
      <c r="C98" s="8"/>
      <c r="D98" s="8"/>
      <c r="E98" s="8"/>
      <c r="F98" s="8"/>
      <c r="G98" s="8"/>
      <c r="H98" s="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row>
    <row r="99" spans="1:132" s="10" customFormat="1" ht="15.75" x14ac:dyDescent="0.25">
      <c r="A99" s="14"/>
      <c r="B99" s="8"/>
      <c r="C99" s="8"/>
      <c r="D99" s="8"/>
      <c r="E99" s="8"/>
      <c r="F99" s="8"/>
      <c r="G99" s="8"/>
      <c r="H99" s="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row>
    <row r="100" spans="1:132" s="10" customFormat="1" ht="15.75" x14ac:dyDescent="0.25">
      <c r="A100" s="14"/>
      <c r="B100" s="8"/>
      <c r="C100" s="8"/>
      <c r="D100" s="8"/>
      <c r="E100" s="8"/>
      <c r="F100" s="8"/>
      <c r="G100" s="8"/>
      <c r="H100" s="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row>
    <row r="101" spans="1:132" s="10" customFormat="1" ht="15.75" x14ac:dyDescent="0.25">
      <c r="A101" s="14"/>
      <c r="B101" s="8"/>
      <c r="C101" s="8"/>
      <c r="D101" s="8"/>
      <c r="E101" s="8"/>
      <c r="F101" s="8"/>
      <c r="G101" s="8"/>
      <c r="H101" s="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row>
    <row r="102" spans="1:132" s="10" customFormat="1" ht="15.75" x14ac:dyDescent="0.25">
      <c r="A102" s="14"/>
      <c r="B102" s="8"/>
      <c r="C102" s="8"/>
      <c r="D102" s="8"/>
      <c r="E102" s="8"/>
      <c r="F102" s="8"/>
      <c r="G102" s="8"/>
      <c r="H102" s="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row>
    <row r="103" spans="1:132" s="10" customFormat="1" ht="15.75" x14ac:dyDescent="0.25">
      <c r="A103" s="14"/>
      <c r="B103" s="8"/>
      <c r="C103" s="8"/>
      <c r="D103" s="8"/>
      <c r="E103" s="8"/>
      <c r="F103" s="8"/>
      <c r="G103" s="8"/>
      <c r="H103" s="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row>
    <row r="104" spans="1:132" s="10" customFormat="1" ht="15.75" x14ac:dyDescent="0.25">
      <c r="A104" s="14"/>
      <c r="B104" s="8"/>
      <c r="C104" s="8"/>
      <c r="D104" s="8"/>
      <c r="E104" s="8"/>
      <c r="F104" s="8"/>
      <c r="G104" s="8"/>
      <c r="H104" s="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row>
    <row r="105" spans="1:132" s="10" customFormat="1" ht="15.75" x14ac:dyDescent="0.25">
      <c r="A105" s="14"/>
      <c r="B105" s="8"/>
      <c r="C105" s="8"/>
      <c r="D105" s="8"/>
      <c r="E105" s="8"/>
      <c r="F105" s="8"/>
      <c r="G105" s="8"/>
      <c r="H105" s="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row>
    <row r="106" spans="1:132" s="10" customFormat="1" ht="15.75" x14ac:dyDescent="0.25">
      <c r="A106" s="14"/>
      <c r="B106" s="8"/>
      <c r="C106" s="8"/>
      <c r="D106" s="8"/>
      <c r="E106" s="8"/>
      <c r="F106" s="8"/>
      <c r="G106" s="8"/>
      <c r="H106" s="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row>
    <row r="107" spans="1:132" s="10" customFormat="1" ht="15.75" x14ac:dyDescent="0.25">
      <c r="A107" s="14"/>
      <c r="B107" s="8"/>
      <c r="C107" s="8"/>
      <c r="D107" s="8"/>
      <c r="E107" s="8"/>
      <c r="F107" s="8"/>
      <c r="G107" s="8"/>
      <c r="H107" s="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row>
    <row r="108" spans="1:132" s="10" customFormat="1" ht="15.75" x14ac:dyDescent="0.25">
      <c r="A108" s="14"/>
      <c r="B108" s="8"/>
      <c r="C108" s="8"/>
      <c r="D108" s="8"/>
      <c r="E108" s="8"/>
      <c r="F108" s="8"/>
      <c r="G108" s="8"/>
      <c r="H108" s="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row>
    <row r="109" spans="1:132" s="10" customFormat="1" ht="15.75" x14ac:dyDescent="0.25">
      <c r="A109" s="14"/>
      <c r="B109" s="8"/>
      <c r="C109" s="8"/>
      <c r="D109" s="8"/>
      <c r="E109" s="8"/>
      <c r="F109" s="8"/>
      <c r="G109" s="8"/>
      <c r="H109" s="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row>
    <row r="110" spans="1:132" s="10" customFormat="1" ht="15.75" x14ac:dyDescent="0.25">
      <c r="A110" s="14"/>
      <c r="B110" s="8"/>
      <c r="C110" s="8"/>
      <c r="D110" s="8"/>
      <c r="E110" s="8"/>
      <c r="F110" s="8"/>
      <c r="G110" s="8"/>
      <c r="H110" s="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row>
    <row r="111" spans="1:132" s="10" customFormat="1" ht="15.75" x14ac:dyDescent="0.25">
      <c r="A111" s="14"/>
      <c r="B111" s="8"/>
      <c r="C111" s="8"/>
      <c r="D111" s="8"/>
      <c r="E111" s="8"/>
      <c r="F111" s="8"/>
      <c r="G111" s="8"/>
      <c r="H111" s="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row>
    <row r="112" spans="1:132" s="10" customFormat="1" ht="15.75" x14ac:dyDescent="0.25">
      <c r="A112" s="14"/>
      <c r="B112" s="8"/>
      <c r="C112" s="8"/>
      <c r="D112" s="8"/>
      <c r="E112" s="8"/>
      <c r="F112" s="8"/>
      <c r="G112" s="8"/>
      <c r="H112" s="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row>
    <row r="113" spans="1:132" s="10" customFormat="1" ht="15.75" x14ac:dyDescent="0.25">
      <c r="A113" s="14"/>
      <c r="B113" s="8"/>
      <c r="C113" s="8"/>
      <c r="D113" s="8"/>
      <c r="E113" s="8"/>
      <c r="F113" s="8"/>
      <c r="G113" s="8"/>
      <c r="H113" s="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row>
    <row r="114" spans="1:132" s="10" customFormat="1" ht="15.75" x14ac:dyDescent="0.25">
      <c r="A114" s="14"/>
      <c r="B114" s="8"/>
      <c r="C114" s="8"/>
      <c r="D114" s="8"/>
      <c r="E114" s="8"/>
      <c r="F114" s="8"/>
      <c r="G114" s="8"/>
      <c r="H114" s="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row>
    <row r="115" spans="1:132" s="10" customFormat="1" ht="15.75" x14ac:dyDescent="0.25">
      <c r="A115" s="14"/>
      <c r="B115" s="8"/>
      <c r="C115" s="8"/>
      <c r="D115" s="8"/>
      <c r="E115" s="8"/>
      <c r="F115" s="8"/>
      <c r="G115" s="8"/>
      <c r="H115" s="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row>
    <row r="116" spans="1:132" s="10" customFormat="1" ht="15.75" x14ac:dyDescent="0.25">
      <c r="A116" s="14"/>
      <c r="B116" s="8"/>
      <c r="C116" s="8"/>
      <c r="D116" s="8"/>
      <c r="E116" s="8"/>
      <c r="F116" s="8"/>
      <c r="G116" s="8"/>
      <c r="H116" s="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row>
    <row r="117" spans="1:132" s="10" customFormat="1" ht="15.75" x14ac:dyDescent="0.25">
      <c r="A117" s="14"/>
      <c r="B117" s="8"/>
      <c r="C117" s="8"/>
      <c r="D117" s="8"/>
      <c r="E117" s="8"/>
      <c r="F117" s="8"/>
      <c r="G117" s="8"/>
      <c r="H117" s="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row>
    <row r="118" spans="1:132" s="10" customFormat="1" ht="15.75" x14ac:dyDescent="0.25">
      <c r="A118" s="14"/>
      <c r="B118" s="8"/>
      <c r="C118" s="8"/>
      <c r="D118" s="8"/>
      <c r="E118" s="8"/>
      <c r="F118" s="8"/>
      <c r="G118" s="8"/>
      <c r="H118" s="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row>
    <row r="119" spans="1:132" s="10" customFormat="1" ht="15.75" x14ac:dyDescent="0.25">
      <c r="A119" s="14"/>
      <c r="B119" s="8"/>
      <c r="C119" s="8"/>
      <c r="D119" s="8"/>
      <c r="E119" s="8"/>
      <c r="F119" s="8"/>
      <c r="G119" s="8"/>
      <c r="H119" s="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row>
    <row r="120" spans="1:132" s="10" customFormat="1" ht="15.75" x14ac:dyDescent="0.25">
      <c r="A120" s="14"/>
      <c r="B120" s="8"/>
      <c r="C120" s="8"/>
      <c r="D120" s="8"/>
      <c r="E120" s="8"/>
      <c r="F120" s="8"/>
      <c r="G120" s="8"/>
      <c r="H120" s="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row>
    <row r="121" spans="1:132" s="10" customFormat="1" ht="15.75" x14ac:dyDescent="0.25">
      <c r="A121" s="14"/>
      <c r="B121" s="8"/>
      <c r="C121" s="8"/>
      <c r="D121" s="8"/>
      <c r="E121" s="8"/>
      <c r="F121" s="8"/>
      <c r="G121" s="8"/>
      <c r="H121" s="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row>
    <row r="122" spans="1:132" s="10" customFormat="1" ht="15.75" x14ac:dyDescent="0.25">
      <c r="A122" s="14"/>
      <c r="B122" s="8"/>
      <c r="C122" s="8"/>
      <c r="D122" s="8"/>
      <c r="E122" s="8"/>
      <c r="F122" s="8"/>
      <c r="G122" s="8"/>
      <c r="H122" s="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row>
    <row r="123" spans="1:132" s="10" customFormat="1" ht="15.75" x14ac:dyDescent="0.25">
      <c r="A123" s="14"/>
      <c r="B123" s="8"/>
      <c r="C123" s="8"/>
      <c r="D123" s="8"/>
      <c r="E123" s="8"/>
      <c r="F123" s="8"/>
      <c r="G123" s="8"/>
      <c r="H123" s="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row>
    <row r="124" spans="1:132" s="10" customFormat="1" ht="15.75" x14ac:dyDescent="0.25">
      <c r="A124" s="14"/>
      <c r="B124" s="8"/>
      <c r="C124" s="8"/>
      <c r="D124" s="8"/>
      <c r="E124" s="8"/>
      <c r="F124" s="8"/>
      <c r="G124" s="8"/>
      <c r="H124" s="8"/>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row>
    <row r="125" spans="1:132" s="10" customFormat="1" ht="15.75" x14ac:dyDescent="0.25">
      <c r="A125" s="14"/>
      <c r="B125" s="8"/>
      <c r="C125" s="8"/>
      <c r="D125" s="8"/>
      <c r="E125" s="8"/>
      <c r="F125" s="8"/>
      <c r="G125" s="8"/>
      <c r="H125" s="8"/>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row>
    <row r="132" spans="2:132" s="3" customFormat="1" x14ac:dyDescent="0.2">
      <c r="B132" s="9"/>
      <c r="C132" s="9"/>
      <c r="D132" s="9"/>
      <c r="E132" s="9"/>
      <c r="F132" s="9"/>
      <c r="G132" s="9"/>
      <c r="H132" s="9"/>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row>
    <row r="133" spans="2:132" s="3" customFormat="1" x14ac:dyDescent="0.2">
      <c r="B133" s="9"/>
      <c r="C133" s="9"/>
      <c r="D133" s="9"/>
      <c r="E133" s="9"/>
      <c r="F133" s="9"/>
      <c r="G133" s="9"/>
      <c r="H133" s="9"/>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row>
    <row r="134" spans="2:132" s="3" customFormat="1" x14ac:dyDescent="0.2">
      <c r="B134" s="9"/>
      <c r="C134" s="9"/>
      <c r="D134" s="9"/>
      <c r="E134" s="9"/>
      <c r="F134" s="9"/>
      <c r="G134" s="9"/>
      <c r="H134" s="9"/>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row>
    <row r="135" spans="2:132" s="3" customFormat="1" x14ac:dyDescent="0.2">
      <c r="B135" s="9"/>
      <c r="C135" s="9"/>
      <c r="D135" s="9"/>
      <c r="E135" s="9"/>
      <c r="F135" s="9"/>
      <c r="G135" s="9"/>
      <c r="H135" s="9"/>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row>
    <row r="136" spans="2:132" s="3" customFormat="1" x14ac:dyDescent="0.2">
      <c r="B136" s="9"/>
      <c r="C136" s="9"/>
      <c r="D136" s="9"/>
      <c r="E136" s="9"/>
      <c r="F136" s="9"/>
      <c r="G136" s="9"/>
      <c r="H136" s="9"/>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row>
    <row r="137" spans="2:132" s="3" customFormat="1" x14ac:dyDescent="0.2">
      <c r="B137" s="9"/>
      <c r="C137" s="9"/>
      <c r="D137" s="9"/>
      <c r="E137" s="9"/>
      <c r="F137" s="9"/>
      <c r="G137" s="9"/>
      <c r="H137" s="9"/>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row>
    <row r="138" spans="2:132" s="3" customFormat="1" x14ac:dyDescent="0.2">
      <c r="B138" s="9"/>
      <c r="C138" s="9"/>
      <c r="D138" s="9"/>
      <c r="E138" s="9"/>
      <c r="F138" s="9"/>
      <c r="G138" s="9"/>
      <c r="H138" s="9"/>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row>
    <row r="139" spans="2:132" s="3" customFormat="1" x14ac:dyDescent="0.2">
      <c r="B139" s="9"/>
      <c r="C139" s="9"/>
      <c r="D139" s="9"/>
      <c r="E139" s="9"/>
      <c r="F139" s="9"/>
      <c r="G139" s="9"/>
      <c r="H139" s="9"/>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row>
    <row r="140" spans="2:132" s="3" customFormat="1" x14ac:dyDescent="0.2">
      <c r="B140" s="9"/>
      <c r="C140" s="9"/>
      <c r="D140" s="9"/>
      <c r="E140" s="9"/>
      <c r="F140" s="9"/>
      <c r="G140" s="9"/>
      <c r="H140" s="9"/>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row>
    <row r="141" spans="2:132" s="3" customFormat="1" x14ac:dyDescent="0.2">
      <c r="B141" s="9"/>
      <c r="C141" s="9"/>
      <c r="D141" s="9"/>
      <c r="E141" s="9"/>
      <c r="F141" s="9"/>
      <c r="G141" s="9"/>
      <c r="H141" s="9"/>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row>
    <row r="142" spans="2:132" s="3" customFormat="1" x14ac:dyDescent="0.2">
      <c r="B142" s="9"/>
      <c r="C142" s="9"/>
      <c r="D142" s="9"/>
      <c r="E142" s="9"/>
      <c r="F142" s="9"/>
      <c r="G142" s="9"/>
      <c r="H142" s="9"/>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row>
    <row r="143" spans="2:132" s="3" customFormat="1" x14ac:dyDescent="0.2">
      <c r="B143" s="9"/>
      <c r="C143" s="9"/>
      <c r="D143" s="9"/>
      <c r="E143" s="9"/>
      <c r="F143" s="9"/>
      <c r="G143" s="9"/>
      <c r="H143" s="9"/>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row>
    <row r="144" spans="2:132" s="3" customFormat="1" x14ac:dyDescent="0.2">
      <c r="B144" s="9"/>
      <c r="C144" s="9"/>
      <c r="D144" s="9"/>
      <c r="E144" s="9"/>
      <c r="F144" s="9"/>
      <c r="G144" s="9"/>
      <c r="H144" s="9"/>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row>
    <row r="145" spans="2:132" s="3" customFormat="1" x14ac:dyDescent="0.2">
      <c r="B145" s="9"/>
      <c r="C145" s="9"/>
      <c r="D145" s="9"/>
      <c r="E145" s="9"/>
      <c r="F145" s="9"/>
      <c r="G145" s="9"/>
      <c r="H145" s="9"/>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row>
    <row r="146" spans="2:132" s="3" customFormat="1" x14ac:dyDescent="0.2">
      <c r="B146" s="9"/>
      <c r="C146" s="9"/>
      <c r="D146" s="9"/>
      <c r="E146" s="9"/>
      <c r="F146" s="9"/>
      <c r="G146" s="9"/>
      <c r="H146" s="9"/>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row>
    <row r="147" spans="2:132" s="3" customFormat="1" x14ac:dyDescent="0.2">
      <c r="B147" s="9"/>
      <c r="C147" s="9"/>
      <c r="D147" s="9"/>
      <c r="E147" s="9"/>
      <c r="F147" s="9"/>
      <c r="G147" s="9"/>
      <c r="H147" s="9"/>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row>
    <row r="148" spans="2:132" s="3" customFormat="1" x14ac:dyDescent="0.2">
      <c r="B148" s="9"/>
      <c r="C148" s="9"/>
      <c r="D148" s="9"/>
      <c r="E148" s="9"/>
      <c r="F148" s="9"/>
      <c r="G148" s="9"/>
      <c r="H148" s="9"/>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row>
    <row r="149" spans="2:132" s="3" customFormat="1" x14ac:dyDescent="0.2">
      <c r="B149" s="9"/>
      <c r="C149" s="9"/>
      <c r="D149" s="9"/>
      <c r="E149" s="9"/>
      <c r="F149" s="9"/>
      <c r="G149" s="9"/>
      <c r="H149" s="9"/>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row>
    <row r="150" spans="2:132" s="3" customFormat="1" x14ac:dyDescent="0.2">
      <c r="B150" s="9"/>
      <c r="C150" s="9"/>
      <c r="D150" s="9"/>
      <c r="E150" s="9"/>
      <c r="F150" s="9"/>
      <c r="G150" s="9"/>
      <c r="H150" s="9"/>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row>
    <row r="151" spans="2:132" s="3" customFormat="1" x14ac:dyDescent="0.2">
      <c r="B151" s="9"/>
      <c r="C151" s="9"/>
      <c r="D151" s="9"/>
      <c r="E151" s="9"/>
      <c r="F151" s="9"/>
      <c r="G151" s="9"/>
      <c r="H151" s="9"/>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row>
    <row r="152" spans="2:132" s="3" customFormat="1" x14ac:dyDescent="0.2">
      <c r="B152" s="9"/>
      <c r="C152" s="9"/>
      <c r="D152" s="9"/>
      <c r="E152" s="9"/>
      <c r="F152" s="9"/>
      <c r="G152" s="9"/>
      <c r="H152" s="9"/>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row>
    <row r="153" spans="2:132" s="3" customFormat="1" x14ac:dyDescent="0.2">
      <c r="B153" s="9"/>
      <c r="C153" s="9"/>
      <c r="D153" s="9"/>
      <c r="E153" s="9"/>
      <c r="F153" s="9"/>
      <c r="G153" s="9"/>
      <c r="H153" s="9"/>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row>
    <row r="154" spans="2:132" s="3" customFormat="1" x14ac:dyDescent="0.2">
      <c r="B154" s="9"/>
      <c r="C154" s="9"/>
      <c r="D154" s="9"/>
      <c r="E154" s="9"/>
      <c r="F154" s="9"/>
      <c r="G154" s="9"/>
      <c r="H154" s="9"/>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row>
    <row r="155" spans="2:132" s="3" customFormat="1" x14ac:dyDescent="0.2">
      <c r="B155" s="9"/>
      <c r="C155" s="9"/>
      <c r="D155" s="9"/>
      <c r="E155" s="9"/>
      <c r="F155" s="9"/>
      <c r="G155" s="9"/>
      <c r="H155" s="9"/>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row>
    <row r="156" spans="2:132" s="3" customFormat="1" x14ac:dyDescent="0.2">
      <c r="B156" s="9"/>
      <c r="C156" s="9"/>
      <c r="D156" s="9"/>
      <c r="E156" s="9"/>
      <c r="F156" s="9"/>
      <c r="G156" s="9"/>
      <c r="H156" s="9"/>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row>
    <row r="157" spans="2:132" s="3" customFormat="1" x14ac:dyDescent="0.2">
      <c r="B157" s="9"/>
      <c r="C157" s="9"/>
      <c r="D157" s="9"/>
      <c r="E157" s="9"/>
      <c r="F157" s="9"/>
      <c r="G157" s="9"/>
      <c r="H157" s="9"/>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row>
    <row r="158" spans="2:132" s="3" customFormat="1" x14ac:dyDescent="0.2">
      <c r="B158" s="9"/>
      <c r="C158" s="9"/>
      <c r="D158" s="9"/>
      <c r="E158" s="9"/>
      <c r="F158" s="9"/>
      <c r="G158" s="9"/>
      <c r="H158" s="9"/>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row>
    <row r="159" spans="2:132" s="3" customFormat="1" x14ac:dyDescent="0.2">
      <c r="B159" s="9"/>
      <c r="C159" s="9"/>
      <c r="D159" s="9"/>
      <c r="E159" s="9"/>
      <c r="F159" s="9"/>
      <c r="G159" s="9"/>
      <c r="H159" s="9"/>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row>
    <row r="160" spans="2:132" s="3" customFormat="1" x14ac:dyDescent="0.2">
      <c r="B160" s="9"/>
      <c r="C160" s="9"/>
      <c r="D160" s="9"/>
      <c r="E160" s="9"/>
      <c r="F160" s="9"/>
      <c r="G160" s="9"/>
      <c r="H160" s="9"/>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row>
    <row r="161" spans="2:132" s="3" customFormat="1" x14ac:dyDescent="0.2">
      <c r="B161" s="9"/>
      <c r="C161" s="9"/>
      <c r="D161" s="9"/>
      <c r="E161" s="9"/>
      <c r="F161" s="9"/>
      <c r="G161" s="9"/>
      <c r="H161" s="9"/>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row>
    <row r="162" spans="2:132" s="3" customFormat="1" x14ac:dyDescent="0.2">
      <c r="B162" s="9"/>
      <c r="C162" s="9"/>
      <c r="D162" s="9"/>
      <c r="E162" s="9"/>
      <c r="F162" s="9"/>
      <c r="G162" s="9"/>
      <c r="H162" s="9"/>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row>
    <row r="163" spans="2:132" s="3" customFormat="1" x14ac:dyDescent="0.2">
      <c r="B163" s="9"/>
      <c r="C163" s="9"/>
      <c r="D163" s="9"/>
      <c r="E163" s="9"/>
      <c r="F163" s="9"/>
      <c r="G163" s="9"/>
      <c r="H163" s="9"/>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row>
    <row r="164" spans="2:132" s="3" customFormat="1" x14ac:dyDescent="0.2">
      <c r="B164" s="9"/>
      <c r="C164" s="9"/>
      <c r="D164" s="9"/>
      <c r="E164" s="9"/>
      <c r="F164" s="9"/>
      <c r="G164" s="9"/>
      <c r="H164" s="9"/>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row>
    <row r="165" spans="2:132" s="3" customFormat="1" x14ac:dyDescent="0.2">
      <c r="B165" s="9"/>
      <c r="C165" s="9"/>
      <c r="D165" s="9"/>
      <c r="E165" s="9"/>
      <c r="F165" s="9"/>
      <c r="G165" s="9"/>
      <c r="H165" s="9"/>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row>
    <row r="166" spans="2:132" s="3" customFormat="1" x14ac:dyDescent="0.2">
      <c r="B166" s="9"/>
      <c r="C166" s="9"/>
      <c r="D166" s="9"/>
      <c r="E166" s="9"/>
      <c r="F166" s="9"/>
      <c r="G166" s="9"/>
      <c r="H166" s="9"/>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row>
    <row r="167" spans="2:132" s="3" customFormat="1" x14ac:dyDescent="0.2">
      <c r="B167" s="9"/>
      <c r="C167" s="9"/>
      <c r="D167" s="9"/>
      <c r="E167" s="9"/>
      <c r="F167" s="9"/>
      <c r="G167" s="9"/>
      <c r="H167" s="9"/>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row>
    <row r="168" spans="2:132" s="3" customFormat="1" x14ac:dyDescent="0.2">
      <c r="B168" s="9"/>
      <c r="C168" s="9"/>
      <c r="D168" s="9"/>
      <c r="E168" s="9"/>
      <c r="F168" s="9"/>
      <c r="G168" s="9"/>
      <c r="H168" s="9"/>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row>
    <row r="169" spans="2:132" s="3" customFormat="1" x14ac:dyDescent="0.2">
      <c r="B169" s="9"/>
      <c r="C169" s="9"/>
      <c r="D169" s="9"/>
      <c r="E169" s="9"/>
      <c r="F169" s="9"/>
      <c r="G169" s="9"/>
      <c r="H169" s="9"/>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row>
    <row r="170" spans="2:132" s="3" customFormat="1" x14ac:dyDescent="0.2">
      <c r="B170" s="9"/>
      <c r="C170" s="9"/>
      <c r="D170" s="9"/>
      <c r="E170" s="9"/>
      <c r="F170" s="9"/>
      <c r="G170" s="9"/>
      <c r="H170" s="9"/>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row>
  </sheetData>
  <mergeCells count="6">
    <mergeCell ref="B9:B10"/>
    <mergeCell ref="C9:C10"/>
    <mergeCell ref="A45:F45"/>
    <mergeCell ref="D9:D10"/>
    <mergeCell ref="F9:G9"/>
    <mergeCell ref="E9:E10"/>
  </mergeCells>
  <conditionalFormatting sqref="E26:E29 H11:H25 H34:H42 E11:F16 B11:D33 B34:F37 B43:F43 B38:E42 E19:F25 E17:E18">
    <cfRule type="cellIs" dxfId="335" priority="25" operator="between">
      <formula>9999</formula>
      <formula>-9999</formula>
    </cfRule>
  </conditionalFormatting>
  <conditionalFormatting sqref="F26:F28 H26:H33 F31">
    <cfRule type="cellIs" dxfId="334" priority="18" operator="between">
      <formula>9999</formula>
      <formula>-9999</formula>
    </cfRule>
  </conditionalFormatting>
  <conditionalFormatting sqref="E30:E33">
    <cfRule type="cellIs" dxfId="333" priority="16" operator="between">
      <formula>9999</formula>
      <formula>-9999</formula>
    </cfRule>
  </conditionalFormatting>
  <conditionalFormatting sqref="H43">
    <cfRule type="cellIs" dxfId="332" priority="13" operator="between">
      <formula>9999</formula>
      <formula>-9999</formula>
    </cfRule>
  </conditionalFormatting>
  <conditionalFormatting sqref="G34:G42 G11:G29">
    <cfRule type="cellIs" dxfId="331" priority="12" operator="between">
      <formula>9999</formula>
      <formula>-9999</formula>
    </cfRule>
  </conditionalFormatting>
  <conditionalFormatting sqref="G30:G33">
    <cfRule type="cellIs" dxfId="330" priority="11" operator="between">
      <formula>9999</formula>
      <formula>-9999</formula>
    </cfRule>
  </conditionalFormatting>
  <conditionalFormatting sqref="G43">
    <cfRule type="cellIs" dxfId="329" priority="10" operator="between">
      <formula>9999</formula>
      <formula>-9999</formula>
    </cfRule>
  </conditionalFormatting>
  <conditionalFormatting sqref="F38">
    <cfRule type="cellIs" dxfId="328" priority="9" operator="between">
      <formula>9999</formula>
      <formula>-9999</formula>
    </cfRule>
  </conditionalFormatting>
  <conditionalFormatting sqref="F40">
    <cfRule type="cellIs" dxfId="327" priority="8" operator="between">
      <formula>9999</formula>
      <formula>-9999</formula>
    </cfRule>
  </conditionalFormatting>
  <conditionalFormatting sqref="F39">
    <cfRule type="cellIs" dxfId="326" priority="7" operator="between">
      <formula>9999</formula>
      <formula>-9999</formula>
    </cfRule>
  </conditionalFormatting>
  <conditionalFormatting sqref="F41:F42">
    <cfRule type="cellIs" dxfId="325" priority="6" operator="between">
      <formula>9999</formula>
      <formula>-9999</formula>
    </cfRule>
  </conditionalFormatting>
  <conditionalFormatting sqref="F17:F18">
    <cfRule type="cellIs" dxfId="324" priority="5" operator="between">
      <formula>9999</formula>
      <formula>-9999</formula>
    </cfRule>
  </conditionalFormatting>
  <conditionalFormatting sqref="F29">
    <cfRule type="cellIs" dxfId="323" priority="4" operator="between">
      <formula>9999</formula>
      <formula>-9999</formula>
    </cfRule>
  </conditionalFormatting>
  <conditionalFormatting sqref="F32">
    <cfRule type="cellIs" dxfId="322" priority="3" operator="between">
      <formula>9999</formula>
      <formula>-9999</formula>
    </cfRule>
  </conditionalFormatting>
  <conditionalFormatting sqref="F30">
    <cfRule type="cellIs" dxfId="321" priority="2" operator="between">
      <formula>9999</formula>
      <formula>-9999</formula>
    </cfRule>
  </conditionalFormatting>
  <conditionalFormatting sqref="F33">
    <cfRule type="cellIs" dxfId="320" priority="1"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15"/>
  <sheetViews>
    <sheetView showGridLines="0" zoomScale="120" zoomScaleNormal="120" zoomScalePageLayoutView="120" workbookViewId="0">
      <selection activeCell="A5" sqref="A5"/>
    </sheetView>
  </sheetViews>
  <sheetFormatPr defaultColWidth="8.85546875" defaultRowHeight="15.75" x14ac:dyDescent="0.25"/>
  <cols>
    <col min="1" max="1" width="13" style="14" customWidth="1"/>
    <col min="2" max="10" width="6" style="14" customWidth="1"/>
    <col min="11" max="46" width="8.85546875" style="2"/>
    <col min="47" max="16384" width="8.85546875" style="10"/>
  </cols>
  <sheetData>
    <row r="1" spans="1:47" s="17" customFormat="1" ht="12.75" x14ac:dyDescent="0.2"/>
    <row r="2" spans="1:47" s="17" customFormat="1" ht="12.75" x14ac:dyDescent="0.2"/>
    <row r="3" spans="1:47" s="17" customFormat="1" ht="12.75" x14ac:dyDescent="0.2"/>
    <row r="4" spans="1:47" s="17" customFormat="1" ht="12.75" x14ac:dyDescent="0.2"/>
    <row r="5" spans="1:47" s="17" customFormat="1" ht="12.75" x14ac:dyDescent="0.2">
      <c r="A5" s="109" t="s">
        <v>85</v>
      </c>
    </row>
    <row r="6" spans="1:47" s="17" customFormat="1" ht="18.75" x14ac:dyDescent="0.3">
      <c r="A6" s="25" t="s">
        <v>0</v>
      </c>
    </row>
    <row r="7" spans="1:47" s="17" customFormat="1" ht="12.75" x14ac:dyDescent="0.2"/>
    <row r="8" spans="1:47" s="17" customFormat="1" ht="18" customHeight="1" x14ac:dyDescent="0.2">
      <c r="A8" s="313" t="s">
        <v>652</v>
      </c>
      <c r="B8" s="18"/>
      <c r="C8" s="18"/>
    </row>
    <row r="9" spans="1:47" ht="18" customHeight="1" x14ac:dyDescent="0.25">
      <c r="A9" s="24"/>
      <c r="B9" s="185">
        <v>2012</v>
      </c>
      <c r="C9" s="185">
        <v>2013</v>
      </c>
      <c r="D9" s="185">
        <v>2014</v>
      </c>
      <c r="E9" s="185">
        <v>2015</v>
      </c>
      <c r="F9" s="185">
        <v>2016</v>
      </c>
      <c r="G9" s="185">
        <v>2017</v>
      </c>
      <c r="H9" s="185">
        <v>2018</v>
      </c>
      <c r="I9" s="252">
        <v>2019</v>
      </c>
      <c r="J9" s="347">
        <v>2020</v>
      </c>
    </row>
    <row r="10" spans="1:47" ht="13.5" customHeight="1" x14ac:dyDescent="0.25">
      <c r="A10" s="54" t="s">
        <v>242</v>
      </c>
      <c r="B10" s="143">
        <v>0.6699863224482816</v>
      </c>
      <c r="C10" s="143">
        <v>0.75467477856312071</v>
      </c>
      <c r="D10" s="143">
        <v>1.6727693758809628</v>
      </c>
      <c r="E10" s="143">
        <v>14.216196542555151</v>
      </c>
      <c r="F10" s="143">
        <v>0.71301312983131326</v>
      </c>
      <c r="G10" s="143">
        <v>0.96630097495849709</v>
      </c>
      <c r="H10" s="143">
        <v>22.671440289853386</v>
      </c>
      <c r="I10" s="143">
        <v>3.8897452731362671E-2</v>
      </c>
      <c r="J10" s="143">
        <v>0.08</v>
      </c>
      <c r="AU10" s="2"/>
    </row>
    <row r="11" spans="1:47" ht="13.5" customHeight="1" x14ac:dyDescent="0.25">
      <c r="A11" s="54" t="s">
        <v>653</v>
      </c>
      <c r="B11" s="143">
        <v>0.54781444121502254</v>
      </c>
      <c r="C11" s="143">
        <v>0.40619128567594159</v>
      </c>
      <c r="D11" s="143">
        <v>2.8431912841654561</v>
      </c>
      <c r="E11" s="143">
        <v>0</v>
      </c>
      <c r="F11" s="143">
        <v>0</v>
      </c>
      <c r="G11" s="143">
        <v>4.2933208989039379E-2</v>
      </c>
      <c r="H11" s="143">
        <v>0</v>
      </c>
      <c r="I11" s="143">
        <v>7.0797480103644214E-2</v>
      </c>
      <c r="J11" s="143">
        <v>0.01</v>
      </c>
      <c r="AU11" s="2"/>
    </row>
    <row r="12" spans="1:47" ht="13.5" customHeight="1" x14ac:dyDescent="0.25">
      <c r="A12" s="54" t="s">
        <v>246</v>
      </c>
      <c r="B12" s="143">
        <v>66.363641220721476</v>
      </c>
      <c r="C12" s="143">
        <v>68.666308788881935</v>
      </c>
      <c r="D12" s="143">
        <v>52.506438314062557</v>
      </c>
      <c r="E12" s="143">
        <v>51.173427905552003</v>
      </c>
      <c r="F12" s="143">
        <v>75.557685530357617</v>
      </c>
      <c r="G12" s="143">
        <v>75.192452665883948</v>
      </c>
      <c r="H12" s="143">
        <v>54.260495811325939</v>
      </c>
      <c r="I12" s="143">
        <v>54.589865121196091</v>
      </c>
      <c r="J12" s="143">
        <v>63.82</v>
      </c>
      <c r="AU12" s="2"/>
    </row>
    <row r="13" spans="1:47" ht="13.5" customHeight="1" x14ac:dyDescent="0.25">
      <c r="A13" s="54" t="s">
        <v>654</v>
      </c>
      <c r="B13" s="143">
        <v>6.3018250983074022</v>
      </c>
      <c r="C13" s="143">
        <v>10.494467805910949</v>
      </c>
      <c r="D13" s="143">
        <v>8.3137711033627593</v>
      </c>
      <c r="E13" s="143">
        <v>0</v>
      </c>
      <c r="F13" s="143">
        <v>0.34992152831382817</v>
      </c>
      <c r="G13" s="143">
        <v>3.8579133549113215E-2</v>
      </c>
      <c r="H13" s="143">
        <v>0.56476444640517431</v>
      </c>
      <c r="I13" s="143">
        <v>0.22288857834955431</v>
      </c>
      <c r="J13" s="143">
        <v>0</v>
      </c>
      <c r="AU13" s="2"/>
    </row>
    <row r="14" spans="1:47" ht="13.5" customHeight="1" x14ac:dyDescent="0.25">
      <c r="A14" s="54" t="s">
        <v>247</v>
      </c>
      <c r="B14" s="143">
        <v>0.6926931954180201</v>
      </c>
      <c r="C14" s="143">
        <v>0.14255465092004413</v>
      </c>
      <c r="D14" s="143">
        <v>5.5639751157836724E-2</v>
      </c>
      <c r="E14" s="143">
        <v>1.6757031753234609E-2</v>
      </c>
      <c r="F14" s="143">
        <v>9.7556097804865852E-3</v>
      </c>
      <c r="G14" s="143">
        <v>7.6854494393115313E-2</v>
      </c>
      <c r="H14" s="143">
        <v>0.10074663864142629</v>
      </c>
      <c r="I14" s="143">
        <v>1.0060514008914172</v>
      </c>
      <c r="J14" s="143">
        <v>8.52</v>
      </c>
      <c r="AU14" s="2"/>
    </row>
    <row r="15" spans="1:47" ht="13.5" customHeight="1" x14ac:dyDescent="0.25">
      <c r="A15" s="54" t="s">
        <v>655</v>
      </c>
      <c r="B15" s="143">
        <v>16.298191998632245</v>
      </c>
      <c r="C15" s="143">
        <v>5.3613074468402377</v>
      </c>
      <c r="D15" s="143">
        <v>4.8397310215458313</v>
      </c>
      <c r="E15" s="143">
        <v>2.5271614727688183</v>
      </c>
      <c r="F15" s="143">
        <v>2.3719545730030567</v>
      </c>
      <c r="G15" s="143">
        <v>3.0301327334834984</v>
      </c>
      <c r="H15" s="143">
        <v>2.075751927839955</v>
      </c>
      <c r="I15" s="143">
        <v>3.8893336598798496</v>
      </c>
      <c r="J15" s="143">
        <v>0.97</v>
      </c>
      <c r="AU15" s="2"/>
    </row>
    <row r="16" spans="1:47" ht="13.5" customHeight="1" x14ac:dyDescent="0.25">
      <c r="A16" s="54" t="s">
        <v>258</v>
      </c>
      <c r="B16" s="143">
        <v>6.7454550635436243</v>
      </c>
      <c r="C16" s="143">
        <v>5.4656884673883868</v>
      </c>
      <c r="D16" s="143">
        <v>9.5261877762116214</v>
      </c>
      <c r="E16" s="143">
        <v>14.468825553266917</v>
      </c>
      <c r="F16" s="143">
        <v>11.496132510447646</v>
      </c>
      <c r="G16" s="143">
        <v>9.9185332233676142</v>
      </c>
      <c r="H16" s="143">
        <v>13.125802327671551</v>
      </c>
      <c r="I16" s="143">
        <v>15.345902630140106</v>
      </c>
      <c r="J16" s="143">
        <v>16.97</v>
      </c>
      <c r="AU16" s="2"/>
    </row>
    <row r="17" spans="1:48" ht="13.5" customHeight="1" x14ac:dyDescent="0.25">
      <c r="A17" s="54" t="s">
        <v>656</v>
      </c>
      <c r="B17" s="143">
        <v>0</v>
      </c>
      <c r="C17" s="143">
        <v>5.4140944200888734</v>
      </c>
      <c r="D17" s="143">
        <v>8.3708680860985396</v>
      </c>
      <c r="E17" s="143">
        <v>0</v>
      </c>
      <c r="F17" s="143">
        <v>0</v>
      </c>
      <c r="G17" s="143">
        <v>3.2908709720372163E-3</v>
      </c>
      <c r="H17" s="143">
        <v>0</v>
      </c>
      <c r="I17" s="143">
        <v>0</v>
      </c>
      <c r="J17" s="143">
        <v>0</v>
      </c>
      <c r="AU17" s="2"/>
    </row>
    <row r="18" spans="1:48" ht="13.5" customHeight="1" x14ac:dyDescent="0.25">
      <c r="A18" s="54" t="s">
        <v>657</v>
      </c>
      <c r="B18" s="143">
        <v>0.3130877073003932</v>
      </c>
      <c r="C18" s="143">
        <v>4.9059079657630247E-2</v>
      </c>
      <c r="D18" s="143">
        <v>7.2905295844505442</v>
      </c>
      <c r="E18" s="143">
        <v>5.8796402734479472</v>
      </c>
      <c r="F18" s="143">
        <v>3.9599239550217611</v>
      </c>
      <c r="G18" s="143">
        <v>7.9333785954663947</v>
      </c>
      <c r="H18" s="143">
        <v>4.5003523481125116</v>
      </c>
      <c r="I18" s="143">
        <v>16.343104346018571</v>
      </c>
      <c r="J18" s="143">
        <v>5.3100000000000005</v>
      </c>
      <c r="AU18" s="2"/>
    </row>
    <row r="19" spans="1:48" ht="13.5" customHeight="1" x14ac:dyDescent="0.25">
      <c r="A19" s="145" t="s">
        <v>207</v>
      </c>
      <c r="B19" s="144">
        <v>2.0673049524135223</v>
      </c>
      <c r="C19" s="144">
        <v>3.2456532760728862</v>
      </c>
      <c r="D19" s="144">
        <v>4.5808737030638866</v>
      </c>
      <c r="E19" s="144">
        <v>11.717991220655918</v>
      </c>
      <c r="F19" s="144">
        <v>5.5416131632442927</v>
      </c>
      <c r="G19" s="144">
        <v>2.7975440989367399</v>
      </c>
      <c r="H19" s="144">
        <v>2.7006462101500404</v>
      </c>
      <c r="I19" s="144">
        <v>8.4931593306893944</v>
      </c>
      <c r="J19" s="144">
        <v>4.3199999999999932</v>
      </c>
      <c r="AU19" s="2"/>
    </row>
    <row r="20" spans="1:48" ht="21.75" customHeight="1" x14ac:dyDescent="0.25">
      <c r="A20" s="39" t="s">
        <v>658</v>
      </c>
      <c r="B20" s="23"/>
      <c r="C20" s="23"/>
      <c r="D20" s="23"/>
      <c r="E20" s="23"/>
      <c r="F20" s="23"/>
      <c r="G20" s="23"/>
      <c r="H20" s="23"/>
      <c r="I20" s="23"/>
      <c r="J20" s="23"/>
      <c r="AU20" s="2"/>
    </row>
    <row r="21" spans="1:48"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10"/>
      <c r="AV21" s="10"/>
    </row>
    <row r="22" spans="1:48"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10"/>
      <c r="AV22" s="10"/>
    </row>
    <row r="23" spans="1:48" s="1" customFormat="1" x14ac:dyDescent="0.25">
      <c r="A23" s="3"/>
      <c r="B23" s="3"/>
      <c r="C23" s="3"/>
      <c r="D23" s="3"/>
      <c r="E23" s="3"/>
      <c r="F23" s="3"/>
      <c r="G23" s="3"/>
      <c r="H23" s="3"/>
      <c r="I23" s="3"/>
      <c r="J23" s="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10"/>
      <c r="AV23" s="10"/>
    </row>
    <row r="24" spans="1:48"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10"/>
      <c r="AV24" s="10"/>
    </row>
    <row r="25" spans="1:48"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10"/>
      <c r="AV25" s="10"/>
    </row>
    <row r="26" spans="1:48"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10"/>
      <c r="AV26" s="10"/>
    </row>
    <row r="27" spans="1:48"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10"/>
      <c r="AV27" s="10"/>
    </row>
    <row r="28" spans="1:48"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10"/>
      <c r="AV28" s="10"/>
    </row>
    <row r="29" spans="1:48"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10"/>
      <c r="AV29" s="10"/>
    </row>
    <row r="30" spans="1:48"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10"/>
      <c r="AV30" s="10"/>
    </row>
    <row r="31" spans="1:48"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10"/>
      <c r="AV31" s="10"/>
    </row>
    <row r="32" spans="1:48"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10"/>
      <c r="AV32" s="10"/>
    </row>
    <row r="33" spans="1:48"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10"/>
      <c r="AV33" s="10"/>
    </row>
    <row r="34" spans="1:48"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10"/>
      <c r="AV34" s="10"/>
    </row>
    <row r="35" spans="1:48"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10"/>
      <c r="AV35" s="10"/>
    </row>
    <row r="36" spans="1:48"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10"/>
      <c r="AV36" s="10"/>
    </row>
    <row r="37" spans="1:48"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10"/>
      <c r="AV37" s="10"/>
    </row>
    <row r="38" spans="1:48"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10"/>
      <c r="AV38" s="10"/>
    </row>
    <row r="39" spans="1:48"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10"/>
      <c r="AV39" s="10"/>
    </row>
    <row r="40" spans="1:48"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10"/>
      <c r="AV40" s="10"/>
    </row>
    <row r="41" spans="1:48"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10"/>
      <c r="AV41" s="10"/>
    </row>
    <row r="42" spans="1:48"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10"/>
      <c r="AV42" s="10"/>
    </row>
    <row r="43" spans="1:48"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10"/>
      <c r="AV43" s="10"/>
    </row>
    <row r="44" spans="1:48"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10"/>
      <c r="AV44" s="10"/>
    </row>
    <row r="45" spans="1:48"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10"/>
      <c r="AV45" s="10"/>
    </row>
    <row r="46" spans="1:48"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10"/>
      <c r="AV46" s="10"/>
    </row>
    <row r="47" spans="1:48"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10"/>
      <c r="AV47" s="10"/>
    </row>
    <row r="48" spans="1:48"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10"/>
      <c r="AV48" s="10"/>
    </row>
    <row r="49" spans="1:48"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10"/>
      <c r="AV49" s="10"/>
    </row>
    <row r="50" spans="1:48"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10"/>
      <c r="AV50" s="10"/>
    </row>
    <row r="51" spans="1:48"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10"/>
      <c r="AV51" s="10"/>
    </row>
    <row r="52" spans="1:48"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10"/>
      <c r="AV52" s="10"/>
    </row>
    <row r="53" spans="1:48"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0"/>
      <c r="AV53" s="10"/>
    </row>
    <row r="54" spans="1:48"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0"/>
      <c r="AV54" s="10"/>
    </row>
    <row r="55" spans="1:48"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10"/>
      <c r="AV55" s="10"/>
    </row>
    <row r="56" spans="1:48"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10"/>
      <c r="AV56" s="10"/>
    </row>
    <row r="57" spans="1:48"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10"/>
      <c r="AV57" s="10"/>
    </row>
    <row r="58" spans="1:48"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10"/>
      <c r="AV58" s="10"/>
    </row>
    <row r="59" spans="1:48"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10"/>
      <c r="AV59" s="10"/>
    </row>
    <row r="60" spans="1:48"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10"/>
      <c r="AV60" s="10"/>
    </row>
    <row r="61" spans="1:48"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10"/>
      <c r="AV61" s="10"/>
    </row>
    <row r="62" spans="1:48"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10"/>
      <c r="AV62" s="10"/>
    </row>
    <row r="63" spans="1:48"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0"/>
      <c r="AV63" s="10"/>
    </row>
    <row r="64" spans="1:48"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0"/>
      <c r="AV64" s="10"/>
    </row>
    <row r="65" spans="1:48"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10"/>
      <c r="AV65" s="10"/>
    </row>
    <row r="66" spans="1:48"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10"/>
      <c r="AV66" s="10"/>
    </row>
    <row r="67" spans="1:48"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10"/>
      <c r="AV67" s="10"/>
    </row>
    <row r="68" spans="1:48"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10"/>
      <c r="AV68" s="10"/>
    </row>
    <row r="69" spans="1:48"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10"/>
      <c r="AV69" s="10"/>
    </row>
    <row r="70" spans="1:48"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10"/>
      <c r="AV70" s="10"/>
    </row>
    <row r="71" spans="1:48"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10"/>
      <c r="AV71" s="10"/>
    </row>
    <row r="72" spans="1:48"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10"/>
      <c r="AV72" s="10"/>
    </row>
    <row r="73" spans="1:48"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10"/>
      <c r="AV73" s="10"/>
    </row>
    <row r="74" spans="1:48"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10"/>
      <c r="AV74" s="10"/>
    </row>
    <row r="75" spans="1:48"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10"/>
      <c r="AV75" s="10"/>
    </row>
    <row r="76" spans="1:48"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10"/>
      <c r="AV76" s="10"/>
    </row>
    <row r="77" spans="1:48"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10"/>
      <c r="AV77" s="10"/>
    </row>
    <row r="78" spans="1:48"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10"/>
      <c r="AV78" s="10"/>
    </row>
    <row r="79" spans="1:48"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10"/>
      <c r="AV79" s="10"/>
    </row>
    <row r="80" spans="1:48"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10"/>
      <c r="AV80" s="10"/>
    </row>
    <row r="81" spans="1:48"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10"/>
      <c r="AV81" s="10"/>
    </row>
    <row r="82" spans="1:48"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10"/>
      <c r="AV82" s="10"/>
    </row>
    <row r="83" spans="1:48"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10"/>
      <c r="AV83" s="10"/>
    </row>
    <row r="84" spans="1:48"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10"/>
      <c r="AV84" s="10"/>
    </row>
    <row r="85" spans="1:48"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10"/>
      <c r="AV85" s="10"/>
    </row>
    <row r="86" spans="1:48"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10"/>
      <c r="AV86" s="10"/>
    </row>
    <row r="87" spans="1:48"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10"/>
      <c r="AV87" s="10"/>
    </row>
    <row r="88" spans="1:48"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10"/>
      <c r="AV88" s="10"/>
    </row>
    <row r="89" spans="1:48"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10"/>
      <c r="AV89" s="10"/>
    </row>
    <row r="90" spans="1:48"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10"/>
      <c r="AV90" s="10"/>
    </row>
    <row r="91" spans="1:48"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10"/>
      <c r="AV91" s="10"/>
    </row>
    <row r="92" spans="1:48"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10"/>
      <c r="AV92" s="10"/>
    </row>
    <row r="93" spans="1:48"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10"/>
      <c r="AV93" s="10"/>
    </row>
    <row r="94" spans="1:48"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10"/>
      <c r="AV94" s="10"/>
    </row>
    <row r="95" spans="1:48"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10"/>
      <c r="AV95" s="10"/>
    </row>
    <row r="96" spans="1:48"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10"/>
      <c r="AV96" s="10"/>
    </row>
    <row r="97" spans="1:48"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10"/>
      <c r="AV97" s="10"/>
    </row>
    <row r="98" spans="1:48"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10"/>
      <c r="AV98" s="10"/>
    </row>
    <row r="99" spans="1:48"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10"/>
      <c r="AV99" s="10"/>
    </row>
    <row r="100" spans="1:48"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10"/>
      <c r="AV100" s="10"/>
    </row>
    <row r="101" spans="1:48"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0"/>
      <c r="AV101" s="10"/>
    </row>
    <row r="102" spans="1:48"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10"/>
      <c r="AV102" s="10"/>
    </row>
    <row r="103" spans="1:48"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10"/>
      <c r="AV103" s="10"/>
    </row>
    <row r="104" spans="1:48"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10"/>
      <c r="AV104" s="10"/>
    </row>
    <row r="105" spans="1:48"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10"/>
      <c r="AV105" s="10"/>
    </row>
    <row r="106" spans="1:48"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10"/>
      <c r="AV106" s="10"/>
    </row>
    <row r="107" spans="1:48"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10"/>
      <c r="AV107" s="10"/>
    </row>
    <row r="108" spans="1:48"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10"/>
      <c r="AV108" s="10"/>
    </row>
    <row r="109" spans="1:48"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10"/>
      <c r="AV109" s="10"/>
    </row>
    <row r="110" spans="1:48"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10"/>
      <c r="AV110" s="10"/>
    </row>
    <row r="111" spans="1:48"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10"/>
      <c r="AV111" s="10"/>
    </row>
    <row r="112" spans="1:48"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10"/>
      <c r="AV112" s="10"/>
    </row>
    <row r="113" spans="1:48"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10"/>
      <c r="AV113" s="10"/>
    </row>
    <row r="114" spans="1:48"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10"/>
      <c r="AV114" s="10"/>
    </row>
    <row r="115" spans="1:48"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10"/>
      <c r="AV115" s="10"/>
    </row>
  </sheetData>
  <sortState ref="A10:J18">
    <sortCondition ref="A10"/>
  </sortState>
  <hyperlinks>
    <hyperlink ref="A5" location="'Contents'!A36"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15"/>
  <sheetViews>
    <sheetView showGridLines="0" zoomScale="120" zoomScaleNormal="120" zoomScalePageLayoutView="120" workbookViewId="0">
      <selection activeCell="A5" sqref="A5"/>
    </sheetView>
  </sheetViews>
  <sheetFormatPr defaultColWidth="8.85546875" defaultRowHeight="15.75" x14ac:dyDescent="0.25"/>
  <cols>
    <col min="1" max="1" width="13" style="14" customWidth="1"/>
    <col min="2" max="10" width="6" style="14" customWidth="1"/>
    <col min="11" max="46" width="8.85546875" style="2"/>
    <col min="47"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09" t="s">
        <v>85</v>
      </c>
    </row>
    <row r="6" spans="1:48" s="17" customFormat="1" ht="18.75" x14ac:dyDescent="0.3">
      <c r="A6" s="25" t="s">
        <v>0</v>
      </c>
    </row>
    <row r="7" spans="1:48" s="17" customFormat="1" ht="12.75" x14ac:dyDescent="0.2"/>
    <row r="8" spans="1:48" s="17" customFormat="1" ht="18" customHeight="1" x14ac:dyDescent="0.2">
      <c r="A8" s="313" t="s">
        <v>659</v>
      </c>
      <c r="B8" s="18"/>
      <c r="C8" s="18"/>
    </row>
    <row r="9" spans="1:48" ht="17.25" customHeight="1" x14ac:dyDescent="0.25">
      <c r="A9" s="24"/>
      <c r="B9" s="185">
        <v>2012</v>
      </c>
      <c r="C9" s="185">
        <v>2013</v>
      </c>
      <c r="D9" s="185">
        <v>2014</v>
      </c>
      <c r="E9" s="185">
        <v>2015</v>
      </c>
      <c r="F9" s="185">
        <v>2016</v>
      </c>
      <c r="G9" s="185">
        <v>2017</v>
      </c>
      <c r="H9" s="185">
        <v>2018</v>
      </c>
      <c r="I9" s="252">
        <v>2019</v>
      </c>
      <c r="J9" s="347">
        <v>2020</v>
      </c>
    </row>
    <row r="10" spans="1:48" ht="13.5" customHeight="1" x14ac:dyDescent="0.25">
      <c r="A10" s="54" t="s">
        <v>254</v>
      </c>
      <c r="B10" s="143">
        <v>1.3224281742354032</v>
      </c>
      <c r="C10" s="143">
        <v>1.0482679300469198</v>
      </c>
      <c r="D10" s="143">
        <v>0.7722867394785663</v>
      </c>
      <c r="E10" s="143">
        <v>0.75959427239786093</v>
      </c>
      <c r="F10" s="143">
        <v>0.37729972663726413</v>
      </c>
      <c r="G10" s="143">
        <v>0.95394477346368145</v>
      </c>
      <c r="H10" s="143">
        <v>1.6032065174272698</v>
      </c>
      <c r="I10" s="143">
        <v>1.6644203419608732</v>
      </c>
      <c r="J10" s="143">
        <v>0.22999999999999998</v>
      </c>
    </row>
    <row r="11" spans="1:48" ht="13.5" customHeight="1" x14ac:dyDescent="0.25">
      <c r="A11" s="54" t="s">
        <v>245</v>
      </c>
      <c r="B11" s="143">
        <v>3.2883225208526405</v>
      </c>
      <c r="C11" s="143">
        <v>0.66780665407348738</v>
      </c>
      <c r="D11" s="143">
        <v>1.2576907536568789</v>
      </c>
      <c r="E11" s="143">
        <v>0.90480488166278294</v>
      </c>
      <c r="F11" s="143">
        <v>0.73685411338789319</v>
      </c>
      <c r="G11" s="143">
        <v>1.1264729170257961</v>
      </c>
      <c r="H11" s="143">
        <v>0.81405205423394755</v>
      </c>
      <c r="I11" s="143">
        <v>0.64436458824071152</v>
      </c>
      <c r="J11" s="143">
        <v>3.58</v>
      </c>
    </row>
    <row r="12" spans="1:48" ht="13.5" customHeight="1" x14ac:dyDescent="0.25">
      <c r="A12" s="54" t="s">
        <v>256</v>
      </c>
      <c r="B12" s="143">
        <v>3.3374420759962926</v>
      </c>
      <c r="C12" s="143">
        <v>3.4931791176649809</v>
      </c>
      <c r="D12" s="143">
        <v>3.6436052400278083</v>
      </c>
      <c r="E12" s="143">
        <v>3.4139984104961134</v>
      </c>
      <c r="F12" s="143">
        <v>3.8847808359986544</v>
      </c>
      <c r="G12" s="143">
        <v>3.8216712489128732</v>
      </c>
      <c r="H12" s="143">
        <v>3.3221320271754333</v>
      </c>
      <c r="I12" s="143">
        <v>2.8404200302501126</v>
      </c>
      <c r="J12" s="143">
        <v>2.8000000000000003</v>
      </c>
    </row>
    <row r="13" spans="1:48" s="2" customFormat="1" ht="13.5" customHeight="1" x14ac:dyDescent="0.25">
      <c r="A13" s="54" t="s">
        <v>660</v>
      </c>
      <c r="B13" s="143">
        <v>5.3990732159406862</v>
      </c>
      <c r="C13" s="143">
        <v>4.9484720614222173</v>
      </c>
      <c r="D13" s="143">
        <v>4.9825729448959395</v>
      </c>
      <c r="E13" s="143">
        <v>7.2915123186551192</v>
      </c>
      <c r="F13" s="143">
        <v>8.8838362286203356</v>
      </c>
      <c r="G13" s="143">
        <v>8.4341086630261923</v>
      </c>
      <c r="H13" s="143">
        <v>7.7148604690977578</v>
      </c>
      <c r="I13" s="143">
        <v>6.9366270770386054</v>
      </c>
      <c r="J13" s="143">
        <v>2.2999999999999998</v>
      </c>
      <c r="AU13" s="10"/>
      <c r="AV13" s="10"/>
    </row>
    <row r="14" spans="1:48" s="2" customFormat="1" ht="13.5" customHeight="1" x14ac:dyDescent="0.25">
      <c r="A14" s="54" t="s">
        <v>247</v>
      </c>
      <c r="B14" s="143">
        <v>32.969323447636697</v>
      </c>
      <c r="C14" s="143">
        <v>25.489572542806656</v>
      </c>
      <c r="D14" s="143">
        <v>21.463654644580718</v>
      </c>
      <c r="E14" s="143">
        <v>23.222247666258067</v>
      </c>
      <c r="F14" s="143">
        <v>23.107390089046596</v>
      </c>
      <c r="G14" s="143">
        <v>33.96247914615369</v>
      </c>
      <c r="H14" s="143">
        <v>30.732030933560495</v>
      </c>
      <c r="I14" s="143">
        <v>25.4497667482546</v>
      </c>
      <c r="J14" s="143">
        <v>21.3</v>
      </c>
      <c r="AU14" s="10"/>
      <c r="AV14" s="10"/>
    </row>
    <row r="15" spans="1:48" s="2" customFormat="1" ht="13.5" customHeight="1" x14ac:dyDescent="0.25">
      <c r="A15" s="54" t="s">
        <v>655</v>
      </c>
      <c r="B15" s="143">
        <v>34.383873957367925</v>
      </c>
      <c r="C15" s="143">
        <v>44.633934556090423</v>
      </c>
      <c r="D15" s="143">
        <v>41.153073926992427</v>
      </c>
      <c r="E15" s="143">
        <v>32.436453520481699</v>
      </c>
      <c r="F15" s="143">
        <v>21.477655659526075</v>
      </c>
      <c r="G15" s="143">
        <v>19.141030922614092</v>
      </c>
      <c r="H15" s="143">
        <v>26.035990329086651</v>
      </c>
      <c r="I15" s="143">
        <v>22.126195038839867</v>
      </c>
      <c r="J15" s="143">
        <v>31.3</v>
      </c>
      <c r="AU15" s="10"/>
      <c r="AV15" s="10"/>
    </row>
    <row r="16" spans="1:48" s="2" customFormat="1" ht="13.5" customHeight="1" x14ac:dyDescent="0.25">
      <c r="A16" s="54" t="s">
        <v>243</v>
      </c>
      <c r="B16" s="143">
        <v>1.8443002780352176</v>
      </c>
      <c r="C16" s="143">
        <v>1.8661263786484674</v>
      </c>
      <c r="D16" s="143">
        <v>3.8967782719617095</v>
      </c>
      <c r="E16" s="143">
        <v>3.3180893624472976</v>
      </c>
      <c r="F16" s="143">
        <v>2.1824353728603736</v>
      </c>
      <c r="G16" s="143">
        <v>3.8781580246769294</v>
      </c>
      <c r="H16" s="143">
        <v>2.6478092207732553</v>
      </c>
      <c r="I16" s="143">
        <v>1.1117978980776657</v>
      </c>
      <c r="J16" s="143">
        <v>1.1299999999999999</v>
      </c>
      <c r="AU16" s="10"/>
      <c r="AV16" s="10"/>
    </row>
    <row r="17" spans="1:48" s="2" customFormat="1" ht="13.5" customHeight="1" x14ac:dyDescent="0.25">
      <c r="A17" s="145" t="s">
        <v>207</v>
      </c>
      <c r="B17" s="144">
        <v>17.455236329935133</v>
      </c>
      <c r="C17" s="144">
        <v>17.852640759246839</v>
      </c>
      <c r="D17" s="144">
        <v>22.830337478405951</v>
      </c>
      <c r="E17" s="144">
        <v>28.653299567601067</v>
      </c>
      <c r="F17" s="144">
        <v>39.349747973922803</v>
      </c>
      <c r="G17" s="144">
        <v>28.682134304126748</v>
      </c>
      <c r="H17" s="144">
        <v>27.129918448645185</v>
      </c>
      <c r="I17" s="144">
        <v>39.226408277337569</v>
      </c>
      <c r="J17" s="144">
        <v>37.36</v>
      </c>
      <c r="AU17" s="10"/>
      <c r="AV17" s="10"/>
    </row>
    <row r="18" spans="1:48" s="7" customFormat="1" ht="24" customHeight="1" x14ac:dyDescent="0.25">
      <c r="A18" s="27" t="s">
        <v>658</v>
      </c>
      <c r="B18" s="23"/>
      <c r="C18" s="23"/>
      <c r="D18" s="23"/>
      <c r="E18" s="23"/>
      <c r="F18" s="23"/>
      <c r="G18" s="23"/>
      <c r="H18" s="23"/>
      <c r="I18" s="23"/>
      <c r="J18" s="23"/>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row>
    <row r="19" spans="1:48" s="1" customFormat="1" x14ac:dyDescent="0.25">
      <c r="A19" s="3"/>
      <c r="B19" s="3"/>
      <c r="C19" s="3"/>
      <c r="D19" s="3"/>
      <c r="E19" s="3"/>
      <c r="F19" s="3"/>
      <c r="G19" s="3"/>
      <c r="H19" s="3"/>
      <c r="I19" s="3"/>
      <c r="J19" s="3"/>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10"/>
      <c r="AV19" s="10"/>
    </row>
    <row r="20" spans="1:48" s="1" customFormat="1" x14ac:dyDescent="0.25">
      <c r="A20" s="3"/>
      <c r="B20" s="3"/>
      <c r="C20" s="3"/>
      <c r="D20" s="3"/>
      <c r="E20" s="3"/>
      <c r="F20" s="3"/>
      <c r="G20" s="3"/>
      <c r="H20" s="3"/>
      <c r="I20" s="3"/>
      <c r="J20" s="3"/>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10"/>
      <c r="AV20" s="10"/>
    </row>
    <row r="21" spans="1:48" s="1" customFormat="1" x14ac:dyDescent="0.25">
      <c r="A21" s="3"/>
      <c r="B21" s="3"/>
      <c r="C21" s="3"/>
      <c r="D21" s="3"/>
      <c r="E21" s="3"/>
      <c r="F21" s="3"/>
      <c r="G21" s="3"/>
      <c r="H21" s="3"/>
      <c r="I21" s="3"/>
      <c r="J21" s="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10"/>
      <c r="AV21" s="10"/>
    </row>
    <row r="22" spans="1:48" s="1" customFormat="1" x14ac:dyDescent="0.25">
      <c r="A22" s="3"/>
      <c r="B22" s="3"/>
      <c r="C22" s="3"/>
      <c r="D22" s="3"/>
      <c r="E22" s="3"/>
      <c r="F22" s="3"/>
      <c r="G22" s="3"/>
      <c r="H22" s="3"/>
      <c r="I22" s="3"/>
      <c r="J22" s="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10"/>
      <c r="AV22" s="10"/>
    </row>
    <row r="23" spans="1:48" s="1" customFormat="1" x14ac:dyDescent="0.25">
      <c r="A23" s="3"/>
      <c r="B23" s="3"/>
      <c r="C23" s="3"/>
      <c r="D23" s="3"/>
      <c r="E23" s="3"/>
      <c r="F23" s="3"/>
      <c r="G23" s="3"/>
      <c r="H23" s="3"/>
      <c r="I23" s="3"/>
      <c r="J23" s="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10"/>
      <c r="AV23" s="10"/>
    </row>
    <row r="24" spans="1:48" s="1" customFormat="1" x14ac:dyDescent="0.25">
      <c r="A24" s="3"/>
      <c r="B24" s="3"/>
      <c r="C24" s="3"/>
      <c r="D24" s="3"/>
      <c r="E24" s="3"/>
      <c r="F24" s="3"/>
      <c r="G24" s="3"/>
      <c r="H24" s="3"/>
      <c r="I24" s="3"/>
      <c r="J24" s="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10"/>
      <c r="AV24" s="10"/>
    </row>
    <row r="25" spans="1:48" s="1" customFormat="1" x14ac:dyDescent="0.25">
      <c r="A25" s="3"/>
      <c r="B25" s="3"/>
      <c r="C25" s="3"/>
      <c r="D25" s="3"/>
      <c r="E25" s="3"/>
      <c r="F25" s="3"/>
      <c r="G25" s="3"/>
      <c r="H25" s="3"/>
      <c r="I25" s="3"/>
      <c r="J25" s="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10"/>
      <c r="AV25" s="10"/>
    </row>
    <row r="26" spans="1:48" s="1" customFormat="1" x14ac:dyDescent="0.25">
      <c r="A26" s="3"/>
      <c r="B26" s="3"/>
      <c r="C26" s="3"/>
      <c r="D26" s="3"/>
      <c r="E26" s="3"/>
      <c r="F26" s="3"/>
      <c r="G26" s="3"/>
      <c r="H26" s="3"/>
      <c r="I26" s="3"/>
      <c r="J26" s="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10"/>
      <c r="AV26" s="10"/>
    </row>
    <row r="27" spans="1:48" s="1" customFormat="1" x14ac:dyDescent="0.25">
      <c r="A27" s="3"/>
      <c r="B27" s="3"/>
      <c r="C27" s="3"/>
      <c r="D27" s="3"/>
      <c r="E27" s="3"/>
      <c r="F27" s="3"/>
      <c r="G27" s="3"/>
      <c r="H27" s="3"/>
      <c r="I27" s="3"/>
      <c r="J27" s="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10"/>
      <c r="AV27" s="10"/>
    </row>
    <row r="28" spans="1:48" s="1" customFormat="1" x14ac:dyDescent="0.25">
      <c r="A28" s="3"/>
      <c r="B28" s="3"/>
      <c r="C28" s="3"/>
      <c r="D28" s="3"/>
      <c r="E28" s="3"/>
      <c r="F28" s="3"/>
      <c r="G28" s="3"/>
      <c r="H28" s="3"/>
      <c r="I28" s="3"/>
      <c r="J28" s="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10"/>
      <c r="AV28" s="10"/>
    </row>
    <row r="29" spans="1:48" s="1" customFormat="1" x14ac:dyDescent="0.25">
      <c r="A29" s="3"/>
      <c r="B29" s="3"/>
      <c r="C29" s="3"/>
      <c r="D29" s="3"/>
      <c r="E29" s="3"/>
      <c r="F29" s="3"/>
      <c r="G29" s="3"/>
      <c r="H29" s="3"/>
      <c r="I29" s="3"/>
      <c r="J29" s="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10"/>
      <c r="AV29" s="10"/>
    </row>
    <row r="30" spans="1:48" s="1" customFormat="1" x14ac:dyDescent="0.25">
      <c r="A30" s="3"/>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10"/>
      <c r="AV30" s="10"/>
    </row>
    <row r="31" spans="1:48" s="1" customFormat="1" x14ac:dyDescent="0.25">
      <c r="A31" s="3"/>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10"/>
      <c r="AV31" s="10"/>
    </row>
    <row r="32" spans="1:48" s="1" customFormat="1" x14ac:dyDescent="0.25">
      <c r="A32" s="3"/>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10"/>
      <c r="AV32" s="10"/>
    </row>
    <row r="33" spans="1:48" s="1" customFormat="1" x14ac:dyDescent="0.25">
      <c r="A33" s="3"/>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10"/>
      <c r="AV33" s="10"/>
    </row>
    <row r="34" spans="1:48" s="1" customFormat="1" x14ac:dyDescent="0.25">
      <c r="A34" s="3"/>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10"/>
      <c r="AV34" s="10"/>
    </row>
    <row r="35" spans="1:48" s="1" customFormat="1" x14ac:dyDescent="0.25">
      <c r="A35" s="3"/>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10"/>
      <c r="AV35" s="10"/>
    </row>
    <row r="36" spans="1:48" s="1" customFormat="1" x14ac:dyDescent="0.25">
      <c r="A36" s="3"/>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10"/>
      <c r="AV36" s="10"/>
    </row>
    <row r="37" spans="1:48" s="1" customFormat="1" x14ac:dyDescent="0.25">
      <c r="A37" s="3"/>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10"/>
      <c r="AV37" s="10"/>
    </row>
    <row r="38" spans="1:48" s="1" customFormat="1" x14ac:dyDescent="0.25">
      <c r="A38" s="3"/>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10"/>
      <c r="AV38" s="10"/>
    </row>
    <row r="39" spans="1:48" s="1" customFormat="1" x14ac:dyDescent="0.25">
      <c r="A39" s="3"/>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10"/>
      <c r="AV39" s="10"/>
    </row>
    <row r="40" spans="1:48" s="1" customFormat="1" x14ac:dyDescent="0.25">
      <c r="A40" s="3"/>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10"/>
      <c r="AV40" s="10"/>
    </row>
    <row r="41" spans="1:48" s="1" customFormat="1" x14ac:dyDescent="0.25">
      <c r="A41" s="3"/>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10"/>
      <c r="AV41" s="10"/>
    </row>
    <row r="42" spans="1:48" s="1" customFormat="1" x14ac:dyDescent="0.25">
      <c r="A42" s="3"/>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10"/>
      <c r="AV42" s="10"/>
    </row>
    <row r="43" spans="1:48" s="1" customFormat="1" x14ac:dyDescent="0.25">
      <c r="A43" s="3"/>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10"/>
      <c r="AV43" s="10"/>
    </row>
    <row r="44" spans="1:48" s="1" customFormat="1" x14ac:dyDescent="0.25">
      <c r="A44" s="3"/>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10"/>
      <c r="AV44" s="10"/>
    </row>
    <row r="45" spans="1:48" s="1" customFormat="1" x14ac:dyDescent="0.25">
      <c r="A45" s="3"/>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10"/>
      <c r="AV45" s="10"/>
    </row>
    <row r="46" spans="1:48" s="1" customFormat="1" x14ac:dyDescent="0.25">
      <c r="A46" s="3"/>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10"/>
      <c r="AV46" s="10"/>
    </row>
    <row r="47" spans="1:48" s="1" customFormat="1" x14ac:dyDescent="0.25">
      <c r="A47" s="3"/>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10"/>
      <c r="AV47" s="10"/>
    </row>
    <row r="48" spans="1:48" s="1" customFormat="1" x14ac:dyDescent="0.25">
      <c r="A48" s="3"/>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10"/>
      <c r="AV48" s="10"/>
    </row>
    <row r="49" spans="1:48" s="1" customFormat="1" x14ac:dyDescent="0.25">
      <c r="A49" s="3"/>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10"/>
      <c r="AV49" s="10"/>
    </row>
    <row r="50" spans="1:48" s="1" customFormat="1" x14ac:dyDescent="0.25">
      <c r="A50" s="3"/>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10"/>
      <c r="AV50" s="10"/>
    </row>
    <row r="51" spans="1:48" s="1" customFormat="1" x14ac:dyDescent="0.25">
      <c r="A51" s="3"/>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10"/>
      <c r="AV51" s="10"/>
    </row>
    <row r="52" spans="1:48" s="1" customFormat="1" x14ac:dyDescent="0.25">
      <c r="A52" s="3"/>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10"/>
      <c r="AV52" s="10"/>
    </row>
    <row r="53" spans="1:48"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0"/>
      <c r="AV53" s="10"/>
    </row>
    <row r="54" spans="1:48"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0"/>
      <c r="AV54" s="10"/>
    </row>
    <row r="55" spans="1:48"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10"/>
      <c r="AV55" s="10"/>
    </row>
    <row r="56" spans="1:48"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10"/>
      <c r="AV56" s="10"/>
    </row>
    <row r="57" spans="1:48"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10"/>
      <c r="AV57" s="10"/>
    </row>
    <row r="58" spans="1:48"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10"/>
      <c r="AV58" s="10"/>
    </row>
    <row r="59" spans="1:48"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10"/>
      <c r="AV59" s="10"/>
    </row>
    <row r="60" spans="1:48"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10"/>
      <c r="AV60" s="10"/>
    </row>
    <row r="61" spans="1:48"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10"/>
      <c r="AV61" s="10"/>
    </row>
    <row r="62" spans="1:48"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10"/>
      <c r="AV62" s="10"/>
    </row>
    <row r="63" spans="1:48"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0"/>
      <c r="AV63" s="10"/>
    </row>
    <row r="64" spans="1:48"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0"/>
      <c r="AV64" s="10"/>
    </row>
    <row r="65" spans="1:48"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10"/>
      <c r="AV65" s="10"/>
    </row>
    <row r="66" spans="1:48"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10"/>
      <c r="AV66" s="10"/>
    </row>
    <row r="67" spans="1:48"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10"/>
      <c r="AV67" s="10"/>
    </row>
    <row r="68" spans="1:48"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10"/>
      <c r="AV68" s="10"/>
    </row>
    <row r="69" spans="1:48" s="1" customFormat="1" x14ac:dyDescent="0.25">
      <c r="A69" s="3"/>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10"/>
      <c r="AV69" s="10"/>
    </row>
    <row r="70" spans="1:48" s="1" customFormat="1" x14ac:dyDescent="0.25">
      <c r="A70" s="3"/>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10"/>
      <c r="AV70" s="10"/>
    </row>
    <row r="71" spans="1:48" s="1" customFormat="1" x14ac:dyDescent="0.25">
      <c r="A71" s="3"/>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10"/>
      <c r="AV71" s="10"/>
    </row>
    <row r="72" spans="1:48" s="1" customFormat="1" x14ac:dyDescent="0.25">
      <c r="A72" s="3"/>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10"/>
      <c r="AV72" s="10"/>
    </row>
    <row r="73" spans="1:48" s="1" customFormat="1" x14ac:dyDescent="0.25">
      <c r="A73" s="3"/>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10"/>
      <c r="AV73" s="10"/>
    </row>
    <row r="74" spans="1:48" s="1" customFormat="1" x14ac:dyDescent="0.25">
      <c r="A74" s="3"/>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10"/>
      <c r="AV74" s="10"/>
    </row>
    <row r="75" spans="1:48" s="1" customFormat="1" x14ac:dyDescent="0.25">
      <c r="A75" s="3"/>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10"/>
      <c r="AV75" s="10"/>
    </row>
    <row r="76" spans="1:48" s="1" customFormat="1" x14ac:dyDescent="0.25">
      <c r="A76" s="3"/>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10"/>
      <c r="AV76" s="10"/>
    </row>
    <row r="77" spans="1:48" s="1" customFormat="1" x14ac:dyDescent="0.25">
      <c r="A77" s="3"/>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10"/>
      <c r="AV77" s="10"/>
    </row>
    <row r="78" spans="1:48" s="1" customFormat="1" x14ac:dyDescent="0.25">
      <c r="A78" s="3"/>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10"/>
      <c r="AV78" s="10"/>
    </row>
    <row r="79" spans="1:48" s="1" customFormat="1" x14ac:dyDescent="0.25">
      <c r="A79" s="3"/>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10"/>
      <c r="AV79" s="10"/>
    </row>
    <row r="80" spans="1:48" s="1" customFormat="1" x14ac:dyDescent="0.25">
      <c r="A80" s="3"/>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10"/>
      <c r="AV80" s="10"/>
    </row>
    <row r="81" spans="1:48" s="1" customFormat="1" x14ac:dyDescent="0.25">
      <c r="A81" s="3"/>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10"/>
      <c r="AV81" s="10"/>
    </row>
    <row r="82" spans="1:48" s="1" customFormat="1" x14ac:dyDescent="0.25">
      <c r="A82" s="3"/>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10"/>
      <c r="AV82" s="10"/>
    </row>
    <row r="83" spans="1:48" s="1" customFormat="1" x14ac:dyDescent="0.25">
      <c r="A83" s="3"/>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10"/>
      <c r="AV83" s="10"/>
    </row>
    <row r="84" spans="1:48" s="1" customFormat="1" x14ac:dyDescent="0.25">
      <c r="A84" s="3"/>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10"/>
      <c r="AV84" s="10"/>
    </row>
    <row r="85" spans="1:48" s="1" customFormat="1" x14ac:dyDescent="0.25">
      <c r="A85" s="3"/>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10"/>
      <c r="AV85" s="10"/>
    </row>
    <row r="86" spans="1:48" s="1" customFormat="1" x14ac:dyDescent="0.25">
      <c r="A86" s="3"/>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10"/>
      <c r="AV86" s="10"/>
    </row>
    <row r="87" spans="1:48" s="1" customFormat="1" x14ac:dyDescent="0.25">
      <c r="A87" s="3"/>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10"/>
      <c r="AV87" s="10"/>
    </row>
    <row r="88" spans="1:48" s="1" customFormat="1" x14ac:dyDescent="0.25">
      <c r="A88" s="3"/>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10"/>
      <c r="AV88" s="10"/>
    </row>
    <row r="89" spans="1:48" s="1" customFormat="1" x14ac:dyDescent="0.25">
      <c r="A89" s="3"/>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10"/>
      <c r="AV89" s="10"/>
    </row>
    <row r="90" spans="1:48" s="1" customFormat="1" x14ac:dyDescent="0.25">
      <c r="A90" s="3"/>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10"/>
      <c r="AV90" s="10"/>
    </row>
    <row r="91" spans="1:48" s="1" customFormat="1" x14ac:dyDescent="0.25">
      <c r="A91" s="3"/>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10"/>
      <c r="AV91" s="10"/>
    </row>
    <row r="92" spans="1:48" s="1" customFormat="1" x14ac:dyDescent="0.25">
      <c r="A92" s="3"/>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10"/>
      <c r="AV92" s="10"/>
    </row>
    <row r="93" spans="1:48" s="1" customFormat="1" x14ac:dyDescent="0.25">
      <c r="A93" s="3"/>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10"/>
      <c r="AV93" s="10"/>
    </row>
    <row r="94" spans="1:48" s="1" customFormat="1" x14ac:dyDescent="0.25">
      <c r="A94" s="3"/>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10"/>
      <c r="AV94" s="10"/>
    </row>
    <row r="95" spans="1:48" s="1" customFormat="1" x14ac:dyDescent="0.25">
      <c r="A95" s="3"/>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10"/>
      <c r="AV95" s="10"/>
    </row>
    <row r="96" spans="1:48" s="1" customFormat="1" x14ac:dyDescent="0.25">
      <c r="A96" s="3"/>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10"/>
      <c r="AV96" s="10"/>
    </row>
    <row r="97" spans="1:48" s="1" customFormat="1" x14ac:dyDescent="0.25">
      <c r="A97" s="3"/>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10"/>
      <c r="AV97" s="10"/>
    </row>
    <row r="98" spans="1:48" s="1" customFormat="1" x14ac:dyDescent="0.25">
      <c r="A98" s="3"/>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10"/>
      <c r="AV98" s="10"/>
    </row>
    <row r="99" spans="1:48" s="1" customFormat="1" x14ac:dyDescent="0.25">
      <c r="A99" s="3"/>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10"/>
      <c r="AV99" s="10"/>
    </row>
    <row r="100" spans="1:48" s="1" customFormat="1" x14ac:dyDescent="0.25">
      <c r="A100" s="3"/>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10"/>
      <c r="AV100" s="10"/>
    </row>
    <row r="101" spans="1:48" s="1" customFormat="1" x14ac:dyDescent="0.25">
      <c r="A101" s="3"/>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0"/>
      <c r="AV101" s="10"/>
    </row>
    <row r="102" spans="1:48" s="1" customFormat="1" x14ac:dyDescent="0.25">
      <c r="A102" s="3"/>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10"/>
      <c r="AV102" s="10"/>
    </row>
    <row r="103" spans="1:48" s="1" customFormat="1" x14ac:dyDescent="0.25">
      <c r="A103" s="3"/>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10"/>
      <c r="AV103" s="10"/>
    </row>
    <row r="104" spans="1:48" s="1" customFormat="1" x14ac:dyDescent="0.25">
      <c r="A104" s="3"/>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10"/>
      <c r="AV104" s="10"/>
    </row>
    <row r="105" spans="1:48" s="1" customFormat="1" x14ac:dyDescent="0.25">
      <c r="A105" s="3"/>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10"/>
      <c r="AV105" s="10"/>
    </row>
    <row r="106" spans="1:48" s="1" customFormat="1" x14ac:dyDescent="0.25">
      <c r="A106" s="3"/>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10"/>
      <c r="AV106" s="10"/>
    </row>
    <row r="107" spans="1:48" s="1" customFormat="1" x14ac:dyDescent="0.25">
      <c r="A107" s="3"/>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10"/>
      <c r="AV107" s="10"/>
    </row>
    <row r="108" spans="1:48" s="1" customFormat="1" x14ac:dyDescent="0.25">
      <c r="A108" s="3"/>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10"/>
      <c r="AV108" s="10"/>
    </row>
    <row r="109" spans="1:48" s="1" customFormat="1" x14ac:dyDescent="0.25">
      <c r="A109" s="3"/>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10"/>
      <c r="AV109" s="10"/>
    </row>
    <row r="110" spans="1:48" s="1" customFormat="1" x14ac:dyDescent="0.25">
      <c r="A110" s="3"/>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10"/>
      <c r="AV110" s="10"/>
    </row>
    <row r="111" spans="1:48" s="1" customFormat="1" x14ac:dyDescent="0.25">
      <c r="A111" s="3"/>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10"/>
      <c r="AV111" s="10"/>
    </row>
    <row r="112" spans="1:48" s="1" customFormat="1" x14ac:dyDescent="0.25">
      <c r="A112" s="3"/>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10"/>
      <c r="AV112" s="10"/>
    </row>
    <row r="113" spans="1:48" s="1" customFormat="1" x14ac:dyDescent="0.25">
      <c r="A113" s="3"/>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10"/>
      <c r="AV113" s="10"/>
    </row>
    <row r="114" spans="1:48" s="1" customFormat="1" x14ac:dyDescent="0.25">
      <c r="A114" s="3"/>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10"/>
      <c r="AV114" s="10"/>
    </row>
    <row r="115" spans="1:48" s="1" customFormat="1" x14ac:dyDescent="0.25">
      <c r="A115" s="3"/>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10"/>
      <c r="AV115" s="10"/>
    </row>
  </sheetData>
  <sortState ref="A10:J16">
    <sortCondition ref="A10"/>
  </sortState>
  <hyperlinks>
    <hyperlink ref="A5" location="'Contents'!A36"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208"/>
  <sheetViews>
    <sheetView showGridLines="0" zoomScale="120" zoomScaleNormal="120" zoomScalePageLayoutView="120" workbookViewId="0">
      <selection activeCell="A5" sqref="A5"/>
    </sheetView>
  </sheetViews>
  <sheetFormatPr defaultColWidth="8.85546875" defaultRowHeight="15.75" x14ac:dyDescent="0.25"/>
  <cols>
    <col min="1" max="1" width="34" style="14" customWidth="1"/>
    <col min="2" max="5" width="7.7109375" style="14" customWidth="1"/>
    <col min="6" max="89" width="8.85546875" style="2"/>
    <col min="90" max="16384" width="8.85546875" style="10"/>
  </cols>
  <sheetData>
    <row r="1" spans="1:92" s="17" customFormat="1" ht="12.75" x14ac:dyDescent="0.2"/>
    <row r="2" spans="1:92" s="17" customFormat="1" ht="12.75" x14ac:dyDescent="0.2"/>
    <row r="3" spans="1:92" s="17" customFormat="1" ht="12.75" x14ac:dyDescent="0.2"/>
    <row r="4" spans="1:92" s="17" customFormat="1" ht="12.75" x14ac:dyDescent="0.2"/>
    <row r="5" spans="1:92" s="17" customFormat="1" ht="12.75" x14ac:dyDescent="0.2">
      <c r="A5" s="109" t="s">
        <v>85</v>
      </c>
    </row>
    <row r="6" spans="1:92" s="17" customFormat="1" ht="18.75" x14ac:dyDescent="0.3">
      <c r="A6" s="25" t="s">
        <v>0</v>
      </c>
    </row>
    <row r="7" spans="1:92" s="17" customFormat="1" ht="12.75" x14ac:dyDescent="0.2"/>
    <row r="8" spans="1:92" s="17" customFormat="1" ht="18" customHeight="1" x14ac:dyDescent="0.2">
      <c r="A8" s="363" t="s">
        <v>661</v>
      </c>
      <c r="B8" s="18"/>
    </row>
    <row r="9" spans="1:92" ht="13.5" customHeight="1" x14ac:dyDescent="0.25">
      <c r="A9" s="23"/>
      <c r="B9" s="400">
        <v>2017</v>
      </c>
      <c r="C9" s="400">
        <v>2018</v>
      </c>
      <c r="D9" s="182">
        <v>2019</v>
      </c>
      <c r="E9" s="182">
        <v>2020</v>
      </c>
    </row>
    <row r="10" spans="1:92" ht="13.5" customHeight="1" x14ac:dyDescent="0.25">
      <c r="A10" s="24"/>
      <c r="B10" s="401"/>
      <c r="C10" s="401"/>
      <c r="D10" s="181" t="s">
        <v>88</v>
      </c>
      <c r="E10" s="181" t="s">
        <v>88</v>
      </c>
    </row>
    <row r="11" spans="1:92" ht="18" customHeight="1" x14ac:dyDescent="0.25">
      <c r="A11" s="35" t="s">
        <v>487</v>
      </c>
      <c r="B11" s="63">
        <f>SUM(B13:B14)</f>
        <v>148</v>
      </c>
      <c r="C11" s="63">
        <f t="shared" ref="C11:E11" si="0">SUM(C13:C14)</f>
        <v>182.5</v>
      </c>
      <c r="D11" s="63">
        <f t="shared" si="0"/>
        <v>213.20000000000002</v>
      </c>
      <c r="E11" s="63">
        <f t="shared" si="0"/>
        <v>223.6</v>
      </c>
    </row>
    <row r="12" spans="1:92" ht="12" customHeight="1" x14ac:dyDescent="0.25">
      <c r="A12" s="70" t="s">
        <v>262</v>
      </c>
      <c r="B12" s="146">
        <v>24.3</v>
      </c>
      <c r="C12" s="146">
        <v>22.4</v>
      </c>
      <c r="D12" s="146">
        <v>22.8</v>
      </c>
      <c r="E12" s="146">
        <v>21</v>
      </c>
    </row>
    <row r="13" spans="1:92" ht="12.75" customHeight="1" x14ac:dyDescent="0.25">
      <c r="A13" s="20" t="s">
        <v>478</v>
      </c>
      <c r="B13" s="63">
        <v>83.8</v>
      </c>
      <c r="C13" s="63">
        <v>115.7</v>
      </c>
      <c r="D13" s="63">
        <v>144.80000000000001</v>
      </c>
      <c r="E13" s="63">
        <v>161.19999999999999</v>
      </c>
    </row>
    <row r="14" spans="1:92" s="2" customFormat="1" ht="12.75" customHeight="1" x14ac:dyDescent="0.25">
      <c r="A14" s="20" t="s">
        <v>479</v>
      </c>
      <c r="B14" s="146">
        <v>64.2</v>
      </c>
      <c r="C14" s="146">
        <v>66.8</v>
      </c>
      <c r="D14" s="146">
        <v>68.400000000000006</v>
      </c>
      <c r="E14" s="146">
        <v>62.4</v>
      </c>
      <c r="CL14" s="10"/>
      <c r="CM14" s="10"/>
      <c r="CN14" s="10"/>
    </row>
    <row r="15" spans="1:92" s="2" customFormat="1" ht="17.25" customHeight="1" x14ac:dyDescent="0.25">
      <c r="A15" s="35" t="s">
        <v>481</v>
      </c>
      <c r="B15" s="63">
        <v>279</v>
      </c>
      <c r="C15" s="63">
        <v>312.59999999999997</v>
      </c>
      <c r="D15" s="63">
        <v>351.5</v>
      </c>
      <c r="E15" s="63">
        <v>422.2</v>
      </c>
      <c r="CL15" s="10"/>
      <c r="CM15" s="10"/>
      <c r="CN15" s="10"/>
    </row>
    <row r="16" spans="1:92" s="2" customFormat="1" ht="12" customHeight="1" x14ac:dyDescent="0.25">
      <c r="A16" s="54" t="s">
        <v>662</v>
      </c>
      <c r="B16" s="146">
        <v>112.19999999999999</v>
      </c>
      <c r="C16" s="146">
        <v>114.6</v>
      </c>
      <c r="D16" s="146">
        <v>128</v>
      </c>
      <c r="E16" s="146">
        <v>96.6</v>
      </c>
      <c r="CL16" s="10"/>
    </row>
    <row r="17" spans="1:90" s="2" customFormat="1" ht="12" customHeight="1" x14ac:dyDescent="0.25">
      <c r="A17" s="55" t="s">
        <v>663</v>
      </c>
      <c r="B17" s="146">
        <v>94.6</v>
      </c>
      <c r="C17" s="146">
        <v>94.6</v>
      </c>
      <c r="D17" s="146">
        <v>94.6</v>
      </c>
      <c r="E17" s="146">
        <v>94.6</v>
      </c>
      <c r="CL17" s="10"/>
    </row>
    <row r="18" spans="1:90" s="2" customFormat="1" ht="12" customHeight="1" x14ac:dyDescent="0.25">
      <c r="A18" s="55" t="s">
        <v>309</v>
      </c>
      <c r="B18" s="146">
        <v>5.6</v>
      </c>
      <c r="C18" s="146">
        <v>15.5</v>
      </c>
      <c r="D18" s="146">
        <v>20.9</v>
      </c>
      <c r="E18" s="157" t="s">
        <v>664</v>
      </c>
      <c r="CL18" s="10"/>
    </row>
    <row r="19" spans="1:90" s="2" customFormat="1" ht="12" customHeight="1" x14ac:dyDescent="0.25">
      <c r="A19" s="55" t="s">
        <v>665</v>
      </c>
      <c r="B19" s="146">
        <v>12</v>
      </c>
      <c r="C19" s="146">
        <v>4.5</v>
      </c>
      <c r="D19" s="146">
        <v>12.5</v>
      </c>
      <c r="E19" s="146">
        <v>2</v>
      </c>
      <c r="CL19" s="10"/>
    </row>
    <row r="20" spans="1:90" s="2" customFormat="1" ht="12" customHeight="1" x14ac:dyDescent="0.25">
      <c r="A20" s="54" t="s">
        <v>666</v>
      </c>
      <c r="B20" s="146">
        <v>144.80000000000001</v>
      </c>
      <c r="C20" s="146">
        <v>178.4</v>
      </c>
      <c r="D20" s="146">
        <v>206.7</v>
      </c>
      <c r="E20" s="146">
        <v>311.39999999999998</v>
      </c>
      <c r="CL20" s="10"/>
    </row>
    <row r="21" spans="1:90" s="2" customFormat="1" ht="12" customHeight="1" x14ac:dyDescent="0.25">
      <c r="A21" s="55" t="s">
        <v>667</v>
      </c>
      <c r="B21" s="146">
        <v>107.3</v>
      </c>
      <c r="C21" s="146">
        <v>123</v>
      </c>
      <c r="D21" s="146">
        <v>133</v>
      </c>
      <c r="E21" s="146">
        <v>153.9</v>
      </c>
      <c r="CL21" s="10"/>
    </row>
    <row r="22" spans="1:90" s="2" customFormat="1" ht="12" customHeight="1" x14ac:dyDescent="0.25">
      <c r="A22" s="55" t="s">
        <v>665</v>
      </c>
      <c r="B22" s="146">
        <v>37.5</v>
      </c>
      <c r="C22" s="146">
        <v>55.4</v>
      </c>
      <c r="D22" s="146">
        <v>73.7</v>
      </c>
      <c r="E22" s="146">
        <v>157.5</v>
      </c>
      <c r="CL22" s="10"/>
    </row>
    <row r="23" spans="1:90" s="2" customFormat="1" ht="12" customHeight="1" x14ac:dyDescent="0.25">
      <c r="A23" s="54" t="s">
        <v>668</v>
      </c>
      <c r="B23" s="146">
        <v>16.100000000000001</v>
      </c>
      <c r="C23" s="146">
        <v>15.4</v>
      </c>
      <c r="D23" s="146">
        <v>13.1</v>
      </c>
      <c r="E23" s="146">
        <v>5</v>
      </c>
      <c r="CL23" s="10"/>
    </row>
    <row r="24" spans="1:90" s="2" customFormat="1" ht="12" customHeight="1" x14ac:dyDescent="0.25">
      <c r="A24" s="54" t="s">
        <v>669</v>
      </c>
      <c r="B24" s="146">
        <v>5.9</v>
      </c>
      <c r="C24" s="146">
        <v>4.2</v>
      </c>
      <c r="D24" s="146">
        <v>3.7</v>
      </c>
      <c r="E24" s="146">
        <v>9.1999999999999993</v>
      </c>
      <c r="CL24" s="10"/>
    </row>
    <row r="25" spans="1:90" s="2" customFormat="1" ht="17.25" customHeight="1" x14ac:dyDescent="0.25">
      <c r="A25" s="23"/>
      <c r="B25" s="406" t="s">
        <v>486</v>
      </c>
      <c r="C25" s="406"/>
      <c r="D25" s="406"/>
      <c r="E25" s="406"/>
      <c r="F25" s="119"/>
      <c r="G25" s="119"/>
      <c r="H25" s="119"/>
      <c r="I25" s="119"/>
      <c r="J25" s="119"/>
      <c r="CL25" s="10"/>
    </row>
    <row r="26" spans="1:90" s="2" customFormat="1" ht="12" customHeight="1" x14ac:dyDescent="0.25">
      <c r="A26" s="23" t="s">
        <v>487</v>
      </c>
      <c r="B26" s="67">
        <v>17.339286488361001</v>
      </c>
      <c r="C26" s="67">
        <v>21.358018039999475</v>
      </c>
      <c r="D26" s="67">
        <v>24.087481093157063</v>
      </c>
      <c r="E26" s="67">
        <v>24.997411577562097</v>
      </c>
      <c r="CL26" s="10"/>
    </row>
    <row r="27" spans="1:90" s="2" customFormat="1" ht="12" customHeight="1" x14ac:dyDescent="0.25">
      <c r="A27" s="24" t="s">
        <v>481</v>
      </c>
      <c r="B27" s="68">
        <v>32.686898177383242</v>
      </c>
      <c r="C27" s="68">
        <v>36.583651722212792</v>
      </c>
      <c r="D27" s="68">
        <v>39.712709213155293</v>
      </c>
      <c r="E27" s="68">
        <v>47.199942612015732</v>
      </c>
      <c r="CL27" s="10"/>
    </row>
    <row r="28" spans="1:90" s="2" customFormat="1" ht="24" customHeight="1" x14ac:dyDescent="0.25">
      <c r="A28" s="52" t="s">
        <v>670</v>
      </c>
      <c r="B28" s="41"/>
      <c r="C28" s="41"/>
      <c r="D28" s="41"/>
      <c r="E28" s="41"/>
      <c r="CL28" s="10"/>
    </row>
    <row r="29" spans="1:90" s="2" customFormat="1" x14ac:dyDescent="0.25">
      <c r="A29" s="3"/>
      <c r="B29" s="3"/>
      <c r="C29" s="3"/>
      <c r="D29" s="3"/>
      <c r="E29" s="3"/>
      <c r="CL29" s="10"/>
    </row>
    <row r="30" spans="1:90" s="2" customFormat="1" x14ac:dyDescent="0.25">
      <c r="A30" s="3"/>
      <c r="B30" s="3"/>
      <c r="C30" s="3"/>
      <c r="D30" s="3"/>
      <c r="E30" s="3"/>
      <c r="CL30" s="10"/>
    </row>
    <row r="31" spans="1:90" s="2" customFormat="1" x14ac:dyDescent="0.25">
      <c r="A31" s="3"/>
      <c r="B31" s="3"/>
      <c r="C31" s="3"/>
      <c r="D31" s="3"/>
      <c r="E31" s="3"/>
      <c r="CL31" s="10"/>
    </row>
    <row r="32" spans="1:90" s="2" customFormat="1" x14ac:dyDescent="0.25">
      <c r="A32" s="3"/>
      <c r="B32" s="3"/>
      <c r="C32" s="3"/>
      <c r="D32" s="3"/>
      <c r="E32" s="3"/>
      <c r="CL32" s="10"/>
    </row>
    <row r="33" spans="1:89" x14ac:dyDescent="0.25">
      <c r="A33" s="3"/>
      <c r="B33" s="3"/>
      <c r="C33" s="3"/>
      <c r="D33" s="3"/>
      <c r="E33" s="3"/>
    </row>
    <row r="34" spans="1:89" x14ac:dyDescent="0.25">
      <c r="A34" s="3"/>
      <c r="B34" s="3"/>
      <c r="C34" s="3"/>
      <c r="D34" s="3"/>
      <c r="E34" s="3"/>
    </row>
    <row r="35" spans="1:89" x14ac:dyDescent="0.25">
      <c r="A35" s="3"/>
      <c r="B35" s="3"/>
      <c r="C35" s="3"/>
      <c r="D35" s="3"/>
      <c r="E35" s="3"/>
    </row>
    <row r="36" spans="1:89" x14ac:dyDescent="0.25">
      <c r="A36" s="3"/>
      <c r="B36" s="3"/>
      <c r="C36" s="3"/>
      <c r="D36" s="3"/>
      <c r="E36" s="3"/>
    </row>
    <row r="37" spans="1:89" x14ac:dyDescent="0.25">
      <c r="A37" s="3"/>
      <c r="B37" s="3"/>
      <c r="C37" s="3"/>
      <c r="D37" s="3"/>
      <c r="E37" s="3"/>
      <c r="CG37" s="10"/>
      <c r="CH37" s="10"/>
      <c r="CI37" s="10"/>
      <c r="CJ37" s="10"/>
      <c r="CK37" s="10"/>
    </row>
    <row r="38" spans="1:89" x14ac:dyDescent="0.25">
      <c r="A38" s="3"/>
      <c r="B38" s="3"/>
      <c r="C38" s="3"/>
      <c r="D38" s="3"/>
      <c r="E38" s="3"/>
      <c r="CG38" s="10"/>
      <c r="CH38" s="10"/>
      <c r="CI38" s="10"/>
      <c r="CJ38" s="10"/>
      <c r="CK38" s="10"/>
    </row>
    <row r="39" spans="1:89" x14ac:dyDescent="0.25">
      <c r="A39" s="3"/>
      <c r="B39" s="3"/>
      <c r="C39" s="3"/>
      <c r="D39" s="3"/>
      <c r="E39" s="3"/>
      <c r="CG39" s="10"/>
      <c r="CH39" s="10"/>
      <c r="CI39" s="10"/>
      <c r="CJ39" s="10"/>
      <c r="CK39" s="10"/>
    </row>
    <row r="40" spans="1:89" x14ac:dyDescent="0.25">
      <c r="A40" s="3"/>
      <c r="B40" s="3"/>
      <c r="C40" s="3"/>
      <c r="D40" s="3"/>
      <c r="E40" s="3"/>
      <c r="CG40" s="10"/>
      <c r="CH40" s="10"/>
      <c r="CI40" s="10"/>
      <c r="CJ40" s="10"/>
      <c r="CK40" s="10"/>
    </row>
    <row r="41" spans="1:89" x14ac:dyDescent="0.25">
      <c r="A41" s="3"/>
      <c r="B41" s="3"/>
      <c r="C41" s="3"/>
      <c r="D41" s="3"/>
      <c r="E41" s="3"/>
      <c r="CG41" s="10"/>
      <c r="CH41" s="10"/>
      <c r="CI41" s="10"/>
      <c r="CJ41" s="10"/>
      <c r="CK41" s="10"/>
    </row>
    <row r="42" spans="1:89" x14ac:dyDescent="0.25">
      <c r="A42" s="3"/>
      <c r="B42" s="3"/>
      <c r="C42" s="3"/>
      <c r="D42" s="3"/>
      <c r="E42" s="3"/>
    </row>
    <row r="43" spans="1:89" x14ac:dyDescent="0.25">
      <c r="A43" s="3"/>
      <c r="B43" s="3"/>
      <c r="C43" s="3"/>
      <c r="D43" s="3"/>
      <c r="E43" s="3"/>
    </row>
    <row r="44" spans="1:89" x14ac:dyDescent="0.25">
      <c r="A44" s="3"/>
      <c r="B44" s="3"/>
      <c r="C44" s="3"/>
      <c r="D44" s="3"/>
      <c r="E44" s="3"/>
    </row>
    <row r="45" spans="1:89" x14ac:dyDescent="0.25">
      <c r="A45" s="3"/>
      <c r="B45" s="3"/>
      <c r="C45" s="3"/>
      <c r="D45" s="3"/>
      <c r="E45" s="3"/>
    </row>
    <row r="46" spans="1:89" x14ac:dyDescent="0.25">
      <c r="A46" s="3"/>
      <c r="B46" s="3"/>
      <c r="C46" s="3"/>
      <c r="D46" s="3"/>
      <c r="E46" s="3"/>
    </row>
    <row r="47" spans="1:89" x14ac:dyDescent="0.25">
      <c r="A47" s="3"/>
      <c r="B47" s="3"/>
      <c r="C47" s="3"/>
      <c r="D47" s="3"/>
      <c r="E47" s="3"/>
    </row>
    <row r="48" spans="1:89" x14ac:dyDescent="0.25">
      <c r="A48" s="3"/>
      <c r="B48" s="3"/>
      <c r="C48" s="3"/>
      <c r="D48" s="3"/>
      <c r="E48" s="3"/>
    </row>
    <row r="49" spans="1:90" s="1" customFormat="1" x14ac:dyDescent="0.25">
      <c r="A49" s="3"/>
      <c r="B49" s="3"/>
      <c r="C49" s="3"/>
      <c r="D49" s="3"/>
      <c r="E49" s="3"/>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10"/>
    </row>
    <row r="50" spans="1:90" s="1" customFormat="1" x14ac:dyDescent="0.25">
      <c r="A50" s="3"/>
      <c r="B50" s="3"/>
      <c r="C50" s="3"/>
      <c r="D50" s="3"/>
      <c r="E50" s="3"/>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10"/>
    </row>
    <row r="51" spans="1:90" s="1" customFormat="1" x14ac:dyDescent="0.25">
      <c r="A51" s="3"/>
      <c r="B51" s="3"/>
      <c r="C51" s="3"/>
      <c r="D51" s="3"/>
      <c r="E51" s="3"/>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10"/>
    </row>
    <row r="52" spans="1:90" s="1" customFormat="1" x14ac:dyDescent="0.25">
      <c r="A52" s="3"/>
      <c r="B52" s="3"/>
      <c r="C52" s="3"/>
      <c r="D52" s="3"/>
      <c r="E52" s="3"/>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10"/>
    </row>
    <row r="53" spans="1:90" s="1" customFormat="1" x14ac:dyDescent="0.25">
      <c r="A53" s="3"/>
      <c r="B53" s="3"/>
      <c r="C53" s="3"/>
      <c r="D53" s="3"/>
      <c r="E53" s="3"/>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10"/>
    </row>
    <row r="54" spans="1:90" s="1" customFormat="1" x14ac:dyDescent="0.25">
      <c r="A54" s="3"/>
      <c r="B54" s="3"/>
      <c r="C54" s="3"/>
      <c r="D54" s="3"/>
      <c r="E54" s="3"/>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10"/>
    </row>
    <row r="55" spans="1:90" s="1" customFormat="1" x14ac:dyDescent="0.25">
      <c r="A55" s="3"/>
      <c r="B55" s="3"/>
      <c r="C55" s="3"/>
      <c r="D55" s="3"/>
      <c r="E55" s="3"/>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10"/>
    </row>
    <row r="56" spans="1:90" s="1" customFormat="1" x14ac:dyDescent="0.25">
      <c r="A56" s="3"/>
      <c r="B56" s="3"/>
      <c r="C56" s="3"/>
      <c r="D56" s="3"/>
      <c r="E56" s="3"/>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10"/>
    </row>
    <row r="57" spans="1:90" s="1" customFormat="1" x14ac:dyDescent="0.25">
      <c r="A57" s="3"/>
      <c r="B57" s="3"/>
      <c r="C57" s="3"/>
      <c r="D57" s="3"/>
      <c r="E57" s="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10"/>
    </row>
    <row r="58" spans="1:90" s="1" customFormat="1" x14ac:dyDescent="0.25">
      <c r="A58" s="3"/>
      <c r="B58" s="3"/>
      <c r="C58" s="3"/>
      <c r="D58" s="3"/>
      <c r="E58" s="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10"/>
    </row>
    <row r="59" spans="1:90" s="1" customFormat="1" x14ac:dyDescent="0.25">
      <c r="A59" s="3"/>
      <c r="B59" s="3"/>
      <c r="C59" s="3"/>
      <c r="D59" s="3"/>
      <c r="E59" s="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10"/>
    </row>
    <row r="60" spans="1:90" s="1" customFormat="1" x14ac:dyDescent="0.25">
      <c r="A60" s="3"/>
      <c r="B60" s="3"/>
      <c r="C60" s="3"/>
      <c r="D60" s="3"/>
      <c r="E60" s="3"/>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10"/>
    </row>
    <row r="61" spans="1:90" s="1" customFormat="1" x14ac:dyDescent="0.25">
      <c r="A61" s="3"/>
      <c r="B61" s="3"/>
      <c r="C61" s="3"/>
      <c r="D61" s="3"/>
      <c r="E61" s="3"/>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10"/>
    </row>
    <row r="62" spans="1:90" s="1" customFormat="1" x14ac:dyDescent="0.25">
      <c r="A62" s="3"/>
      <c r="B62" s="3"/>
      <c r="C62" s="3"/>
      <c r="D62" s="3"/>
      <c r="E62" s="3"/>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10"/>
    </row>
    <row r="63" spans="1:90" s="1" customFormat="1" x14ac:dyDescent="0.25">
      <c r="A63" s="3"/>
      <c r="B63" s="3"/>
      <c r="C63" s="3"/>
      <c r="D63" s="3"/>
      <c r="E63" s="3"/>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10"/>
    </row>
    <row r="64" spans="1:90" s="1" customFormat="1" x14ac:dyDescent="0.25">
      <c r="A64" s="3"/>
      <c r="B64" s="3"/>
      <c r="C64" s="3"/>
      <c r="D64" s="3"/>
      <c r="E64" s="3"/>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10"/>
    </row>
    <row r="65" spans="1:90" s="1" customFormat="1" x14ac:dyDescent="0.25">
      <c r="A65" s="3"/>
      <c r="B65" s="3"/>
      <c r="C65" s="3"/>
      <c r="D65" s="3"/>
      <c r="E65" s="3"/>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10"/>
    </row>
    <row r="66" spans="1:90" s="1" customFormat="1" x14ac:dyDescent="0.25">
      <c r="A66" s="3"/>
      <c r="B66" s="3"/>
      <c r="C66" s="3"/>
      <c r="D66" s="3"/>
      <c r="E66" s="3"/>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10"/>
    </row>
    <row r="67" spans="1:90" s="1" customFormat="1" x14ac:dyDescent="0.25">
      <c r="A67" s="3"/>
      <c r="B67" s="3"/>
      <c r="C67" s="3"/>
      <c r="D67" s="3"/>
      <c r="E67" s="3"/>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10"/>
    </row>
    <row r="68" spans="1:90" s="1" customFormat="1" x14ac:dyDescent="0.25">
      <c r="A68" s="3"/>
      <c r="B68" s="3"/>
      <c r="C68" s="3"/>
      <c r="D68" s="3"/>
      <c r="E68" s="3"/>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10"/>
    </row>
    <row r="69" spans="1:90" s="1" customFormat="1" x14ac:dyDescent="0.25">
      <c r="A69" s="3"/>
      <c r="B69" s="3"/>
      <c r="C69" s="3"/>
      <c r="D69" s="3"/>
      <c r="E69" s="3"/>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10"/>
    </row>
    <row r="70" spans="1:90" s="1" customFormat="1" x14ac:dyDescent="0.25">
      <c r="A70" s="3"/>
      <c r="B70" s="3"/>
      <c r="C70" s="3"/>
      <c r="D70" s="3"/>
      <c r="E70" s="3"/>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10"/>
    </row>
    <row r="71" spans="1:90" s="1" customFormat="1" x14ac:dyDescent="0.25">
      <c r="A71" s="3"/>
      <c r="B71" s="3"/>
      <c r="C71" s="3"/>
      <c r="D71" s="3"/>
      <c r="E71" s="3"/>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10"/>
    </row>
    <row r="72" spans="1:90" s="1" customFormat="1" x14ac:dyDescent="0.25">
      <c r="A72" s="3"/>
      <c r="B72" s="3"/>
      <c r="C72" s="3"/>
      <c r="D72" s="3"/>
      <c r="E72" s="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10"/>
    </row>
    <row r="73" spans="1:90" s="1" customFormat="1" x14ac:dyDescent="0.25">
      <c r="A73" s="3"/>
      <c r="B73" s="3"/>
      <c r="C73" s="3"/>
      <c r="D73" s="3"/>
      <c r="E73" s="3"/>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10"/>
    </row>
    <row r="74" spans="1:90" s="1" customFormat="1" x14ac:dyDescent="0.25">
      <c r="A74" s="3"/>
      <c r="B74" s="3"/>
      <c r="C74" s="3"/>
      <c r="D74" s="3"/>
      <c r="E74" s="3"/>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10"/>
    </row>
    <row r="75" spans="1:90" s="1" customFormat="1" x14ac:dyDescent="0.25">
      <c r="A75" s="3"/>
      <c r="B75" s="3"/>
      <c r="C75" s="3"/>
      <c r="D75" s="3"/>
      <c r="E75" s="3"/>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10"/>
    </row>
    <row r="76" spans="1:90" s="1" customFormat="1" x14ac:dyDescent="0.25">
      <c r="A76" s="3"/>
      <c r="B76" s="3"/>
      <c r="C76" s="3"/>
      <c r="D76" s="3"/>
      <c r="E76" s="3"/>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10"/>
    </row>
    <row r="77" spans="1:90" s="1" customFormat="1" x14ac:dyDescent="0.25">
      <c r="A77" s="3"/>
      <c r="B77" s="3"/>
      <c r="C77" s="3"/>
      <c r="D77" s="3"/>
      <c r="E77" s="3"/>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10"/>
    </row>
    <row r="78" spans="1:90" s="1" customFormat="1" x14ac:dyDescent="0.25">
      <c r="A78" s="3"/>
      <c r="B78" s="3"/>
      <c r="C78" s="3"/>
      <c r="D78" s="3"/>
      <c r="E78" s="3"/>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10"/>
    </row>
    <row r="79" spans="1:90" s="1" customFormat="1" x14ac:dyDescent="0.25">
      <c r="A79" s="3"/>
      <c r="B79" s="3"/>
      <c r="C79" s="3"/>
      <c r="D79" s="3"/>
      <c r="E79" s="3"/>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10"/>
    </row>
    <row r="80" spans="1:90" s="1" customFormat="1" x14ac:dyDescent="0.25">
      <c r="A80" s="3"/>
      <c r="B80" s="3"/>
      <c r="C80" s="3"/>
      <c r="D80" s="3"/>
      <c r="E80" s="3"/>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10"/>
    </row>
    <row r="81" spans="1:90" s="1" customFormat="1" x14ac:dyDescent="0.25">
      <c r="A81" s="3"/>
      <c r="B81" s="3"/>
      <c r="C81" s="3"/>
      <c r="D81" s="3"/>
      <c r="E81" s="3"/>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10"/>
    </row>
    <row r="82" spans="1:90" s="1" customFormat="1" x14ac:dyDescent="0.25">
      <c r="A82" s="3"/>
      <c r="B82" s="3"/>
      <c r="C82" s="3"/>
      <c r="D82" s="3"/>
      <c r="E82" s="3"/>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10"/>
    </row>
    <row r="83" spans="1:90" s="1" customFormat="1" x14ac:dyDescent="0.25">
      <c r="A83" s="3"/>
      <c r="B83" s="3"/>
      <c r="C83" s="3"/>
      <c r="D83" s="3"/>
      <c r="E83" s="3"/>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10"/>
    </row>
    <row r="84" spans="1:90" s="1" customFormat="1" x14ac:dyDescent="0.25">
      <c r="A84" s="3"/>
      <c r="B84" s="3"/>
      <c r="C84" s="3"/>
      <c r="D84" s="3"/>
      <c r="E84" s="3"/>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10"/>
    </row>
    <row r="85" spans="1:90" s="1" customFormat="1" x14ac:dyDescent="0.25">
      <c r="A85" s="3"/>
      <c r="B85" s="3"/>
      <c r="C85" s="3"/>
      <c r="D85" s="3"/>
      <c r="E85" s="3"/>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10"/>
    </row>
    <row r="86" spans="1:90" s="1" customFormat="1" x14ac:dyDescent="0.25">
      <c r="A86" s="3"/>
      <c r="B86" s="3"/>
      <c r="C86" s="3"/>
      <c r="D86" s="3"/>
      <c r="E86" s="3"/>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10"/>
    </row>
    <row r="87" spans="1:90" s="1" customFormat="1" x14ac:dyDescent="0.25">
      <c r="A87" s="3"/>
      <c r="B87" s="3"/>
      <c r="C87" s="3"/>
      <c r="D87" s="3"/>
      <c r="E87" s="3"/>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10"/>
    </row>
    <row r="88" spans="1:90" s="1" customFormat="1" x14ac:dyDescent="0.25">
      <c r="A88" s="3"/>
      <c r="B88" s="3"/>
      <c r="C88" s="3"/>
      <c r="D88" s="3"/>
      <c r="E88" s="3"/>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10"/>
    </row>
    <row r="89" spans="1:90" s="1" customFormat="1" x14ac:dyDescent="0.25">
      <c r="A89" s="3"/>
      <c r="B89" s="3"/>
      <c r="C89" s="3"/>
      <c r="D89" s="3"/>
      <c r="E89" s="3"/>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10"/>
    </row>
    <row r="90" spans="1:90" s="1" customFormat="1" x14ac:dyDescent="0.25">
      <c r="A90" s="3"/>
      <c r="B90" s="3"/>
      <c r="C90" s="3"/>
      <c r="D90" s="3"/>
      <c r="E90" s="3"/>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10"/>
    </row>
    <row r="91" spans="1:90" s="1" customFormat="1" x14ac:dyDescent="0.25">
      <c r="A91" s="3"/>
      <c r="B91" s="3"/>
      <c r="C91" s="3"/>
      <c r="D91" s="3"/>
      <c r="E91" s="3"/>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10"/>
    </row>
    <row r="92" spans="1:90" s="1" customFormat="1" x14ac:dyDescent="0.25">
      <c r="A92" s="3"/>
      <c r="B92" s="3"/>
      <c r="C92" s="3"/>
      <c r="D92" s="3"/>
      <c r="E92" s="3"/>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10"/>
    </row>
    <row r="93" spans="1:90" s="1" customFormat="1" x14ac:dyDescent="0.25">
      <c r="A93" s="3"/>
      <c r="B93" s="3"/>
      <c r="C93" s="3"/>
      <c r="D93" s="3"/>
      <c r="E93" s="3"/>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10"/>
    </row>
    <row r="94" spans="1:90" s="1" customFormat="1" x14ac:dyDescent="0.25">
      <c r="A94" s="3"/>
      <c r="B94" s="3"/>
      <c r="C94" s="3"/>
      <c r="D94" s="3"/>
      <c r="E94" s="3"/>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10"/>
    </row>
    <row r="95" spans="1:90" s="1" customFormat="1" x14ac:dyDescent="0.25">
      <c r="A95" s="3"/>
      <c r="B95" s="3"/>
      <c r="C95" s="3"/>
      <c r="D95" s="3"/>
      <c r="E95" s="3"/>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10"/>
    </row>
    <row r="96" spans="1:90" s="1" customFormat="1" x14ac:dyDescent="0.25">
      <c r="A96" s="3"/>
      <c r="B96" s="3"/>
      <c r="C96" s="3"/>
      <c r="D96" s="3"/>
      <c r="E96" s="3"/>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10"/>
    </row>
    <row r="97" spans="1:90" s="1" customFormat="1" x14ac:dyDescent="0.25">
      <c r="A97" s="3"/>
      <c r="B97" s="3"/>
      <c r="C97" s="3"/>
      <c r="D97" s="3"/>
      <c r="E97" s="3"/>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10"/>
    </row>
    <row r="98" spans="1:90" s="1" customFormat="1" x14ac:dyDescent="0.25">
      <c r="A98" s="3"/>
      <c r="B98" s="3"/>
      <c r="C98" s="3"/>
      <c r="D98" s="3"/>
      <c r="E98" s="3"/>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10"/>
    </row>
    <row r="99" spans="1:90" s="1" customFormat="1" x14ac:dyDescent="0.25">
      <c r="A99" s="3"/>
      <c r="B99" s="3"/>
      <c r="C99" s="3"/>
      <c r="D99" s="3"/>
      <c r="E99" s="3"/>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10"/>
    </row>
    <row r="100" spans="1:90" s="1" customFormat="1" x14ac:dyDescent="0.25">
      <c r="A100" s="3"/>
      <c r="B100" s="3"/>
      <c r="C100" s="3"/>
      <c r="D100" s="3"/>
      <c r="E100" s="3"/>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10"/>
    </row>
    <row r="101" spans="1:90" s="1" customFormat="1" x14ac:dyDescent="0.25">
      <c r="A101" s="3"/>
      <c r="B101" s="3"/>
      <c r="C101" s="3"/>
      <c r="D101" s="3"/>
      <c r="E101" s="3"/>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10"/>
    </row>
    <row r="102" spans="1:90" s="1" customFormat="1" x14ac:dyDescent="0.25">
      <c r="A102" s="3"/>
      <c r="B102" s="3"/>
      <c r="C102" s="3"/>
      <c r="D102" s="3"/>
      <c r="E102" s="3"/>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10"/>
    </row>
    <row r="103" spans="1:90" s="1" customFormat="1" x14ac:dyDescent="0.25">
      <c r="A103" s="3"/>
      <c r="B103" s="3"/>
      <c r="C103" s="3"/>
      <c r="D103" s="3"/>
      <c r="E103" s="3"/>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10"/>
    </row>
    <row r="104" spans="1:90" s="1" customFormat="1" x14ac:dyDescent="0.25">
      <c r="A104" s="3"/>
      <c r="B104" s="3"/>
      <c r="C104" s="3"/>
      <c r="D104" s="3"/>
      <c r="E104" s="3"/>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10"/>
    </row>
    <row r="105" spans="1:90" s="1" customFormat="1" x14ac:dyDescent="0.25">
      <c r="A105" s="3"/>
      <c r="B105" s="3"/>
      <c r="C105" s="3"/>
      <c r="D105" s="3"/>
      <c r="E105" s="3"/>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10"/>
    </row>
    <row r="106" spans="1:90" s="1" customFormat="1" x14ac:dyDescent="0.25">
      <c r="A106" s="3"/>
      <c r="B106" s="3"/>
      <c r="C106" s="3"/>
      <c r="D106" s="3"/>
      <c r="E106" s="3"/>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10"/>
    </row>
    <row r="107" spans="1:90" s="1" customFormat="1" x14ac:dyDescent="0.25">
      <c r="A107" s="3"/>
      <c r="B107" s="3"/>
      <c r="C107" s="3"/>
      <c r="D107" s="3"/>
      <c r="E107" s="3"/>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10"/>
    </row>
    <row r="108" spans="1:90" s="1" customFormat="1" x14ac:dyDescent="0.25">
      <c r="A108" s="3"/>
      <c r="B108" s="3"/>
      <c r="C108" s="3"/>
      <c r="D108" s="3"/>
      <c r="E108" s="3"/>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10"/>
    </row>
    <row r="109" spans="1:90" s="1" customFormat="1" x14ac:dyDescent="0.25">
      <c r="A109" s="3"/>
      <c r="B109" s="3"/>
      <c r="C109" s="3"/>
      <c r="D109" s="3"/>
      <c r="E109" s="3"/>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10"/>
    </row>
    <row r="110" spans="1:90" s="1" customFormat="1" x14ac:dyDescent="0.25">
      <c r="A110" s="3"/>
      <c r="B110" s="3"/>
      <c r="C110" s="3"/>
      <c r="D110" s="3"/>
      <c r="E110" s="3"/>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10"/>
    </row>
    <row r="111" spans="1:90" s="1" customFormat="1" x14ac:dyDescent="0.25">
      <c r="A111" s="3"/>
      <c r="B111" s="3"/>
      <c r="C111" s="3"/>
      <c r="D111" s="3"/>
      <c r="E111" s="3"/>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10"/>
    </row>
    <row r="112" spans="1:90" s="1" customFormat="1" x14ac:dyDescent="0.25">
      <c r="A112" s="3"/>
      <c r="B112" s="3"/>
      <c r="C112" s="3"/>
      <c r="D112" s="3"/>
      <c r="E112" s="3"/>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10"/>
    </row>
    <row r="113" spans="1:90" s="1" customFormat="1" x14ac:dyDescent="0.25">
      <c r="A113" s="3"/>
      <c r="B113" s="3"/>
      <c r="C113" s="3"/>
      <c r="D113" s="3"/>
      <c r="E113" s="3"/>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10"/>
    </row>
    <row r="114" spans="1:90" s="1" customFormat="1" x14ac:dyDescent="0.25">
      <c r="A114" s="3"/>
      <c r="B114" s="3"/>
      <c r="C114" s="3"/>
      <c r="D114" s="3"/>
      <c r="E114" s="3"/>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10"/>
    </row>
    <row r="115" spans="1:90" s="1" customFormat="1" x14ac:dyDescent="0.25">
      <c r="A115" s="3"/>
      <c r="B115" s="3"/>
      <c r="C115" s="3"/>
      <c r="D115" s="3"/>
      <c r="E115" s="3"/>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10"/>
    </row>
    <row r="116" spans="1:90" s="1" customFormat="1" x14ac:dyDescent="0.25">
      <c r="A116" s="3"/>
      <c r="B116" s="3"/>
      <c r="C116" s="3"/>
      <c r="D116" s="3"/>
      <c r="E116" s="3"/>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10"/>
    </row>
    <row r="117" spans="1:90" s="1" customFormat="1" x14ac:dyDescent="0.25">
      <c r="A117" s="3"/>
      <c r="B117" s="3"/>
      <c r="C117" s="3"/>
      <c r="D117" s="3"/>
      <c r="E117" s="3"/>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10"/>
    </row>
    <row r="118" spans="1:90" s="1" customFormat="1" x14ac:dyDescent="0.25">
      <c r="A118" s="3"/>
      <c r="B118" s="3"/>
      <c r="C118" s="3"/>
      <c r="D118" s="3"/>
      <c r="E118" s="3"/>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10"/>
    </row>
    <row r="119" spans="1:90" s="1" customFormat="1" x14ac:dyDescent="0.25">
      <c r="A119" s="3"/>
      <c r="B119" s="3"/>
      <c r="C119" s="3"/>
      <c r="D119" s="3"/>
      <c r="E119" s="3"/>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10"/>
    </row>
    <row r="120" spans="1:90" s="1" customFormat="1" x14ac:dyDescent="0.25">
      <c r="A120" s="3"/>
      <c r="B120" s="3"/>
      <c r="C120" s="3"/>
      <c r="D120" s="3"/>
      <c r="E120" s="3"/>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10"/>
    </row>
    <row r="121" spans="1:90" s="1" customFormat="1" x14ac:dyDescent="0.25">
      <c r="A121" s="3"/>
      <c r="B121" s="3"/>
      <c r="C121" s="3"/>
      <c r="D121" s="3"/>
      <c r="E121" s="3"/>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10"/>
    </row>
    <row r="122" spans="1:90" s="1" customFormat="1" x14ac:dyDescent="0.25">
      <c r="A122" s="3"/>
      <c r="B122" s="3"/>
      <c r="C122" s="3"/>
      <c r="D122" s="3"/>
      <c r="E122" s="3"/>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10"/>
    </row>
    <row r="123" spans="1:90" s="1" customFormat="1" x14ac:dyDescent="0.25">
      <c r="A123" s="3"/>
      <c r="B123" s="3"/>
      <c r="C123" s="3"/>
      <c r="D123" s="3"/>
      <c r="E123" s="3"/>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10"/>
    </row>
    <row r="124" spans="1:90" s="1" customFormat="1" x14ac:dyDescent="0.25">
      <c r="A124" s="3"/>
      <c r="B124" s="3"/>
      <c r="C124" s="3"/>
      <c r="D124" s="3"/>
      <c r="E124" s="3"/>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10"/>
    </row>
    <row r="125" spans="1:90" s="1" customFormat="1" x14ac:dyDescent="0.25">
      <c r="A125" s="3"/>
      <c r="B125" s="3"/>
      <c r="C125" s="3"/>
      <c r="D125" s="3"/>
      <c r="E125" s="3"/>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10"/>
    </row>
    <row r="126" spans="1:90" s="1" customFormat="1" x14ac:dyDescent="0.25">
      <c r="A126" s="3"/>
      <c r="B126" s="3"/>
      <c r="C126" s="3"/>
      <c r="D126" s="3"/>
      <c r="E126" s="3"/>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10"/>
    </row>
    <row r="127" spans="1:90" s="1" customFormat="1" x14ac:dyDescent="0.25">
      <c r="A127" s="3"/>
      <c r="B127" s="3"/>
      <c r="C127" s="3"/>
      <c r="D127" s="3"/>
      <c r="E127" s="3"/>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10"/>
    </row>
    <row r="128" spans="1:90" s="1" customFormat="1" x14ac:dyDescent="0.25">
      <c r="A128" s="3"/>
      <c r="B128" s="3"/>
      <c r="C128" s="3"/>
      <c r="D128" s="3"/>
      <c r="E128" s="3"/>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10"/>
    </row>
    <row r="129" spans="1:90" s="1" customFormat="1" x14ac:dyDescent="0.25">
      <c r="A129" s="3"/>
      <c r="B129" s="3"/>
      <c r="C129" s="3"/>
      <c r="D129" s="3"/>
      <c r="E129" s="3"/>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10"/>
    </row>
    <row r="130" spans="1:90" s="1" customFormat="1" x14ac:dyDescent="0.25">
      <c r="A130" s="3"/>
      <c r="B130" s="3"/>
      <c r="C130" s="3"/>
      <c r="D130" s="3"/>
      <c r="E130" s="3"/>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10"/>
    </row>
    <row r="131" spans="1:90" s="1" customFormat="1" x14ac:dyDescent="0.25">
      <c r="A131" s="3"/>
      <c r="B131" s="3"/>
      <c r="C131" s="3"/>
      <c r="D131" s="3"/>
      <c r="E131" s="3"/>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10"/>
    </row>
    <row r="132" spans="1:90" s="1" customFormat="1" x14ac:dyDescent="0.25">
      <c r="A132" s="3"/>
      <c r="B132" s="3"/>
      <c r="C132" s="3"/>
      <c r="D132" s="3"/>
      <c r="E132" s="3"/>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10"/>
    </row>
    <row r="133" spans="1:90" s="1" customFormat="1" x14ac:dyDescent="0.25">
      <c r="A133" s="3"/>
      <c r="B133" s="3"/>
      <c r="C133" s="3"/>
      <c r="D133" s="3"/>
      <c r="E133" s="3"/>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10"/>
    </row>
    <row r="134" spans="1:90" s="1" customFormat="1" x14ac:dyDescent="0.25">
      <c r="A134" s="3"/>
      <c r="B134" s="3"/>
      <c r="C134" s="3"/>
      <c r="D134" s="3"/>
      <c r="E134" s="3"/>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10"/>
    </row>
    <row r="135" spans="1:90" s="1" customFormat="1" x14ac:dyDescent="0.25">
      <c r="A135" s="3"/>
      <c r="B135" s="3"/>
      <c r="C135" s="3"/>
      <c r="D135" s="3"/>
      <c r="E135" s="3"/>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10"/>
    </row>
    <row r="136" spans="1:90" s="1" customFormat="1" x14ac:dyDescent="0.25">
      <c r="A136" s="3"/>
      <c r="B136" s="3"/>
      <c r="C136" s="3"/>
      <c r="D136" s="3"/>
      <c r="E136" s="3"/>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10"/>
    </row>
    <row r="137" spans="1:90" s="1" customFormat="1" x14ac:dyDescent="0.25">
      <c r="A137" s="3"/>
      <c r="B137" s="3"/>
      <c r="C137" s="3"/>
      <c r="D137" s="3"/>
      <c r="E137" s="3"/>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10"/>
    </row>
    <row r="138" spans="1:90" s="1" customFormat="1" x14ac:dyDescent="0.25">
      <c r="A138" s="3"/>
      <c r="B138" s="3"/>
      <c r="C138" s="3"/>
      <c r="D138" s="3"/>
      <c r="E138" s="3"/>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10"/>
    </row>
    <row r="139" spans="1:90" s="1" customFormat="1" x14ac:dyDescent="0.25">
      <c r="A139" s="3"/>
      <c r="B139" s="3"/>
      <c r="C139" s="3"/>
      <c r="D139" s="3"/>
      <c r="E139" s="3"/>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10"/>
    </row>
    <row r="140" spans="1:90" s="1" customFormat="1" x14ac:dyDescent="0.25">
      <c r="A140" s="3"/>
      <c r="B140" s="3"/>
      <c r="C140" s="3"/>
      <c r="D140" s="3"/>
      <c r="E140" s="3"/>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10"/>
    </row>
    <row r="141" spans="1:90" s="1" customFormat="1" x14ac:dyDescent="0.25">
      <c r="A141" s="3"/>
      <c r="B141" s="3"/>
      <c r="C141" s="3"/>
      <c r="D141" s="3"/>
      <c r="E141" s="3"/>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10"/>
    </row>
    <row r="142" spans="1:90" s="1" customFormat="1" x14ac:dyDescent="0.25">
      <c r="A142" s="3"/>
      <c r="B142" s="3"/>
      <c r="C142" s="3"/>
      <c r="D142" s="3"/>
      <c r="E142" s="3"/>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10"/>
    </row>
    <row r="143" spans="1:90" s="1" customFormat="1" x14ac:dyDescent="0.25">
      <c r="A143" s="3"/>
      <c r="B143" s="3"/>
      <c r="C143" s="3"/>
      <c r="D143" s="3"/>
      <c r="E143" s="3"/>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10"/>
    </row>
    <row r="144" spans="1:90" s="1" customFormat="1" x14ac:dyDescent="0.25">
      <c r="A144" s="3"/>
      <c r="B144" s="3"/>
      <c r="C144" s="3"/>
      <c r="D144" s="3"/>
      <c r="E144" s="3"/>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10"/>
    </row>
    <row r="145" spans="1:90" s="1" customFormat="1" x14ac:dyDescent="0.25">
      <c r="A145" s="3"/>
      <c r="B145" s="3"/>
      <c r="C145" s="3"/>
      <c r="D145" s="3"/>
      <c r="E145" s="3"/>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10"/>
    </row>
    <row r="146" spans="1:90" s="1" customFormat="1" x14ac:dyDescent="0.25">
      <c r="A146" s="3"/>
      <c r="B146" s="3"/>
      <c r="C146" s="3"/>
      <c r="D146" s="3"/>
      <c r="E146" s="3"/>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10"/>
    </row>
    <row r="147" spans="1:90" s="1" customFormat="1" x14ac:dyDescent="0.25">
      <c r="A147" s="3"/>
      <c r="B147" s="3"/>
      <c r="C147" s="3"/>
      <c r="D147" s="3"/>
      <c r="E147" s="3"/>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10"/>
    </row>
    <row r="148" spans="1:90" s="1" customFormat="1" x14ac:dyDescent="0.25">
      <c r="A148" s="3"/>
      <c r="B148" s="3"/>
      <c r="C148" s="3"/>
      <c r="D148" s="3"/>
      <c r="E148" s="3"/>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10"/>
    </row>
    <row r="149" spans="1:90" s="1" customFormat="1" x14ac:dyDescent="0.25">
      <c r="A149" s="3"/>
      <c r="B149" s="3"/>
      <c r="C149" s="3"/>
      <c r="D149" s="3"/>
      <c r="E149" s="3"/>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10"/>
    </row>
    <row r="150" spans="1:90" s="1" customFormat="1" x14ac:dyDescent="0.25">
      <c r="A150" s="3"/>
      <c r="B150" s="3"/>
      <c r="C150" s="3"/>
      <c r="D150" s="3"/>
      <c r="E150" s="3"/>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10"/>
    </row>
    <row r="151" spans="1:90" s="1" customFormat="1" x14ac:dyDescent="0.25">
      <c r="A151" s="3"/>
      <c r="B151" s="3"/>
      <c r="C151" s="3"/>
      <c r="D151" s="3"/>
      <c r="E151" s="3"/>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10"/>
    </row>
    <row r="152" spans="1:90" s="1" customFormat="1" x14ac:dyDescent="0.25">
      <c r="A152" s="3"/>
      <c r="B152" s="3"/>
      <c r="C152" s="3"/>
      <c r="D152" s="3"/>
      <c r="E152" s="3"/>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10"/>
    </row>
    <row r="153" spans="1:90" s="1" customFormat="1" x14ac:dyDescent="0.25">
      <c r="A153" s="3"/>
      <c r="B153" s="3"/>
      <c r="C153" s="3"/>
      <c r="D153" s="3"/>
      <c r="E153" s="3"/>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10"/>
    </row>
    <row r="154" spans="1:90" s="1" customFormat="1" x14ac:dyDescent="0.25">
      <c r="A154" s="3"/>
      <c r="B154" s="3"/>
      <c r="C154" s="3"/>
      <c r="D154" s="3"/>
      <c r="E154" s="3"/>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10"/>
    </row>
    <row r="155" spans="1:90" s="1" customFormat="1" x14ac:dyDescent="0.25">
      <c r="A155" s="3"/>
      <c r="B155" s="3"/>
      <c r="C155" s="3"/>
      <c r="D155" s="3"/>
      <c r="E155" s="3"/>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10"/>
    </row>
    <row r="156" spans="1:90" s="1" customFormat="1" x14ac:dyDescent="0.25">
      <c r="A156" s="3"/>
      <c r="B156" s="3"/>
      <c r="C156" s="3"/>
      <c r="D156" s="3"/>
      <c r="E156" s="3"/>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10"/>
    </row>
    <row r="157" spans="1:90" s="1" customFormat="1" x14ac:dyDescent="0.25">
      <c r="A157" s="3"/>
      <c r="B157" s="3"/>
      <c r="C157" s="3"/>
      <c r="D157" s="3"/>
      <c r="E157" s="3"/>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10"/>
    </row>
    <row r="158" spans="1:90" s="1" customFormat="1" x14ac:dyDescent="0.25">
      <c r="A158" s="3"/>
      <c r="B158" s="3"/>
      <c r="C158" s="3"/>
      <c r="D158" s="3"/>
      <c r="E158" s="3"/>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10"/>
    </row>
    <row r="159" spans="1:90" s="1" customFormat="1" x14ac:dyDescent="0.25">
      <c r="A159" s="3"/>
      <c r="B159" s="3"/>
      <c r="C159" s="3"/>
      <c r="D159" s="3"/>
      <c r="E159" s="3"/>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10"/>
    </row>
    <row r="160" spans="1:90" s="1" customFormat="1" x14ac:dyDescent="0.25">
      <c r="A160" s="3"/>
      <c r="B160" s="3"/>
      <c r="C160" s="3"/>
      <c r="D160" s="3"/>
      <c r="E160" s="3"/>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10"/>
    </row>
    <row r="161" spans="1:90" s="1" customFormat="1" x14ac:dyDescent="0.25">
      <c r="A161" s="3"/>
      <c r="B161" s="3"/>
      <c r="C161" s="3"/>
      <c r="D161" s="3"/>
      <c r="E161" s="3"/>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10"/>
    </row>
    <row r="162" spans="1:90" s="1" customFormat="1" x14ac:dyDescent="0.25">
      <c r="A162" s="3"/>
      <c r="B162" s="3"/>
      <c r="C162" s="3"/>
      <c r="D162" s="3"/>
      <c r="E162" s="3"/>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10"/>
    </row>
    <row r="163" spans="1:90" s="1" customFormat="1" x14ac:dyDescent="0.25">
      <c r="A163" s="3"/>
      <c r="B163" s="3"/>
      <c r="C163" s="3"/>
      <c r="D163" s="3"/>
      <c r="E163" s="3"/>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10"/>
    </row>
    <row r="164" spans="1:90" s="1" customFormat="1" x14ac:dyDescent="0.25">
      <c r="A164" s="3"/>
      <c r="B164" s="3"/>
      <c r="C164" s="3"/>
      <c r="D164" s="3"/>
      <c r="E164" s="3"/>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10"/>
    </row>
    <row r="165" spans="1:90" s="1" customFormat="1" x14ac:dyDescent="0.25">
      <c r="A165" s="3"/>
      <c r="B165" s="3"/>
      <c r="C165" s="3"/>
      <c r="D165" s="3"/>
      <c r="E165" s="3"/>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10"/>
    </row>
    <row r="166" spans="1:90" s="1" customFormat="1" x14ac:dyDescent="0.25">
      <c r="A166" s="3"/>
      <c r="B166" s="3"/>
      <c r="C166" s="3"/>
      <c r="D166" s="3"/>
      <c r="E166" s="3"/>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10"/>
    </row>
    <row r="167" spans="1:90" s="1" customFormat="1" x14ac:dyDescent="0.25">
      <c r="A167" s="3"/>
      <c r="B167" s="3"/>
      <c r="C167" s="3"/>
      <c r="D167" s="3"/>
      <c r="E167" s="3"/>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10"/>
    </row>
    <row r="168" spans="1:90" s="1" customFormat="1" x14ac:dyDescent="0.25">
      <c r="A168" s="3"/>
      <c r="B168" s="3"/>
      <c r="C168" s="3"/>
      <c r="D168" s="3"/>
      <c r="E168" s="3"/>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10"/>
    </row>
    <row r="169" spans="1:90" s="1" customFormat="1" x14ac:dyDescent="0.25">
      <c r="A169" s="3"/>
      <c r="B169" s="3"/>
      <c r="C169" s="3"/>
      <c r="D169" s="3"/>
      <c r="E169" s="3"/>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10"/>
    </row>
    <row r="170" spans="1:90" s="1" customFormat="1" x14ac:dyDescent="0.25">
      <c r="A170" s="3"/>
      <c r="B170" s="3"/>
      <c r="C170" s="3"/>
      <c r="D170" s="3"/>
      <c r="E170" s="3"/>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10"/>
    </row>
    <row r="171" spans="1:90" s="1" customFormat="1" x14ac:dyDescent="0.25">
      <c r="A171" s="3"/>
      <c r="B171" s="3"/>
      <c r="C171" s="3"/>
      <c r="D171" s="3"/>
      <c r="E171" s="3"/>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10"/>
    </row>
    <row r="172" spans="1:90" s="1" customFormat="1" x14ac:dyDescent="0.25">
      <c r="A172" s="3"/>
      <c r="B172" s="3"/>
      <c r="C172" s="3"/>
      <c r="D172" s="3"/>
      <c r="E172" s="3"/>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10"/>
    </row>
    <row r="173" spans="1:90" s="1" customFormat="1" x14ac:dyDescent="0.25">
      <c r="A173" s="3"/>
      <c r="B173" s="3"/>
      <c r="C173" s="3"/>
      <c r="D173" s="3"/>
      <c r="E173" s="3"/>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10"/>
    </row>
    <row r="174" spans="1:90" s="1" customFormat="1" x14ac:dyDescent="0.25">
      <c r="A174" s="3"/>
      <c r="B174" s="3"/>
      <c r="C174" s="3"/>
      <c r="D174" s="3"/>
      <c r="E174" s="3"/>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10"/>
    </row>
    <row r="175" spans="1:90" s="1" customFormat="1" x14ac:dyDescent="0.25">
      <c r="A175" s="3"/>
      <c r="B175" s="3"/>
      <c r="C175" s="3"/>
      <c r="D175" s="3"/>
      <c r="E175" s="3"/>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10"/>
    </row>
    <row r="176" spans="1:90" s="1" customFormat="1" x14ac:dyDescent="0.25">
      <c r="A176" s="3"/>
      <c r="B176" s="3"/>
      <c r="C176" s="3"/>
      <c r="D176" s="3"/>
      <c r="E176" s="3"/>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10"/>
    </row>
    <row r="177" spans="1:90" s="1" customFormat="1" x14ac:dyDescent="0.25">
      <c r="A177" s="3"/>
      <c r="B177" s="3"/>
      <c r="C177" s="3"/>
      <c r="D177" s="3"/>
      <c r="E177" s="3"/>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10"/>
    </row>
    <row r="178" spans="1:90" s="1" customFormat="1" x14ac:dyDescent="0.25">
      <c r="A178" s="3"/>
      <c r="B178" s="3"/>
      <c r="C178" s="3"/>
      <c r="D178" s="3"/>
      <c r="E178" s="3"/>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10"/>
    </row>
    <row r="179" spans="1:90" s="1" customFormat="1" x14ac:dyDescent="0.25">
      <c r="A179" s="3"/>
      <c r="B179" s="3"/>
      <c r="C179" s="3"/>
      <c r="D179" s="3"/>
      <c r="E179" s="3"/>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10"/>
    </row>
    <row r="180" spans="1:90" s="1" customFormat="1" x14ac:dyDescent="0.25">
      <c r="A180" s="3"/>
      <c r="B180" s="3"/>
      <c r="C180" s="3"/>
      <c r="D180" s="3"/>
      <c r="E180" s="3"/>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10"/>
    </row>
    <row r="181" spans="1:90" s="1" customFormat="1" x14ac:dyDescent="0.25">
      <c r="A181" s="3"/>
      <c r="B181" s="3"/>
      <c r="C181" s="3"/>
      <c r="D181" s="3"/>
      <c r="E181" s="3"/>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10"/>
    </row>
    <row r="182" spans="1:90" s="1" customFormat="1" x14ac:dyDescent="0.25">
      <c r="A182" s="3"/>
      <c r="B182" s="3"/>
      <c r="C182" s="3"/>
      <c r="D182" s="3"/>
      <c r="E182" s="3"/>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10"/>
    </row>
    <row r="183" spans="1:90" s="1" customFormat="1" x14ac:dyDescent="0.25">
      <c r="A183" s="3"/>
      <c r="B183" s="3"/>
      <c r="C183" s="3"/>
      <c r="D183" s="3"/>
      <c r="E183" s="3"/>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10"/>
    </row>
    <row r="184" spans="1:90" s="1" customFormat="1" x14ac:dyDescent="0.25">
      <c r="A184" s="3"/>
      <c r="B184" s="3"/>
      <c r="C184" s="3"/>
      <c r="D184" s="3"/>
      <c r="E184" s="3"/>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10"/>
    </row>
    <row r="185" spans="1:90" s="1" customFormat="1" x14ac:dyDescent="0.25">
      <c r="A185" s="3"/>
      <c r="B185" s="3"/>
      <c r="C185" s="3"/>
      <c r="D185" s="3"/>
      <c r="E185" s="3"/>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10"/>
    </row>
    <row r="186" spans="1:90" s="1" customFormat="1" x14ac:dyDescent="0.25">
      <c r="A186" s="3"/>
      <c r="B186" s="3"/>
      <c r="C186" s="3"/>
      <c r="D186" s="3"/>
      <c r="E186" s="3"/>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10"/>
    </row>
    <row r="187" spans="1:90" s="1" customFormat="1" x14ac:dyDescent="0.25">
      <c r="A187" s="3"/>
      <c r="B187" s="3"/>
      <c r="C187" s="3"/>
      <c r="D187" s="3"/>
      <c r="E187" s="3"/>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10"/>
    </row>
    <row r="188" spans="1:90" s="1" customFormat="1" x14ac:dyDescent="0.25">
      <c r="A188" s="3"/>
      <c r="B188" s="3"/>
      <c r="C188" s="3"/>
      <c r="D188" s="3"/>
      <c r="E188" s="3"/>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10"/>
    </row>
    <row r="189" spans="1:90" s="1" customFormat="1" x14ac:dyDescent="0.25">
      <c r="A189" s="3"/>
      <c r="B189" s="3"/>
      <c r="C189" s="3"/>
      <c r="D189" s="3"/>
      <c r="E189" s="3"/>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10"/>
    </row>
    <row r="190" spans="1:90" s="1" customFormat="1" x14ac:dyDescent="0.25">
      <c r="A190" s="3"/>
      <c r="B190" s="3"/>
      <c r="C190" s="3"/>
      <c r="D190" s="3"/>
      <c r="E190" s="3"/>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10"/>
    </row>
    <row r="191" spans="1:90" s="1" customFormat="1" x14ac:dyDescent="0.25">
      <c r="A191" s="3"/>
      <c r="B191" s="3"/>
      <c r="C191" s="3"/>
      <c r="D191" s="3"/>
      <c r="E191" s="3"/>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10"/>
    </row>
    <row r="192" spans="1:90" s="1" customFormat="1" x14ac:dyDescent="0.25">
      <c r="A192" s="3"/>
      <c r="B192" s="3"/>
      <c r="C192" s="3"/>
      <c r="D192" s="3"/>
      <c r="E192" s="3"/>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10"/>
    </row>
    <row r="193" spans="1:90" s="1" customFormat="1" x14ac:dyDescent="0.25">
      <c r="A193" s="3"/>
      <c r="B193" s="3"/>
      <c r="C193" s="3"/>
      <c r="D193" s="3"/>
      <c r="E193" s="3"/>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10"/>
    </row>
    <row r="194" spans="1:90" s="1" customFormat="1" x14ac:dyDescent="0.25">
      <c r="A194" s="3"/>
      <c r="B194" s="3"/>
      <c r="C194" s="3"/>
      <c r="D194" s="3"/>
      <c r="E194" s="3"/>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10"/>
    </row>
    <row r="195" spans="1:90" s="1" customFormat="1" x14ac:dyDescent="0.25">
      <c r="A195" s="3"/>
      <c r="B195" s="3"/>
      <c r="C195" s="3"/>
      <c r="D195" s="3"/>
      <c r="E195" s="3"/>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10"/>
    </row>
    <row r="196" spans="1:90" s="1" customFormat="1" x14ac:dyDescent="0.25">
      <c r="A196" s="3"/>
      <c r="B196" s="3"/>
      <c r="C196" s="3"/>
      <c r="D196" s="3"/>
      <c r="E196" s="3"/>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10"/>
    </row>
    <row r="197" spans="1:90" s="1" customFormat="1" x14ac:dyDescent="0.25">
      <c r="A197" s="3"/>
      <c r="B197" s="3"/>
      <c r="C197" s="3"/>
      <c r="D197" s="3"/>
      <c r="E197" s="3"/>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10"/>
    </row>
    <row r="198" spans="1:90" s="1" customFormat="1" x14ac:dyDescent="0.25">
      <c r="A198" s="3"/>
      <c r="B198" s="3"/>
      <c r="C198" s="3"/>
      <c r="D198" s="3"/>
      <c r="E198" s="3"/>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10"/>
    </row>
    <row r="199" spans="1:90" s="1" customFormat="1" x14ac:dyDescent="0.25">
      <c r="A199" s="3"/>
      <c r="B199" s="3"/>
      <c r="C199" s="3"/>
      <c r="D199" s="3"/>
      <c r="E199" s="3"/>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10"/>
    </row>
    <row r="200" spans="1:90" s="1" customFormat="1" x14ac:dyDescent="0.25">
      <c r="A200" s="3"/>
      <c r="B200" s="3"/>
      <c r="C200" s="3"/>
      <c r="D200" s="3"/>
      <c r="E200" s="3"/>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10"/>
    </row>
    <row r="201" spans="1:90" s="1" customFormat="1" x14ac:dyDescent="0.25">
      <c r="A201" s="3"/>
      <c r="B201" s="3"/>
      <c r="C201" s="3"/>
      <c r="D201" s="3"/>
      <c r="E201" s="3"/>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10"/>
    </row>
    <row r="202" spans="1:90" s="1" customFormat="1" x14ac:dyDescent="0.25">
      <c r="A202" s="3"/>
      <c r="B202" s="3"/>
      <c r="C202" s="3"/>
      <c r="D202" s="3"/>
      <c r="E202" s="3"/>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10"/>
    </row>
    <row r="203" spans="1:90" s="1" customFormat="1" x14ac:dyDescent="0.25">
      <c r="A203" s="3"/>
      <c r="B203" s="3"/>
      <c r="C203" s="3"/>
      <c r="D203" s="3"/>
      <c r="E203" s="3"/>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10"/>
    </row>
    <row r="204" spans="1:90" s="1" customFormat="1" x14ac:dyDescent="0.25">
      <c r="A204" s="3"/>
      <c r="B204" s="3"/>
      <c r="C204" s="3"/>
      <c r="D204" s="3"/>
      <c r="E204" s="3"/>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10"/>
    </row>
    <row r="205" spans="1:90" s="1" customFormat="1" x14ac:dyDescent="0.25">
      <c r="A205" s="3"/>
      <c r="B205" s="3"/>
      <c r="C205" s="3"/>
      <c r="D205" s="3"/>
      <c r="E205" s="3"/>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10"/>
    </row>
    <row r="206" spans="1:90" s="1" customFormat="1" x14ac:dyDescent="0.25">
      <c r="A206" s="3"/>
      <c r="B206" s="3"/>
      <c r="C206" s="3"/>
      <c r="D206" s="3"/>
      <c r="E206" s="3"/>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10"/>
    </row>
    <row r="207" spans="1:90" s="1" customFormat="1" x14ac:dyDescent="0.25">
      <c r="A207" s="3"/>
      <c r="B207" s="3"/>
      <c r="C207" s="3"/>
      <c r="D207" s="3"/>
      <c r="E207" s="3"/>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10"/>
    </row>
    <row r="208" spans="1:90" s="1" customFormat="1" x14ac:dyDescent="0.25">
      <c r="A208" s="3"/>
      <c r="B208" s="3"/>
      <c r="C208" s="3"/>
      <c r="D208" s="3"/>
      <c r="E208" s="3"/>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10"/>
    </row>
  </sheetData>
  <mergeCells count="3">
    <mergeCell ref="B9:B10"/>
    <mergeCell ref="C9:C10"/>
    <mergeCell ref="B25:E25"/>
  </mergeCells>
  <conditionalFormatting sqref="B11:E11 B13:E17 B19:E24 B18:D18">
    <cfRule type="cellIs" dxfId="319" priority="7" operator="greaterThanOrEqual">
      <formula>10000</formula>
    </cfRule>
  </conditionalFormatting>
  <conditionalFormatting sqref="B12:C12">
    <cfRule type="cellIs" dxfId="318" priority="3" operator="greaterThanOrEqual">
      <formula>10000</formula>
    </cfRule>
  </conditionalFormatting>
  <conditionalFormatting sqref="D12:E12">
    <cfRule type="cellIs" dxfId="317" priority="2" operator="greaterThanOrEqual">
      <formula>10000</formula>
    </cfRule>
  </conditionalFormatting>
  <conditionalFormatting sqref="E18">
    <cfRule type="cellIs" dxfId="316" priority="1"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6"/>
  <sheetViews>
    <sheetView showGridLines="0" zoomScale="120" zoomScaleNormal="120" zoomScalePageLayoutView="120" workbookViewId="0">
      <selection activeCell="A5" sqref="A5"/>
    </sheetView>
  </sheetViews>
  <sheetFormatPr defaultColWidth="8.85546875" defaultRowHeight="13.5" x14ac:dyDescent="0.25"/>
  <cols>
    <col min="1" max="1" width="33.5703125" style="3" customWidth="1"/>
    <col min="2" max="5" width="6.28515625" style="9" customWidth="1"/>
    <col min="6" max="6" width="5.7109375" style="15" customWidth="1"/>
    <col min="7" max="7" width="6" style="9" customWidth="1"/>
    <col min="8" max="16384" width="8.85546875" style="2"/>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09" t="s">
        <v>85</v>
      </c>
    </row>
    <row r="6" spans="1:7" s="17" customFormat="1" ht="18.75" x14ac:dyDescent="0.3">
      <c r="A6" s="25" t="s">
        <v>0</v>
      </c>
    </row>
    <row r="7" spans="1:7" s="17" customFormat="1" ht="12.75" x14ac:dyDescent="0.2"/>
    <row r="8" spans="1:7" s="17" customFormat="1" ht="18" customHeight="1" x14ac:dyDescent="0.2">
      <c r="A8" s="151" t="s">
        <v>671</v>
      </c>
    </row>
    <row r="9" spans="1:7" ht="13.5" customHeight="1" x14ac:dyDescent="0.2">
      <c r="A9" s="23"/>
      <c r="B9" s="400">
        <v>2018</v>
      </c>
      <c r="C9" s="400">
        <v>2019</v>
      </c>
      <c r="D9" s="404">
        <v>2020</v>
      </c>
      <c r="E9" s="404"/>
      <c r="F9" s="405"/>
      <c r="G9" s="161">
        <v>2021</v>
      </c>
    </row>
    <row r="10" spans="1:7" ht="13.5" customHeight="1" x14ac:dyDescent="0.2">
      <c r="A10" s="24"/>
      <c r="B10" s="401"/>
      <c r="C10" s="401"/>
      <c r="D10" s="164" t="s">
        <v>274</v>
      </c>
      <c r="E10" s="164" t="s">
        <v>88</v>
      </c>
      <c r="F10" s="251" t="s">
        <v>672</v>
      </c>
      <c r="G10" s="164" t="s">
        <v>274</v>
      </c>
    </row>
    <row r="11" spans="1:7" ht="15" customHeight="1" x14ac:dyDescent="0.2">
      <c r="A11" s="35" t="s">
        <v>276</v>
      </c>
      <c r="B11" s="67">
        <v>128.6</v>
      </c>
      <c r="C11" s="67">
        <v>130.1</v>
      </c>
      <c r="D11" s="257">
        <v>176.13200000000001</v>
      </c>
      <c r="E11" s="257">
        <v>132.80000000000001</v>
      </c>
      <c r="F11" s="257">
        <v>75.397996956827839</v>
      </c>
      <c r="G11" s="257">
        <v>150.03200000000001</v>
      </c>
    </row>
    <row r="12" spans="1:7" ht="13.5" customHeight="1" x14ac:dyDescent="0.2">
      <c r="A12" s="20" t="s">
        <v>495</v>
      </c>
      <c r="B12" s="67">
        <v>98.3</v>
      </c>
      <c r="C12" s="67">
        <v>105.6</v>
      </c>
      <c r="D12" s="257">
        <v>88.649000000000001</v>
      </c>
      <c r="E12" s="257">
        <v>99.8</v>
      </c>
      <c r="F12" s="257">
        <v>112.57882209613193</v>
      </c>
      <c r="G12" s="257">
        <v>120.032</v>
      </c>
    </row>
    <row r="13" spans="1:7" ht="12.75" customHeight="1" x14ac:dyDescent="0.2">
      <c r="A13" s="70" t="s">
        <v>279</v>
      </c>
      <c r="B13" s="67">
        <v>20.7</v>
      </c>
      <c r="C13" s="67">
        <v>26.5</v>
      </c>
      <c r="D13" s="257">
        <v>27.065999999999999</v>
      </c>
      <c r="E13" s="257">
        <v>32</v>
      </c>
      <c r="F13" s="257">
        <v>118.22951304219316</v>
      </c>
      <c r="G13" s="257">
        <v>31.55</v>
      </c>
    </row>
    <row r="14" spans="1:7" ht="12.75" customHeight="1" x14ac:dyDescent="0.2">
      <c r="A14" s="70" t="s">
        <v>277</v>
      </c>
      <c r="B14" s="67">
        <v>77.599999999999994</v>
      </c>
      <c r="C14" s="67">
        <v>79.099999999999994</v>
      </c>
      <c r="D14" s="257">
        <v>61.584000000000003</v>
      </c>
      <c r="E14" s="257">
        <v>67.8</v>
      </c>
      <c r="F14" s="257">
        <v>110.09353078721745</v>
      </c>
      <c r="G14" s="257">
        <v>88.480999999999995</v>
      </c>
    </row>
    <row r="15" spans="1:7" ht="13.5" customHeight="1" x14ac:dyDescent="0.2">
      <c r="A15" s="20" t="s">
        <v>505</v>
      </c>
      <c r="B15" s="67">
        <v>30.3</v>
      </c>
      <c r="C15" s="67">
        <v>24.5</v>
      </c>
      <c r="D15" s="257">
        <v>87.462999999999994</v>
      </c>
      <c r="E15" s="257">
        <v>33</v>
      </c>
      <c r="F15" s="257">
        <v>37.730240215862707</v>
      </c>
      <c r="G15" s="257">
        <v>30</v>
      </c>
    </row>
    <row r="16" spans="1:7" ht="12.75" customHeight="1" x14ac:dyDescent="0.2">
      <c r="A16" s="70" t="s">
        <v>673</v>
      </c>
      <c r="B16" s="67">
        <v>30.3</v>
      </c>
      <c r="C16" s="67">
        <v>22.6</v>
      </c>
      <c r="D16" s="257">
        <v>43.481000000000002</v>
      </c>
      <c r="E16" s="257">
        <v>23.6</v>
      </c>
      <c r="F16" s="257">
        <v>54.27658057542375</v>
      </c>
      <c r="G16" s="257">
        <v>30</v>
      </c>
    </row>
    <row r="17" spans="1:7" ht="12.75" customHeight="1" x14ac:dyDescent="0.2">
      <c r="A17" s="70" t="s">
        <v>674</v>
      </c>
      <c r="B17" s="67">
        <v>0</v>
      </c>
      <c r="C17" s="67">
        <v>1.9</v>
      </c>
      <c r="D17" s="257">
        <v>44.002000000000002</v>
      </c>
      <c r="E17" s="257">
        <v>9.3000000000000007</v>
      </c>
      <c r="F17" s="257">
        <v>21.135402936230172</v>
      </c>
      <c r="G17" s="257">
        <v>0</v>
      </c>
    </row>
    <row r="18" spans="1:7" ht="15" customHeight="1" x14ac:dyDescent="0.2">
      <c r="A18" s="35" t="s">
        <v>281</v>
      </c>
      <c r="B18" s="67">
        <v>165.2</v>
      </c>
      <c r="C18" s="67">
        <v>161.80000000000001</v>
      </c>
      <c r="D18" s="257">
        <v>225.589</v>
      </c>
      <c r="E18" s="257">
        <v>214</v>
      </c>
      <c r="F18" s="257">
        <v>94.862781429945613</v>
      </c>
      <c r="G18" s="257">
        <v>192.095</v>
      </c>
    </row>
    <row r="19" spans="1:7" ht="13.5" customHeight="1" x14ac:dyDescent="0.2">
      <c r="A19" s="20" t="s">
        <v>675</v>
      </c>
      <c r="B19" s="67">
        <v>105.4</v>
      </c>
      <c r="C19" s="67">
        <v>123.6</v>
      </c>
      <c r="D19" s="257">
        <v>145.58500000000001</v>
      </c>
      <c r="E19" s="257">
        <v>147.9</v>
      </c>
      <c r="F19" s="257">
        <v>101.59013634646425</v>
      </c>
      <c r="G19" s="257">
        <v>130.095</v>
      </c>
    </row>
    <row r="20" spans="1:7" ht="12.75" customHeight="1" x14ac:dyDescent="0.2">
      <c r="A20" s="70" t="s">
        <v>282</v>
      </c>
      <c r="B20" s="67">
        <v>37</v>
      </c>
      <c r="C20" s="67">
        <v>45.5</v>
      </c>
      <c r="D20" s="257">
        <v>46.850999999999999</v>
      </c>
      <c r="E20" s="257">
        <v>52.9</v>
      </c>
      <c r="F20" s="257">
        <v>112.91114383897889</v>
      </c>
      <c r="G20" s="257">
        <v>53.143999999999998</v>
      </c>
    </row>
    <row r="21" spans="1:7" ht="12.75" customHeight="1" x14ac:dyDescent="0.2">
      <c r="A21" s="70" t="s">
        <v>283</v>
      </c>
      <c r="B21" s="67">
        <v>20</v>
      </c>
      <c r="C21" s="67">
        <v>17.2</v>
      </c>
      <c r="D21" s="257">
        <v>22.576000000000001</v>
      </c>
      <c r="E21" s="257">
        <v>19.899999999999999</v>
      </c>
      <c r="F21" s="257">
        <v>88.146704464918486</v>
      </c>
      <c r="G21" s="257">
        <v>22.881</v>
      </c>
    </row>
    <row r="22" spans="1:7" ht="12.75" customHeight="1" x14ac:dyDescent="0.2">
      <c r="A22" s="70" t="s">
        <v>511</v>
      </c>
      <c r="B22" s="67">
        <v>26.1</v>
      </c>
      <c r="C22" s="67">
        <v>30</v>
      </c>
      <c r="D22" s="257">
        <v>35.130000000000003</v>
      </c>
      <c r="E22" s="257">
        <v>26.5</v>
      </c>
      <c r="F22" s="257">
        <v>75.434101907201807</v>
      </c>
      <c r="G22" s="257">
        <v>26.597000000000001</v>
      </c>
    </row>
    <row r="23" spans="1:7" ht="12.75" customHeight="1" x14ac:dyDescent="0.2">
      <c r="A23" s="70" t="s">
        <v>676</v>
      </c>
      <c r="B23" s="67">
        <v>4.9000000000000004</v>
      </c>
      <c r="C23" s="67">
        <v>8.1999999999999993</v>
      </c>
      <c r="D23" s="257">
        <v>13.375</v>
      </c>
      <c r="E23" s="257">
        <v>12.4</v>
      </c>
      <c r="F23" s="257">
        <v>92.710280373831779</v>
      </c>
      <c r="G23" s="257">
        <v>11.98</v>
      </c>
    </row>
    <row r="24" spans="1:7" ht="12.75" customHeight="1" x14ac:dyDescent="0.2">
      <c r="A24" s="70" t="s">
        <v>513</v>
      </c>
      <c r="B24" s="67">
        <v>17.399999999999999</v>
      </c>
      <c r="C24" s="67">
        <v>22.7</v>
      </c>
      <c r="D24" s="257">
        <v>23.693000000000001</v>
      </c>
      <c r="E24" s="257">
        <v>36.1</v>
      </c>
      <c r="F24" s="257">
        <v>152.36567762630312</v>
      </c>
      <c r="G24" s="257">
        <v>11.493</v>
      </c>
    </row>
    <row r="25" spans="1:7" ht="12.75" customHeight="1" x14ac:dyDescent="0.2">
      <c r="A25" s="20" t="s">
        <v>677</v>
      </c>
      <c r="B25" s="67">
        <v>59.8</v>
      </c>
      <c r="C25" s="67">
        <v>38.200000000000003</v>
      </c>
      <c r="D25" s="257">
        <v>80.004000000000005</v>
      </c>
      <c r="E25" s="257">
        <v>66.099999999999994</v>
      </c>
      <c r="F25" s="257">
        <v>82.620868956552158</v>
      </c>
      <c r="G25" s="257">
        <v>62</v>
      </c>
    </row>
    <row r="26" spans="1:7" ht="12.75" customHeight="1" x14ac:dyDescent="0.2">
      <c r="A26" s="70" t="s">
        <v>678</v>
      </c>
      <c r="B26" s="67">
        <v>2</v>
      </c>
      <c r="C26" s="67">
        <v>1.8</v>
      </c>
      <c r="D26" s="257">
        <v>8</v>
      </c>
      <c r="E26" s="257">
        <v>9.9</v>
      </c>
      <c r="F26" s="257">
        <v>123.75</v>
      </c>
      <c r="G26" s="257">
        <v>12</v>
      </c>
    </row>
    <row r="27" spans="1:7" ht="12.75" customHeight="1" x14ac:dyDescent="0.2">
      <c r="A27" s="70" t="s">
        <v>679</v>
      </c>
      <c r="B27" s="67">
        <v>57.8</v>
      </c>
      <c r="C27" s="67">
        <v>36.4</v>
      </c>
      <c r="D27" s="257">
        <v>72.004000000000005</v>
      </c>
      <c r="E27" s="257">
        <v>56.1</v>
      </c>
      <c r="F27" s="257">
        <v>77.912338203433137</v>
      </c>
      <c r="G27" s="257">
        <v>50</v>
      </c>
    </row>
    <row r="28" spans="1:7" ht="15" customHeight="1" x14ac:dyDescent="0.2">
      <c r="A28" s="23" t="s">
        <v>680</v>
      </c>
      <c r="B28" s="67">
        <v>-7.1000000000000085</v>
      </c>
      <c r="C28" s="67">
        <v>-18</v>
      </c>
      <c r="D28" s="257">
        <v>-56.936000000000007</v>
      </c>
      <c r="E28" s="257">
        <v>-48.100000000000009</v>
      </c>
      <c r="F28" s="157" t="s">
        <v>93</v>
      </c>
      <c r="G28" s="257">
        <v>-10.063000000000002</v>
      </c>
    </row>
    <row r="29" spans="1:7" ht="15" customHeight="1" x14ac:dyDescent="0.2">
      <c r="A29" s="23" t="s">
        <v>681</v>
      </c>
      <c r="B29" s="67">
        <v>-66.899999999999991</v>
      </c>
      <c r="C29" s="67">
        <v>-56.200000000000017</v>
      </c>
      <c r="D29" s="257">
        <v>-136.91999999999999</v>
      </c>
      <c r="E29" s="257">
        <v>-114.19999999999999</v>
      </c>
      <c r="F29" s="157" t="s">
        <v>93</v>
      </c>
      <c r="G29" s="257">
        <v>-72.062999999999988</v>
      </c>
    </row>
    <row r="30" spans="1:7" ht="15" customHeight="1" x14ac:dyDescent="0.2">
      <c r="A30" s="152" t="s">
        <v>682</v>
      </c>
      <c r="B30" s="52">
        <v>-36.599999999999994</v>
      </c>
      <c r="C30" s="52">
        <v>-31.700000000000017</v>
      </c>
      <c r="D30" s="305">
        <v>-49.456999999999994</v>
      </c>
      <c r="E30" s="305">
        <v>-81.199999999999989</v>
      </c>
      <c r="F30" s="157" t="s">
        <v>93</v>
      </c>
      <c r="G30" s="305">
        <v>-42.062999999999988</v>
      </c>
    </row>
    <row r="31" spans="1:7" s="5" customFormat="1" ht="15" customHeight="1" x14ac:dyDescent="0.2">
      <c r="A31" s="23" t="s">
        <v>683</v>
      </c>
      <c r="B31" s="67">
        <v>-0.70000000000000007</v>
      </c>
      <c r="C31" s="67">
        <v>-0.49999999999999978</v>
      </c>
      <c r="D31" s="257">
        <v>0</v>
      </c>
      <c r="E31" s="257">
        <v>0.6</v>
      </c>
      <c r="F31" s="215" t="s">
        <v>93</v>
      </c>
      <c r="G31" s="257">
        <v>-13.700000000000001</v>
      </c>
    </row>
    <row r="32" spans="1:7" ht="13.5" customHeight="1" x14ac:dyDescent="0.2">
      <c r="A32" s="20" t="s">
        <v>684</v>
      </c>
      <c r="B32" s="119">
        <v>-0.8</v>
      </c>
      <c r="C32" s="119">
        <v>-2.2999999999999998</v>
      </c>
      <c r="D32" s="306">
        <v>0</v>
      </c>
      <c r="E32" s="306">
        <v>9.9999999999999978E-2</v>
      </c>
      <c r="F32" s="157" t="s">
        <v>93</v>
      </c>
      <c r="G32" s="306">
        <v>-13.200000000000001</v>
      </c>
    </row>
    <row r="33" spans="1:7" ht="13.5" customHeight="1" x14ac:dyDescent="0.2">
      <c r="A33" s="20" t="s">
        <v>685</v>
      </c>
      <c r="B33" s="119">
        <v>0.1</v>
      </c>
      <c r="C33" s="119">
        <v>1.8</v>
      </c>
      <c r="D33" s="306">
        <v>0</v>
      </c>
      <c r="E33" s="306">
        <v>0.5</v>
      </c>
      <c r="F33" s="157" t="s">
        <v>93</v>
      </c>
      <c r="G33" s="306">
        <v>-0.5</v>
      </c>
    </row>
    <row r="34" spans="1:7" s="5" customFormat="1" ht="15" customHeight="1" x14ac:dyDescent="0.2">
      <c r="A34" s="23" t="s">
        <v>686</v>
      </c>
      <c r="B34" s="119">
        <v>-10.400000000000009</v>
      </c>
      <c r="C34" s="119">
        <v>-8.8999999999999844</v>
      </c>
      <c r="D34" s="306">
        <v>0</v>
      </c>
      <c r="E34" s="306">
        <v>2.6999999999999971</v>
      </c>
      <c r="F34" s="157" t="s">
        <v>93</v>
      </c>
      <c r="G34" s="306">
        <v>0</v>
      </c>
    </row>
    <row r="35" spans="1:7" ht="15" customHeight="1" x14ac:dyDescent="0.2">
      <c r="A35" s="152" t="s">
        <v>687</v>
      </c>
      <c r="B35" s="52">
        <v>-47.7</v>
      </c>
      <c r="C35" s="52">
        <v>-41.1</v>
      </c>
      <c r="D35" s="305">
        <v>-49.456999999999994</v>
      </c>
      <c r="E35" s="305">
        <v>-77.899999999999991</v>
      </c>
      <c r="F35" s="157" t="s">
        <v>93</v>
      </c>
      <c r="G35" s="305">
        <v>-55.762999999999991</v>
      </c>
    </row>
    <row r="36" spans="1:7" s="5" customFormat="1" ht="15" customHeight="1" x14ac:dyDescent="0.2">
      <c r="A36" s="23" t="s">
        <v>688</v>
      </c>
      <c r="B36" s="67">
        <v>47.7</v>
      </c>
      <c r="C36" s="67">
        <v>41.1</v>
      </c>
      <c r="D36" s="257">
        <v>49.456000000000003</v>
      </c>
      <c r="E36" s="257">
        <v>77.899999999999991</v>
      </c>
      <c r="F36" s="157" t="s">
        <v>93</v>
      </c>
      <c r="G36" s="306">
        <v>47</v>
      </c>
    </row>
    <row r="37" spans="1:7" s="5" customFormat="1" ht="15" customHeight="1" x14ac:dyDescent="0.2">
      <c r="A37" s="20" t="s">
        <v>689</v>
      </c>
      <c r="B37" s="67">
        <v>-18.2</v>
      </c>
      <c r="C37" s="67">
        <v>-2.4</v>
      </c>
      <c r="D37" s="157" t="s">
        <v>93</v>
      </c>
      <c r="E37" s="257">
        <v>-28.7</v>
      </c>
      <c r="F37" s="157"/>
      <c r="G37" s="306">
        <v>11.1</v>
      </c>
    </row>
    <row r="38" spans="1:7" ht="13.5" customHeight="1" x14ac:dyDescent="0.2">
      <c r="A38" s="20" t="s">
        <v>690</v>
      </c>
      <c r="B38" s="67">
        <v>40.1</v>
      </c>
      <c r="C38" s="67">
        <v>39.6</v>
      </c>
      <c r="D38" s="157" t="s">
        <v>93</v>
      </c>
      <c r="E38" s="257">
        <v>84.6</v>
      </c>
      <c r="F38" s="157" t="s">
        <v>93</v>
      </c>
      <c r="G38" s="306">
        <v>30.1</v>
      </c>
    </row>
    <row r="39" spans="1:7" ht="13.5" customHeight="1" x14ac:dyDescent="0.2">
      <c r="A39" s="70" t="s">
        <v>691</v>
      </c>
      <c r="B39" s="67">
        <v>35.4</v>
      </c>
      <c r="C39" s="67">
        <v>26.200000000000003</v>
      </c>
      <c r="D39" s="157" t="s">
        <v>93</v>
      </c>
      <c r="E39" s="257">
        <v>69</v>
      </c>
      <c r="F39" s="157"/>
      <c r="G39" s="306">
        <v>53.300000000000004</v>
      </c>
    </row>
    <row r="40" spans="1:7" ht="13.5" customHeight="1" x14ac:dyDescent="0.2">
      <c r="A40" s="20" t="s">
        <v>692</v>
      </c>
      <c r="B40" s="67">
        <v>25.8</v>
      </c>
      <c r="C40" s="67">
        <v>3.9</v>
      </c>
      <c r="D40" s="157" t="s">
        <v>93</v>
      </c>
      <c r="E40" s="257">
        <v>22</v>
      </c>
      <c r="F40" s="157" t="s">
        <v>93</v>
      </c>
      <c r="G40" s="306">
        <v>5.7999999999999989</v>
      </c>
    </row>
    <row r="41" spans="1:7" ht="12.75" customHeight="1" x14ac:dyDescent="0.2">
      <c r="A41" s="70" t="s">
        <v>292</v>
      </c>
      <c r="B41" s="67">
        <v>27.7</v>
      </c>
      <c r="C41" s="67">
        <v>5.5</v>
      </c>
      <c r="D41" s="157" t="s">
        <v>93</v>
      </c>
      <c r="E41" s="257">
        <v>24.3</v>
      </c>
      <c r="F41" s="157" t="s">
        <v>93</v>
      </c>
      <c r="G41" s="306">
        <v>9.1999999999999993</v>
      </c>
    </row>
    <row r="42" spans="1:7" ht="12.75" customHeight="1" x14ac:dyDescent="0.2">
      <c r="A42" s="70" t="s">
        <v>293</v>
      </c>
      <c r="B42" s="67">
        <v>-1.9</v>
      </c>
      <c r="C42" s="67">
        <v>-1.6</v>
      </c>
      <c r="D42" s="157" t="s">
        <v>93</v>
      </c>
      <c r="E42" s="257">
        <v>-2.2999999999999998</v>
      </c>
      <c r="F42" s="157" t="s">
        <v>93</v>
      </c>
      <c r="G42" s="306">
        <v>-3.4</v>
      </c>
    </row>
    <row r="43" spans="1:7" ht="12.75" customHeight="1" x14ac:dyDescent="0.2">
      <c r="A43" s="70" t="s">
        <v>647</v>
      </c>
      <c r="B43" s="67">
        <v>0</v>
      </c>
      <c r="C43" s="67">
        <v>0</v>
      </c>
      <c r="D43" s="157" t="s">
        <v>93</v>
      </c>
      <c r="E43" s="257">
        <v>0</v>
      </c>
      <c r="F43" s="157" t="s">
        <v>93</v>
      </c>
      <c r="G43" s="306">
        <v>0</v>
      </c>
    </row>
    <row r="44" spans="1:7" ht="15" customHeight="1" x14ac:dyDescent="0.2">
      <c r="A44" s="24" t="s">
        <v>693</v>
      </c>
      <c r="B44" s="68">
        <v>-2.7386999999997386E-2</v>
      </c>
      <c r="C44" s="68">
        <v>-2.7386999999997386E-2</v>
      </c>
      <c r="D44" s="263">
        <v>9.9999999997990585E-4</v>
      </c>
      <c r="E44" s="263">
        <v>0</v>
      </c>
      <c r="F44" s="158" t="s">
        <v>93</v>
      </c>
      <c r="G44" s="307">
        <v>10.8</v>
      </c>
    </row>
    <row r="45" spans="1:7" ht="20.25" customHeight="1" x14ac:dyDescent="0.2">
      <c r="A45" s="52" t="s">
        <v>694</v>
      </c>
      <c r="B45" s="52"/>
      <c r="C45" s="52"/>
      <c r="D45" s="52"/>
      <c r="E45" s="52"/>
      <c r="F45" s="52"/>
      <c r="G45" s="52"/>
    </row>
    <row r="46" spans="1:7" ht="12.75" x14ac:dyDescent="0.2">
      <c r="A46" s="69" t="s">
        <v>1183</v>
      </c>
      <c r="B46" s="69"/>
      <c r="C46" s="69"/>
      <c r="D46" s="69"/>
      <c r="E46" s="69"/>
      <c r="F46" s="69"/>
      <c r="G46" s="69"/>
    </row>
  </sheetData>
  <mergeCells count="3">
    <mergeCell ref="D9:F9"/>
    <mergeCell ref="B9:B10"/>
    <mergeCell ref="C9:C10"/>
  </mergeCells>
  <conditionalFormatting sqref="G11:G15 G18:G25 G28:G30 D44:E44 D11:E36 G42:G44 G36:G38 E37:E39 E41:E43">
    <cfRule type="cellIs" dxfId="315" priority="34" operator="notBetween">
      <formula>9999</formula>
      <formula>-9999</formula>
    </cfRule>
  </conditionalFormatting>
  <conditionalFormatting sqref="F28:F29 F41:F44">
    <cfRule type="cellIs" dxfId="314" priority="33" operator="between">
      <formula>9999</formula>
      <formula>-9999</formula>
    </cfRule>
  </conditionalFormatting>
  <conditionalFormatting sqref="F30">
    <cfRule type="cellIs" dxfId="313" priority="31" operator="between">
      <formula>9999</formula>
      <formula>-9999</formula>
    </cfRule>
  </conditionalFormatting>
  <conditionalFormatting sqref="F36:F37">
    <cfRule type="cellIs" dxfId="312" priority="29" operator="between">
      <formula>9999</formula>
      <formula>-9999</formula>
    </cfRule>
  </conditionalFormatting>
  <conditionalFormatting sqref="G16">
    <cfRule type="cellIs" dxfId="311" priority="27" operator="notBetween">
      <formula>9999</formula>
      <formula>-9999</formula>
    </cfRule>
  </conditionalFormatting>
  <conditionalFormatting sqref="G17">
    <cfRule type="cellIs" dxfId="310" priority="26" operator="notBetween">
      <formula>9999</formula>
      <formula>-9999</formula>
    </cfRule>
  </conditionalFormatting>
  <conditionalFormatting sqref="G26">
    <cfRule type="cellIs" dxfId="309" priority="25" operator="notBetween">
      <formula>9999</formula>
      <formula>-9999</formula>
    </cfRule>
  </conditionalFormatting>
  <conditionalFormatting sqref="G27">
    <cfRule type="cellIs" dxfId="308" priority="24" operator="notBetween">
      <formula>9999</formula>
      <formula>-9999</formula>
    </cfRule>
  </conditionalFormatting>
  <conditionalFormatting sqref="G31">
    <cfRule type="cellIs" dxfId="307" priority="23" operator="notBetween">
      <formula>9999</formula>
      <formula>-9999</formula>
    </cfRule>
  </conditionalFormatting>
  <conditionalFormatting sqref="F31">
    <cfRule type="cellIs" dxfId="306" priority="22" operator="between">
      <formula>9999</formula>
      <formula>-9999</formula>
    </cfRule>
  </conditionalFormatting>
  <conditionalFormatting sqref="F34">
    <cfRule type="cellIs" dxfId="305" priority="17" operator="between">
      <formula>9999</formula>
      <formula>-9999</formula>
    </cfRule>
  </conditionalFormatting>
  <conditionalFormatting sqref="G32">
    <cfRule type="cellIs" dxfId="304" priority="20" operator="notBetween">
      <formula>9999</formula>
      <formula>-9999</formula>
    </cfRule>
  </conditionalFormatting>
  <conditionalFormatting sqref="G33">
    <cfRule type="cellIs" dxfId="303" priority="19" operator="notBetween">
      <formula>9999</formula>
      <formula>-9999</formula>
    </cfRule>
  </conditionalFormatting>
  <conditionalFormatting sqref="G34">
    <cfRule type="cellIs" dxfId="302" priority="18" operator="notBetween">
      <formula>9999</formula>
      <formula>-9999</formula>
    </cfRule>
  </conditionalFormatting>
  <conditionalFormatting sqref="G35">
    <cfRule type="cellIs" dxfId="301" priority="15" operator="notBetween">
      <formula>9999</formula>
      <formula>-9999</formula>
    </cfRule>
  </conditionalFormatting>
  <conditionalFormatting sqref="F35">
    <cfRule type="cellIs" dxfId="300" priority="14" operator="between">
      <formula>9999</formula>
      <formula>-9999</formula>
    </cfRule>
  </conditionalFormatting>
  <conditionalFormatting sqref="G39:G40">
    <cfRule type="cellIs" dxfId="299" priority="12" operator="notBetween">
      <formula>9999</formula>
      <formula>-9999</formula>
    </cfRule>
  </conditionalFormatting>
  <conditionalFormatting sqref="E40">
    <cfRule type="cellIs" dxfId="298" priority="10" operator="notBetween">
      <formula>9999</formula>
      <formula>-9999</formula>
    </cfRule>
  </conditionalFormatting>
  <conditionalFormatting sqref="G41">
    <cfRule type="cellIs" dxfId="297" priority="9" operator="notBetween">
      <formula>9999</formula>
      <formula>-9999</formula>
    </cfRule>
  </conditionalFormatting>
  <conditionalFormatting sqref="F32:F33">
    <cfRule type="cellIs" dxfId="296" priority="8" operator="between">
      <formula>9999</formula>
      <formula>-9999</formula>
    </cfRule>
  </conditionalFormatting>
  <conditionalFormatting sqref="F38:F40">
    <cfRule type="cellIs" dxfId="295" priority="7" operator="between">
      <formula>9999</formula>
      <formula>-9999</formula>
    </cfRule>
  </conditionalFormatting>
  <conditionalFormatting sqref="B11:B39 B41:B44">
    <cfRule type="cellIs" dxfId="294" priority="6" operator="notBetween">
      <formula>9999</formula>
      <formula>-9999</formula>
    </cfRule>
  </conditionalFormatting>
  <conditionalFormatting sqref="B40">
    <cfRule type="cellIs" dxfId="293" priority="5" operator="notBetween">
      <formula>9999</formula>
      <formula>-9999</formula>
    </cfRule>
  </conditionalFormatting>
  <conditionalFormatting sqref="C11:C39 C41:C44">
    <cfRule type="cellIs" dxfId="292" priority="3" operator="notBetween">
      <formula>9999</formula>
      <formula>-9999</formula>
    </cfRule>
  </conditionalFormatting>
  <conditionalFormatting sqref="C40">
    <cfRule type="cellIs" dxfId="291" priority="2" operator="notBetween">
      <formula>9999</formula>
      <formula>-9999</formula>
    </cfRule>
  </conditionalFormatting>
  <conditionalFormatting sqref="D37:D43">
    <cfRule type="cellIs" dxfId="290" priority="1" operator="between">
      <formula>9999</formula>
      <formula>-9999</formula>
    </cfRule>
  </conditionalFormatting>
  <hyperlinks>
    <hyperlink ref="A5" location="'Contents'!A36" display="Índice"/>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showGridLines="0" zoomScale="120" zoomScaleNormal="120" zoomScalePageLayoutView="120" workbookViewId="0">
      <selection activeCell="A5" sqref="A5"/>
    </sheetView>
  </sheetViews>
  <sheetFormatPr defaultColWidth="8.85546875" defaultRowHeight="13.5" x14ac:dyDescent="0.25"/>
  <cols>
    <col min="1" max="1" width="24" style="3" customWidth="1"/>
    <col min="2" max="7" width="6.7109375" style="9" customWidth="1"/>
    <col min="8" max="9" width="5.28515625" style="15" customWidth="1"/>
    <col min="10" max="10" width="6.7109375" style="9" customWidth="1"/>
    <col min="11" max="12" width="5.28515625" style="15" customWidth="1"/>
    <col min="13" max="16384" width="8.8554687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09" t="s">
        <v>85</v>
      </c>
    </row>
    <row r="6" spans="1:12" s="17" customFormat="1" ht="18.75" x14ac:dyDescent="0.3">
      <c r="A6" s="25" t="s">
        <v>0</v>
      </c>
    </row>
    <row r="7" spans="1:12" s="17" customFormat="1" ht="12.75" x14ac:dyDescent="0.2"/>
    <row r="8" spans="1:12" s="17" customFormat="1" ht="18" customHeight="1" x14ac:dyDescent="0.2">
      <c r="A8" s="151" t="s">
        <v>695</v>
      </c>
    </row>
    <row r="9" spans="1:12" s="10" customFormat="1" ht="13.5" customHeight="1" x14ac:dyDescent="0.25">
      <c r="A9" s="23"/>
      <c r="B9" s="408">
        <v>2015</v>
      </c>
      <c r="C9" s="408">
        <v>2016</v>
      </c>
      <c r="D9" s="408">
        <v>2017</v>
      </c>
      <c r="E9" s="408">
        <v>2018</v>
      </c>
      <c r="F9" s="162">
        <v>2019</v>
      </c>
      <c r="G9" s="350">
        <v>2020</v>
      </c>
      <c r="H9" s="410" t="s">
        <v>299</v>
      </c>
      <c r="I9" s="410"/>
      <c r="J9" s="209" t="s">
        <v>300</v>
      </c>
      <c r="K9" s="410" t="s">
        <v>696</v>
      </c>
      <c r="L9" s="410"/>
    </row>
    <row r="10" spans="1:12" s="10" customFormat="1" ht="13.5" customHeight="1" x14ac:dyDescent="0.25">
      <c r="A10" s="24"/>
      <c r="B10" s="409"/>
      <c r="C10" s="409"/>
      <c r="D10" s="409"/>
      <c r="E10" s="409"/>
      <c r="F10" s="75" t="s">
        <v>88</v>
      </c>
      <c r="G10" s="75" t="s">
        <v>88</v>
      </c>
      <c r="H10" s="239" t="s">
        <v>302</v>
      </c>
      <c r="I10" s="239" t="s">
        <v>303</v>
      </c>
      <c r="J10" s="75" t="s">
        <v>89</v>
      </c>
      <c r="K10" s="239" t="s">
        <v>302</v>
      </c>
      <c r="L10" s="239" t="s">
        <v>303</v>
      </c>
    </row>
    <row r="11" spans="1:12" s="10" customFormat="1" ht="15" customHeight="1" x14ac:dyDescent="0.25">
      <c r="A11" s="218" t="s">
        <v>697</v>
      </c>
      <c r="B11" s="119">
        <v>168.56775411829798</v>
      </c>
      <c r="C11" s="119">
        <v>202.19657369535338</v>
      </c>
      <c r="D11" s="119">
        <v>224.46273627980543</v>
      </c>
      <c r="E11" s="119">
        <v>233.02</v>
      </c>
      <c r="F11" s="119">
        <v>217.53</v>
      </c>
      <c r="G11" s="119">
        <v>270.27</v>
      </c>
      <c r="H11" s="306">
        <v>24.244931733553976</v>
      </c>
      <c r="I11" s="306">
        <v>14.411804891378599</v>
      </c>
      <c r="J11" s="306">
        <v>284.3</v>
      </c>
      <c r="K11" s="306">
        <v>5.1911051911051942</v>
      </c>
      <c r="L11" s="306">
        <v>3.5142649600480995</v>
      </c>
    </row>
    <row r="12" spans="1:12" s="10" customFormat="1" ht="13.5" customHeight="1" x14ac:dyDescent="0.25">
      <c r="A12" s="76" t="s">
        <v>698</v>
      </c>
      <c r="B12" s="131">
        <v>159.53835159400001</v>
      </c>
      <c r="C12" s="131">
        <v>153.12245553399998</v>
      </c>
      <c r="D12" s="131">
        <v>176.22436571515399</v>
      </c>
      <c r="E12" s="131">
        <v>169.76</v>
      </c>
      <c r="F12" s="131">
        <v>182.39</v>
      </c>
      <c r="G12" s="131">
        <v>162.96</v>
      </c>
      <c r="H12" s="264">
        <v>-10.652996326552977</v>
      </c>
      <c r="I12" s="264">
        <v>-5.3094685066265832</v>
      </c>
      <c r="J12" s="265">
        <v>208.2</v>
      </c>
      <c r="K12" s="264">
        <v>27.761413843888061</v>
      </c>
      <c r="L12" s="264">
        <v>11.33181374145229</v>
      </c>
    </row>
    <row r="13" spans="1:12" s="10" customFormat="1" ht="12.75" customHeight="1" x14ac:dyDescent="0.25">
      <c r="A13" s="76" t="s">
        <v>309</v>
      </c>
      <c r="B13" s="131">
        <v>9.0294025242979785</v>
      </c>
      <c r="C13" s="131">
        <v>49.074118161353411</v>
      </c>
      <c r="D13" s="131">
        <v>48.238370564651426</v>
      </c>
      <c r="E13" s="131">
        <v>63.27</v>
      </c>
      <c r="F13" s="131">
        <v>35.14</v>
      </c>
      <c r="G13" s="131">
        <v>107.32</v>
      </c>
      <c r="H13" s="264">
        <v>205.40694365395558</v>
      </c>
      <c r="I13" s="264">
        <v>19.724006011750237</v>
      </c>
      <c r="J13" s="265">
        <v>76</v>
      </c>
      <c r="K13" s="264">
        <v>-29.183749534103608</v>
      </c>
      <c r="L13" s="264">
        <v>-7.8451018210054331</v>
      </c>
    </row>
    <row r="14" spans="1:12" s="10" customFormat="1" ht="15" customHeight="1" x14ac:dyDescent="0.25">
      <c r="A14" s="218" t="s">
        <v>699</v>
      </c>
      <c r="B14" s="119">
        <v>150.94422786955244</v>
      </c>
      <c r="C14" s="119">
        <v>167.55753087190905</v>
      </c>
      <c r="D14" s="119">
        <v>163.98173019374019</v>
      </c>
      <c r="E14" s="119">
        <v>173.74</v>
      </c>
      <c r="F14" s="119">
        <v>197.72</v>
      </c>
      <c r="G14" s="119">
        <v>194.36</v>
      </c>
      <c r="H14" s="306">
        <v>-1.6993728504956396</v>
      </c>
      <c r="I14" s="306">
        <v>-0.91815821833583433</v>
      </c>
      <c r="J14" s="306">
        <v>217.6</v>
      </c>
      <c r="K14" s="306">
        <v>11.957192838032515</v>
      </c>
      <c r="L14" s="306">
        <v>5.8212058212058162</v>
      </c>
    </row>
    <row r="15" spans="1:12" s="10" customFormat="1" ht="13.5" customHeight="1" x14ac:dyDescent="0.25">
      <c r="A15" s="76" t="s">
        <v>312</v>
      </c>
      <c r="B15" s="131">
        <v>94.077025098000007</v>
      </c>
      <c r="C15" s="131">
        <v>111.32755165899999</v>
      </c>
      <c r="D15" s="131">
        <v>63.567223794</v>
      </c>
      <c r="E15" s="131">
        <v>51.71</v>
      </c>
      <c r="F15" s="131">
        <v>58.83</v>
      </c>
      <c r="G15" s="131">
        <v>47.23</v>
      </c>
      <c r="H15" s="264">
        <v>-19.717831038585754</v>
      </c>
      <c r="I15" s="264">
        <v>-3.1698319442546801</v>
      </c>
      <c r="J15" s="265">
        <v>55.8</v>
      </c>
      <c r="K15" s="264">
        <v>18.145246665255144</v>
      </c>
      <c r="L15" s="264">
        <v>2.1466322671141946</v>
      </c>
    </row>
    <row r="16" spans="1:12" ht="12.75" customHeight="1" x14ac:dyDescent="0.2">
      <c r="A16" s="76" t="s">
        <v>117</v>
      </c>
      <c r="B16" s="131">
        <v>56.867202771552421</v>
      </c>
      <c r="C16" s="131">
        <v>56.229979212909058</v>
      </c>
      <c r="D16" s="131">
        <v>100.41450639974018</v>
      </c>
      <c r="E16" s="131">
        <v>122.03</v>
      </c>
      <c r="F16" s="131">
        <v>138.88999999999999</v>
      </c>
      <c r="G16" s="131">
        <v>147.13</v>
      </c>
      <c r="H16" s="264">
        <v>5.932752537979713</v>
      </c>
      <c r="I16" s="264">
        <v>2.251673725918844</v>
      </c>
      <c r="J16" s="265">
        <v>161.80000000000001</v>
      </c>
      <c r="K16" s="264">
        <v>9.9707741453136869</v>
      </c>
      <c r="L16" s="264">
        <v>3.67457355409163</v>
      </c>
    </row>
    <row r="17" spans="1:12" ht="13.5" customHeight="1" x14ac:dyDescent="0.2">
      <c r="A17" s="155" t="s">
        <v>700</v>
      </c>
      <c r="B17" s="119">
        <v>-13.342963026000001</v>
      </c>
      <c r="C17" s="119">
        <v>-34.992877213999989</v>
      </c>
      <c r="D17" s="119">
        <v>-44.256110047000007</v>
      </c>
      <c r="E17" s="119">
        <v>-41.74</v>
      </c>
      <c r="F17" s="119">
        <v>-49.29</v>
      </c>
      <c r="G17" s="119">
        <v>-65.400000000000006</v>
      </c>
      <c r="H17" s="306">
        <v>32.684114424832636</v>
      </c>
      <c r="I17" s="266">
        <v>-4.4022407432709398</v>
      </c>
      <c r="J17" s="270">
        <v>-55.4</v>
      </c>
      <c r="K17" s="306">
        <v>-15.290519877675845</v>
      </c>
      <c r="L17" s="266">
        <v>2.5048217819302172</v>
      </c>
    </row>
    <row r="18" spans="1:12" ht="15" customHeight="1" x14ac:dyDescent="0.2">
      <c r="A18" s="32" t="s">
        <v>701</v>
      </c>
      <c r="B18" s="119">
        <v>306.16901896185038</v>
      </c>
      <c r="C18" s="119">
        <v>334.76122735326243</v>
      </c>
      <c r="D18" s="119">
        <v>344.18835642654562</v>
      </c>
      <c r="E18" s="119">
        <v>365.03</v>
      </c>
      <c r="F18" s="119">
        <v>365.95</v>
      </c>
      <c r="G18" s="119">
        <v>399.23</v>
      </c>
      <c r="H18" s="266">
        <v>9.094138543516884</v>
      </c>
      <c r="I18" s="157" t="s">
        <v>93</v>
      </c>
      <c r="J18" s="306">
        <v>446.6</v>
      </c>
      <c r="K18" s="266">
        <v>11.865340781003431</v>
      </c>
      <c r="L18" s="157" t="s">
        <v>93</v>
      </c>
    </row>
    <row r="19" spans="1:12" ht="15" customHeight="1" x14ac:dyDescent="0.2">
      <c r="A19" s="218" t="s">
        <v>702</v>
      </c>
      <c r="B19" s="119">
        <v>306.16901896185044</v>
      </c>
      <c r="C19" s="119">
        <v>334.76122735326243</v>
      </c>
      <c r="D19" s="119">
        <v>344.18260116754561</v>
      </c>
      <c r="E19" s="119">
        <v>365.03</v>
      </c>
      <c r="F19" s="119">
        <v>365.95</v>
      </c>
      <c r="G19" s="119">
        <v>399.23</v>
      </c>
      <c r="H19" s="306">
        <v>9.094138543516884</v>
      </c>
      <c r="I19" s="306">
        <v>9.0941385435168822</v>
      </c>
      <c r="J19" s="306">
        <v>446.6</v>
      </c>
      <c r="K19" s="306">
        <v>11.865340781003431</v>
      </c>
      <c r="L19" s="306">
        <v>11.865340781003432</v>
      </c>
    </row>
    <row r="20" spans="1:12" ht="12.75" customHeight="1" x14ac:dyDescent="0.2">
      <c r="A20" s="76" t="s">
        <v>317</v>
      </c>
      <c r="B20" s="131">
        <v>194.61570538700002</v>
      </c>
      <c r="C20" s="131">
        <v>224.15274961499998</v>
      </c>
      <c r="D20" s="131">
        <v>227.14428428215399</v>
      </c>
      <c r="E20" s="131">
        <v>234.91</v>
      </c>
      <c r="F20" s="131">
        <v>235.25</v>
      </c>
      <c r="G20" s="131">
        <v>246.51</v>
      </c>
      <c r="H20" s="264">
        <v>4.7863974495217843</v>
      </c>
      <c r="I20" s="264">
        <v>3.0769230769230749</v>
      </c>
      <c r="J20" s="265">
        <v>289.2</v>
      </c>
      <c r="K20" s="264">
        <v>17.317755871972729</v>
      </c>
      <c r="L20" s="264">
        <v>10.693084187060089</v>
      </c>
    </row>
    <row r="21" spans="1:12" ht="12.75" customHeight="1" x14ac:dyDescent="0.2">
      <c r="A21" s="76" t="s">
        <v>332</v>
      </c>
      <c r="B21" s="131">
        <v>111.55331357485042</v>
      </c>
      <c r="C21" s="131">
        <v>110.60847773826245</v>
      </c>
      <c r="D21" s="131">
        <v>117.03831688539162</v>
      </c>
      <c r="E21" s="131">
        <v>130.12</v>
      </c>
      <c r="F21" s="131">
        <v>130.69999999999999</v>
      </c>
      <c r="G21" s="131">
        <v>152.71</v>
      </c>
      <c r="H21" s="264">
        <v>16.840091813312942</v>
      </c>
      <c r="I21" s="264">
        <v>6.0144828528487553</v>
      </c>
      <c r="J21" s="265">
        <v>157.39999999999998</v>
      </c>
      <c r="K21" s="264">
        <v>3.0711806692423238</v>
      </c>
      <c r="L21" s="264">
        <v>1.1747614157252635</v>
      </c>
    </row>
    <row r="22" spans="1:12" ht="15" customHeight="1" x14ac:dyDescent="0.2">
      <c r="A22" s="72" t="s">
        <v>703</v>
      </c>
      <c r="B22" s="156">
        <v>306.16901896185044</v>
      </c>
      <c r="C22" s="156">
        <v>334.76122735326243</v>
      </c>
      <c r="D22" s="156">
        <v>344.18260116754561</v>
      </c>
      <c r="E22" s="156">
        <v>365.03</v>
      </c>
      <c r="F22" s="156">
        <v>365.95</v>
      </c>
      <c r="G22" s="156">
        <v>399.23</v>
      </c>
      <c r="H22" s="269">
        <v>9.094138543516884</v>
      </c>
      <c r="I22" s="158" t="s">
        <v>93</v>
      </c>
      <c r="J22" s="307">
        <v>446.6</v>
      </c>
      <c r="K22" s="269">
        <v>11.865340781003431</v>
      </c>
      <c r="L22" s="158" t="s">
        <v>93</v>
      </c>
    </row>
    <row r="23" spans="1:12" ht="19.5" customHeight="1" x14ac:dyDescent="0.2">
      <c r="A23" s="52" t="s">
        <v>651</v>
      </c>
      <c r="B23" s="40"/>
      <c r="C23" s="40"/>
      <c r="D23" s="40"/>
      <c r="E23" s="40"/>
      <c r="F23" s="40"/>
      <c r="G23" s="40"/>
      <c r="H23" s="40"/>
      <c r="I23" s="40"/>
      <c r="J23" s="40"/>
      <c r="K23" s="40"/>
      <c r="L23" s="40"/>
    </row>
    <row r="24" spans="1:12" ht="15.75" customHeight="1" x14ac:dyDescent="0.2">
      <c r="A24" s="463" t="s">
        <v>1189</v>
      </c>
      <c r="B24" s="80"/>
      <c r="C24" s="80"/>
      <c r="D24" s="80"/>
      <c r="E24" s="80"/>
      <c r="F24" s="80"/>
      <c r="G24" s="80"/>
      <c r="H24" s="80"/>
      <c r="I24" s="80"/>
      <c r="J24" s="80"/>
      <c r="K24" s="2"/>
      <c r="L24" s="2"/>
    </row>
    <row r="25" spans="1:12" ht="13.5" customHeight="1" x14ac:dyDescent="0.2">
      <c r="A25" s="154"/>
      <c r="B25" s="81"/>
      <c r="C25" s="81"/>
      <c r="D25" s="81"/>
      <c r="E25" s="81"/>
      <c r="F25" s="81"/>
      <c r="G25" s="81"/>
      <c r="H25" s="81"/>
      <c r="I25" s="81"/>
      <c r="J25" s="81"/>
      <c r="K25" s="81"/>
      <c r="L25" s="81"/>
    </row>
  </sheetData>
  <mergeCells count="6">
    <mergeCell ref="K9:L9"/>
    <mergeCell ref="B9:B10"/>
    <mergeCell ref="C9:C10"/>
    <mergeCell ref="H9:I9"/>
    <mergeCell ref="D9:D10"/>
    <mergeCell ref="E9:E10"/>
  </mergeCells>
  <conditionalFormatting sqref="J11 J22 J14:J19 B11:F22">
    <cfRule type="cellIs" dxfId="289" priority="28" operator="notBetween">
      <formula>9999</formula>
      <formula>-9999</formula>
    </cfRule>
  </conditionalFormatting>
  <conditionalFormatting sqref="I22">
    <cfRule type="cellIs" dxfId="288" priority="12" operator="between">
      <formula>9999</formula>
      <formula>-9999</formula>
    </cfRule>
  </conditionalFormatting>
  <conditionalFormatting sqref="I18">
    <cfRule type="cellIs" dxfId="287" priority="8" operator="between">
      <formula>9999</formula>
      <formula>-9999</formula>
    </cfRule>
  </conditionalFormatting>
  <conditionalFormatting sqref="J20:J21">
    <cfRule type="cellIs" dxfId="286" priority="7" operator="notBetween">
      <formula>9999</formula>
      <formula>-9999</formula>
    </cfRule>
  </conditionalFormatting>
  <conditionalFormatting sqref="J12:J13">
    <cfRule type="cellIs" dxfId="285" priority="6" operator="notBetween">
      <formula>9999</formula>
      <formula>-9999</formula>
    </cfRule>
  </conditionalFormatting>
  <conditionalFormatting sqref="L22">
    <cfRule type="cellIs" dxfId="284" priority="2" operator="between">
      <formula>9999</formula>
      <formula>-9999</formula>
    </cfRule>
  </conditionalFormatting>
  <conditionalFormatting sqref="L18">
    <cfRule type="cellIs" dxfId="283" priority="3" operator="between">
      <formula>9999</formula>
      <formula>-9999</formula>
    </cfRule>
  </conditionalFormatting>
  <conditionalFormatting sqref="G11:G22">
    <cfRule type="cellIs" dxfId="282" priority="1" operator="notBetween">
      <formula>9999</formula>
      <formula>-9999</formula>
    </cfRule>
  </conditionalFormatting>
  <hyperlinks>
    <hyperlink ref="A5" location="'Contents'!A36"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showGridLines="0" zoomScale="120" zoomScaleNormal="120" zoomScalePageLayoutView="120" workbookViewId="0">
      <selection activeCell="A5" sqref="A5"/>
    </sheetView>
  </sheetViews>
  <sheetFormatPr defaultColWidth="7.85546875" defaultRowHeight="15.75" x14ac:dyDescent="0.25"/>
  <cols>
    <col min="1" max="1" width="25.42578125" style="14" customWidth="1"/>
    <col min="2" max="7" width="5.28515625" style="14" customWidth="1"/>
    <col min="8" max="16384" width="7.85546875" style="10"/>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09" t="s">
        <v>85</v>
      </c>
    </row>
    <row r="6" spans="1:7" s="17" customFormat="1" ht="18.75" x14ac:dyDescent="0.3">
      <c r="A6" s="25" t="s">
        <v>0</v>
      </c>
    </row>
    <row r="7" spans="1:7" s="17" customFormat="1" ht="12.75" x14ac:dyDescent="0.2"/>
    <row r="8" spans="1:7" s="17" customFormat="1" ht="18" customHeight="1" x14ac:dyDescent="0.2">
      <c r="A8" s="151" t="s">
        <v>704</v>
      </c>
    </row>
    <row r="9" spans="1:7" s="2" customFormat="1" ht="13.5" customHeight="1" x14ac:dyDescent="0.2">
      <c r="A9" s="85"/>
      <c r="B9" s="162">
        <v>2015</v>
      </c>
      <c r="C9" s="162">
        <v>2016</v>
      </c>
      <c r="D9" s="162">
        <v>2017</v>
      </c>
      <c r="E9" s="162">
        <v>2018</v>
      </c>
      <c r="F9" s="255">
        <v>2019</v>
      </c>
      <c r="G9" s="350">
        <v>2020</v>
      </c>
    </row>
    <row r="10" spans="1:7" s="2" customFormat="1" ht="13.5" customHeight="1" x14ac:dyDescent="0.2">
      <c r="A10" s="142"/>
      <c r="B10" s="36" t="s">
        <v>554</v>
      </c>
      <c r="C10" s="36" t="s">
        <v>554</v>
      </c>
      <c r="D10" s="36" t="s">
        <v>554</v>
      </c>
      <c r="E10" s="36" t="s">
        <v>554</v>
      </c>
      <c r="F10" s="36" t="s">
        <v>554</v>
      </c>
      <c r="G10" s="36" t="s">
        <v>327</v>
      </c>
    </row>
    <row r="11" spans="1:7" s="2" customFormat="1" ht="15" customHeight="1" x14ac:dyDescent="0.2">
      <c r="A11" s="82" t="s">
        <v>705</v>
      </c>
      <c r="B11" s="87"/>
      <c r="C11" s="87"/>
      <c r="D11" s="87"/>
      <c r="E11" s="87"/>
      <c r="F11" s="87"/>
      <c r="G11" s="87"/>
    </row>
    <row r="12" spans="1:7" s="2" customFormat="1" ht="12" customHeight="1" x14ac:dyDescent="0.2">
      <c r="A12" s="89" t="s">
        <v>706</v>
      </c>
      <c r="B12" s="92">
        <v>4.8099999999999996</v>
      </c>
      <c r="C12" s="92">
        <v>4.32</v>
      </c>
      <c r="D12" s="92">
        <v>3.0747619047619001</v>
      </c>
      <c r="E12" s="92">
        <v>3.24</v>
      </c>
      <c r="F12" s="92">
        <v>2.67</v>
      </c>
      <c r="G12" s="92">
        <v>4.8938355882551798</v>
      </c>
    </row>
    <row r="13" spans="1:7" s="2" customFormat="1" ht="12" customHeight="1" x14ac:dyDescent="0.2">
      <c r="A13" s="89" t="s">
        <v>707</v>
      </c>
      <c r="B13" s="92">
        <v>4.71</v>
      </c>
      <c r="C13" s="92">
        <v>4.74</v>
      </c>
      <c r="D13" s="92">
        <v>3.95022634443322</v>
      </c>
      <c r="E13" s="92">
        <v>5.15</v>
      </c>
      <c r="F13" s="92">
        <v>5.33</v>
      </c>
      <c r="G13" s="92">
        <v>4.0142071440681297</v>
      </c>
    </row>
    <row r="14" spans="1:7" s="2" customFormat="1" ht="12" customHeight="1" x14ac:dyDescent="0.2">
      <c r="A14" s="89" t="s">
        <v>708</v>
      </c>
      <c r="B14" s="92">
        <v>4.1500000000000004</v>
      </c>
      <c r="C14" s="92">
        <v>3.62</v>
      </c>
      <c r="D14" s="92">
        <v>3.41617414157465</v>
      </c>
      <c r="E14" s="92">
        <v>3.97</v>
      </c>
      <c r="F14" s="92">
        <v>3.71</v>
      </c>
      <c r="G14" s="92">
        <v>4.5065579183192899</v>
      </c>
    </row>
    <row r="15" spans="1:7" s="2" customFormat="1" ht="12" customHeight="1" x14ac:dyDescent="0.2">
      <c r="A15" s="89" t="s">
        <v>709</v>
      </c>
      <c r="B15" s="92">
        <v>3.33</v>
      </c>
      <c r="C15" s="92">
        <v>3.5</v>
      </c>
      <c r="D15" s="92">
        <v>2.8293179617159701</v>
      </c>
      <c r="E15" s="92">
        <v>4.01</v>
      </c>
      <c r="F15" s="92">
        <v>4.04</v>
      </c>
      <c r="G15" s="92">
        <v>2.9985247910680699</v>
      </c>
    </row>
    <row r="16" spans="1:7" s="2" customFormat="1" ht="12" customHeight="1" x14ac:dyDescent="0.2">
      <c r="A16" s="89" t="s">
        <v>710</v>
      </c>
      <c r="B16" s="92">
        <v>3.25</v>
      </c>
      <c r="C16" s="92">
        <v>3.62</v>
      </c>
      <c r="D16" s="92">
        <v>3.3427884366376999</v>
      </c>
      <c r="E16" s="92">
        <v>5.07</v>
      </c>
      <c r="F16" s="92">
        <v>5.25</v>
      </c>
      <c r="G16" s="92">
        <v>5.2438759144844802</v>
      </c>
    </row>
    <row r="17" spans="1:7" s="2" customFormat="1" ht="12" customHeight="1" x14ac:dyDescent="0.2">
      <c r="A17" s="89" t="s">
        <v>711</v>
      </c>
      <c r="B17" s="92">
        <v>3.52</v>
      </c>
      <c r="C17" s="92">
        <v>5.27</v>
      </c>
      <c r="D17" s="92">
        <v>5.8807790307892001</v>
      </c>
      <c r="E17" s="92">
        <v>5.65</v>
      </c>
      <c r="F17" s="92">
        <v>3.99</v>
      </c>
      <c r="G17" s="92">
        <v>6.1852115431321302</v>
      </c>
    </row>
    <row r="18" spans="1:7" s="2" customFormat="1" ht="12" customHeight="1" x14ac:dyDescent="0.2">
      <c r="A18" s="89" t="s">
        <v>712</v>
      </c>
      <c r="B18" s="157" t="s">
        <v>93</v>
      </c>
      <c r="C18" s="157" t="s">
        <v>93</v>
      </c>
      <c r="D18" s="157" t="s">
        <v>93</v>
      </c>
      <c r="E18" s="157" t="s">
        <v>93</v>
      </c>
      <c r="F18" s="157" t="s">
        <v>93</v>
      </c>
      <c r="G18" s="157" t="s">
        <v>93</v>
      </c>
    </row>
    <row r="19" spans="1:7" s="2" customFormat="1" ht="12" customHeight="1" x14ac:dyDescent="0.2">
      <c r="A19" s="89" t="s">
        <v>713</v>
      </c>
      <c r="B19" s="92">
        <v>3.5</v>
      </c>
      <c r="C19" s="92">
        <v>3.66</v>
      </c>
      <c r="D19" s="92">
        <v>4.3618149675898596</v>
      </c>
      <c r="E19" s="92">
        <v>4.96</v>
      </c>
      <c r="F19" s="92">
        <v>4.68</v>
      </c>
      <c r="G19" s="92">
        <v>3.4138849024908899</v>
      </c>
    </row>
    <row r="20" spans="1:7" s="2" customFormat="1" ht="15" customHeight="1" x14ac:dyDescent="0.2">
      <c r="A20" s="83" t="s">
        <v>714</v>
      </c>
      <c r="B20" s="92"/>
      <c r="C20" s="92"/>
      <c r="D20" s="92"/>
      <c r="E20" s="92"/>
      <c r="F20" s="92"/>
      <c r="G20" s="92"/>
    </row>
    <row r="21" spans="1:7" s="2" customFormat="1" ht="12" customHeight="1" x14ac:dyDescent="0.2">
      <c r="A21" s="89" t="s">
        <v>706</v>
      </c>
      <c r="B21" s="92">
        <v>11.06</v>
      </c>
      <c r="C21" s="92">
        <v>8.7100000000000009</v>
      </c>
      <c r="D21" s="92">
        <v>9.3056514570008098</v>
      </c>
      <c r="E21" s="92">
        <v>9.25</v>
      </c>
      <c r="F21" s="92">
        <v>8.2200000000000006</v>
      </c>
      <c r="G21" s="92">
        <v>8.3939212209796992</v>
      </c>
    </row>
    <row r="22" spans="1:7" s="2" customFormat="1" ht="12" customHeight="1" x14ac:dyDescent="0.2">
      <c r="A22" s="89" t="s">
        <v>707</v>
      </c>
      <c r="B22" s="94">
        <v>9.1199999999999992</v>
      </c>
      <c r="C22" s="94">
        <v>8.01</v>
      </c>
      <c r="D22" s="94">
        <v>7.8334952974551397</v>
      </c>
      <c r="E22" s="94">
        <v>9.2899999999999991</v>
      </c>
      <c r="F22" s="94">
        <v>9.5399999999999991</v>
      </c>
      <c r="G22" s="94">
        <v>8.5168619031829902</v>
      </c>
    </row>
    <row r="23" spans="1:7" s="2" customFormat="1" ht="12" customHeight="1" x14ac:dyDescent="0.2">
      <c r="A23" s="89" t="s">
        <v>708</v>
      </c>
      <c r="B23" s="94">
        <v>9.4600000000000009</v>
      </c>
      <c r="C23" s="94">
        <v>8.81</v>
      </c>
      <c r="D23" s="94">
        <v>10.338401782846001</v>
      </c>
      <c r="E23" s="94">
        <v>9.5399999999999991</v>
      </c>
      <c r="F23" s="94">
        <v>9.39</v>
      </c>
      <c r="G23" s="94">
        <v>9.6405891710645797</v>
      </c>
    </row>
    <row r="24" spans="1:7" s="2" customFormat="1" ht="12" customHeight="1" x14ac:dyDescent="0.2">
      <c r="A24" s="89" t="s">
        <v>709</v>
      </c>
      <c r="B24" s="92">
        <v>8.4700000000000006</v>
      </c>
      <c r="C24" s="92">
        <v>9.09</v>
      </c>
      <c r="D24" s="92">
        <v>7.8572275731283296</v>
      </c>
      <c r="E24" s="92">
        <v>8.56</v>
      </c>
      <c r="F24" s="92">
        <v>7.31</v>
      </c>
      <c r="G24" s="92">
        <v>6.5649010719071397</v>
      </c>
    </row>
    <row r="25" spans="1:7" s="2" customFormat="1" ht="12" customHeight="1" x14ac:dyDescent="0.2">
      <c r="A25" s="89" t="s">
        <v>710</v>
      </c>
      <c r="B25" s="92">
        <v>10.09</v>
      </c>
      <c r="C25" s="92">
        <v>10.59</v>
      </c>
      <c r="D25" s="92">
        <v>8.9933942753385896</v>
      </c>
      <c r="E25" s="92">
        <v>10.16</v>
      </c>
      <c r="F25" s="92">
        <v>9.49</v>
      </c>
      <c r="G25" s="92">
        <v>7.54034614150636</v>
      </c>
    </row>
    <row r="26" spans="1:7" s="2" customFormat="1" ht="12" customHeight="1" x14ac:dyDescent="0.2">
      <c r="A26" s="89" t="s">
        <v>711</v>
      </c>
      <c r="B26" s="92">
        <v>9.83</v>
      </c>
      <c r="C26" s="92">
        <v>10.56</v>
      </c>
      <c r="D26" s="92">
        <v>9.0812137015604701</v>
      </c>
      <c r="E26" s="92">
        <v>9.0399999999999991</v>
      </c>
      <c r="F26" s="92">
        <v>8.19</v>
      </c>
      <c r="G26" s="92">
        <v>7.66211769934913</v>
      </c>
    </row>
    <row r="27" spans="1:7" s="2" customFormat="1" ht="12" customHeight="1" x14ac:dyDescent="0.2">
      <c r="A27" s="89" t="s">
        <v>712</v>
      </c>
      <c r="B27" s="92">
        <v>8.73</v>
      </c>
      <c r="C27" s="92">
        <v>8.36</v>
      </c>
      <c r="D27" s="92">
        <v>8.4258697970012904</v>
      </c>
      <c r="E27" s="92">
        <v>9.1999999999999993</v>
      </c>
      <c r="F27" s="92">
        <v>7.53</v>
      </c>
      <c r="G27" s="92">
        <v>8.6321045082608396</v>
      </c>
    </row>
    <row r="28" spans="1:7" s="2" customFormat="1" ht="12" customHeight="1" x14ac:dyDescent="0.2">
      <c r="A28" s="89" t="s">
        <v>565</v>
      </c>
      <c r="B28" s="94">
        <v>7.76</v>
      </c>
      <c r="C28" s="94">
        <v>3</v>
      </c>
      <c r="D28" s="94">
        <v>3</v>
      </c>
      <c r="E28" s="94">
        <v>3.65</v>
      </c>
      <c r="F28" s="94">
        <v>6.02</v>
      </c>
      <c r="G28" s="94">
        <v>6.1984366735455296</v>
      </c>
    </row>
    <row r="29" spans="1:7" s="2" customFormat="1" ht="15" customHeight="1" x14ac:dyDescent="0.2">
      <c r="A29" s="82" t="s">
        <v>715</v>
      </c>
      <c r="B29" s="92"/>
      <c r="C29" s="92"/>
      <c r="D29" s="92"/>
      <c r="E29" s="92"/>
      <c r="F29" s="92"/>
      <c r="G29" s="92"/>
    </row>
    <row r="30" spans="1:7" s="2" customFormat="1" ht="12" customHeight="1" x14ac:dyDescent="0.2">
      <c r="A30" s="89" t="s">
        <v>531</v>
      </c>
      <c r="B30" s="92"/>
      <c r="C30" s="92"/>
      <c r="D30" s="92"/>
      <c r="E30" s="92"/>
      <c r="F30" s="92"/>
      <c r="G30" s="92"/>
    </row>
    <row r="31" spans="1:7" s="2" customFormat="1" ht="12" customHeight="1" x14ac:dyDescent="0.2">
      <c r="A31" s="90" t="s">
        <v>716</v>
      </c>
      <c r="B31" s="92">
        <v>2.5</v>
      </c>
      <c r="C31" s="92">
        <v>2.5</v>
      </c>
      <c r="D31" s="92">
        <v>2.5</v>
      </c>
      <c r="E31" s="92">
        <v>2.5</v>
      </c>
      <c r="F31" s="92">
        <v>2.5</v>
      </c>
      <c r="G31" s="92">
        <v>2</v>
      </c>
    </row>
    <row r="32" spans="1:7" s="2" customFormat="1" ht="12" customHeight="1" x14ac:dyDescent="0.2">
      <c r="A32" s="242" t="s">
        <v>347</v>
      </c>
      <c r="B32" s="92">
        <v>5</v>
      </c>
      <c r="C32" s="92">
        <v>5</v>
      </c>
      <c r="D32" s="92">
        <v>3</v>
      </c>
      <c r="E32" s="92">
        <v>3</v>
      </c>
      <c r="F32" s="92">
        <v>3</v>
      </c>
      <c r="G32" s="92">
        <v>3</v>
      </c>
    </row>
    <row r="33" spans="1:7" s="2" customFormat="1" ht="15" customHeight="1" x14ac:dyDescent="0.2">
      <c r="A33" s="19" t="s">
        <v>171</v>
      </c>
      <c r="B33" s="88"/>
      <c r="C33" s="88"/>
      <c r="D33" s="88"/>
      <c r="E33" s="88"/>
      <c r="F33" s="88"/>
      <c r="G33" s="88"/>
    </row>
    <row r="34" spans="1:7" s="2" customFormat="1" ht="13.5" customHeight="1" x14ac:dyDescent="0.2">
      <c r="A34" s="467" t="s">
        <v>351</v>
      </c>
      <c r="B34" s="285">
        <v>2.39520958083832</v>
      </c>
      <c r="C34" s="285">
        <v>1.5594541910331605</v>
      </c>
      <c r="D34" s="285">
        <v>-1.1516314779270731</v>
      </c>
      <c r="E34" s="285">
        <v>2.4271844660194164</v>
      </c>
      <c r="F34" s="285">
        <v>-9.4786729857809782E-2</v>
      </c>
      <c r="G34" s="285">
        <v>1.4994780297997501</v>
      </c>
    </row>
    <row r="35" spans="1:7" s="2" customFormat="1" ht="16.5" customHeight="1" x14ac:dyDescent="0.2">
      <c r="A35" s="52" t="s">
        <v>717</v>
      </c>
      <c r="B35" s="23"/>
      <c r="C35" s="23"/>
      <c r="D35" s="23"/>
      <c r="E35" s="23"/>
      <c r="F35" s="23"/>
      <c r="G35" s="23"/>
    </row>
  </sheetData>
  <conditionalFormatting sqref="B18:G18">
    <cfRule type="cellIs" dxfId="281" priority="1" operator="between">
      <formula>9999</formula>
      <formula>-9999</formula>
    </cfRule>
  </conditionalFormatting>
  <hyperlinks>
    <hyperlink ref="A5" location="'Contents'!A36"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showGridLines="0" zoomScale="120" zoomScaleNormal="120" zoomScalePageLayoutView="120" workbookViewId="0">
      <selection activeCell="A5" sqref="A5"/>
    </sheetView>
  </sheetViews>
  <sheetFormatPr defaultColWidth="7.85546875" defaultRowHeight="15.75" x14ac:dyDescent="0.25"/>
  <cols>
    <col min="1" max="1" width="30.5703125" style="14" customWidth="1"/>
    <col min="2" max="7" width="5.7109375" style="14" customWidth="1"/>
    <col min="8" max="16384" width="7.85546875" style="10"/>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09" t="s">
        <v>85</v>
      </c>
    </row>
    <row r="6" spans="1:7" s="17" customFormat="1" ht="18.75" x14ac:dyDescent="0.3">
      <c r="A6" s="25" t="s">
        <v>0</v>
      </c>
    </row>
    <row r="7" spans="1:7" s="17" customFormat="1" ht="12.75" x14ac:dyDescent="0.2"/>
    <row r="8" spans="1:7" s="17" customFormat="1" ht="18" customHeight="1" x14ac:dyDescent="0.2">
      <c r="A8" s="151" t="s">
        <v>718</v>
      </c>
    </row>
    <row r="9" spans="1:7" s="2" customFormat="1" ht="13.5" customHeight="1" x14ac:dyDescent="0.2">
      <c r="A9" s="142"/>
      <c r="B9" s="163">
        <v>2015</v>
      </c>
      <c r="C9" s="163">
        <v>2016</v>
      </c>
      <c r="D9" s="163">
        <v>2017</v>
      </c>
      <c r="E9" s="254">
        <v>2018</v>
      </c>
      <c r="F9" s="348">
        <v>2019</v>
      </c>
      <c r="G9" s="211" t="s">
        <v>719</v>
      </c>
    </row>
    <row r="10" spans="1:7" s="2" customFormat="1" ht="15" customHeight="1" x14ac:dyDescent="0.2">
      <c r="A10" s="82" t="s">
        <v>583</v>
      </c>
      <c r="B10" s="87"/>
      <c r="C10" s="87"/>
      <c r="D10" s="87"/>
      <c r="E10" s="87"/>
      <c r="F10" s="87"/>
      <c r="G10" s="87"/>
    </row>
    <row r="11" spans="1:7" s="2" customFormat="1" ht="12" customHeight="1" x14ac:dyDescent="0.2">
      <c r="A11" s="20" t="s">
        <v>126</v>
      </c>
      <c r="B11" s="92">
        <v>28.9</v>
      </c>
      <c r="C11" s="92">
        <v>20.3</v>
      </c>
      <c r="D11" s="92">
        <v>2.2000000000000002</v>
      </c>
      <c r="E11" s="92">
        <v>-5.4</v>
      </c>
      <c r="F11" s="92">
        <v>-2</v>
      </c>
      <c r="G11" s="92">
        <v>-2.6</v>
      </c>
    </row>
    <row r="12" spans="1:7" s="2" customFormat="1" ht="12" customHeight="1" x14ac:dyDescent="0.2">
      <c r="A12" s="20" t="s">
        <v>720</v>
      </c>
      <c r="B12" s="92">
        <v>8.8000000000000007</v>
      </c>
      <c r="C12" s="92">
        <v>9.1</v>
      </c>
      <c r="D12" s="92">
        <v>1</v>
      </c>
      <c r="E12" s="92">
        <v>-2</v>
      </c>
      <c r="F12" s="92">
        <v>-0.7</v>
      </c>
      <c r="G12" s="92">
        <v>-0.8</v>
      </c>
    </row>
    <row r="13" spans="1:7" s="2" customFormat="1" ht="15" customHeight="1" x14ac:dyDescent="0.2">
      <c r="A13" s="82" t="s">
        <v>357</v>
      </c>
      <c r="B13" s="92"/>
      <c r="C13" s="92"/>
      <c r="D13" s="92"/>
      <c r="E13" s="92"/>
      <c r="F13" s="92"/>
      <c r="G13" s="92"/>
    </row>
    <row r="14" spans="1:7" s="2" customFormat="1" ht="12" customHeight="1" x14ac:dyDescent="0.2">
      <c r="A14" s="20" t="s">
        <v>128</v>
      </c>
      <c r="B14" s="92">
        <v>8.4</v>
      </c>
      <c r="C14" s="92">
        <v>11.5</v>
      </c>
      <c r="D14" s="92">
        <v>37.4</v>
      </c>
      <c r="E14" s="92">
        <v>26.3</v>
      </c>
      <c r="F14" s="92">
        <v>25.4</v>
      </c>
      <c r="G14" s="92">
        <v>20.3</v>
      </c>
    </row>
    <row r="15" spans="1:7" s="2" customFormat="1" ht="12" customHeight="1" x14ac:dyDescent="0.2">
      <c r="A15" s="20" t="s">
        <v>721</v>
      </c>
      <c r="B15" s="94">
        <v>3.9228000000000005</v>
      </c>
      <c r="C15" s="94">
        <v>5.1749999999999998</v>
      </c>
      <c r="D15" s="94">
        <v>24.235199999999999</v>
      </c>
      <c r="E15" s="94">
        <v>17.6999</v>
      </c>
      <c r="F15" s="94">
        <v>16.586199999999998</v>
      </c>
      <c r="G15" s="94">
        <v>13.337100000000001</v>
      </c>
    </row>
    <row r="16" spans="1:7" s="2" customFormat="1" ht="15" customHeight="1" x14ac:dyDescent="0.2">
      <c r="A16" s="82" t="s">
        <v>360</v>
      </c>
      <c r="B16" s="92"/>
      <c r="C16" s="92"/>
      <c r="D16" s="92"/>
      <c r="E16" s="92"/>
      <c r="F16" s="92"/>
      <c r="G16" s="92"/>
    </row>
    <row r="17" spans="1:7" s="2" customFormat="1" ht="12" customHeight="1" x14ac:dyDescent="0.2">
      <c r="A17" s="20" t="s">
        <v>129</v>
      </c>
      <c r="B17" s="92">
        <v>46.3</v>
      </c>
      <c r="C17" s="92">
        <v>-2.9</v>
      </c>
      <c r="D17" s="92">
        <v>-10.8</v>
      </c>
      <c r="E17" s="92">
        <v>17.2</v>
      </c>
      <c r="F17" s="92">
        <v>79.599999999999994</v>
      </c>
      <c r="G17" s="157" t="s">
        <v>93</v>
      </c>
    </row>
    <row r="18" spans="1:7" s="2" customFormat="1" ht="12" customHeight="1" x14ac:dyDescent="0.2">
      <c r="A18" s="20" t="s">
        <v>361</v>
      </c>
      <c r="B18" s="92">
        <v>6.4</v>
      </c>
      <c r="C18" s="92">
        <v>-0.3</v>
      </c>
      <c r="D18" s="92">
        <v>-0.4</v>
      </c>
      <c r="E18" s="92">
        <v>0.8</v>
      </c>
      <c r="F18" s="92">
        <v>4.2</v>
      </c>
      <c r="G18" s="157" t="s">
        <v>93</v>
      </c>
    </row>
    <row r="19" spans="1:7" s="2" customFormat="1" ht="15" customHeight="1" x14ac:dyDescent="0.2">
      <c r="A19" s="82" t="s">
        <v>362</v>
      </c>
      <c r="B19" s="94"/>
      <c r="C19" s="94"/>
      <c r="D19" s="94"/>
      <c r="E19" s="94"/>
      <c r="F19" s="94"/>
      <c r="G19" s="94"/>
    </row>
    <row r="20" spans="1:7" s="2" customFormat="1" ht="12" customHeight="1" x14ac:dyDescent="0.2">
      <c r="A20" s="20" t="s">
        <v>363</v>
      </c>
      <c r="B20" s="92">
        <v>93.6</v>
      </c>
      <c r="C20" s="92">
        <v>92</v>
      </c>
      <c r="D20" s="92">
        <v>89.1</v>
      </c>
      <c r="E20" s="92">
        <v>102.5</v>
      </c>
      <c r="F20" s="92">
        <v>106.5</v>
      </c>
      <c r="G20" s="92">
        <v>94.8</v>
      </c>
    </row>
    <row r="21" spans="1:7" s="2" customFormat="1" ht="12" customHeight="1" x14ac:dyDescent="0.2">
      <c r="A21" s="20" t="s">
        <v>1195</v>
      </c>
      <c r="B21" s="92">
        <v>59.6</v>
      </c>
      <c r="C21" s="92">
        <v>53.2</v>
      </c>
      <c r="D21" s="92">
        <v>59.4</v>
      </c>
      <c r="E21" s="92">
        <v>59.9</v>
      </c>
      <c r="F21" s="92">
        <v>52.6</v>
      </c>
      <c r="G21" s="92">
        <v>50.6</v>
      </c>
    </row>
    <row r="22" spans="1:7" s="2" customFormat="1" ht="14.25" customHeight="1" x14ac:dyDescent="0.2">
      <c r="A22" s="95" t="s">
        <v>364</v>
      </c>
      <c r="B22" s="96">
        <v>16.600000000000001</v>
      </c>
      <c r="C22" s="96">
        <v>13.8</v>
      </c>
      <c r="D22" s="96">
        <v>15</v>
      </c>
      <c r="E22" s="96">
        <v>19.600000000000001</v>
      </c>
      <c r="F22" s="96">
        <v>18.899999999999999</v>
      </c>
      <c r="G22" s="96">
        <v>21.6</v>
      </c>
    </row>
    <row r="23" spans="1:7" s="2" customFormat="1" ht="15.75" customHeight="1" x14ac:dyDescent="0.2">
      <c r="A23" s="52" t="s">
        <v>722</v>
      </c>
      <c r="B23" s="23"/>
      <c r="C23" s="23"/>
      <c r="D23" s="23"/>
      <c r="E23" s="23"/>
      <c r="F23" s="23"/>
      <c r="G23" s="23"/>
    </row>
  </sheetData>
  <conditionalFormatting sqref="G17:G18">
    <cfRule type="cellIs" dxfId="280" priority="1" operator="between">
      <formula>9999</formula>
      <formula>-9999</formula>
    </cfRule>
  </conditionalFormatting>
  <hyperlinks>
    <hyperlink ref="A5" location="'Contents'!A36"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
  <sheetViews>
    <sheetView showGridLines="0" zoomScale="120" zoomScaleNormal="120" zoomScalePageLayoutView="120" workbookViewId="0">
      <selection activeCell="A5" sqref="A5"/>
    </sheetView>
  </sheetViews>
  <sheetFormatPr defaultColWidth="8.85546875" defaultRowHeight="15.75" x14ac:dyDescent="0.25"/>
  <cols>
    <col min="1" max="1" width="17" style="14" customWidth="1"/>
    <col min="2" max="4" width="9.42578125" style="14" customWidth="1"/>
    <col min="5" max="5" width="10.85546875" style="14" customWidth="1"/>
    <col min="6" max="6" width="11.7109375" style="14" customWidth="1"/>
    <col min="7" max="16384" width="8.85546875" style="10"/>
  </cols>
  <sheetData>
    <row r="1" spans="1:6" s="17" customFormat="1" ht="12.75" x14ac:dyDescent="0.2"/>
    <row r="2" spans="1:6" s="17" customFormat="1" ht="12.75" x14ac:dyDescent="0.2"/>
    <row r="3" spans="1:6" s="17" customFormat="1" ht="12.75" x14ac:dyDescent="0.2"/>
    <row r="4" spans="1:6" s="17" customFormat="1" ht="12.75" x14ac:dyDescent="0.2"/>
    <row r="5" spans="1:6" s="17" customFormat="1" ht="12.75" x14ac:dyDescent="0.2">
      <c r="A5" s="109" t="s">
        <v>85</v>
      </c>
    </row>
    <row r="6" spans="1:6" s="17" customFormat="1" ht="18.75" x14ac:dyDescent="0.3">
      <c r="A6" s="25" t="s">
        <v>0</v>
      </c>
    </row>
    <row r="7" spans="1:6" s="17" customFormat="1" ht="12.75" x14ac:dyDescent="0.2"/>
    <row r="8" spans="1:6" s="17" customFormat="1" ht="18" customHeight="1" x14ac:dyDescent="0.2">
      <c r="A8" s="151" t="s">
        <v>723</v>
      </c>
    </row>
    <row r="9" spans="1:6" s="2" customFormat="1" ht="12.75" x14ac:dyDescent="0.2">
      <c r="A9" s="23"/>
      <c r="B9" s="97"/>
      <c r="C9" s="97"/>
      <c r="D9" s="97"/>
      <c r="E9" s="415" t="s">
        <v>602</v>
      </c>
      <c r="F9" s="415"/>
    </row>
    <row r="10" spans="1:6" s="2" customFormat="1" ht="12" customHeight="1" x14ac:dyDescent="0.2">
      <c r="A10" s="23"/>
      <c r="B10" s="45"/>
      <c r="C10" s="45"/>
      <c r="D10" s="45"/>
      <c r="E10" s="401" t="s">
        <v>370</v>
      </c>
      <c r="F10" s="401"/>
    </row>
    <row r="11" spans="1:6" s="2" customFormat="1" ht="13.5" customHeight="1" x14ac:dyDescent="0.2">
      <c r="A11" s="24"/>
      <c r="B11" s="141" t="s">
        <v>724</v>
      </c>
      <c r="C11" s="141" t="s">
        <v>725</v>
      </c>
      <c r="D11" s="141" t="s">
        <v>726</v>
      </c>
      <c r="E11" s="141" t="s">
        <v>371</v>
      </c>
      <c r="F11" s="141" t="s">
        <v>372</v>
      </c>
    </row>
    <row r="12" spans="1:6" s="2" customFormat="1" ht="12.75" customHeight="1" x14ac:dyDescent="0.2">
      <c r="A12" s="70">
        <v>2009</v>
      </c>
      <c r="B12" s="67">
        <v>655.95699999999999</v>
      </c>
      <c r="C12" s="67">
        <v>472.02444532556837</v>
      </c>
      <c r="D12" s="67">
        <v>9.7552280985411759</v>
      </c>
      <c r="E12" s="67">
        <v>102.97169469461464</v>
      </c>
      <c r="F12" s="67">
        <v>130.49535822419296</v>
      </c>
    </row>
    <row r="13" spans="1:6" s="2" customFormat="1" ht="12.75" customHeight="1" x14ac:dyDescent="0.2">
      <c r="A13" s="70">
        <v>2010</v>
      </c>
      <c r="B13" s="67">
        <v>655.95699999999999</v>
      </c>
      <c r="C13" s="67">
        <v>495.31020264016166</v>
      </c>
      <c r="D13" s="67">
        <v>10.833626443633626</v>
      </c>
      <c r="E13" s="67">
        <v>100</v>
      </c>
      <c r="F13" s="67">
        <v>100</v>
      </c>
    </row>
    <row r="14" spans="1:6" s="2" customFormat="1" ht="12.75" customHeight="1" x14ac:dyDescent="0.2">
      <c r="A14" s="70">
        <v>2011</v>
      </c>
      <c r="B14" s="67">
        <v>655.95699999999999</v>
      </c>
      <c r="C14" s="67">
        <v>471.76496738184215</v>
      </c>
      <c r="D14" s="67">
        <v>10.127148905243105</v>
      </c>
      <c r="E14" s="67">
        <v>101.89061773580563</v>
      </c>
      <c r="F14" s="67">
        <v>102.11542111571269</v>
      </c>
    </row>
    <row r="15" spans="1:6" s="2" customFormat="1" ht="12.75" customHeight="1" x14ac:dyDescent="0.2">
      <c r="A15" s="70">
        <v>2012</v>
      </c>
      <c r="B15" s="67">
        <v>655.95699999999999</v>
      </c>
      <c r="C15" s="67">
        <v>510.51536804723014</v>
      </c>
      <c r="D15" s="67">
        <v>9.5651291403935552</v>
      </c>
      <c r="E15" s="67">
        <v>103.23101161377404</v>
      </c>
      <c r="F15" s="67">
        <v>100.90079244035873</v>
      </c>
    </row>
    <row r="16" spans="1:6" s="2" customFormat="1" ht="12.75" customHeight="1" x14ac:dyDescent="0.2">
      <c r="A16" s="70">
        <v>2013</v>
      </c>
      <c r="B16" s="67">
        <v>655.95699999999999</v>
      </c>
      <c r="C16" s="67">
        <v>494.04206375649022</v>
      </c>
      <c r="D16" s="67">
        <v>8.4738280168427611</v>
      </c>
      <c r="E16" s="67">
        <v>108.56518149488066</v>
      </c>
      <c r="F16" s="67">
        <v>102.24426730990452</v>
      </c>
    </row>
    <row r="17" spans="1:6" s="2" customFormat="1" ht="12.75" customHeight="1" x14ac:dyDescent="0.2">
      <c r="A17" s="70">
        <v>2014</v>
      </c>
      <c r="B17" s="67">
        <v>655.95699999999999</v>
      </c>
      <c r="C17" s="67">
        <v>494.4149528699507</v>
      </c>
      <c r="D17" s="67">
        <v>8.1006733446846244</v>
      </c>
      <c r="E17" s="67">
        <v>110.23340870253986</v>
      </c>
      <c r="F17" s="67">
        <v>100.50830560240023</v>
      </c>
    </row>
    <row r="18" spans="1:6" s="2" customFormat="1" ht="12.75" customHeight="1" x14ac:dyDescent="0.2">
      <c r="A18" s="70">
        <v>2015</v>
      </c>
      <c r="B18" s="67">
        <v>655.95699999999999</v>
      </c>
      <c r="C18" s="67">
        <v>591.44950752487637</v>
      </c>
      <c r="D18" s="67">
        <v>9.2229120052310876</v>
      </c>
      <c r="E18" s="67">
        <v>102.00733451296101</v>
      </c>
      <c r="F18" s="67">
        <v>92.099218922117359</v>
      </c>
    </row>
    <row r="19" spans="1:6" s="2" customFormat="1" ht="12.75" customHeight="1" x14ac:dyDescent="0.2">
      <c r="A19" s="70">
        <v>2016</v>
      </c>
      <c r="B19" s="67">
        <v>655.95699999999999</v>
      </c>
      <c r="C19" s="67">
        <v>593.00817042493372</v>
      </c>
      <c r="D19" s="67">
        <v>8.8244112047352985</v>
      </c>
      <c r="E19" s="67">
        <v>104.44353083196923</v>
      </c>
      <c r="F19" s="67">
        <v>93.162970467375089</v>
      </c>
    </row>
    <row r="20" spans="1:6" s="2" customFormat="1" ht="12.75" customHeight="1" x14ac:dyDescent="0.2">
      <c r="A20" s="70">
        <v>2017</v>
      </c>
      <c r="B20" s="67">
        <v>655.95699999999999</v>
      </c>
      <c r="C20" s="67">
        <v>582.02451407625779</v>
      </c>
      <c r="D20" s="67">
        <v>8.9358020908705509</v>
      </c>
      <c r="E20" s="67">
        <v>104.66570120193843</v>
      </c>
      <c r="F20" s="67">
        <v>92.09288042021268</v>
      </c>
    </row>
    <row r="21" spans="1:6" s="2" customFormat="1" ht="12.75" customHeight="1" x14ac:dyDescent="0.2">
      <c r="A21" s="70">
        <v>2018</v>
      </c>
      <c r="B21" s="67">
        <v>655.95699999999999</v>
      </c>
      <c r="C21" s="67">
        <v>555.69998637772494</v>
      </c>
      <c r="D21" s="67">
        <v>8.1298421840313804</v>
      </c>
      <c r="E21" s="67">
        <v>110.82280039976784</v>
      </c>
      <c r="F21" s="67">
        <v>95.170294103706524</v>
      </c>
    </row>
    <row r="22" spans="1:6" s="2" customFormat="1" ht="12.75" customHeight="1" x14ac:dyDescent="0.2">
      <c r="A22" s="70">
        <v>2019</v>
      </c>
      <c r="B22" s="67">
        <v>655.95699999999999</v>
      </c>
      <c r="C22" s="67">
        <v>585.96606339900484</v>
      </c>
      <c r="D22" s="67">
        <v>8.3204450567278396</v>
      </c>
      <c r="E22" s="67">
        <v>110.63085561020296</v>
      </c>
      <c r="F22" s="67">
        <v>92.452666712530245</v>
      </c>
    </row>
    <row r="23" spans="1:6" s="2" customFormat="1" ht="12.75" customHeight="1" x14ac:dyDescent="0.2">
      <c r="A23" s="99">
        <v>2020</v>
      </c>
      <c r="B23" s="68">
        <v>655.95699999999999</v>
      </c>
      <c r="C23" s="68">
        <v>575.58947299835836</v>
      </c>
      <c r="D23" s="68">
        <v>7.7689512850119407</v>
      </c>
      <c r="E23" s="68">
        <v>115.23993955422394</v>
      </c>
      <c r="F23" s="68">
        <v>94.171898181284291</v>
      </c>
    </row>
    <row r="24" spans="1:6" s="2" customFormat="1" ht="17.25" customHeight="1" x14ac:dyDescent="0.2">
      <c r="A24" s="90" t="s">
        <v>373</v>
      </c>
      <c r="B24" s="67">
        <v>655.95699999999999</v>
      </c>
      <c r="C24" s="67">
        <v>574.59442887175896</v>
      </c>
      <c r="D24" s="67">
        <v>8.1184505119538404</v>
      </c>
      <c r="E24" s="67">
        <v>111.2522858944799</v>
      </c>
      <c r="F24" s="67">
        <v>95.411227747034289</v>
      </c>
    </row>
    <row r="25" spans="1:6" s="2" customFormat="1" ht="12.75" customHeight="1" x14ac:dyDescent="0.2">
      <c r="A25" s="19" t="s">
        <v>374</v>
      </c>
      <c r="B25" s="67">
        <v>655.95699999999999</v>
      </c>
      <c r="C25" s="67">
        <v>577.88476786186243</v>
      </c>
      <c r="D25" s="67">
        <v>8.1122457182219652</v>
      </c>
      <c r="E25" s="67">
        <v>110.91402289138921</v>
      </c>
      <c r="F25" s="67">
        <v>95.291505766656002</v>
      </c>
    </row>
    <row r="26" spans="1:6" s="2" customFormat="1" ht="12.75" customHeight="1" x14ac:dyDescent="0.2">
      <c r="A26" s="19" t="s">
        <v>375</v>
      </c>
      <c r="B26" s="67">
        <v>655.95699999999999</v>
      </c>
      <c r="C26" s="67">
        <v>580.39019642541143</v>
      </c>
      <c r="D26" s="67">
        <v>8.3497050044233418</v>
      </c>
      <c r="E26" s="67">
        <v>109.93568980955546</v>
      </c>
      <c r="F26" s="67">
        <v>93.225172539299521</v>
      </c>
    </row>
    <row r="27" spans="1:6" s="2" customFormat="1" ht="12.75" customHeight="1" x14ac:dyDescent="0.2">
      <c r="A27" s="19" t="s">
        <v>376</v>
      </c>
      <c r="B27" s="67">
        <v>655.95699999999999</v>
      </c>
      <c r="C27" s="67">
        <v>583.69549741946969</v>
      </c>
      <c r="D27" s="67">
        <v>8.4094140331039817</v>
      </c>
      <c r="E27" s="67">
        <v>109.86572741866134</v>
      </c>
      <c r="F27" s="67">
        <v>92.346031676544015</v>
      </c>
    </row>
    <row r="28" spans="1:6" s="2" customFormat="1" ht="12.75" customHeight="1" x14ac:dyDescent="0.2">
      <c r="A28" s="19" t="s">
        <v>377</v>
      </c>
      <c r="B28" s="67">
        <v>655.95699999999999</v>
      </c>
      <c r="C28" s="67">
        <v>586.46133214126064</v>
      </c>
      <c r="D28" s="67">
        <v>8.4011101462862339</v>
      </c>
      <c r="E28" s="67">
        <v>110.4414260592912</v>
      </c>
      <c r="F28" s="67">
        <v>91.780296902189392</v>
      </c>
    </row>
    <row r="29" spans="1:6" s="2" customFormat="1" ht="12.75" customHeight="1" x14ac:dyDescent="0.2">
      <c r="A29" s="19" t="s">
        <v>378</v>
      </c>
      <c r="B29" s="67">
        <v>655.95699999999999</v>
      </c>
      <c r="C29" s="67">
        <v>580.85274063579209</v>
      </c>
      <c r="D29" s="67">
        <v>8.3659661411237156</v>
      </c>
      <c r="E29" s="67">
        <v>111.03383989082498</v>
      </c>
      <c r="F29" s="67">
        <v>92.039998057885498</v>
      </c>
    </row>
    <row r="30" spans="1:6" s="2" customFormat="1" ht="12.75" customHeight="1" x14ac:dyDescent="0.2">
      <c r="A30" s="19" t="s">
        <v>379</v>
      </c>
      <c r="B30" s="67">
        <v>655.95699999999999</v>
      </c>
      <c r="C30" s="67">
        <v>584.7361383490819</v>
      </c>
      <c r="D30" s="67">
        <v>8.5047952816036734</v>
      </c>
      <c r="E30" s="67">
        <v>110.17779214001889</v>
      </c>
      <c r="F30" s="67">
        <v>92.341341563107591</v>
      </c>
    </row>
    <row r="31" spans="1:6" s="2" customFormat="1" ht="12.75" customHeight="1" x14ac:dyDescent="0.2">
      <c r="A31" s="19" t="s">
        <v>380</v>
      </c>
      <c r="B31" s="67">
        <v>655.95699999999999</v>
      </c>
      <c r="C31" s="67">
        <v>589.57127449218046</v>
      </c>
      <c r="D31" s="67">
        <v>8.2833103085987911</v>
      </c>
      <c r="E31" s="67">
        <v>111.14789306358385</v>
      </c>
      <c r="F31" s="67">
        <v>92.344267594300106</v>
      </c>
    </row>
    <row r="32" spans="1:6" s="2" customFormat="1" ht="12.75" customHeight="1" x14ac:dyDescent="0.2">
      <c r="A32" s="19" t="s">
        <v>381</v>
      </c>
      <c r="B32" s="67">
        <v>655.95699999999999</v>
      </c>
      <c r="C32" s="67">
        <v>596.10777898945832</v>
      </c>
      <c r="D32" s="67">
        <v>8.3489292050941977</v>
      </c>
      <c r="E32" s="67">
        <v>110.55696828278454</v>
      </c>
      <c r="F32" s="67">
        <v>91.871244607177502</v>
      </c>
    </row>
    <row r="33" spans="1:6" s="2" customFormat="1" ht="12.75" customHeight="1" x14ac:dyDescent="0.2">
      <c r="A33" s="19" t="s">
        <v>382</v>
      </c>
      <c r="B33" s="67">
        <v>655.95699999999999</v>
      </c>
      <c r="C33" s="67">
        <v>593.46512259115173</v>
      </c>
      <c r="D33" s="67">
        <v>8.3542564288052237</v>
      </c>
      <c r="E33" s="67">
        <v>110.66361251482033</v>
      </c>
      <c r="F33" s="67">
        <v>91.487872425400937</v>
      </c>
    </row>
    <row r="34" spans="1:6" s="2" customFormat="1" ht="12.75" customHeight="1" x14ac:dyDescent="0.2">
      <c r="A34" s="19" t="s">
        <v>383</v>
      </c>
      <c r="B34" s="67">
        <v>655.95699999999999</v>
      </c>
      <c r="C34" s="67">
        <v>593.57252737308841</v>
      </c>
      <c r="D34" s="67">
        <v>8.3053663020591308</v>
      </c>
      <c r="E34" s="67">
        <v>110.63467367757936</v>
      </c>
      <c r="F34" s="67">
        <v>90.237927659741047</v>
      </c>
    </row>
    <row r="35" spans="1:6" s="2" customFormat="1" ht="12.75" customHeight="1" x14ac:dyDescent="0.2">
      <c r="A35" s="19" t="s">
        <v>384</v>
      </c>
      <c r="B35" s="67">
        <v>655.95699999999999</v>
      </c>
      <c r="C35" s="67">
        <v>590.26095563754166</v>
      </c>
      <c r="D35" s="67">
        <v>8.2917915994599873</v>
      </c>
      <c r="E35" s="67">
        <v>110.94633567944662</v>
      </c>
      <c r="F35" s="67">
        <v>91.055114011027158</v>
      </c>
    </row>
    <row r="36" spans="1:6" s="2" customFormat="1" ht="17.25" customHeight="1" x14ac:dyDescent="0.2">
      <c r="A36" s="90" t="s">
        <v>385</v>
      </c>
      <c r="B36" s="67">
        <v>655.95699999999999</v>
      </c>
      <c r="C36" s="67">
        <v>590.95225225225215</v>
      </c>
      <c r="D36" s="67">
        <v>8.2891720646698897</v>
      </c>
      <c r="E36" s="67">
        <v>110.79179080756867</v>
      </c>
      <c r="F36" s="67">
        <v>90.364203082289492</v>
      </c>
    </row>
    <row r="37" spans="1:6" s="2" customFormat="1" ht="12.75" customHeight="1" x14ac:dyDescent="0.2">
      <c r="A37" s="19" t="s">
        <v>374</v>
      </c>
      <c r="B37" s="67">
        <v>655.95699999999999</v>
      </c>
      <c r="C37" s="67">
        <v>601.51948647409438</v>
      </c>
      <c r="D37" s="67">
        <v>8.4116678507036244</v>
      </c>
      <c r="E37" s="67">
        <v>110.14922237161221</v>
      </c>
      <c r="F37" s="67">
        <v>90.302142305261384</v>
      </c>
    </row>
    <row r="38" spans="1:6" s="2" customFormat="1" ht="12.75" customHeight="1" x14ac:dyDescent="0.2">
      <c r="A38" s="19" t="s">
        <v>375</v>
      </c>
      <c r="B38" s="67">
        <v>655.95699999999999</v>
      </c>
      <c r="C38" s="67">
        <v>592.92868118955073</v>
      </c>
      <c r="D38" s="67">
        <v>7.9570316385524045</v>
      </c>
      <c r="E38" s="67">
        <v>113.06201302956734</v>
      </c>
      <c r="F38" s="67">
        <v>93.539512148047848</v>
      </c>
    </row>
    <row r="39" spans="1:6" s="2" customFormat="1" ht="12.75" customHeight="1" x14ac:dyDescent="0.2">
      <c r="A39" s="19" t="s">
        <v>376</v>
      </c>
      <c r="B39" s="67">
        <v>655.95699999999999</v>
      </c>
      <c r="C39" s="67">
        <v>603.90075492542803</v>
      </c>
      <c r="D39" s="67">
        <v>7.9234395780008668</v>
      </c>
      <c r="E39" s="67">
        <v>113.34558497536007</v>
      </c>
      <c r="F39" s="67">
        <v>94.336584102167521</v>
      </c>
    </row>
    <row r="40" spans="1:6" s="2" customFormat="1" ht="12.75" customHeight="1" x14ac:dyDescent="0.2">
      <c r="A40" s="19" t="s">
        <v>377</v>
      </c>
      <c r="B40" s="67">
        <v>655.95699999999999</v>
      </c>
      <c r="C40" s="67">
        <v>601.68501192441749</v>
      </c>
      <c r="D40" s="67">
        <v>7.9511577814330723</v>
      </c>
      <c r="E40" s="67">
        <v>113.30175541430418</v>
      </c>
      <c r="F40" s="67">
        <v>93.700804528950243</v>
      </c>
    </row>
    <row r="41" spans="1:6" s="2" customFormat="1" ht="12.75" customHeight="1" x14ac:dyDescent="0.2">
      <c r="A41" s="19" t="s">
        <v>378</v>
      </c>
      <c r="B41" s="67">
        <v>655.95699999999999</v>
      </c>
      <c r="C41" s="67">
        <v>582.81386050644164</v>
      </c>
      <c r="D41" s="67">
        <v>7.6971105781190596</v>
      </c>
      <c r="E41" s="67">
        <v>115.43643272037193</v>
      </c>
      <c r="F41" s="67">
        <v>94.9561773415695</v>
      </c>
    </row>
    <row r="42" spans="1:6" s="2" customFormat="1" ht="12.75" customHeight="1" x14ac:dyDescent="0.2">
      <c r="A42" s="19" t="s">
        <v>379</v>
      </c>
      <c r="B42" s="67">
        <v>655.95699999999999</v>
      </c>
      <c r="C42" s="67">
        <v>572.23850649917119</v>
      </c>
      <c r="D42" s="67">
        <v>7.6376467519825999</v>
      </c>
      <c r="E42" s="67">
        <v>116.30632021761815</v>
      </c>
      <c r="F42" s="67">
        <v>95.147611909994097</v>
      </c>
    </row>
    <row r="43" spans="1:6" s="2" customFormat="1" ht="12.75" customHeight="1" x14ac:dyDescent="0.2">
      <c r="A43" s="19" t="s">
        <v>380</v>
      </c>
      <c r="B43" s="67">
        <v>655.95699999999999</v>
      </c>
      <c r="C43" s="67">
        <v>554.5798106188704</v>
      </c>
      <c r="D43" s="67">
        <v>7.434549573902113</v>
      </c>
      <c r="E43" s="67">
        <v>118.45751476787906</v>
      </c>
      <c r="F43" s="67">
        <v>96.332899223587646</v>
      </c>
    </row>
    <row r="44" spans="1:6" s="2" customFormat="1" ht="12.75" customHeight="1" x14ac:dyDescent="0.2">
      <c r="A44" s="19" t="s">
        <v>381</v>
      </c>
      <c r="B44" s="67">
        <v>655.95699999999999</v>
      </c>
      <c r="C44" s="67">
        <v>556.27289687924019</v>
      </c>
      <c r="D44" s="67">
        <v>7.5635041613530332</v>
      </c>
      <c r="E44" s="67">
        <v>117.55657675659815</v>
      </c>
      <c r="F44" s="67">
        <v>95.720450573293633</v>
      </c>
    </row>
    <row r="45" spans="1:6" s="2" customFormat="1" ht="12.75" customHeight="1" x14ac:dyDescent="0.2">
      <c r="A45" s="19" t="s">
        <v>382</v>
      </c>
      <c r="B45" s="67">
        <v>655.95699999999999</v>
      </c>
      <c r="C45" s="67">
        <v>557.07600849256903</v>
      </c>
      <c r="D45" s="67">
        <v>7.5755147010420476</v>
      </c>
      <c r="E45" s="67">
        <v>117.39239332741087</v>
      </c>
      <c r="F45" s="67">
        <v>94.624874566092359</v>
      </c>
    </row>
    <row r="46" spans="1:6" s="2" customFormat="1" ht="12.75" customHeight="1" x14ac:dyDescent="0.2">
      <c r="A46" s="19" t="s">
        <v>383</v>
      </c>
      <c r="B46" s="67">
        <v>655.95699999999999</v>
      </c>
      <c r="C46" s="67">
        <v>554.11133637438763</v>
      </c>
      <c r="D46" s="67">
        <v>7.4663338466774345</v>
      </c>
      <c r="E46" s="67">
        <v>117.86474172336442</v>
      </c>
      <c r="F46" s="67">
        <v>94.425936635128551</v>
      </c>
    </row>
    <row r="47" spans="1:6" s="2" customFormat="1" ht="12.75" customHeight="1" x14ac:dyDescent="0.2">
      <c r="A47" s="19" t="s">
        <v>384</v>
      </c>
      <c r="B47" s="67">
        <v>655.95699999999999</v>
      </c>
      <c r="C47" s="67">
        <v>538.99506984387835</v>
      </c>
      <c r="D47" s="67">
        <v>7.3202868937071539</v>
      </c>
      <c r="E47" s="67">
        <v>119.21492853903214</v>
      </c>
      <c r="F47" s="67">
        <v>96.611581759029249</v>
      </c>
    </row>
    <row r="48" spans="1:6" s="2" customFormat="1" ht="17.25" customHeight="1" x14ac:dyDescent="0.2">
      <c r="A48" s="90" t="s">
        <v>386</v>
      </c>
      <c r="B48" s="67">
        <v>655.95699999999999</v>
      </c>
      <c r="C48" s="67">
        <v>538.95078465204165</v>
      </c>
      <c r="D48" s="67">
        <v>7.3708334082450868</v>
      </c>
      <c r="E48" s="157" t="s">
        <v>93</v>
      </c>
      <c r="F48" s="157" t="s">
        <v>93</v>
      </c>
    </row>
    <row r="49" spans="1:6" s="2" customFormat="1" ht="12.75" customHeight="1" x14ac:dyDescent="0.2">
      <c r="A49" s="19" t="s">
        <v>374</v>
      </c>
      <c r="B49" s="67">
        <v>655.95699999999999</v>
      </c>
      <c r="C49" s="67">
        <v>542.20284344519757</v>
      </c>
      <c r="D49" s="67">
        <v>7.4476586023824991</v>
      </c>
      <c r="E49" s="157" t="s">
        <v>93</v>
      </c>
      <c r="F49" s="157" t="s">
        <v>93</v>
      </c>
    </row>
    <row r="50" spans="1:6" s="2" customFormat="1" ht="12.75" customHeight="1" x14ac:dyDescent="0.2">
      <c r="A50" s="19" t="s">
        <v>375</v>
      </c>
      <c r="B50" s="67">
        <v>655.95699999999999</v>
      </c>
      <c r="C50" s="67">
        <v>551.27069501638789</v>
      </c>
      <c r="D50" s="67">
        <v>7.5697536206797071</v>
      </c>
      <c r="E50" s="157" t="s">
        <v>93</v>
      </c>
      <c r="F50" s="157" t="s">
        <v>93</v>
      </c>
    </row>
    <row r="51" spans="1:6" s="2" customFormat="1" ht="12.75" customHeight="1" x14ac:dyDescent="0.2">
      <c r="A51" s="19" t="s">
        <v>376</v>
      </c>
      <c r="B51" s="67">
        <v>655.95699999999999</v>
      </c>
      <c r="C51" s="67">
        <v>547.5891142833292</v>
      </c>
      <c r="D51" s="67">
        <v>7.3356034935865173</v>
      </c>
      <c r="E51" s="157" t="s">
        <v>93</v>
      </c>
      <c r="F51" s="157" t="s">
        <v>93</v>
      </c>
    </row>
    <row r="52" spans="1:6" s="2" customFormat="1" ht="12.75" customHeight="1" x14ac:dyDescent="0.2">
      <c r="A52" s="19" t="s">
        <v>377</v>
      </c>
      <c r="B52" s="67">
        <v>655.95699999999999</v>
      </c>
      <c r="C52" s="67">
        <v>540.06010209122348</v>
      </c>
      <c r="D52" s="67">
        <v>7.3771749191100469</v>
      </c>
      <c r="E52" s="157" t="s">
        <v>93</v>
      </c>
      <c r="F52" s="157" t="s">
        <v>93</v>
      </c>
    </row>
    <row r="53" spans="1:6" s="2" customFormat="1" ht="12.75" customHeight="1" x14ac:dyDescent="0.2">
      <c r="A53" s="31" t="s">
        <v>378</v>
      </c>
      <c r="B53" s="68">
        <v>655.95699999999999</v>
      </c>
      <c r="C53" s="68">
        <v>544.49821532331691</v>
      </c>
      <c r="D53" s="68">
        <v>7.4010885729179119</v>
      </c>
      <c r="E53" s="158" t="s">
        <v>93</v>
      </c>
      <c r="F53" s="158" t="s">
        <v>93</v>
      </c>
    </row>
    <row r="54" spans="1:6" s="16" customFormat="1" ht="25.5" customHeight="1" x14ac:dyDescent="0.2">
      <c r="A54" s="417" t="s">
        <v>727</v>
      </c>
      <c r="B54" s="417"/>
      <c r="C54" s="417"/>
      <c r="D54" s="417"/>
      <c r="E54" s="417"/>
      <c r="F54" s="417"/>
    </row>
    <row r="55" spans="1:6" s="2" customFormat="1" ht="39" customHeight="1" x14ac:dyDescent="0.2">
      <c r="A55" s="440" t="s">
        <v>1199</v>
      </c>
      <c r="B55" s="418"/>
      <c r="C55" s="418"/>
      <c r="D55" s="418"/>
      <c r="E55" s="418"/>
      <c r="F55" s="418"/>
    </row>
    <row r="56" spans="1:6" s="2" customFormat="1" ht="15.75" customHeight="1" x14ac:dyDescent="0.2">
      <c r="A56" s="416"/>
      <c r="B56" s="416"/>
      <c r="C56" s="416"/>
      <c r="D56" s="416"/>
      <c r="E56" s="416"/>
      <c r="F56" s="416"/>
    </row>
  </sheetData>
  <mergeCells count="5">
    <mergeCell ref="E9:F9"/>
    <mergeCell ref="E10:F10"/>
    <mergeCell ref="A55:F55"/>
    <mergeCell ref="A56:F56"/>
    <mergeCell ref="A54:F54"/>
  </mergeCells>
  <conditionalFormatting sqref="F51:F53 E48:F52">
    <cfRule type="cellIs" dxfId="279" priority="2" operator="between">
      <formula>9999</formula>
      <formula>-9999</formula>
    </cfRule>
  </conditionalFormatting>
  <conditionalFormatting sqref="E53">
    <cfRule type="cellIs" dxfId="278" priority="1" operator="between">
      <formula>9999</formula>
      <formula>-9999</formula>
    </cfRule>
  </conditionalFormatting>
  <hyperlinks>
    <hyperlink ref="A5" location="'Contents'!A36" display="Índice"/>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showGridLines="0" zoomScale="120" zoomScaleNormal="120" zoomScalePageLayoutView="120" workbookViewId="0">
      <selection activeCell="A5" sqref="A5"/>
    </sheetView>
  </sheetViews>
  <sheetFormatPr defaultColWidth="11.42578125" defaultRowHeight="13.5" x14ac:dyDescent="0.25"/>
  <cols>
    <col min="1" max="1" width="33.7109375" style="3" customWidth="1"/>
    <col min="2" max="2" width="17.7109375" style="3" customWidth="1"/>
    <col min="3" max="10" width="5.42578125" style="4" customWidth="1"/>
    <col min="11" max="11" width="6" style="4" customWidth="1"/>
    <col min="12" max="12" width="4.42578125" style="4" customWidth="1"/>
    <col min="13"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09" t="s">
        <v>85</v>
      </c>
    </row>
    <row r="6" spans="1:13" s="17" customFormat="1" ht="18.75" x14ac:dyDescent="0.3">
      <c r="A6" s="25" t="s">
        <v>0</v>
      </c>
    </row>
    <row r="7" spans="1:13" s="17" customFormat="1" ht="12.75" x14ac:dyDescent="0.2"/>
    <row r="8" spans="1:13" s="17" customFormat="1" ht="18" customHeight="1" x14ac:dyDescent="0.2">
      <c r="A8" s="165" t="s">
        <v>728</v>
      </c>
      <c r="B8" s="18"/>
      <c r="C8" s="18"/>
      <c r="D8" s="18"/>
      <c r="E8" s="18"/>
      <c r="F8" s="18"/>
      <c r="G8" s="18"/>
      <c r="H8" s="18"/>
    </row>
    <row r="9" spans="1:13" ht="13.5" customHeight="1" x14ac:dyDescent="0.2">
      <c r="A9" s="23"/>
      <c r="B9" s="392"/>
      <c r="C9" s="400">
        <v>2015</v>
      </c>
      <c r="D9" s="400">
        <v>2016</v>
      </c>
      <c r="E9" s="400">
        <v>2017</v>
      </c>
      <c r="F9" s="400">
        <v>2018</v>
      </c>
      <c r="G9" s="342">
        <v>2019</v>
      </c>
      <c r="H9" s="396">
        <v>2020</v>
      </c>
      <c r="I9" s="397"/>
      <c r="J9" s="396">
        <v>2021</v>
      </c>
      <c r="K9" s="396"/>
      <c r="L9" s="396"/>
    </row>
    <row r="10" spans="1:13" ht="13.5" customHeight="1" x14ac:dyDescent="0.2">
      <c r="A10" s="24"/>
      <c r="B10" s="393"/>
      <c r="C10" s="401"/>
      <c r="D10" s="401"/>
      <c r="E10" s="401"/>
      <c r="F10" s="401"/>
      <c r="G10" s="343" t="s">
        <v>88</v>
      </c>
      <c r="H10" s="160" t="s">
        <v>87</v>
      </c>
      <c r="I10" s="160" t="s">
        <v>88</v>
      </c>
      <c r="J10" s="160" t="s">
        <v>87</v>
      </c>
      <c r="K10" s="398" t="s">
        <v>89</v>
      </c>
      <c r="L10" s="398"/>
    </row>
    <row r="11" spans="1:13" ht="18" customHeight="1" x14ac:dyDescent="0.2">
      <c r="A11" s="35" t="s">
        <v>90</v>
      </c>
      <c r="B11" s="23"/>
      <c r="C11" s="100"/>
      <c r="D11" s="100"/>
      <c r="E11" s="100"/>
      <c r="F11" s="100"/>
      <c r="G11" s="100"/>
      <c r="H11" s="100"/>
      <c r="I11" s="100"/>
      <c r="J11" s="100"/>
      <c r="K11" s="100"/>
      <c r="L11" s="100"/>
    </row>
    <row r="12" spans="1:13" ht="13.5" customHeight="1" x14ac:dyDescent="0.2">
      <c r="A12" s="20" t="s">
        <v>91</v>
      </c>
      <c r="B12" s="19" t="s">
        <v>389</v>
      </c>
      <c r="C12" s="51">
        <v>13953</v>
      </c>
      <c r="D12" s="51">
        <v>10884</v>
      </c>
      <c r="E12" s="51">
        <v>11017.446944302661</v>
      </c>
      <c r="F12" s="51">
        <v>12971.946753142589</v>
      </c>
      <c r="G12" s="51">
        <v>13699.511341222231</v>
      </c>
      <c r="H12" s="51">
        <v>11862.928856653898</v>
      </c>
      <c r="I12" s="51">
        <v>11459.02335731952</v>
      </c>
      <c r="J12" s="51">
        <v>11594.351973033863</v>
      </c>
      <c r="K12" s="107" t="s">
        <v>93</v>
      </c>
      <c r="L12" s="100"/>
      <c r="M12" s="1"/>
    </row>
    <row r="13" spans="1:13" ht="13.5" customHeight="1" x14ac:dyDescent="0.2">
      <c r="A13" s="20" t="s">
        <v>95</v>
      </c>
      <c r="B13" s="19" t="s">
        <v>96</v>
      </c>
      <c r="C13" s="67">
        <v>6.7232895402625337</v>
      </c>
      <c r="D13" s="67">
        <v>3.8242063698648243</v>
      </c>
      <c r="E13" s="67">
        <v>3.7413175807498256</v>
      </c>
      <c r="F13" s="67">
        <v>3.4438138432491661</v>
      </c>
      <c r="G13" s="67">
        <v>2.3146060162078985</v>
      </c>
      <c r="H13" s="67">
        <v>-0.5</v>
      </c>
      <c r="I13" s="67">
        <v>-1.2339057146082633</v>
      </c>
      <c r="J13" s="67">
        <v>1.6</v>
      </c>
      <c r="K13" s="107" t="s">
        <v>93</v>
      </c>
      <c r="L13" s="100"/>
    </row>
    <row r="14" spans="1:13" ht="13.5" customHeight="1" x14ac:dyDescent="0.2">
      <c r="A14" s="20" t="s">
        <v>1151</v>
      </c>
      <c r="B14" s="19" t="s">
        <v>99</v>
      </c>
      <c r="C14" s="51">
        <v>1291.2680336814606</v>
      </c>
      <c r="D14" s="51">
        <v>1363.6749532013735</v>
      </c>
      <c r="E14" s="51">
        <v>1283.6598698098624</v>
      </c>
      <c r="F14" s="51">
        <v>1320.7022645391332</v>
      </c>
      <c r="G14" s="51">
        <v>1335.7008525105939</v>
      </c>
      <c r="H14" s="107" t="s">
        <v>93</v>
      </c>
      <c r="I14" s="51">
        <v>1296.5750349476571</v>
      </c>
      <c r="J14" s="107" t="s">
        <v>93</v>
      </c>
      <c r="K14" s="107" t="s">
        <v>93</v>
      </c>
      <c r="L14" s="100"/>
    </row>
    <row r="15" spans="1:13" ht="13.5" customHeight="1" x14ac:dyDescent="0.2">
      <c r="A15" s="20" t="s">
        <v>100</v>
      </c>
      <c r="B15" s="19" t="s">
        <v>101</v>
      </c>
      <c r="C15" s="67">
        <v>10.553951168285636</v>
      </c>
      <c r="D15" s="67">
        <v>23.666326791808867</v>
      </c>
      <c r="E15" s="67">
        <v>5.6479305982288119</v>
      </c>
      <c r="F15" s="67">
        <v>3.5240783508681872</v>
      </c>
      <c r="G15" s="67">
        <v>3.5032636536395989</v>
      </c>
      <c r="H15" s="67">
        <v>4.3620000000000001</v>
      </c>
      <c r="I15" s="67">
        <v>3.5203959447593247</v>
      </c>
      <c r="J15" s="67">
        <v>5.5</v>
      </c>
      <c r="K15" s="67">
        <v>5.5238095238095308</v>
      </c>
      <c r="L15" s="67" t="s">
        <v>102</v>
      </c>
    </row>
    <row r="16" spans="1:13" ht="13.5" customHeight="1" x14ac:dyDescent="0.2">
      <c r="A16" s="20" t="s">
        <v>100</v>
      </c>
      <c r="B16" s="19" t="s">
        <v>103</v>
      </c>
      <c r="C16" s="67">
        <v>3.5507596735674607</v>
      </c>
      <c r="D16" s="67">
        <v>19.852508051318818</v>
      </c>
      <c r="E16" s="67">
        <v>15.11320738993842</v>
      </c>
      <c r="F16" s="67">
        <v>3.911334399907318</v>
      </c>
      <c r="G16" s="67">
        <v>2.7811063118294621</v>
      </c>
      <c r="H16" s="67">
        <v>3.6309999999999998</v>
      </c>
      <c r="I16" s="67">
        <v>3.1416912940921193</v>
      </c>
      <c r="J16" s="67">
        <v>5.29</v>
      </c>
      <c r="K16" s="67">
        <v>4.1559360029890247</v>
      </c>
      <c r="L16" s="67" t="s">
        <v>102</v>
      </c>
    </row>
    <row r="17" spans="1:14" ht="18" customHeight="1" x14ac:dyDescent="0.2">
      <c r="A17" s="35" t="s">
        <v>104</v>
      </c>
      <c r="B17" s="23"/>
      <c r="C17" s="100"/>
      <c r="D17" s="100"/>
      <c r="E17" s="100"/>
      <c r="F17" s="100"/>
      <c r="G17" s="100"/>
      <c r="H17" s="100"/>
      <c r="I17" s="100"/>
      <c r="J17" s="100"/>
      <c r="K17" s="67"/>
      <c r="L17" s="67"/>
    </row>
    <row r="18" spans="1:14" ht="13.5" customHeight="1" x14ac:dyDescent="0.2">
      <c r="A18" s="20" t="s">
        <v>105</v>
      </c>
      <c r="B18" s="19" t="s">
        <v>106</v>
      </c>
      <c r="C18" s="67">
        <v>25.941974060988283</v>
      </c>
      <c r="D18" s="67">
        <v>23.913852287289348</v>
      </c>
      <c r="E18" s="67">
        <v>27.042582939892185</v>
      </c>
      <c r="F18" s="67">
        <v>25.771390918447697</v>
      </c>
      <c r="G18" s="67">
        <v>29.71502407927893</v>
      </c>
      <c r="H18" s="67">
        <v>24.975050032744477</v>
      </c>
      <c r="I18" s="67">
        <v>27.232170973441427</v>
      </c>
      <c r="J18" s="67">
        <v>27.260503802281367</v>
      </c>
      <c r="K18" s="107" t="s">
        <v>93</v>
      </c>
      <c r="L18" s="67"/>
    </row>
    <row r="19" spans="1:14" ht="13.5" customHeight="1" x14ac:dyDescent="0.2">
      <c r="A19" s="20" t="s">
        <v>108</v>
      </c>
      <c r="B19" s="19" t="s">
        <v>106</v>
      </c>
      <c r="C19" s="67">
        <v>31.222308079586412</v>
      </c>
      <c r="D19" s="67">
        <v>30.636301874716239</v>
      </c>
      <c r="E19" s="67">
        <v>30.266753629162213</v>
      </c>
      <c r="F19" s="67">
        <v>32.817208799531102</v>
      </c>
      <c r="G19" s="67">
        <v>32.504253258183539</v>
      </c>
      <c r="H19" s="67">
        <v>38.388162000732216</v>
      </c>
      <c r="I19" s="67">
        <v>34.912184053888474</v>
      </c>
      <c r="J19" s="67">
        <v>35.037538022813692</v>
      </c>
      <c r="K19" s="107" t="s">
        <v>93</v>
      </c>
      <c r="L19" s="67"/>
    </row>
    <row r="20" spans="1:14" ht="13.5" customHeight="1" x14ac:dyDescent="0.2">
      <c r="A20" s="20" t="s">
        <v>111</v>
      </c>
      <c r="B20" s="19" t="s">
        <v>106</v>
      </c>
      <c r="C20" s="67">
        <v>-5.2803340185981291</v>
      </c>
      <c r="D20" s="67">
        <v>-6.7224495874268904</v>
      </c>
      <c r="E20" s="67">
        <v>-3.2241706892700286</v>
      </c>
      <c r="F20" s="67">
        <v>-7.0458178810834049</v>
      </c>
      <c r="G20" s="67">
        <v>-2.7892291789046091</v>
      </c>
      <c r="H20" s="67">
        <v>-13.413111967987739</v>
      </c>
      <c r="I20" s="67">
        <v>-7.680013080447047</v>
      </c>
      <c r="J20" s="67">
        <v>-7.7770342205323253</v>
      </c>
      <c r="K20" s="107" t="s">
        <v>93</v>
      </c>
      <c r="L20" s="67"/>
    </row>
    <row r="21" spans="1:14" ht="13.5" customHeight="1" x14ac:dyDescent="0.2">
      <c r="A21" s="20" t="s">
        <v>606</v>
      </c>
      <c r="B21" s="19" t="s">
        <v>106</v>
      </c>
      <c r="C21" s="67">
        <v>-8.0834889177189257</v>
      </c>
      <c r="D21" s="67">
        <v>-8.6355577704100384</v>
      </c>
      <c r="E21" s="67">
        <v>-5.163432026358648</v>
      </c>
      <c r="F21" s="67">
        <v>-9.0222200442399174</v>
      </c>
      <c r="G21" s="67">
        <v>-4.2381655335538557</v>
      </c>
      <c r="H21" s="67">
        <v>-17.443121423927117</v>
      </c>
      <c r="I21" s="67">
        <v>-11.292859621469779</v>
      </c>
      <c r="J21" s="67">
        <v>-11.009534220532318</v>
      </c>
      <c r="K21" s="107" t="s">
        <v>93</v>
      </c>
      <c r="L21" s="67"/>
    </row>
    <row r="22" spans="1:14" ht="13.5" customHeight="1" x14ac:dyDescent="0.2">
      <c r="A22" s="20" t="s">
        <v>392</v>
      </c>
      <c r="B22" s="19" t="s">
        <v>106</v>
      </c>
      <c r="C22" s="67">
        <v>56.906328887103626</v>
      </c>
      <c r="D22" s="67">
        <v>81.951983823893855</v>
      </c>
      <c r="E22" s="67">
        <v>85.649603141368132</v>
      </c>
      <c r="F22" s="67">
        <v>81.429196142101915</v>
      </c>
      <c r="G22" s="67">
        <v>80.345192074506954</v>
      </c>
      <c r="H22" s="107" t="s">
        <v>93</v>
      </c>
      <c r="I22" s="67">
        <v>92.215994945307742</v>
      </c>
      <c r="J22" s="107" t="s">
        <v>93</v>
      </c>
      <c r="K22" s="67">
        <v>94.290059581779332</v>
      </c>
      <c r="L22" s="67" t="s">
        <v>113</v>
      </c>
    </row>
    <row r="23" spans="1:14" ht="13.5" customHeight="1" x14ac:dyDescent="0.2">
      <c r="A23" s="70" t="s">
        <v>394</v>
      </c>
      <c r="B23" s="19" t="s">
        <v>106</v>
      </c>
      <c r="C23" s="67">
        <v>8.4018136961199712</v>
      </c>
      <c r="D23" s="67">
        <v>10.241967488726146</v>
      </c>
      <c r="E23" s="67">
        <v>13.843858117788191</v>
      </c>
      <c r="F23" s="67">
        <v>15.418761541195465</v>
      </c>
      <c r="G23" s="67">
        <v>16.341552485139506</v>
      </c>
      <c r="H23" s="107" t="s">
        <v>93</v>
      </c>
      <c r="I23" s="67">
        <v>20.060922151483581</v>
      </c>
      <c r="J23" s="107" t="s">
        <v>93</v>
      </c>
      <c r="K23" s="67">
        <v>20.654814841756256</v>
      </c>
      <c r="L23" s="67" t="s">
        <v>113</v>
      </c>
    </row>
    <row r="24" spans="1:14" ht="13.5" customHeight="1" x14ac:dyDescent="0.2">
      <c r="A24" s="70" t="s">
        <v>393</v>
      </c>
      <c r="B24" s="19" t="s">
        <v>106</v>
      </c>
      <c r="C24" s="67">
        <v>48.504515190983653</v>
      </c>
      <c r="D24" s="67">
        <v>71.710016335167708</v>
      </c>
      <c r="E24" s="67">
        <v>71.805745023579945</v>
      </c>
      <c r="F24" s="67">
        <v>66.01043460090645</v>
      </c>
      <c r="G24" s="67">
        <v>64.003639589367452</v>
      </c>
      <c r="H24" s="107" t="s">
        <v>93</v>
      </c>
      <c r="I24" s="67">
        <v>72.155072793824161</v>
      </c>
      <c r="J24" s="107" t="s">
        <v>93</v>
      </c>
      <c r="K24" s="67">
        <v>73.635244740023069</v>
      </c>
      <c r="L24" s="67" t="s">
        <v>113</v>
      </c>
    </row>
    <row r="25" spans="1:14" ht="13.5" customHeight="1" x14ac:dyDescent="0.2">
      <c r="A25" s="70" t="s">
        <v>393</v>
      </c>
      <c r="B25" s="19" t="s">
        <v>729</v>
      </c>
      <c r="C25" s="32">
        <v>236.75355159189456</v>
      </c>
      <c r="D25" s="32">
        <v>228.8943687092306</v>
      </c>
      <c r="E25" s="32">
        <v>176.26202221946062</v>
      </c>
      <c r="F25" s="32">
        <v>164.05390414064777</v>
      </c>
      <c r="G25" s="32">
        <v>175.8973382077904</v>
      </c>
      <c r="H25" s="107" t="s">
        <v>93</v>
      </c>
      <c r="I25" s="32">
        <v>233.13345391792822</v>
      </c>
      <c r="J25" s="107" t="s">
        <v>93</v>
      </c>
      <c r="K25" s="107" t="s">
        <v>93</v>
      </c>
      <c r="L25" s="67"/>
    </row>
    <row r="26" spans="1:14" ht="18" customHeight="1" x14ac:dyDescent="0.2">
      <c r="A26" s="35" t="s">
        <v>114</v>
      </c>
      <c r="B26" s="23"/>
      <c r="C26" s="100"/>
      <c r="D26" s="100"/>
      <c r="E26" s="100"/>
      <c r="F26" s="100"/>
      <c r="G26" s="100"/>
      <c r="H26" s="100"/>
      <c r="I26" s="100"/>
      <c r="J26" s="100"/>
      <c r="K26" s="67"/>
      <c r="L26" s="67"/>
    </row>
    <row r="27" spans="1:14" ht="13.5" customHeight="1" x14ac:dyDescent="0.2">
      <c r="A27" s="20" t="s">
        <v>312</v>
      </c>
      <c r="B27" s="19" t="s">
        <v>96</v>
      </c>
      <c r="C27" s="67">
        <v>361.62768661604952</v>
      </c>
      <c r="D27" s="67">
        <v>78.208887199684511</v>
      </c>
      <c r="E27" s="67">
        <v>-22.147648192171467</v>
      </c>
      <c r="F27" s="67">
        <v>67.664728810297348</v>
      </c>
      <c r="G27" s="67">
        <v>-44.637588359797142</v>
      </c>
      <c r="H27" s="67">
        <v>198.06667818176922</v>
      </c>
      <c r="I27" s="67">
        <v>111.96849998828453</v>
      </c>
      <c r="J27" s="107" t="s">
        <v>93</v>
      </c>
      <c r="K27" s="67">
        <v>21.21661173419529</v>
      </c>
      <c r="L27" s="67" t="s">
        <v>102</v>
      </c>
    </row>
    <row r="28" spans="1:14" ht="13.5" customHeight="1" x14ac:dyDescent="0.2">
      <c r="A28" s="20" t="s">
        <v>117</v>
      </c>
      <c r="B28" s="19" t="s">
        <v>96</v>
      </c>
      <c r="C28" s="67">
        <v>19.281273856560134</v>
      </c>
      <c r="D28" s="67">
        <v>12.474587711181639</v>
      </c>
      <c r="E28" s="67">
        <v>-13.558143057890714</v>
      </c>
      <c r="F28" s="67">
        <v>-2.5275403700151911</v>
      </c>
      <c r="G28" s="67">
        <v>4.9864550267227026</v>
      </c>
      <c r="H28" s="67">
        <v>1.6921496203391673</v>
      </c>
      <c r="I28" s="67">
        <v>14.950155994345948</v>
      </c>
      <c r="J28" s="67">
        <v>8.4000000000000075</v>
      </c>
      <c r="K28" s="67">
        <v>2.428255759817266</v>
      </c>
      <c r="L28" s="67" t="s">
        <v>102</v>
      </c>
    </row>
    <row r="29" spans="1:14" ht="13.5" customHeight="1" x14ac:dyDescent="0.2">
      <c r="A29" s="20" t="s">
        <v>118</v>
      </c>
      <c r="B29" s="19" t="s">
        <v>96</v>
      </c>
      <c r="C29" s="67">
        <v>26.088798184821126</v>
      </c>
      <c r="D29" s="67">
        <v>10.106564007305785</v>
      </c>
      <c r="E29" s="67">
        <v>5.0875043842999013</v>
      </c>
      <c r="F29" s="67">
        <v>8.2223568198080308</v>
      </c>
      <c r="G29" s="67">
        <v>12.118985466388899</v>
      </c>
      <c r="H29" s="67">
        <v>8.2141702965230259</v>
      </c>
      <c r="I29" s="67">
        <v>23.638151612990189</v>
      </c>
      <c r="J29" s="67">
        <v>12.1</v>
      </c>
      <c r="K29" s="67">
        <v>-0.28371157299427185</v>
      </c>
      <c r="L29" s="67" t="s">
        <v>102</v>
      </c>
    </row>
    <row r="30" spans="1:14" ht="18" customHeight="1" x14ac:dyDescent="0.2">
      <c r="A30" s="35" t="s">
        <v>119</v>
      </c>
      <c r="B30" s="23"/>
      <c r="C30" s="103"/>
      <c r="D30" s="103"/>
      <c r="E30" s="103"/>
      <c r="F30" s="103"/>
      <c r="G30" s="103"/>
      <c r="H30" s="103"/>
      <c r="I30" s="103"/>
      <c r="J30" s="103"/>
      <c r="K30" s="104"/>
      <c r="L30" s="104"/>
      <c r="M30" s="1"/>
      <c r="N30" s="1"/>
    </row>
    <row r="31" spans="1:14" ht="13.5" customHeight="1" x14ac:dyDescent="0.2">
      <c r="A31" s="20" t="s">
        <v>730</v>
      </c>
      <c r="B31" s="19" t="s">
        <v>121</v>
      </c>
      <c r="C31" s="67">
        <v>9.3672934324655568</v>
      </c>
      <c r="D31" s="67">
        <v>12.65369305481704</v>
      </c>
      <c r="E31" s="67">
        <v>18.04</v>
      </c>
      <c r="F31" s="67">
        <v>11.178208999863168</v>
      </c>
      <c r="G31" s="67">
        <v>8.7145524315690359</v>
      </c>
      <c r="H31" s="107" t="s">
        <v>93</v>
      </c>
      <c r="I31" s="67">
        <v>6.6381829351243491</v>
      </c>
      <c r="J31" s="107" t="s">
        <v>93</v>
      </c>
      <c r="K31" s="67">
        <v>7.055557907682811</v>
      </c>
      <c r="L31" s="67" t="s">
        <v>102</v>
      </c>
      <c r="M31" s="1"/>
      <c r="N31" s="1"/>
    </row>
    <row r="32" spans="1:14" ht="13.5" customHeight="1" x14ac:dyDescent="0.2">
      <c r="A32" s="20" t="s">
        <v>731</v>
      </c>
      <c r="B32" s="19" t="s">
        <v>121</v>
      </c>
      <c r="C32" s="67">
        <v>19.099406542346546</v>
      </c>
      <c r="D32" s="67">
        <v>27.973650129007453</v>
      </c>
      <c r="E32" s="67">
        <v>28</v>
      </c>
      <c r="F32" s="67">
        <v>20.700019119000746</v>
      </c>
      <c r="G32" s="67">
        <v>21.026294276082798</v>
      </c>
      <c r="H32" s="107" t="s">
        <v>93</v>
      </c>
      <c r="I32" s="67">
        <v>18.794736942572762</v>
      </c>
      <c r="J32" s="107" t="s">
        <v>93</v>
      </c>
      <c r="K32" s="67">
        <v>20.446220757863657</v>
      </c>
      <c r="L32" s="67" t="s">
        <v>102</v>
      </c>
      <c r="M32" s="1"/>
      <c r="N32" s="1"/>
    </row>
    <row r="33" spans="1:14" ht="13.5" customHeight="1" x14ac:dyDescent="0.2">
      <c r="A33" s="20" t="s">
        <v>732</v>
      </c>
      <c r="B33" s="19" t="s">
        <v>121</v>
      </c>
      <c r="C33" s="107" t="s">
        <v>93</v>
      </c>
      <c r="D33" s="107" t="s">
        <v>93</v>
      </c>
      <c r="E33" s="67">
        <v>19.5</v>
      </c>
      <c r="F33" s="67">
        <v>14.55</v>
      </c>
      <c r="G33" s="67">
        <v>12.75</v>
      </c>
      <c r="H33" s="107" t="s">
        <v>93</v>
      </c>
      <c r="I33" s="67">
        <v>10.25</v>
      </c>
      <c r="J33" s="107" t="s">
        <v>93</v>
      </c>
      <c r="K33" s="67">
        <v>13.25</v>
      </c>
      <c r="L33" s="67" t="s">
        <v>102</v>
      </c>
      <c r="M33" s="1"/>
      <c r="N33" s="1"/>
    </row>
    <row r="34" spans="1:14" ht="15.75" customHeight="1" x14ac:dyDescent="0.2">
      <c r="A34" s="35" t="s">
        <v>125</v>
      </c>
      <c r="B34" s="29"/>
      <c r="C34" s="42"/>
      <c r="D34" s="42"/>
      <c r="E34" s="42"/>
      <c r="F34" s="42"/>
      <c r="G34" s="42"/>
      <c r="H34" s="310"/>
      <c r="I34" s="42"/>
      <c r="J34" s="310"/>
      <c r="K34" s="42"/>
      <c r="L34" s="67"/>
      <c r="M34" s="1"/>
      <c r="N34" s="1"/>
    </row>
    <row r="35" spans="1:14" ht="13.5" customHeight="1" x14ac:dyDescent="0.2">
      <c r="A35" s="20" t="s">
        <v>733</v>
      </c>
      <c r="B35" s="19" t="s">
        <v>127</v>
      </c>
      <c r="C35" s="67">
        <v>17.012352037833804</v>
      </c>
      <c r="D35" s="67">
        <v>8.8023123869523321</v>
      </c>
      <c r="E35" s="67">
        <v>21.502622345877235</v>
      </c>
      <c r="F35" s="67">
        <v>23.794065530278559</v>
      </c>
      <c r="G35" s="67">
        <v>28.777594654342341</v>
      </c>
      <c r="H35" s="107" t="s">
        <v>93</v>
      </c>
      <c r="I35" s="67">
        <v>25.888756194597708</v>
      </c>
      <c r="J35" s="107" t="s">
        <v>93</v>
      </c>
      <c r="K35" s="67">
        <v>26.183993005330457</v>
      </c>
      <c r="L35" s="67" t="s">
        <v>113</v>
      </c>
      <c r="M35" s="1"/>
      <c r="N35" s="1"/>
    </row>
    <row r="36" spans="1:14" ht="13.5" customHeight="1" x14ac:dyDescent="0.2">
      <c r="A36" s="20" t="s">
        <v>734</v>
      </c>
      <c r="B36" s="19" t="s">
        <v>127</v>
      </c>
      <c r="C36" s="67">
        <v>4.3063273909389448</v>
      </c>
      <c r="D36" s="67">
        <v>5.7261126057554153</v>
      </c>
      <c r="E36" s="67">
        <v>12.635046112250512</v>
      </c>
      <c r="F36" s="67">
        <v>11.118336170744891</v>
      </c>
      <c r="G36" s="67">
        <v>10.158228049363089</v>
      </c>
      <c r="H36" s="107" t="s">
        <v>93</v>
      </c>
      <c r="I36" s="67">
        <v>9.8250598005978453</v>
      </c>
      <c r="J36" s="107" t="s">
        <v>93</v>
      </c>
      <c r="K36" s="67">
        <v>9.8469789234605027</v>
      </c>
      <c r="L36" s="67" t="s">
        <v>113</v>
      </c>
      <c r="M36" s="1"/>
      <c r="N36" s="1"/>
    </row>
    <row r="37" spans="1:14" ht="13.5" customHeight="1" x14ac:dyDescent="0.2">
      <c r="A37" s="20" t="s">
        <v>129</v>
      </c>
      <c r="B37" s="19" t="s">
        <v>127</v>
      </c>
      <c r="C37" s="67">
        <v>20.448949370693448</v>
      </c>
      <c r="D37" s="67">
        <v>9.9096468052746332</v>
      </c>
      <c r="E37" s="67">
        <v>32.035566327138923</v>
      </c>
      <c r="F37" s="67">
        <v>29.818023802530224</v>
      </c>
      <c r="G37" s="67">
        <v>24.928642221571394</v>
      </c>
      <c r="H37" s="107" t="s">
        <v>93</v>
      </c>
      <c r="I37" s="67">
        <v>18.745385357259444</v>
      </c>
      <c r="J37" s="107" t="s">
        <v>93</v>
      </c>
      <c r="K37" s="67">
        <v>24.298162649017023</v>
      </c>
      <c r="L37" s="67" t="s">
        <v>113</v>
      </c>
      <c r="M37" s="1"/>
      <c r="N37" s="1"/>
    </row>
    <row r="38" spans="1:14" ht="18" customHeight="1" x14ac:dyDescent="0.2">
      <c r="A38" s="35" t="s">
        <v>130</v>
      </c>
      <c r="B38" s="23"/>
      <c r="C38" s="100"/>
      <c r="D38" s="100"/>
      <c r="E38" s="100"/>
      <c r="F38" s="100"/>
      <c r="G38" s="100"/>
      <c r="H38" s="100"/>
      <c r="I38" s="100"/>
      <c r="J38" s="100"/>
      <c r="K38" s="67"/>
      <c r="L38" s="67"/>
    </row>
    <row r="39" spans="1:14" ht="13.5" customHeight="1" x14ac:dyDescent="0.2">
      <c r="A39" s="20" t="s">
        <v>132</v>
      </c>
      <c r="B39" s="19" t="s">
        <v>106</v>
      </c>
      <c r="C39" s="67">
        <v>-35.820598009956264</v>
      </c>
      <c r="D39" s="67">
        <v>-32</v>
      </c>
      <c r="E39" s="67">
        <v>-19.267492918937471</v>
      </c>
      <c r="F39" s="67">
        <v>-30.291274298802445</v>
      </c>
      <c r="G39" s="67">
        <v>-19.638343462547578</v>
      </c>
      <c r="H39" s="67">
        <v>-66.544025386562836</v>
      </c>
      <c r="I39" s="67">
        <v>-27.115367160609054</v>
      </c>
      <c r="J39" s="67">
        <v>-68.8</v>
      </c>
      <c r="K39" s="107" t="s">
        <v>93</v>
      </c>
      <c r="L39" s="67"/>
    </row>
    <row r="40" spans="1:14" ht="13.5" customHeight="1" x14ac:dyDescent="0.2">
      <c r="A40" s="20" t="s">
        <v>735</v>
      </c>
      <c r="B40" s="19" t="s">
        <v>106</v>
      </c>
      <c r="C40" s="67">
        <v>-39.062246623327788</v>
      </c>
      <c r="D40" s="67">
        <v>-35.62692492516036</v>
      </c>
      <c r="E40" s="67">
        <v>-22.820268363087564</v>
      </c>
      <c r="F40" s="67">
        <v>-31.027928982512286</v>
      </c>
      <c r="G40" s="67">
        <v>-25.819564084727375</v>
      </c>
      <c r="H40" s="107" t="s">
        <v>93</v>
      </c>
      <c r="I40" s="67">
        <v>-28.741853401558636</v>
      </c>
      <c r="J40" s="107" t="s">
        <v>93</v>
      </c>
      <c r="K40" s="107" t="s">
        <v>93</v>
      </c>
      <c r="L40" s="67"/>
    </row>
    <row r="41" spans="1:14" ht="13.5" customHeight="1" x14ac:dyDescent="0.2">
      <c r="A41" s="20" t="s">
        <v>736</v>
      </c>
      <c r="B41" s="19" t="s">
        <v>737</v>
      </c>
      <c r="C41" s="67">
        <v>2.4843302517035779</v>
      </c>
      <c r="D41" s="67">
        <v>2.6318465782785863</v>
      </c>
      <c r="E41" s="67">
        <v>4.4957022604424139</v>
      </c>
      <c r="F41" s="67">
        <v>3.2467447940744796</v>
      </c>
      <c r="G41" s="67">
        <v>4.6201472728137212</v>
      </c>
      <c r="H41" s="107" t="s">
        <v>93</v>
      </c>
      <c r="I41" s="67">
        <v>5.5901300096474049</v>
      </c>
      <c r="J41" s="67">
        <v>4.3710707671917106</v>
      </c>
      <c r="K41" s="67">
        <v>4.6114428812485313</v>
      </c>
      <c r="L41" s="67" t="s">
        <v>113</v>
      </c>
    </row>
    <row r="42" spans="1:14" ht="18" customHeight="1" x14ac:dyDescent="0.2">
      <c r="A42" s="35" t="s">
        <v>133</v>
      </c>
      <c r="B42" s="23"/>
      <c r="C42" s="100"/>
      <c r="D42" s="100"/>
      <c r="E42" s="100"/>
      <c r="F42" s="100"/>
      <c r="G42" s="100"/>
      <c r="H42" s="100"/>
      <c r="I42" s="100"/>
      <c r="J42" s="100"/>
      <c r="K42" s="67"/>
      <c r="L42" s="67"/>
    </row>
    <row r="43" spans="1:14" ht="13.5" customHeight="1" x14ac:dyDescent="0.2">
      <c r="A43" s="20" t="s">
        <v>738</v>
      </c>
      <c r="B43" s="19" t="s">
        <v>135</v>
      </c>
      <c r="C43" s="67">
        <v>42.405000000000001</v>
      </c>
      <c r="D43" s="67">
        <v>69.155833333333334</v>
      </c>
      <c r="E43" s="67">
        <v>71.653333333333322</v>
      </c>
      <c r="F43" s="67">
        <v>71.237499999999997</v>
      </c>
      <c r="G43" s="67">
        <v>70.009166666666658</v>
      </c>
      <c r="H43" s="107" t="s">
        <v>93</v>
      </c>
      <c r="I43" s="67">
        <v>79.329166666666666</v>
      </c>
      <c r="J43" s="107" t="s">
        <v>93</v>
      </c>
      <c r="K43" s="67">
        <v>75.36</v>
      </c>
      <c r="L43" s="67" t="s">
        <v>116</v>
      </c>
    </row>
    <row r="44" spans="1:14" ht="13.5" customHeight="1" x14ac:dyDescent="0.2">
      <c r="A44" s="20" t="s">
        <v>739</v>
      </c>
      <c r="B44" s="19" t="s">
        <v>135</v>
      </c>
      <c r="C44" s="67">
        <v>38.28</v>
      </c>
      <c r="D44" s="67">
        <v>62.57166666666668</v>
      </c>
      <c r="E44" s="67">
        <v>63.612500000000004</v>
      </c>
      <c r="F44" s="67">
        <v>60.295833333333341</v>
      </c>
      <c r="G44" s="67">
        <v>62.548333333333339</v>
      </c>
      <c r="H44" s="107" t="s">
        <v>93</v>
      </c>
      <c r="I44" s="67">
        <v>69.30416666666666</v>
      </c>
      <c r="J44" s="107" t="s">
        <v>93</v>
      </c>
      <c r="K44" s="67">
        <v>62.53</v>
      </c>
      <c r="L44" s="67" t="s">
        <v>116</v>
      </c>
    </row>
    <row r="45" spans="1:14" ht="13.5" customHeight="1" x14ac:dyDescent="0.2">
      <c r="A45" s="20" t="s">
        <v>740</v>
      </c>
      <c r="B45" s="19" t="s">
        <v>741</v>
      </c>
      <c r="C45" s="67">
        <v>-22.183370837130113</v>
      </c>
      <c r="D45" s="67">
        <v>-32.725326392069917</v>
      </c>
      <c r="E45" s="67">
        <v>9.1527425347766069</v>
      </c>
      <c r="F45" s="67">
        <v>2.4203431270252054</v>
      </c>
      <c r="G45" s="67">
        <v>-1.051703647986443</v>
      </c>
      <c r="H45" s="107" t="s">
        <v>93</v>
      </c>
      <c r="I45" s="67">
        <v>-12.474795395749808</v>
      </c>
      <c r="J45" s="107" t="s">
        <v>93</v>
      </c>
      <c r="K45" s="67">
        <v>14.666786696288625</v>
      </c>
      <c r="L45" s="102" t="s">
        <v>116</v>
      </c>
    </row>
    <row r="46" spans="1:14" ht="13.5" customHeight="1" x14ac:dyDescent="0.2">
      <c r="A46" s="46" t="s">
        <v>742</v>
      </c>
      <c r="B46" s="31" t="s">
        <v>741</v>
      </c>
      <c r="C46" s="68">
        <v>-16.881882383258549</v>
      </c>
      <c r="D46" s="68">
        <v>-20.157963964870152</v>
      </c>
      <c r="E46" s="68">
        <v>14.041636102237362</v>
      </c>
      <c r="F46" s="68">
        <v>4.0646984831606261</v>
      </c>
      <c r="G46" s="68">
        <v>-1.7775461543391344</v>
      </c>
      <c r="H46" s="213" t="s">
        <v>93</v>
      </c>
      <c r="I46" s="68">
        <v>-15.452758297149856</v>
      </c>
      <c r="J46" s="213" t="s">
        <v>93</v>
      </c>
      <c r="K46" s="68">
        <v>20.958098035819191</v>
      </c>
      <c r="L46" s="105" t="s">
        <v>116</v>
      </c>
    </row>
    <row r="47" spans="1:14" ht="19.5" customHeight="1" x14ac:dyDescent="0.2">
      <c r="A47" s="106" t="s">
        <v>743</v>
      </c>
      <c r="B47" s="23"/>
      <c r="C47" s="104"/>
      <c r="D47" s="104"/>
      <c r="E47" s="104"/>
      <c r="F47" s="104"/>
      <c r="G47" s="104"/>
      <c r="H47" s="104"/>
      <c r="I47" s="104"/>
      <c r="J47" s="104"/>
      <c r="K47" s="104"/>
      <c r="L47" s="104"/>
      <c r="M47" s="1"/>
      <c r="N47" s="1"/>
    </row>
    <row r="48" spans="1:14" ht="47.25" customHeight="1" x14ac:dyDescent="0.2">
      <c r="A48" s="391" t="s">
        <v>1165</v>
      </c>
      <c r="B48" s="391"/>
      <c r="C48" s="391"/>
      <c r="D48" s="391"/>
      <c r="E48" s="391"/>
      <c r="F48" s="391"/>
      <c r="G48" s="391"/>
      <c r="H48" s="391"/>
      <c r="I48" s="391"/>
      <c r="J48" s="391"/>
      <c r="K48" s="391"/>
      <c r="L48" s="391"/>
      <c r="M48" s="1"/>
      <c r="N48" s="1"/>
    </row>
    <row r="49" spans="3:14" s="3" customFormat="1" ht="13.5" customHeight="1" x14ac:dyDescent="0.25">
      <c r="C49" s="4"/>
      <c r="D49" s="4"/>
      <c r="E49" s="4"/>
      <c r="F49" s="4"/>
      <c r="G49" s="4"/>
      <c r="H49" s="4"/>
      <c r="I49" s="4"/>
      <c r="J49" s="4"/>
      <c r="K49" s="4"/>
      <c r="L49" s="4"/>
      <c r="M49" s="2"/>
      <c r="N49" s="2"/>
    </row>
    <row r="50" spans="3:14" s="3" customFormat="1" ht="13.5" customHeight="1" x14ac:dyDescent="0.25">
      <c r="C50" s="4"/>
      <c r="D50" s="4"/>
      <c r="E50" s="4"/>
      <c r="F50" s="4"/>
      <c r="G50" s="4"/>
      <c r="H50" s="4"/>
      <c r="I50" s="4"/>
      <c r="J50" s="4"/>
      <c r="K50" s="4"/>
      <c r="L50" s="4"/>
      <c r="M50" s="2"/>
      <c r="N50" s="2"/>
    </row>
    <row r="51" spans="3:14" s="3" customFormat="1" ht="13.5" customHeight="1" x14ac:dyDescent="0.25">
      <c r="C51" s="4"/>
      <c r="D51" s="4"/>
      <c r="E51" s="4"/>
      <c r="F51" s="4"/>
      <c r="G51" s="4"/>
      <c r="H51" s="4"/>
      <c r="I51" s="4"/>
      <c r="J51" s="4"/>
      <c r="K51" s="4"/>
      <c r="L51" s="4"/>
      <c r="M51" s="2"/>
      <c r="N51" s="2"/>
    </row>
    <row r="52" spans="3:14" s="3" customFormat="1" ht="13.5" customHeight="1" x14ac:dyDescent="0.25">
      <c r="C52" s="4"/>
      <c r="D52" s="4"/>
      <c r="E52" s="4"/>
      <c r="F52" s="4"/>
      <c r="G52" s="4"/>
      <c r="H52" s="4"/>
      <c r="I52" s="4"/>
      <c r="J52" s="4"/>
      <c r="K52" s="4"/>
      <c r="L52" s="4"/>
      <c r="M52" s="2"/>
      <c r="N52" s="2"/>
    </row>
    <row r="53" spans="3:14" s="3" customFormat="1" ht="13.5" customHeight="1" x14ac:dyDescent="0.25">
      <c r="C53" s="4"/>
      <c r="D53" s="4"/>
      <c r="E53" s="4"/>
      <c r="F53" s="4"/>
      <c r="G53" s="4"/>
      <c r="H53" s="4"/>
      <c r="I53" s="4"/>
      <c r="J53" s="4"/>
      <c r="K53" s="4"/>
      <c r="L53" s="4"/>
      <c r="M53" s="2"/>
      <c r="N53" s="2"/>
    </row>
    <row r="54" spans="3:14" s="3" customFormat="1" ht="13.5" customHeight="1" x14ac:dyDescent="0.25">
      <c r="C54" s="4"/>
      <c r="D54" s="4"/>
      <c r="E54" s="4"/>
      <c r="F54" s="4"/>
      <c r="G54" s="4"/>
      <c r="H54" s="4"/>
      <c r="I54" s="4"/>
      <c r="J54" s="4"/>
      <c r="K54" s="4"/>
      <c r="L54" s="4"/>
      <c r="M54" s="2"/>
      <c r="N54" s="2"/>
    </row>
    <row r="55" spans="3:14" s="3" customFormat="1" ht="12.75" customHeight="1" x14ac:dyDescent="0.25">
      <c r="C55" s="4"/>
      <c r="D55" s="4"/>
      <c r="E55" s="4"/>
      <c r="F55" s="4"/>
      <c r="G55" s="4"/>
      <c r="H55" s="4"/>
      <c r="I55" s="4"/>
      <c r="J55" s="4"/>
      <c r="K55" s="4"/>
      <c r="L55" s="4"/>
      <c r="M55" s="2"/>
      <c r="N55" s="2"/>
    </row>
    <row r="56" spans="3:14" s="3" customFormat="1" ht="15" customHeight="1" x14ac:dyDescent="0.25">
      <c r="C56" s="4"/>
      <c r="D56" s="4"/>
      <c r="E56" s="4"/>
      <c r="F56" s="4"/>
      <c r="G56" s="4"/>
      <c r="H56" s="4"/>
      <c r="I56" s="4"/>
      <c r="J56" s="4"/>
      <c r="K56" s="4"/>
      <c r="L56" s="4"/>
      <c r="M56" s="2"/>
      <c r="N56" s="2"/>
    </row>
    <row r="57" spans="3:14" s="3" customFormat="1" ht="12.75" customHeight="1" x14ac:dyDescent="0.25">
      <c r="C57" s="4"/>
      <c r="D57" s="4"/>
      <c r="E57" s="4"/>
      <c r="F57" s="4"/>
      <c r="G57" s="4"/>
      <c r="H57" s="4"/>
      <c r="I57" s="4"/>
      <c r="J57" s="4"/>
      <c r="K57" s="4"/>
      <c r="L57" s="4"/>
      <c r="M57" s="2"/>
      <c r="N57" s="2"/>
    </row>
    <row r="58" spans="3:14" s="3" customFormat="1" ht="12" customHeight="1" x14ac:dyDescent="0.25">
      <c r="C58" s="4"/>
      <c r="D58" s="4"/>
      <c r="E58" s="4"/>
      <c r="F58" s="4"/>
      <c r="G58" s="4"/>
      <c r="H58" s="4"/>
      <c r="I58" s="4"/>
      <c r="J58" s="4"/>
      <c r="K58" s="4"/>
      <c r="L58" s="4"/>
      <c r="M58" s="2"/>
      <c r="N58" s="2"/>
    </row>
    <row r="59" spans="3:14" s="3" customFormat="1" ht="12.75" customHeight="1" x14ac:dyDescent="0.25">
      <c r="C59" s="4"/>
      <c r="D59" s="4"/>
      <c r="E59" s="4"/>
      <c r="F59" s="4"/>
      <c r="G59" s="4"/>
      <c r="H59" s="4"/>
      <c r="I59" s="4"/>
      <c r="J59" s="4"/>
      <c r="K59" s="4"/>
      <c r="L59" s="4"/>
      <c r="M59" s="2"/>
      <c r="N59" s="2"/>
    </row>
    <row r="60" spans="3:14" s="3" customFormat="1" ht="12" customHeight="1" x14ac:dyDescent="0.25">
      <c r="C60" s="4"/>
      <c r="D60" s="4"/>
      <c r="E60" s="4"/>
      <c r="F60" s="4"/>
      <c r="G60" s="4"/>
      <c r="H60" s="4"/>
      <c r="I60" s="4"/>
      <c r="J60" s="4"/>
      <c r="K60" s="4"/>
      <c r="L60" s="4"/>
      <c r="M60" s="2"/>
      <c r="N60" s="2"/>
    </row>
  </sheetData>
  <mergeCells count="9">
    <mergeCell ref="A48:L48"/>
    <mergeCell ref="B9:B10"/>
    <mergeCell ref="C9:C10"/>
    <mergeCell ref="D9:D10"/>
    <mergeCell ref="H9:I9"/>
    <mergeCell ref="J9:L9"/>
    <mergeCell ref="K10:L10"/>
    <mergeCell ref="E9:E10"/>
    <mergeCell ref="F9:F10"/>
  </mergeCells>
  <conditionalFormatting sqref="K18:K20 C33:D33 H45:H46">
    <cfRule type="cellIs" dxfId="27" priority="34" operator="between">
      <formula>9999</formula>
      <formula>-9999</formula>
    </cfRule>
  </conditionalFormatting>
  <conditionalFormatting sqref="H35:H37">
    <cfRule type="cellIs" dxfId="26" priority="28" operator="between">
      <formula>9999</formula>
      <formula>-9999</formula>
    </cfRule>
  </conditionalFormatting>
  <conditionalFormatting sqref="K12:K14">
    <cfRule type="cellIs" dxfId="25" priority="32" operator="between">
      <formula>9999</formula>
      <formula>-9999</formula>
    </cfRule>
  </conditionalFormatting>
  <conditionalFormatting sqref="J35:J37">
    <cfRule type="cellIs" dxfId="24" priority="27" operator="between">
      <formula>9999</formula>
      <formula>-9999</formula>
    </cfRule>
  </conditionalFormatting>
  <conditionalFormatting sqref="K39:K40">
    <cfRule type="cellIs" dxfId="23" priority="26" operator="between">
      <formula>9999</formula>
      <formula>-9999</formula>
    </cfRule>
  </conditionalFormatting>
  <conditionalFormatting sqref="J45:J46">
    <cfRule type="cellIs" dxfId="22" priority="24" operator="between">
      <formula>9999</formula>
      <formula>-9999</formula>
    </cfRule>
  </conditionalFormatting>
  <conditionalFormatting sqref="H41">
    <cfRule type="cellIs" dxfId="21" priority="18" operator="between">
      <formula>9999</formula>
      <formula>-9999</formula>
    </cfRule>
  </conditionalFormatting>
  <conditionalFormatting sqref="H43">
    <cfRule type="cellIs" dxfId="20" priority="16" operator="between">
      <formula>9999</formula>
      <formula>-9999</formula>
    </cfRule>
  </conditionalFormatting>
  <conditionalFormatting sqref="J43">
    <cfRule type="cellIs" dxfId="19" priority="15" operator="between">
      <formula>9999</formula>
      <formula>-9999</formula>
    </cfRule>
  </conditionalFormatting>
  <conditionalFormatting sqref="H22:H25">
    <cfRule type="cellIs" dxfId="18" priority="14" operator="between">
      <formula>9999</formula>
      <formula>-9999</formula>
    </cfRule>
  </conditionalFormatting>
  <conditionalFormatting sqref="J22:J25">
    <cfRule type="cellIs" dxfId="17" priority="13" operator="between">
      <formula>9999</formula>
      <formula>-9999</formula>
    </cfRule>
  </conditionalFormatting>
  <conditionalFormatting sqref="H44">
    <cfRule type="cellIs" dxfId="16" priority="12" operator="between">
      <formula>9999</formula>
      <formula>-9999</formula>
    </cfRule>
  </conditionalFormatting>
  <conditionalFormatting sqref="J44">
    <cfRule type="cellIs" dxfId="15" priority="11" operator="between">
      <formula>9999</formula>
      <formula>-9999</formula>
    </cfRule>
  </conditionalFormatting>
  <conditionalFormatting sqref="K21">
    <cfRule type="cellIs" dxfId="14" priority="10" operator="between">
      <formula>9999</formula>
      <formula>-9999</formula>
    </cfRule>
  </conditionalFormatting>
  <conditionalFormatting sqref="K25">
    <cfRule type="cellIs" dxfId="13" priority="9" operator="between">
      <formula>9999</formula>
      <formula>-9999</formula>
    </cfRule>
  </conditionalFormatting>
  <conditionalFormatting sqref="H40">
    <cfRule type="cellIs" dxfId="12" priority="7" operator="between">
      <formula>9999</formula>
      <formula>-9999</formula>
    </cfRule>
  </conditionalFormatting>
  <conditionalFormatting sqref="J40">
    <cfRule type="cellIs" dxfId="11" priority="6" operator="between">
      <formula>9999</formula>
      <formula>-9999</formula>
    </cfRule>
  </conditionalFormatting>
  <conditionalFormatting sqref="J27">
    <cfRule type="cellIs" dxfId="10" priority="3" operator="between">
      <formula>9999</formula>
      <formula>-9999</formula>
    </cfRule>
  </conditionalFormatting>
  <conditionalFormatting sqref="H31:H33">
    <cfRule type="cellIs" dxfId="9" priority="2" operator="between">
      <formula>9999</formula>
      <formula>-9999</formula>
    </cfRule>
  </conditionalFormatting>
  <conditionalFormatting sqref="J31:J33">
    <cfRule type="cellIs" dxfId="8" priority="1" operator="between">
      <formula>9999</formula>
      <formula>-9999</formula>
    </cfRule>
  </conditionalFormatting>
  <hyperlinks>
    <hyperlink ref="A5" location="'Contents'!A49" display="Índice"/>
  </hyperlinks>
  <printOptions horizontalCentered="1"/>
  <pageMargins left="0.59055118110236227" right="0.43307086614173229" top="0.51181102362204722" bottom="0.51181102362204722" header="0" footer="0.19685039370078741"/>
  <pageSetup paperSize="9" scale="95" orientation="portrait"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H49"/>
  <sheetViews>
    <sheetView showGridLines="0" zoomScale="120" zoomScaleNormal="120" zoomScalePageLayoutView="120" workbookViewId="0">
      <selection activeCell="A5" sqref="A5"/>
    </sheetView>
  </sheetViews>
  <sheetFormatPr defaultColWidth="8.85546875" defaultRowHeight="12.75" x14ac:dyDescent="0.2"/>
  <cols>
    <col min="1" max="1" width="33.5703125" style="17" customWidth="1"/>
    <col min="2" max="8" width="6.85546875" style="17" customWidth="1"/>
    <col min="9" max="16384" width="8.85546875" style="17"/>
  </cols>
  <sheetData>
    <row r="5" spans="1:8" x14ac:dyDescent="0.2">
      <c r="A5" s="109" t="s">
        <v>85</v>
      </c>
    </row>
    <row r="6" spans="1:8" ht="18.75" x14ac:dyDescent="0.3">
      <c r="A6" s="25" t="s">
        <v>0</v>
      </c>
    </row>
    <row r="8" spans="1:8" ht="18" customHeight="1" x14ac:dyDescent="0.2">
      <c r="A8" s="151" t="s">
        <v>139</v>
      </c>
      <c r="B8" s="18"/>
      <c r="C8" s="18"/>
      <c r="D8" s="18"/>
      <c r="E8" s="18"/>
      <c r="F8" s="18"/>
      <c r="G8" s="18"/>
      <c r="H8" s="18"/>
    </row>
    <row r="9" spans="1:8" ht="13.5" customHeight="1" x14ac:dyDescent="0.2">
      <c r="A9" s="23"/>
      <c r="B9" s="394">
        <v>2015</v>
      </c>
      <c r="C9" s="394">
        <v>2016</v>
      </c>
      <c r="D9" s="394">
        <v>2017</v>
      </c>
      <c r="E9" s="400">
        <v>2018</v>
      </c>
      <c r="F9" s="182">
        <v>2019</v>
      </c>
      <c r="G9" s="182">
        <v>2020</v>
      </c>
      <c r="H9" s="321">
        <v>2021</v>
      </c>
    </row>
    <row r="10" spans="1:8" ht="13.5" customHeight="1" x14ac:dyDescent="0.2">
      <c r="A10" s="24"/>
      <c r="B10" s="395"/>
      <c r="C10" s="395"/>
      <c r="D10" s="395"/>
      <c r="E10" s="401"/>
      <c r="F10" s="181" t="s">
        <v>88</v>
      </c>
      <c r="G10" s="181" t="s">
        <v>89</v>
      </c>
      <c r="H10" s="181" t="s">
        <v>140</v>
      </c>
    </row>
    <row r="11" spans="1:8" ht="12" customHeight="1" x14ac:dyDescent="0.2">
      <c r="A11" s="19" t="s">
        <v>141</v>
      </c>
      <c r="B11" s="51">
        <v>4459.6461209159388</v>
      </c>
      <c r="C11" s="51">
        <v>5196.7772751054445</v>
      </c>
      <c r="D11" s="51">
        <v>6382.8346848161491</v>
      </c>
      <c r="E11" s="51">
        <v>10040.33</v>
      </c>
      <c r="F11" s="57" t="s">
        <v>93</v>
      </c>
      <c r="G11" s="157" t="s">
        <v>93</v>
      </c>
      <c r="H11" s="157" t="s">
        <v>93</v>
      </c>
    </row>
    <row r="12" spans="1:8" ht="12" customHeight="1" x14ac:dyDescent="0.2">
      <c r="A12" s="20" t="s">
        <v>142</v>
      </c>
      <c r="B12" s="51">
        <v>797.82508039579375</v>
      </c>
      <c r="C12" s="51">
        <v>1017.1728757964586</v>
      </c>
      <c r="D12" s="51">
        <v>1282.9866609003236</v>
      </c>
      <c r="E12" s="51">
        <v>1442.07</v>
      </c>
      <c r="F12" s="57" t="s">
        <v>93</v>
      </c>
      <c r="G12" s="157" t="s">
        <v>93</v>
      </c>
      <c r="H12" s="157" t="s">
        <v>93</v>
      </c>
    </row>
    <row r="13" spans="1:8" ht="12" customHeight="1" x14ac:dyDescent="0.2">
      <c r="A13" s="20" t="s">
        <v>143</v>
      </c>
      <c r="B13" s="51">
        <v>474.47361902388042</v>
      </c>
      <c r="C13" s="51">
        <v>610.00800808427982</v>
      </c>
      <c r="D13" s="51">
        <v>746.686534246012</v>
      </c>
      <c r="E13" s="51">
        <v>763.899</v>
      </c>
      <c r="F13" s="57" t="s">
        <v>93</v>
      </c>
      <c r="G13" s="157" t="s">
        <v>93</v>
      </c>
      <c r="H13" s="157" t="s">
        <v>93</v>
      </c>
    </row>
    <row r="14" spans="1:8" ht="12" customHeight="1" x14ac:dyDescent="0.2">
      <c r="A14" s="20" t="s">
        <v>144</v>
      </c>
      <c r="B14" s="51">
        <v>3104.338524941737</v>
      </c>
      <c r="C14" s="51">
        <v>3456.8627567032918</v>
      </c>
      <c r="D14" s="51">
        <v>4239.9689094319729</v>
      </c>
      <c r="E14" s="51">
        <v>7634.348</v>
      </c>
      <c r="F14" s="57" t="s">
        <v>93</v>
      </c>
      <c r="G14" s="157" t="s">
        <v>93</v>
      </c>
      <c r="H14" s="157" t="s">
        <v>93</v>
      </c>
    </row>
    <row r="15" spans="1:8" ht="12" customHeight="1" x14ac:dyDescent="0.2">
      <c r="A15" s="20" t="s">
        <v>145</v>
      </c>
      <c r="B15" s="51">
        <v>83.008896554527524</v>
      </c>
      <c r="C15" s="51">
        <v>112.73363452141483</v>
      </c>
      <c r="D15" s="51">
        <v>113.19258023784133</v>
      </c>
      <c r="E15" s="51">
        <v>200.01300000000001</v>
      </c>
      <c r="F15" s="57" t="s">
        <v>93</v>
      </c>
      <c r="G15" s="157" t="s">
        <v>93</v>
      </c>
      <c r="H15" s="157" t="s">
        <v>93</v>
      </c>
    </row>
    <row r="16" spans="1:8" ht="12" customHeight="1" x14ac:dyDescent="0.2">
      <c r="A16" s="19" t="s">
        <v>146</v>
      </c>
      <c r="B16" s="51">
        <v>2660.9636377870702</v>
      </c>
      <c r="C16" s="51">
        <v>3488.4451747587309</v>
      </c>
      <c r="D16" s="51">
        <v>4191.0333725133141</v>
      </c>
      <c r="E16" s="51">
        <v>4449.4120000000003</v>
      </c>
      <c r="F16" s="57" t="s">
        <v>93</v>
      </c>
      <c r="G16" s="157" t="s">
        <v>93</v>
      </c>
      <c r="H16" s="157" t="s">
        <v>93</v>
      </c>
    </row>
    <row r="17" spans="1:8" ht="12" customHeight="1" x14ac:dyDescent="0.2">
      <c r="A17" s="20" t="s">
        <v>147</v>
      </c>
      <c r="B17" s="51">
        <v>792.89395284733962</v>
      </c>
      <c r="C17" s="51">
        <v>1117.6527608273723</v>
      </c>
      <c r="D17" s="51">
        <v>1333.3703332847226</v>
      </c>
      <c r="E17" s="51">
        <v>1571.2840000000001</v>
      </c>
      <c r="F17" s="57" t="s">
        <v>93</v>
      </c>
      <c r="G17" s="157" t="s">
        <v>93</v>
      </c>
      <c r="H17" s="157" t="s">
        <v>93</v>
      </c>
    </row>
    <row r="18" spans="1:8" ht="12" customHeight="1" x14ac:dyDescent="0.2">
      <c r="A18" s="20" t="s">
        <v>148</v>
      </c>
      <c r="B18" s="51">
        <v>70.867535016323203</v>
      </c>
      <c r="C18" s="51">
        <v>91.806892080586337</v>
      </c>
      <c r="D18" s="51">
        <v>91.604788983745664</v>
      </c>
      <c r="E18" s="51">
        <v>133.43100000000001</v>
      </c>
      <c r="F18" s="57" t="s">
        <v>93</v>
      </c>
      <c r="G18" s="157" t="s">
        <v>93</v>
      </c>
      <c r="H18" s="157" t="s">
        <v>93</v>
      </c>
    </row>
    <row r="19" spans="1:8" ht="12" customHeight="1" x14ac:dyDescent="0.2">
      <c r="A19" s="20" t="s">
        <v>149</v>
      </c>
      <c r="B19" s="51">
        <v>1797.2021499234072</v>
      </c>
      <c r="C19" s="51">
        <v>2278.9855218507723</v>
      </c>
      <c r="D19" s="51">
        <v>2766.0582502448456</v>
      </c>
      <c r="E19" s="51">
        <v>2744.6970000000001</v>
      </c>
      <c r="F19" s="57" t="s">
        <v>93</v>
      </c>
      <c r="G19" s="157" t="s">
        <v>93</v>
      </c>
      <c r="H19" s="157" t="s">
        <v>93</v>
      </c>
    </row>
    <row r="20" spans="1:8" ht="12" customHeight="1" x14ac:dyDescent="0.2">
      <c r="A20" s="19" t="s">
        <v>150</v>
      </c>
      <c r="B20" s="51">
        <v>6565.8521363546552</v>
      </c>
      <c r="C20" s="51">
        <v>7460.5387589134507</v>
      </c>
      <c r="D20" s="51">
        <v>9173.5969317073213</v>
      </c>
      <c r="E20" s="51">
        <v>11137.958000000001</v>
      </c>
      <c r="F20" s="57" t="s">
        <v>93</v>
      </c>
      <c r="G20" s="157" t="s">
        <v>93</v>
      </c>
      <c r="H20" s="157" t="s">
        <v>93</v>
      </c>
    </row>
    <row r="21" spans="1:8" ht="12" customHeight="1" x14ac:dyDescent="0.2">
      <c r="A21" s="20" t="s">
        <v>151</v>
      </c>
      <c r="B21" s="51">
        <v>2196.0611155417009</v>
      </c>
      <c r="C21" s="51">
        <v>2714.5171389426605</v>
      </c>
      <c r="D21" s="51">
        <v>3629.1654262268248</v>
      </c>
      <c r="E21" s="51">
        <v>4334.1899999999996</v>
      </c>
      <c r="F21" s="57" t="s">
        <v>93</v>
      </c>
      <c r="G21" s="157" t="s">
        <v>93</v>
      </c>
      <c r="H21" s="157" t="s">
        <v>93</v>
      </c>
    </row>
    <row r="22" spans="1:8" ht="12" customHeight="1" x14ac:dyDescent="0.2">
      <c r="A22" s="20" t="s">
        <v>152</v>
      </c>
      <c r="B22" s="51">
        <v>1712.7549692083689</v>
      </c>
      <c r="C22" s="51">
        <v>1756.4216334311329</v>
      </c>
      <c r="D22" s="51">
        <v>1828.7239852068781</v>
      </c>
      <c r="E22" s="51">
        <v>1948.4929999999999</v>
      </c>
      <c r="F22" s="57" t="s">
        <v>93</v>
      </c>
      <c r="G22" s="157" t="s">
        <v>93</v>
      </c>
      <c r="H22" s="157" t="s">
        <v>93</v>
      </c>
    </row>
    <row r="23" spans="1:8" ht="12" customHeight="1" x14ac:dyDescent="0.2">
      <c r="A23" s="20" t="s">
        <v>153</v>
      </c>
      <c r="B23" s="51">
        <v>580.49840717973791</v>
      </c>
      <c r="C23" s="51">
        <v>808.9762610589222</v>
      </c>
      <c r="D23" s="51">
        <v>911.50326532241388</v>
      </c>
      <c r="E23" s="51">
        <v>1063.249</v>
      </c>
      <c r="F23" s="57" t="s">
        <v>93</v>
      </c>
      <c r="G23" s="157" t="s">
        <v>93</v>
      </c>
      <c r="H23" s="157" t="s">
        <v>93</v>
      </c>
    </row>
    <row r="24" spans="1:8" ht="12" customHeight="1" x14ac:dyDescent="0.2">
      <c r="A24" s="20" t="s">
        <v>154</v>
      </c>
      <c r="B24" s="51">
        <v>376.64886688865141</v>
      </c>
      <c r="C24" s="51">
        <v>423.8803398102479</v>
      </c>
      <c r="D24" s="51">
        <v>473.71776806347282</v>
      </c>
      <c r="E24" s="51">
        <v>504.93200000000002</v>
      </c>
      <c r="F24" s="57" t="s">
        <v>93</v>
      </c>
      <c r="G24" s="157" t="s">
        <v>93</v>
      </c>
      <c r="H24" s="157" t="s">
        <v>93</v>
      </c>
    </row>
    <row r="25" spans="1:8" ht="12" customHeight="1" x14ac:dyDescent="0.2">
      <c r="A25" s="20" t="s">
        <v>155</v>
      </c>
      <c r="B25" s="51">
        <v>363.98425075994993</v>
      </c>
      <c r="C25" s="51">
        <v>345.71114412813841</v>
      </c>
      <c r="D25" s="51">
        <v>356.77277621603878</v>
      </c>
      <c r="E25" s="51">
        <v>359.74400000000003</v>
      </c>
      <c r="F25" s="57" t="s">
        <v>93</v>
      </c>
      <c r="G25" s="157" t="s">
        <v>93</v>
      </c>
      <c r="H25" s="157" t="s">
        <v>93</v>
      </c>
    </row>
    <row r="26" spans="1:8" ht="12" customHeight="1" x14ac:dyDescent="0.2">
      <c r="A26" s="20" t="s">
        <v>156</v>
      </c>
      <c r="B26" s="51">
        <v>50.298733652912198</v>
      </c>
      <c r="C26" s="51">
        <v>22.770505927999974</v>
      </c>
      <c r="D26" s="51">
        <v>96.126766399645433</v>
      </c>
      <c r="E26" s="51">
        <v>597.63800000000003</v>
      </c>
      <c r="F26" s="57" t="s">
        <v>93</v>
      </c>
      <c r="G26" s="157" t="s">
        <v>93</v>
      </c>
      <c r="H26" s="157" t="s">
        <v>93</v>
      </c>
    </row>
    <row r="27" spans="1:8" ht="12" customHeight="1" x14ac:dyDescent="0.2">
      <c r="A27" s="20" t="s">
        <v>157</v>
      </c>
      <c r="B27" s="51">
        <v>1285.6057931233343</v>
      </c>
      <c r="C27" s="51">
        <v>1388.2617356143485</v>
      </c>
      <c r="D27" s="51">
        <v>1877.5869442720475</v>
      </c>
      <c r="E27" s="51">
        <v>2329.7120000000014</v>
      </c>
      <c r="F27" s="57" t="s">
        <v>93</v>
      </c>
      <c r="G27" s="157" t="s">
        <v>93</v>
      </c>
      <c r="H27" s="157" t="s">
        <v>93</v>
      </c>
    </row>
    <row r="28" spans="1:8" ht="15" customHeight="1" x14ac:dyDescent="0.2">
      <c r="A28" s="21" t="s">
        <v>158</v>
      </c>
      <c r="B28" s="48">
        <v>13686.461895057664</v>
      </c>
      <c r="C28" s="48">
        <v>16145.761208777625</v>
      </c>
      <c r="D28" s="48">
        <v>19747.464989036784</v>
      </c>
      <c r="E28" s="48">
        <v>570.77099999999996</v>
      </c>
      <c r="F28" s="57" t="s">
        <v>93</v>
      </c>
      <c r="G28" s="157" t="s">
        <v>93</v>
      </c>
      <c r="H28" s="157" t="s">
        <v>93</v>
      </c>
    </row>
    <row r="29" spans="1:8" ht="12" customHeight="1" x14ac:dyDescent="0.2">
      <c r="A29" s="20" t="s">
        <v>159</v>
      </c>
      <c r="B29" s="51">
        <v>260.30589694994785</v>
      </c>
      <c r="C29" s="51">
        <v>405.48461588754583</v>
      </c>
      <c r="D29" s="51">
        <v>514.82934383166776</v>
      </c>
      <c r="E29" s="51">
        <v>-48.173000000000002</v>
      </c>
      <c r="F29" s="57" t="s">
        <v>93</v>
      </c>
      <c r="G29" s="157" t="s">
        <v>93</v>
      </c>
      <c r="H29" s="157" t="s">
        <v>93</v>
      </c>
    </row>
    <row r="30" spans="1:8" ht="23.25" customHeight="1" x14ac:dyDescent="0.2">
      <c r="A30" s="27" t="s">
        <v>160</v>
      </c>
      <c r="B30" s="364">
        <v>13946.767792007611</v>
      </c>
      <c r="C30" s="364">
        <v>16551.245824665169</v>
      </c>
      <c r="D30" s="364">
        <v>20262.294332868452</v>
      </c>
      <c r="E30" s="364">
        <v>25627.7</v>
      </c>
      <c r="F30" s="364">
        <v>30517.453571812435</v>
      </c>
      <c r="G30" s="379">
        <v>31894.739963858701</v>
      </c>
      <c r="H30" s="379">
        <v>41999.4</v>
      </c>
    </row>
    <row r="31" spans="1:8" ht="12" customHeight="1" x14ac:dyDescent="0.2">
      <c r="A31" s="23" t="s">
        <v>161</v>
      </c>
      <c r="B31" s="51">
        <v>9647.9322183269742</v>
      </c>
      <c r="C31" s="51">
        <v>11570.392974570932</v>
      </c>
      <c r="D31" s="51">
        <v>14207.359637761527</v>
      </c>
      <c r="E31" s="51">
        <v>17128.560000000001</v>
      </c>
      <c r="F31" s="57" t="s">
        <v>93</v>
      </c>
      <c r="G31" s="157" t="s">
        <v>93</v>
      </c>
      <c r="H31" s="157" t="s">
        <v>93</v>
      </c>
    </row>
    <row r="32" spans="1:8" ht="12" customHeight="1" x14ac:dyDescent="0.2">
      <c r="A32" s="20" t="s">
        <v>162</v>
      </c>
      <c r="B32" s="51">
        <v>7356.0832629940305</v>
      </c>
      <c r="C32" s="51">
        <v>9272.9671626288182</v>
      </c>
      <c r="D32" s="51">
        <v>11586.306010713632</v>
      </c>
      <c r="E32" s="51">
        <v>14444.171</v>
      </c>
      <c r="F32" s="57" t="s">
        <v>93</v>
      </c>
      <c r="G32" s="157" t="s">
        <v>93</v>
      </c>
      <c r="H32" s="157" t="s">
        <v>93</v>
      </c>
    </row>
    <row r="33" spans="1:8" ht="12" customHeight="1" x14ac:dyDescent="0.2">
      <c r="A33" s="20" t="s">
        <v>163</v>
      </c>
      <c r="B33" s="51">
        <v>2291.8489553329418</v>
      </c>
      <c r="C33" s="51">
        <v>2297.4258119421152</v>
      </c>
      <c r="D33" s="51">
        <v>2621.0536270478956</v>
      </c>
      <c r="E33" s="51">
        <v>2684.3890000000001</v>
      </c>
      <c r="F33" s="57" t="s">
        <v>93</v>
      </c>
      <c r="G33" s="157" t="s">
        <v>93</v>
      </c>
      <c r="H33" s="157" t="s">
        <v>93</v>
      </c>
    </row>
    <row r="34" spans="1:8" ht="12" customHeight="1" x14ac:dyDescent="0.2">
      <c r="A34" s="23" t="s">
        <v>164</v>
      </c>
      <c r="B34" s="51">
        <v>4770.1417379063641</v>
      </c>
      <c r="C34" s="51">
        <v>4504.3732941762655</v>
      </c>
      <c r="D34" s="51">
        <v>4889.2775981112454</v>
      </c>
      <c r="E34" s="51">
        <v>4579.5290000000005</v>
      </c>
      <c r="F34" s="57" t="s">
        <v>93</v>
      </c>
      <c r="G34" s="157" t="s">
        <v>93</v>
      </c>
      <c r="H34" s="157" t="s">
        <v>93</v>
      </c>
    </row>
    <row r="35" spans="1:8" ht="12" customHeight="1" x14ac:dyDescent="0.2">
      <c r="A35" s="20" t="s">
        <v>165</v>
      </c>
      <c r="B35" s="51">
        <v>3934.3280124936641</v>
      </c>
      <c r="C35" s="51">
        <v>4338.613313530851</v>
      </c>
      <c r="D35" s="51">
        <v>4709.3532208219985</v>
      </c>
      <c r="E35" s="51">
        <v>4406.6130000000003</v>
      </c>
      <c r="F35" s="57" t="s">
        <v>93</v>
      </c>
      <c r="G35" s="157" t="s">
        <v>93</v>
      </c>
      <c r="H35" s="157" t="s">
        <v>93</v>
      </c>
    </row>
    <row r="36" spans="1:8" ht="12" customHeight="1" x14ac:dyDescent="0.2">
      <c r="A36" s="20" t="s">
        <v>166</v>
      </c>
      <c r="B36" s="51">
        <v>835.81372541269991</v>
      </c>
      <c r="C36" s="51">
        <v>165.75998064541463</v>
      </c>
      <c r="D36" s="51">
        <v>179.92437728924671</v>
      </c>
      <c r="E36" s="51">
        <v>172.916</v>
      </c>
      <c r="F36" s="57" t="s">
        <v>93</v>
      </c>
      <c r="G36" s="157" t="s">
        <v>93</v>
      </c>
      <c r="H36" s="157" t="s">
        <v>93</v>
      </c>
    </row>
    <row r="37" spans="1:8" ht="12" customHeight="1" x14ac:dyDescent="0.2">
      <c r="A37" s="23" t="s">
        <v>167</v>
      </c>
      <c r="B37" s="51">
        <v>14418.073956233387</v>
      </c>
      <c r="C37" s="51">
        <v>16074.766268747178</v>
      </c>
      <c r="D37" s="51">
        <v>19096.637235872771</v>
      </c>
      <c r="E37" s="51">
        <v>21708.089</v>
      </c>
      <c r="F37" s="57" t="s">
        <v>93</v>
      </c>
      <c r="G37" s="157" t="s">
        <v>93</v>
      </c>
      <c r="H37" s="157" t="s">
        <v>93</v>
      </c>
    </row>
    <row r="38" spans="1:8" ht="12" customHeight="1" x14ac:dyDescent="0.2">
      <c r="A38" s="23" t="s">
        <v>168</v>
      </c>
      <c r="B38" s="51">
        <v>4149.8048987415486</v>
      </c>
      <c r="C38" s="51">
        <v>4654.9525765404942</v>
      </c>
      <c r="D38" s="51">
        <v>5876.8050836456287</v>
      </c>
      <c r="E38" s="51">
        <v>10465.419</v>
      </c>
      <c r="F38" s="57" t="s">
        <v>93</v>
      </c>
      <c r="G38" s="157" t="s">
        <v>93</v>
      </c>
      <c r="H38" s="157" t="s">
        <v>93</v>
      </c>
    </row>
    <row r="39" spans="1:8" ht="12" customHeight="1" x14ac:dyDescent="0.2">
      <c r="A39" s="23" t="s">
        <v>169</v>
      </c>
      <c r="B39" s="51">
        <v>18567.878854974952</v>
      </c>
      <c r="C39" s="51">
        <v>20729.718845287665</v>
      </c>
      <c r="D39" s="51">
        <v>24973.442319518399</v>
      </c>
      <c r="E39" s="51">
        <v>32173.508000000002</v>
      </c>
      <c r="F39" s="57" t="s">
        <v>93</v>
      </c>
      <c r="G39" s="157" t="s">
        <v>93</v>
      </c>
      <c r="H39" s="157" t="s">
        <v>93</v>
      </c>
    </row>
    <row r="40" spans="1:8" ht="12" customHeight="1" x14ac:dyDescent="0.2">
      <c r="A40" s="23" t="s">
        <v>170</v>
      </c>
      <c r="B40" s="51">
        <v>4621.1110629672748</v>
      </c>
      <c r="C40" s="51">
        <v>4178.4730206225231</v>
      </c>
      <c r="D40" s="51">
        <v>4711.4618646209092</v>
      </c>
      <c r="E40" s="51">
        <v>6545.8080000000009</v>
      </c>
      <c r="F40" s="57" t="s">
        <v>93</v>
      </c>
      <c r="G40" s="157" t="s">
        <v>93</v>
      </c>
      <c r="H40" s="157" t="s">
        <v>93</v>
      </c>
    </row>
    <row r="41" spans="1:8" ht="19.5" customHeight="1" x14ac:dyDescent="0.2">
      <c r="A41" s="19" t="s">
        <v>171</v>
      </c>
      <c r="B41" s="51"/>
      <c r="C41" s="51"/>
      <c r="D41" s="51"/>
      <c r="E41" s="51"/>
      <c r="F41" s="51"/>
      <c r="G41" s="275"/>
      <c r="H41" s="275"/>
    </row>
    <row r="42" spans="1:8" ht="12" customHeight="1" x14ac:dyDescent="0.2">
      <c r="A42" s="23" t="s">
        <v>172</v>
      </c>
      <c r="B42" s="275">
        <v>4298.835573680637</v>
      </c>
      <c r="C42" s="275">
        <v>4980.8528500942375</v>
      </c>
      <c r="D42" s="275">
        <v>6054.9346951069256</v>
      </c>
      <c r="E42" s="275">
        <v>8499.14</v>
      </c>
      <c r="F42" s="157" t="s">
        <v>93</v>
      </c>
      <c r="G42" s="157" t="s">
        <v>93</v>
      </c>
      <c r="H42" s="157" t="s">
        <v>93</v>
      </c>
    </row>
    <row r="43" spans="1:8" ht="12" customHeight="1" x14ac:dyDescent="0.2">
      <c r="A43" s="23" t="s">
        <v>173</v>
      </c>
      <c r="B43" s="257">
        <v>104.76536527598864</v>
      </c>
      <c r="C43" s="257">
        <v>91.385997169228077</v>
      </c>
      <c r="D43" s="257">
        <v>108.15358024660159</v>
      </c>
      <c r="E43" s="257">
        <v>86.16179471977992</v>
      </c>
      <c r="F43" s="257">
        <v>74.811424880547477</v>
      </c>
      <c r="G43" s="257">
        <v>48.178058456236123</v>
      </c>
      <c r="H43" s="257">
        <v>53.843366733262414</v>
      </c>
    </row>
    <row r="44" spans="1:8" ht="12" customHeight="1" x14ac:dyDescent="0.2">
      <c r="A44" s="23" t="s">
        <v>174</v>
      </c>
      <c r="B44" s="257">
        <v>116.16430354472261</v>
      </c>
      <c r="C44" s="257">
        <v>101.13409786794614</v>
      </c>
      <c r="D44" s="257">
        <v>122.12195614978802</v>
      </c>
      <c r="E44" s="257">
        <v>101.35304508574536</v>
      </c>
      <c r="F44" s="257">
        <v>83.6493832266368</v>
      </c>
      <c r="G44" s="257">
        <v>55.156516513953783</v>
      </c>
      <c r="H44" s="257">
        <v>64.936249230701222</v>
      </c>
    </row>
    <row r="45" spans="1:8" ht="12" customHeight="1" x14ac:dyDescent="0.2">
      <c r="A45" s="23" t="s">
        <v>175</v>
      </c>
      <c r="B45" s="257">
        <v>-2.6033225769455992</v>
      </c>
      <c r="C45" s="257">
        <v>18.674420277866055</v>
      </c>
      <c r="D45" s="257">
        <v>22.419669610021089</v>
      </c>
      <c r="E45" s="257">
        <v>26.481713162474072</v>
      </c>
      <c r="F45" s="257">
        <v>19.079954782568986</v>
      </c>
      <c r="G45" s="257">
        <v>4.5131104690805612</v>
      </c>
      <c r="H45" s="257">
        <v>31.681274240176659</v>
      </c>
    </row>
    <row r="46" spans="1:8" ht="12" customHeight="1" x14ac:dyDescent="0.2">
      <c r="A46" s="23" t="s">
        <v>176</v>
      </c>
      <c r="B46" s="257">
        <v>0.94357561306037674</v>
      </c>
      <c r="C46" s="257">
        <v>-2.5800972429573354</v>
      </c>
      <c r="D46" s="257">
        <v>-0.2</v>
      </c>
      <c r="E46" s="257">
        <v>-2.1</v>
      </c>
      <c r="F46" s="257">
        <v>-0.62</v>
      </c>
      <c r="G46" s="257">
        <v>-5.18</v>
      </c>
      <c r="H46" s="257">
        <v>-0.1</v>
      </c>
    </row>
    <row r="47" spans="1:8" ht="12" customHeight="1" x14ac:dyDescent="0.2">
      <c r="A47" s="70" t="s">
        <v>97</v>
      </c>
      <c r="B47" s="257">
        <v>11.1</v>
      </c>
      <c r="C47" s="257">
        <v>-2.7</v>
      </c>
      <c r="D47" s="257">
        <v>0.5</v>
      </c>
      <c r="E47" s="257">
        <v>-9.5</v>
      </c>
      <c r="F47" s="257">
        <v>-6.5</v>
      </c>
      <c r="G47" s="257">
        <v>-8</v>
      </c>
      <c r="H47" s="257">
        <v>-7</v>
      </c>
    </row>
    <row r="48" spans="1:8" ht="12" customHeight="1" x14ac:dyDescent="0.2">
      <c r="A48" s="99" t="s">
        <v>98</v>
      </c>
      <c r="B48" s="263">
        <v>-3</v>
      </c>
      <c r="C48" s="263">
        <v>-2.5</v>
      </c>
      <c r="D48" s="263">
        <v>-0.3</v>
      </c>
      <c r="E48" s="263">
        <v>1</v>
      </c>
      <c r="F48" s="263">
        <v>1.8</v>
      </c>
      <c r="G48" s="263">
        <v>-4</v>
      </c>
      <c r="H48" s="263">
        <v>2.2999999999999998</v>
      </c>
    </row>
    <row r="49" spans="1:8" ht="18.75" customHeight="1" x14ac:dyDescent="0.2">
      <c r="A49" s="35" t="s">
        <v>177</v>
      </c>
      <c r="B49" s="35"/>
      <c r="C49" s="35"/>
      <c r="D49" s="35"/>
      <c r="E49" s="35"/>
      <c r="F49" s="35"/>
      <c r="G49" s="35"/>
      <c r="H49" s="35"/>
    </row>
  </sheetData>
  <mergeCells count="4">
    <mergeCell ref="B9:B10"/>
    <mergeCell ref="C9:C10"/>
    <mergeCell ref="D9:D10"/>
    <mergeCell ref="E9:E10"/>
  </mergeCells>
  <hyperlinks>
    <hyperlink ref="A5" location="'Contents'!A10" display="Índice"/>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H48"/>
  <sheetViews>
    <sheetView showGridLines="0" zoomScale="120" zoomScaleNormal="120" zoomScalePageLayoutView="120" workbookViewId="0">
      <selection activeCell="A5" sqref="A5"/>
    </sheetView>
  </sheetViews>
  <sheetFormatPr defaultColWidth="8.85546875" defaultRowHeight="12.75" x14ac:dyDescent="0.2"/>
  <cols>
    <col min="1" max="1" width="32.85546875" style="17" customWidth="1"/>
    <col min="2" max="8" width="7.7109375" style="17" customWidth="1"/>
    <col min="9" max="16384" width="8.85546875" style="17"/>
  </cols>
  <sheetData>
    <row r="5" spans="1:8" x14ac:dyDescent="0.2">
      <c r="A5" s="109" t="s">
        <v>85</v>
      </c>
    </row>
    <row r="6" spans="1:8" ht="18.75" x14ac:dyDescent="0.3">
      <c r="A6" s="25" t="s">
        <v>0</v>
      </c>
    </row>
    <row r="8" spans="1:8" ht="18" customHeight="1" x14ac:dyDescent="0.2">
      <c r="A8" s="165" t="s">
        <v>744</v>
      </c>
      <c r="B8" s="18"/>
      <c r="C8" s="18"/>
      <c r="D8" s="18"/>
      <c r="E8" s="18"/>
      <c r="F8" s="18"/>
      <c r="G8" s="18"/>
      <c r="H8" s="18"/>
    </row>
    <row r="9" spans="1:8" ht="13.5" customHeight="1" x14ac:dyDescent="0.2">
      <c r="A9" s="23"/>
      <c r="B9" s="400">
        <v>2015</v>
      </c>
      <c r="C9" s="400">
        <v>2016</v>
      </c>
      <c r="D9" s="400">
        <v>2017</v>
      </c>
      <c r="E9" s="400">
        <v>2018</v>
      </c>
      <c r="F9" s="182">
        <v>2019</v>
      </c>
      <c r="G9" s="182">
        <v>2020</v>
      </c>
      <c r="H9" s="344">
        <v>2021</v>
      </c>
    </row>
    <row r="10" spans="1:8" ht="13.5" customHeight="1" x14ac:dyDescent="0.2">
      <c r="A10" s="24"/>
      <c r="B10" s="401"/>
      <c r="C10" s="401"/>
      <c r="D10" s="401"/>
      <c r="E10" s="401"/>
      <c r="F10" s="181" t="s">
        <v>88</v>
      </c>
      <c r="G10" s="181" t="s">
        <v>88</v>
      </c>
      <c r="H10" s="181" t="s">
        <v>140</v>
      </c>
    </row>
    <row r="11" spans="1:8" ht="12" customHeight="1" x14ac:dyDescent="0.2">
      <c r="A11" s="19" t="s">
        <v>141</v>
      </c>
      <c r="B11" s="51">
        <v>146150.19065096873</v>
      </c>
      <c r="C11" s="51">
        <v>172026.79656880855</v>
      </c>
      <c r="D11" s="51">
        <v>210498.7064047188</v>
      </c>
      <c r="E11" s="51">
        <v>220019.90192697867</v>
      </c>
      <c r="F11" s="51">
        <v>233064.29119115887</v>
      </c>
      <c r="G11" s="51">
        <v>249254.87419304455</v>
      </c>
      <c r="H11" s="107" t="s">
        <v>93</v>
      </c>
    </row>
    <row r="12" spans="1:8" ht="12" customHeight="1" x14ac:dyDescent="0.2">
      <c r="A12" s="20" t="s">
        <v>745</v>
      </c>
      <c r="B12" s="51">
        <v>137058.75170074374</v>
      </c>
      <c r="C12" s="51">
        <v>162423.17501754942</v>
      </c>
      <c r="D12" s="51">
        <v>199312.45062891499</v>
      </c>
      <c r="E12" s="51">
        <v>208910.57470577137</v>
      </c>
      <c r="F12" s="51">
        <v>220231.78046394599</v>
      </c>
      <c r="G12" s="51">
        <v>235847.33364893612</v>
      </c>
      <c r="H12" s="107" t="s">
        <v>93</v>
      </c>
    </row>
    <row r="13" spans="1:8" ht="12" customHeight="1" x14ac:dyDescent="0.2">
      <c r="A13" s="20" t="s">
        <v>143</v>
      </c>
      <c r="B13" s="51">
        <v>9091.4389502249851</v>
      </c>
      <c r="C13" s="51">
        <v>9603.6215512591316</v>
      </c>
      <c r="D13" s="51">
        <v>11186.255775803829</v>
      </c>
      <c r="E13" s="51">
        <v>11109.327221207292</v>
      </c>
      <c r="F13" s="51">
        <v>12832.510727212888</v>
      </c>
      <c r="G13" s="51">
        <v>13407.540544108429</v>
      </c>
      <c r="H13" s="107" t="s">
        <v>93</v>
      </c>
    </row>
    <row r="14" spans="1:8" ht="12" customHeight="1" x14ac:dyDescent="0.2">
      <c r="A14" s="19" t="s">
        <v>146</v>
      </c>
      <c r="B14" s="51">
        <v>115434.17472143914</v>
      </c>
      <c r="C14" s="51">
        <v>153712.5567163488</v>
      </c>
      <c r="D14" s="51">
        <v>201855.26272445015</v>
      </c>
      <c r="E14" s="51">
        <v>226978.51716993432</v>
      </c>
      <c r="F14" s="51">
        <v>227676.272084194</v>
      </c>
      <c r="G14" s="51">
        <v>212269.12641741321</v>
      </c>
      <c r="H14" s="107" t="s">
        <v>93</v>
      </c>
    </row>
    <row r="15" spans="1:8" ht="12" customHeight="1" x14ac:dyDescent="0.2">
      <c r="A15" s="20" t="s">
        <v>417</v>
      </c>
      <c r="B15" s="51">
        <v>32086.610773105433</v>
      </c>
      <c r="C15" s="51">
        <v>58483.346675076718</v>
      </c>
      <c r="D15" s="51">
        <v>95679.644821594979</v>
      </c>
      <c r="E15" s="51">
        <v>109322.54429178784</v>
      </c>
      <c r="F15" s="51">
        <v>103458.56070756204</v>
      </c>
      <c r="G15" s="51">
        <v>93120.634054915572</v>
      </c>
      <c r="H15" s="107" t="s">
        <v>93</v>
      </c>
    </row>
    <row r="16" spans="1:8" ht="12" customHeight="1" x14ac:dyDescent="0.2">
      <c r="A16" s="20" t="s">
        <v>147</v>
      </c>
      <c r="B16" s="51">
        <v>52246.926182869676</v>
      </c>
      <c r="C16" s="51">
        <v>63822.596765373964</v>
      </c>
      <c r="D16" s="51">
        <v>68931.846399636182</v>
      </c>
      <c r="E16" s="51">
        <v>78058.923693951045</v>
      </c>
      <c r="F16" s="51">
        <v>85020.216709535118</v>
      </c>
      <c r="G16" s="51">
        <v>79121.24738798209</v>
      </c>
      <c r="H16" s="107" t="s">
        <v>93</v>
      </c>
    </row>
    <row r="17" spans="1:8" ht="12" customHeight="1" x14ac:dyDescent="0.2">
      <c r="A17" s="20" t="s">
        <v>746</v>
      </c>
      <c r="B17" s="51">
        <v>19032.092629186132</v>
      </c>
      <c r="C17" s="51">
        <v>19021.319376630279</v>
      </c>
      <c r="D17" s="51">
        <v>24662.849308858837</v>
      </c>
      <c r="E17" s="51">
        <v>27052.869385860951</v>
      </c>
      <c r="F17" s="51">
        <v>26902.193722796892</v>
      </c>
      <c r="G17" s="51">
        <v>28463.685131865277</v>
      </c>
      <c r="H17" s="107" t="s">
        <v>93</v>
      </c>
    </row>
    <row r="18" spans="1:8" ht="12" customHeight="1" x14ac:dyDescent="0.2">
      <c r="A18" s="20" t="s">
        <v>149</v>
      </c>
      <c r="B18" s="51">
        <v>12068.54513627788</v>
      </c>
      <c r="C18" s="51">
        <v>12385.293899267839</v>
      </c>
      <c r="D18" s="51">
        <v>12580.922194360151</v>
      </c>
      <c r="E18" s="51">
        <v>12544.179798334488</v>
      </c>
      <c r="F18" s="51">
        <v>12295.300944299961</v>
      </c>
      <c r="G18" s="51">
        <v>11563.559842650284</v>
      </c>
      <c r="H18" s="107" t="s">
        <v>93</v>
      </c>
    </row>
    <row r="19" spans="1:8" ht="12" customHeight="1" x14ac:dyDescent="0.2">
      <c r="A19" s="19" t="s">
        <v>150</v>
      </c>
      <c r="B19" s="51">
        <v>302539.06596304139</v>
      </c>
      <c r="C19" s="51">
        <v>341205.90031973156</v>
      </c>
      <c r="D19" s="51">
        <v>344173.03733292816</v>
      </c>
      <c r="E19" s="51">
        <v>358236.69115928205</v>
      </c>
      <c r="F19" s="51">
        <v>394539.94702051504</v>
      </c>
      <c r="G19" s="51">
        <v>404239.03720930003</v>
      </c>
      <c r="H19" s="107" t="s">
        <v>93</v>
      </c>
    </row>
    <row r="20" spans="1:8" ht="12" customHeight="1" x14ac:dyDescent="0.2">
      <c r="A20" s="20" t="s">
        <v>747</v>
      </c>
      <c r="B20" s="51">
        <v>69175.301144031517</v>
      </c>
      <c r="C20" s="51">
        <v>80046.402042718328</v>
      </c>
      <c r="D20" s="51">
        <v>84661.13849340078</v>
      </c>
      <c r="E20" s="51">
        <v>85413.915865826028</v>
      </c>
      <c r="F20" s="51">
        <v>95248.827153287872</v>
      </c>
      <c r="G20" s="51">
        <v>103310.53597293397</v>
      </c>
      <c r="H20" s="107" t="s">
        <v>93</v>
      </c>
    </row>
    <row r="21" spans="1:8" ht="12" customHeight="1" x14ac:dyDescent="0.2">
      <c r="A21" s="20" t="s">
        <v>748</v>
      </c>
      <c r="B21" s="51">
        <v>11652.511252792612</v>
      </c>
      <c r="C21" s="51">
        <v>12559.444102352587</v>
      </c>
      <c r="D21" s="51">
        <v>14477.268001884047</v>
      </c>
      <c r="E21" s="51">
        <v>14783.37833339075</v>
      </c>
      <c r="F21" s="51">
        <v>15308.036306159629</v>
      </c>
      <c r="G21" s="51">
        <v>12516.740061048886</v>
      </c>
      <c r="H21" s="107" t="s">
        <v>93</v>
      </c>
    </row>
    <row r="22" spans="1:8" ht="12" customHeight="1" x14ac:dyDescent="0.2">
      <c r="A22" s="20" t="s">
        <v>154</v>
      </c>
      <c r="B22" s="51">
        <v>42634.158006299323</v>
      </c>
      <c r="C22" s="51">
        <v>43361.215660313588</v>
      </c>
      <c r="D22" s="51">
        <v>47194.44975473352</v>
      </c>
      <c r="E22" s="51">
        <v>53080.545184755196</v>
      </c>
      <c r="F22" s="51">
        <v>56769.44770076486</v>
      </c>
      <c r="G22" s="51">
        <v>55565.957189572786</v>
      </c>
      <c r="H22" s="107" t="s">
        <v>93</v>
      </c>
    </row>
    <row r="23" spans="1:8" ht="12" customHeight="1" x14ac:dyDescent="0.2">
      <c r="A23" s="20" t="s">
        <v>749</v>
      </c>
      <c r="B23" s="51">
        <v>22783.18701171875</v>
      </c>
      <c r="C23" s="51">
        <v>22269.382720947266</v>
      </c>
      <c r="D23" s="51">
        <v>24865.762649536133</v>
      </c>
      <c r="E23" s="51">
        <v>26556.140853881836</v>
      </c>
      <c r="F23" s="51">
        <v>30426.61767578125</v>
      </c>
      <c r="G23" s="51">
        <v>30274.27001953125</v>
      </c>
      <c r="H23" s="107" t="s">
        <v>93</v>
      </c>
    </row>
    <row r="24" spans="1:8" ht="12" customHeight="1" x14ac:dyDescent="0.2">
      <c r="A24" s="20" t="s">
        <v>423</v>
      </c>
      <c r="B24" s="51">
        <v>28851.083034256793</v>
      </c>
      <c r="C24" s="51">
        <v>43295.844666054414</v>
      </c>
      <c r="D24" s="51">
        <v>41084.159862958499</v>
      </c>
      <c r="E24" s="51">
        <v>37920.945232370061</v>
      </c>
      <c r="F24" s="51">
        <v>40549.117214333841</v>
      </c>
      <c r="G24" s="51">
        <v>43128.46516268199</v>
      </c>
      <c r="H24" s="107" t="s">
        <v>93</v>
      </c>
    </row>
    <row r="25" spans="1:8" ht="12" customHeight="1" x14ac:dyDescent="0.2">
      <c r="A25" s="20" t="s">
        <v>750</v>
      </c>
      <c r="B25" s="51">
        <v>31525.09771548045</v>
      </c>
      <c r="C25" s="51">
        <v>30664.044660060215</v>
      </c>
      <c r="D25" s="51">
        <v>32315.471216899583</v>
      </c>
      <c r="E25" s="51">
        <v>33623.588565034748</v>
      </c>
      <c r="F25" s="51">
        <v>35935.700408664139</v>
      </c>
      <c r="G25" s="51">
        <v>32332.122697574094</v>
      </c>
      <c r="H25" s="107" t="s">
        <v>93</v>
      </c>
    </row>
    <row r="26" spans="1:8" ht="12" customHeight="1" x14ac:dyDescent="0.2">
      <c r="A26" s="20" t="s">
        <v>152</v>
      </c>
      <c r="B26" s="51">
        <v>42646.208740234375</v>
      </c>
      <c r="C26" s="51">
        <v>51481.1435546875</v>
      </c>
      <c r="D26" s="51">
        <v>48803.476440429688</v>
      </c>
      <c r="E26" s="51">
        <v>59879.796020507813</v>
      </c>
      <c r="F26" s="51">
        <v>64691.4462890625</v>
      </c>
      <c r="G26" s="51">
        <v>66250.2470703125</v>
      </c>
      <c r="H26" s="107" t="s">
        <v>93</v>
      </c>
    </row>
    <row r="27" spans="1:8" ht="12" customHeight="1" x14ac:dyDescent="0.2">
      <c r="A27" s="20" t="s">
        <v>751</v>
      </c>
      <c r="B27" s="51">
        <v>39421.61328125</v>
      </c>
      <c r="C27" s="51">
        <v>42071.72265625</v>
      </c>
      <c r="D27" s="51">
        <v>34656.89453125</v>
      </c>
      <c r="E27" s="51">
        <v>30100.80859375</v>
      </c>
      <c r="F27" s="51">
        <v>35094.078125</v>
      </c>
      <c r="G27" s="51">
        <v>38563.171875</v>
      </c>
      <c r="H27" s="107" t="s">
        <v>93</v>
      </c>
    </row>
    <row r="28" spans="1:8" ht="12" customHeight="1" x14ac:dyDescent="0.2">
      <c r="A28" s="20" t="s">
        <v>752</v>
      </c>
      <c r="B28" s="51">
        <v>9119.9462890625</v>
      </c>
      <c r="C28" s="51">
        <v>10507.635009765625</v>
      </c>
      <c r="D28" s="51">
        <v>10566.8515625</v>
      </c>
      <c r="E28" s="51">
        <v>11346.26513671875</v>
      </c>
      <c r="F28" s="51">
        <v>14046.7177734375</v>
      </c>
      <c r="G28" s="51">
        <v>15573.604858398438</v>
      </c>
      <c r="H28" s="107" t="s">
        <v>93</v>
      </c>
    </row>
    <row r="29" spans="1:8" ht="12" customHeight="1" x14ac:dyDescent="0.2">
      <c r="A29" s="20" t="s">
        <v>207</v>
      </c>
      <c r="B29" s="51">
        <v>4729.9594879150391</v>
      </c>
      <c r="C29" s="51">
        <v>4949.0652465820313</v>
      </c>
      <c r="D29" s="51">
        <v>5547.5648193359375</v>
      </c>
      <c r="E29" s="51">
        <v>5531.307373046875</v>
      </c>
      <c r="F29" s="51">
        <v>6469.9583740234375</v>
      </c>
      <c r="G29" s="51">
        <v>6723.9223022460938</v>
      </c>
      <c r="H29" s="107" t="s">
        <v>93</v>
      </c>
    </row>
    <row r="30" spans="1:8" ht="15" customHeight="1" x14ac:dyDescent="0.2">
      <c r="A30" s="21" t="s">
        <v>753</v>
      </c>
      <c r="B30" s="48">
        <v>564123.43133544922</v>
      </c>
      <c r="C30" s="48">
        <v>666945.25360488892</v>
      </c>
      <c r="D30" s="51">
        <v>756527.00646209717</v>
      </c>
      <c r="E30" s="51">
        <v>805235.11025619507</v>
      </c>
      <c r="F30" s="51">
        <v>855280.51029586792</v>
      </c>
      <c r="G30" s="51">
        <v>865763.03781975782</v>
      </c>
      <c r="H30" s="107" t="s">
        <v>93</v>
      </c>
    </row>
    <row r="31" spans="1:8" ht="12" customHeight="1" x14ac:dyDescent="0.2">
      <c r="A31" s="20" t="s">
        <v>754</v>
      </c>
      <c r="B31" s="51">
        <v>73636.1875</v>
      </c>
      <c r="C31" s="51">
        <v>85756.560546875</v>
      </c>
      <c r="D31" s="51">
        <v>83999.212890625</v>
      </c>
      <c r="E31" s="51">
        <v>90331.6083984375</v>
      </c>
      <c r="F31" s="51">
        <v>107340.28125</v>
      </c>
      <c r="G31" s="51">
        <v>108748.3232421875</v>
      </c>
      <c r="H31" s="107" t="s">
        <v>93</v>
      </c>
    </row>
    <row r="32" spans="1:8" ht="23.25" customHeight="1" x14ac:dyDescent="0.2">
      <c r="A32" s="27" t="s">
        <v>160</v>
      </c>
      <c r="B32" s="364">
        <v>637759.61883544922</v>
      </c>
      <c r="C32" s="364">
        <v>752701.81415176392</v>
      </c>
      <c r="D32" s="364">
        <v>840526.21935272217</v>
      </c>
      <c r="E32" s="364">
        <v>895566.71865463257</v>
      </c>
      <c r="F32" s="364">
        <v>962620.79154586792</v>
      </c>
      <c r="G32" s="364">
        <v>974511.36106194532</v>
      </c>
      <c r="H32" s="364">
        <v>1052000</v>
      </c>
    </row>
    <row r="33" spans="1:8" ht="12" customHeight="1" x14ac:dyDescent="0.2">
      <c r="A33" s="23" t="s">
        <v>161</v>
      </c>
      <c r="B33" s="51">
        <v>577193.095703125</v>
      </c>
      <c r="C33" s="51">
        <v>692075.5595703125</v>
      </c>
      <c r="D33" s="51">
        <v>751215.380859375</v>
      </c>
      <c r="E33" s="51">
        <v>782871.5439453125</v>
      </c>
      <c r="F33" s="51">
        <v>841367.978515625</v>
      </c>
      <c r="G33" s="51">
        <v>835636.7685546875</v>
      </c>
      <c r="H33" s="107" t="s">
        <v>93</v>
      </c>
    </row>
    <row r="34" spans="1:8" ht="12" customHeight="1" x14ac:dyDescent="0.2">
      <c r="A34" s="20" t="s">
        <v>162</v>
      </c>
      <c r="B34" s="51">
        <v>165354.10546875</v>
      </c>
      <c r="C34" s="51">
        <v>198433.6796875</v>
      </c>
      <c r="D34" s="51">
        <v>207184.3984375</v>
      </c>
      <c r="E34" s="51">
        <v>195569.4765625</v>
      </c>
      <c r="F34" s="51">
        <v>219046.5</v>
      </c>
      <c r="G34" s="51">
        <v>204050.8828125</v>
      </c>
      <c r="H34" s="107" t="s">
        <v>93</v>
      </c>
    </row>
    <row r="35" spans="1:8" ht="12" customHeight="1" x14ac:dyDescent="0.2">
      <c r="A35" s="20" t="s">
        <v>163</v>
      </c>
      <c r="B35" s="51">
        <v>411838.990234375</v>
      </c>
      <c r="C35" s="51">
        <v>493641.8798828125</v>
      </c>
      <c r="D35" s="51">
        <v>544030.982421875</v>
      </c>
      <c r="E35" s="51">
        <v>587302.0673828125</v>
      </c>
      <c r="F35" s="51">
        <v>622321.478515625</v>
      </c>
      <c r="G35" s="51">
        <v>631585.8857421875</v>
      </c>
      <c r="H35" s="107" t="s">
        <v>93</v>
      </c>
    </row>
    <row r="36" spans="1:8" ht="12" customHeight="1" x14ac:dyDescent="0.2">
      <c r="A36" s="23" t="s">
        <v>164</v>
      </c>
      <c r="B36" s="51">
        <v>263070.2734375</v>
      </c>
      <c r="C36" s="51">
        <v>350776.546875</v>
      </c>
      <c r="D36" s="51">
        <v>278939.51818084705</v>
      </c>
      <c r="E36" s="51">
        <v>448211.64345932018</v>
      </c>
      <c r="F36" s="51">
        <v>578133.79349899292</v>
      </c>
      <c r="G36" s="51">
        <v>563276.26438225771</v>
      </c>
      <c r="H36" s="107" t="s">
        <v>93</v>
      </c>
    </row>
    <row r="37" spans="1:8" ht="12" customHeight="1" x14ac:dyDescent="0.2">
      <c r="A37" s="23" t="s">
        <v>167</v>
      </c>
      <c r="B37" s="51">
        <v>840263.369140625</v>
      </c>
      <c r="C37" s="51">
        <v>1042852.1064453125</v>
      </c>
      <c r="D37" s="51">
        <v>1030154.8990402221</v>
      </c>
      <c r="E37" s="51">
        <v>1231083.1874046326</v>
      </c>
      <c r="F37" s="51">
        <v>1419501.7720146179</v>
      </c>
      <c r="G37" s="51">
        <v>1398913.0329369451</v>
      </c>
      <c r="H37" s="107" t="s">
        <v>93</v>
      </c>
    </row>
    <row r="38" spans="1:8" ht="12" customHeight="1" x14ac:dyDescent="0.2">
      <c r="A38" s="23" t="s">
        <v>168</v>
      </c>
      <c r="B38" s="51">
        <v>198204.02734375</v>
      </c>
      <c r="C38" s="51">
        <v>252496.2109375</v>
      </c>
      <c r="D38" s="51">
        <v>324267.0390625</v>
      </c>
      <c r="E38" s="51">
        <v>401840.8125</v>
      </c>
      <c r="F38" s="51">
        <v>310621.95703125</v>
      </c>
      <c r="G38" s="51">
        <v>291056</v>
      </c>
      <c r="H38" s="107" t="s">
        <v>93</v>
      </c>
    </row>
    <row r="39" spans="1:8" ht="12" customHeight="1" x14ac:dyDescent="0.2">
      <c r="A39" s="23" t="s">
        <v>169</v>
      </c>
      <c r="B39" s="51">
        <v>1038467.396484375</v>
      </c>
      <c r="C39" s="51">
        <v>1295348.3173828125</v>
      </c>
      <c r="D39" s="51">
        <v>1354421.9381027222</v>
      </c>
      <c r="E39" s="51">
        <v>1632923.9999046326</v>
      </c>
      <c r="F39" s="51">
        <v>1730123.7290458679</v>
      </c>
      <c r="G39" s="51">
        <v>1689969.0329369451</v>
      </c>
      <c r="H39" s="107" t="s">
        <v>93</v>
      </c>
    </row>
    <row r="40" spans="1:8" ht="12" customHeight="1" x14ac:dyDescent="0.2">
      <c r="A40" s="23" t="s">
        <v>170</v>
      </c>
      <c r="B40" s="51">
        <v>400707.796875</v>
      </c>
      <c r="C40" s="51">
        <v>542646.484375</v>
      </c>
      <c r="D40" s="51">
        <v>513895.71875</v>
      </c>
      <c r="E40" s="51">
        <v>737357.28125</v>
      </c>
      <c r="F40" s="51">
        <v>767502.9375</v>
      </c>
      <c r="G40" s="51">
        <v>715457.671875</v>
      </c>
      <c r="H40" s="107" t="s">
        <v>93</v>
      </c>
    </row>
    <row r="41" spans="1:8" ht="19.5" customHeight="1" x14ac:dyDescent="0.2">
      <c r="A41" s="19" t="s">
        <v>171</v>
      </c>
      <c r="B41" s="51"/>
      <c r="C41" s="51"/>
      <c r="D41" s="51"/>
      <c r="E41" s="51"/>
      <c r="F41" s="51"/>
      <c r="G41" s="51"/>
      <c r="H41" s="51"/>
    </row>
    <row r="42" spans="1:8" ht="12" customHeight="1" x14ac:dyDescent="0.2">
      <c r="A42" s="23" t="s">
        <v>172</v>
      </c>
      <c r="B42" s="51">
        <v>60566.523132324219</v>
      </c>
      <c r="C42" s="51">
        <v>60626.254581451416</v>
      </c>
      <c r="D42" s="51">
        <v>89310.838493347168</v>
      </c>
      <c r="E42" s="51">
        <v>112695.17470932007</v>
      </c>
      <c r="F42" s="51">
        <v>121252.81303024292</v>
      </c>
      <c r="G42" s="51">
        <v>138874.59250725782</v>
      </c>
      <c r="H42" s="107" t="s">
        <v>93</v>
      </c>
    </row>
    <row r="43" spans="1:8" ht="12" customHeight="1" x14ac:dyDescent="0.2">
      <c r="A43" s="23" t="s">
        <v>173</v>
      </c>
      <c r="B43" s="51">
        <v>13953</v>
      </c>
      <c r="C43" s="51">
        <v>10884</v>
      </c>
      <c r="D43" s="51">
        <v>11017.446944302661</v>
      </c>
      <c r="E43" s="51">
        <v>12971.946753142589</v>
      </c>
      <c r="F43" s="51">
        <v>13699.511341222231</v>
      </c>
      <c r="G43" s="51">
        <v>11459.02335731952</v>
      </c>
      <c r="H43" s="51">
        <v>11594.351973033863</v>
      </c>
    </row>
    <row r="44" spans="1:8" ht="12" customHeight="1" x14ac:dyDescent="0.2">
      <c r="A44" s="23" t="s">
        <v>174</v>
      </c>
      <c r="B44" s="51">
        <v>16660.387116913513</v>
      </c>
      <c r="C44" s="51">
        <v>12029.435273980722</v>
      </c>
      <c r="D44" s="51">
        <v>13213.224120302175</v>
      </c>
      <c r="E44" s="51">
        <v>14852.879032348268</v>
      </c>
      <c r="F44" s="51">
        <v>15390.031040729054</v>
      </c>
      <c r="G44" s="51">
        <v>14061.367561766783</v>
      </c>
      <c r="H44" s="51">
        <v>13778.727884753442</v>
      </c>
    </row>
    <row r="45" spans="1:8" ht="12" customHeight="1" x14ac:dyDescent="0.2">
      <c r="A45" s="23" t="s">
        <v>428</v>
      </c>
      <c r="B45" s="67">
        <v>14.819152547795333</v>
      </c>
      <c r="C45" s="67">
        <v>18.022808582048434</v>
      </c>
      <c r="D45" s="67">
        <v>11.667888073304233</v>
      </c>
      <c r="E45" s="67">
        <v>6.5483381760888193</v>
      </c>
      <c r="F45" s="67">
        <v>7.4873341644458913</v>
      </c>
      <c r="G45" s="67">
        <v>1.2352288274370737</v>
      </c>
      <c r="H45" s="67">
        <v>7.9515377690018596</v>
      </c>
    </row>
    <row r="46" spans="1:8" ht="12" customHeight="1" x14ac:dyDescent="0.2">
      <c r="A46" s="23" t="s">
        <v>427</v>
      </c>
      <c r="B46" s="67">
        <v>7.5858447040076937</v>
      </c>
      <c r="C46" s="67">
        <v>13.675618344340922</v>
      </c>
      <c r="D46" s="67">
        <v>7.6407073646279411</v>
      </c>
      <c r="E46" s="67">
        <v>3.0011696374072416</v>
      </c>
      <c r="F46" s="67">
        <v>5.055708417054916</v>
      </c>
      <c r="G46" s="67">
        <v>2.4999819623428676</v>
      </c>
      <c r="H46" s="67">
        <v>6.2515135521671761</v>
      </c>
    </row>
    <row r="47" spans="1:8" ht="12" customHeight="1" x14ac:dyDescent="0.2">
      <c r="A47" s="24" t="s">
        <v>176</v>
      </c>
      <c r="B47" s="68">
        <v>6.7232895402625337</v>
      </c>
      <c r="C47" s="68">
        <v>3.8242063698648243</v>
      </c>
      <c r="D47" s="68">
        <v>3.7413175807498256</v>
      </c>
      <c r="E47" s="68">
        <v>3.4438138432491661</v>
      </c>
      <c r="F47" s="68">
        <v>2.3146060162078985</v>
      </c>
      <c r="G47" s="68">
        <v>-1.2339057146082633</v>
      </c>
      <c r="H47" s="68">
        <v>1.6</v>
      </c>
    </row>
    <row r="48" spans="1:8" ht="18.75" customHeight="1" x14ac:dyDescent="0.2">
      <c r="A48" s="35" t="s">
        <v>755</v>
      </c>
      <c r="B48" s="35"/>
      <c r="C48" s="35"/>
      <c r="D48" s="35"/>
      <c r="E48" s="35"/>
      <c r="F48" s="35"/>
      <c r="G48" s="35"/>
      <c r="H48" s="35"/>
    </row>
  </sheetData>
  <mergeCells count="4">
    <mergeCell ref="B9:B10"/>
    <mergeCell ref="C9:C10"/>
    <mergeCell ref="D9:D10"/>
    <mergeCell ref="E9:E10"/>
  </mergeCells>
  <hyperlinks>
    <hyperlink ref="A5" location="'Contents'!A49" display="Índice"/>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6"/>
  <sheetViews>
    <sheetView showGridLines="0" zoomScale="120" zoomScaleNormal="120" zoomScalePageLayoutView="120" workbookViewId="0">
      <selection activeCell="A5" sqref="A5"/>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09" t="s">
        <v>85</v>
      </c>
      <c r="B5" s="109"/>
    </row>
    <row r="6" spans="1:10" s="17" customFormat="1" ht="18.75" x14ac:dyDescent="0.3">
      <c r="A6" s="25" t="s">
        <v>0</v>
      </c>
    </row>
    <row r="7" spans="1:10" s="17" customFormat="1" x14ac:dyDescent="0.2"/>
    <row r="8" spans="1:10" s="17" customFormat="1" ht="18" customHeight="1" x14ac:dyDescent="0.2">
      <c r="A8" s="313" t="s">
        <v>756</v>
      </c>
      <c r="B8" s="18"/>
      <c r="C8" s="18"/>
      <c r="D8" s="18"/>
      <c r="E8" s="18"/>
      <c r="F8" s="18"/>
      <c r="G8" s="18"/>
      <c r="H8" s="18"/>
      <c r="I8" s="18"/>
      <c r="J8" s="18"/>
    </row>
    <row r="9" spans="1:10" s="17" customFormat="1" ht="13.5" customHeight="1" x14ac:dyDescent="0.2">
      <c r="A9" s="23"/>
      <c r="B9" s="23"/>
      <c r="C9" s="147" t="s">
        <v>179</v>
      </c>
      <c r="D9" s="295" t="s">
        <v>180</v>
      </c>
      <c r="E9" s="295" t="s">
        <v>181</v>
      </c>
      <c r="F9" s="147" t="s">
        <v>182</v>
      </c>
    </row>
    <row r="10" spans="1:10" s="17" customFormat="1" ht="13.5" customHeight="1" x14ac:dyDescent="0.2">
      <c r="A10" s="24"/>
      <c r="B10" s="24"/>
      <c r="C10" s="240" t="s">
        <v>183</v>
      </c>
      <c r="D10" s="240" t="s">
        <v>184</v>
      </c>
      <c r="E10" s="240" t="s">
        <v>184</v>
      </c>
      <c r="F10" s="240" t="s">
        <v>185</v>
      </c>
    </row>
    <row r="11" spans="1:10" s="17" customFormat="1" ht="12" customHeight="1" x14ac:dyDescent="0.2">
      <c r="A11" s="29">
        <v>2007</v>
      </c>
      <c r="B11" s="19" t="s">
        <v>187</v>
      </c>
      <c r="C11" s="59" t="s">
        <v>93</v>
      </c>
      <c r="D11" s="37">
        <v>10.263962788970726</v>
      </c>
      <c r="E11" s="37">
        <v>10.263962788970726</v>
      </c>
      <c r="F11" s="37">
        <v>8.1621852720027643</v>
      </c>
    </row>
    <row r="12" spans="1:10" s="17" customFormat="1" ht="12" customHeight="1" x14ac:dyDescent="0.2">
      <c r="A12" s="29">
        <v>2008</v>
      </c>
      <c r="B12" s="19" t="s">
        <v>187</v>
      </c>
      <c r="C12" s="59" t="s">
        <v>93</v>
      </c>
      <c r="D12" s="37">
        <v>6.187711572178678</v>
      </c>
      <c r="E12" s="37">
        <v>6.187711572178678</v>
      </c>
      <c r="F12" s="37">
        <v>10.327597360144924</v>
      </c>
    </row>
    <row r="13" spans="1:10" s="17" customFormat="1" ht="12" customHeight="1" x14ac:dyDescent="0.2">
      <c r="A13" s="29">
        <v>2009</v>
      </c>
      <c r="B13" s="19" t="s">
        <v>187</v>
      </c>
      <c r="C13" s="59" t="s">
        <v>93</v>
      </c>
      <c r="D13" s="37">
        <v>2.4534655567191477</v>
      </c>
      <c r="E13" s="37">
        <v>2.4534655567191477</v>
      </c>
      <c r="F13" s="37">
        <v>1.8002880280792333</v>
      </c>
    </row>
    <row r="14" spans="1:10" s="17" customFormat="1" ht="12" customHeight="1" x14ac:dyDescent="0.2">
      <c r="A14" s="29">
        <v>2010</v>
      </c>
      <c r="B14" s="19" t="s">
        <v>187</v>
      </c>
      <c r="C14" s="59" t="s">
        <v>93</v>
      </c>
      <c r="D14" s="37">
        <v>17.439812096300635</v>
      </c>
      <c r="E14" s="37">
        <v>17.439812096300635</v>
      </c>
      <c r="F14" s="37">
        <v>12.425542173515591</v>
      </c>
    </row>
    <row r="15" spans="1:10" s="17" customFormat="1" ht="12" customHeight="1" x14ac:dyDescent="0.2">
      <c r="A15" s="29">
        <v>2011</v>
      </c>
      <c r="B15" s="19" t="s">
        <v>187</v>
      </c>
      <c r="C15" s="59" t="s">
        <v>93</v>
      </c>
      <c r="D15" s="37">
        <v>6.1399999999999899</v>
      </c>
      <c r="E15" s="37">
        <v>6.1399999999999899</v>
      </c>
      <c r="F15" s="37">
        <v>11.166605612787395</v>
      </c>
    </row>
    <row r="16" spans="1:10" s="17" customFormat="1" ht="12" customHeight="1" x14ac:dyDescent="0.2">
      <c r="A16" s="29">
        <v>2012</v>
      </c>
      <c r="B16" s="19" t="s">
        <v>187</v>
      </c>
      <c r="C16" s="59" t="s">
        <v>93</v>
      </c>
      <c r="D16" s="37">
        <v>2.0162050122479735</v>
      </c>
      <c r="E16" s="37">
        <v>2.0162050122479735</v>
      </c>
      <c r="F16" s="37">
        <v>2.602454569566226</v>
      </c>
    </row>
    <row r="17" spans="1:6" s="17" customFormat="1" ht="12" customHeight="1" x14ac:dyDescent="0.2">
      <c r="A17" s="29">
        <v>2013</v>
      </c>
      <c r="B17" s="19" t="s">
        <v>187</v>
      </c>
      <c r="C17" s="59" t="s">
        <v>93</v>
      </c>
      <c r="D17" s="37">
        <v>3.5371259697081658</v>
      </c>
      <c r="E17" s="37">
        <v>3.5371259697081658</v>
      </c>
      <c r="F17" s="37">
        <v>4.2613525094196136</v>
      </c>
    </row>
    <row r="18" spans="1:6" s="17" customFormat="1" ht="12" customHeight="1" x14ac:dyDescent="0.2">
      <c r="A18" s="29">
        <v>2014</v>
      </c>
      <c r="B18" s="19" t="s">
        <v>187</v>
      </c>
      <c r="C18" s="59" t="s">
        <v>93</v>
      </c>
      <c r="D18" s="37">
        <v>1.9266791544019224</v>
      </c>
      <c r="E18" s="37">
        <v>1.9266791544019224</v>
      </c>
      <c r="F18" s="37">
        <v>2.559748758442959</v>
      </c>
    </row>
    <row r="19" spans="1:6" s="17" customFormat="1" ht="12" customHeight="1" x14ac:dyDescent="0.2">
      <c r="A19" s="29">
        <v>2015</v>
      </c>
      <c r="B19" s="19" t="s">
        <v>187</v>
      </c>
      <c r="C19" s="59" t="s">
        <v>93</v>
      </c>
      <c r="D19" s="37">
        <v>10.553951168285636</v>
      </c>
      <c r="E19" s="37">
        <v>10.553951168285636</v>
      </c>
      <c r="F19" s="37">
        <v>3.5507596735674607</v>
      </c>
    </row>
    <row r="20" spans="1:6" s="17" customFormat="1" ht="12" customHeight="1" x14ac:dyDescent="0.2">
      <c r="A20" s="29">
        <v>2016</v>
      </c>
      <c r="B20" s="19" t="s">
        <v>187</v>
      </c>
      <c r="C20" s="59" t="s">
        <v>93</v>
      </c>
      <c r="D20" s="37">
        <v>23.666326791808867</v>
      </c>
      <c r="E20" s="37">
        <v>23.666326791808867</v>
      </c>
      <c r="F20" s="37">
        <v>19.852508051318818</v>
      </c>
    </row>
    <row r="21" spans="1:6" s="17" customFormat="1" ht="12" customHeight="1" x14ac:dyDescent="0.2">
      <c r="A21" s="29">
        <v>2017</v>
      </c>
      <c r="B21" s="19" t="s">
        <v>187</v>
      </c>
      <c r="C21" s="59" t="s">
        <v>93</v>
      </c>
      <c r="D21" s="37">
        <v>5.6479305982288119</v>
      </c>
      <c r="E21" s="37">
        <v>5.6479305982288119</v>
      </c>
      <c r="F21" s="37">
        <v>15.11320738993842</v>
      </c>
    </row>
    <row r="22" spans="1:6" s="17" customFormat="1" ht="12" customHeight="1" x14ac:dyDescent="0.2">
      <c r="A22" s="29">
        <v>2018</v>
      </c>
      <c r="B22" s="19" t="s">
        <v>187</v>
      </c>
      <c r="C22" s="59" t="s">
        <v>93</v>
      </c>
      <c r="D22" s="37">
        <v>3.5240783508681872</v>
      </c>
      <c r="E22" s="37">
        <v>3.5240783508681872</v>
      </c>
      <c r="F22" s="37">
        <v>3.911334399907318</v>
      </c>
    </row>
    <row r="23" spans="1:6" s="17" customFormat="1" ht="12" customHeight="1" x14ac:dyDescent="0.2">
      <c r="A23" s="29">
        <v>2019</v>
      </c>
      <c r="B23" s="19" t="s">
        <v>187</v>
      </c>
      <c r="C23" s="59" t="s">
        <v>93</v>
      </c>
      <c r="D23" s="37">
        <v>3.5032636536395989</v>
      </c>
      <c r="E23" s="37">
        <v>3.5032636536395989</v>
      </c>
      <c r="F23" s="37">
        <v>2.7811063118294621</v>
      </c>
    </row>
    <row r="24" spans="1:6" s="17" customFormat="1" ht="12" customHeight="1" x14ac:dyDescent="0.2">
      <c r="A24" s="30">
        <v>2020</v>
      </c>
      <c r="B24" s="31" t="s">
        <v>187</v>
      </c>
      <c r="C24" s="60" t="s">
        <v>93</v>
      </c>
      <c r="D24" s="38">
        <v>7.1469883499958753</v>
      </c>
      <c r="E24" s="38">
        <v>3.5203959447593247</v>
      </c>
      <c r="F24" s="38">
        <v>3.1416912940921193</v>
      </c>
    </row>
    <row r="25" spans="1:6" s="17" customFormat="1" ht="19.5" customHeight="1" x14ac:dyDescent="0.2">
      <c r="A25" s="29">
        <v>2019</v>
      </c>
      <c r="B25" s="19" t="s">
        <v>188</v>
      </c>
      <c r="C25" s="37">
        <v>0.65273072791869335</v>
      </c>
      <c r="D25" s="37">
        <v>0.65273072791869335</v>
      </c>
      <c r="E25" s="37">
        <v>3.7825864712898172</v>
      </c>
      <c r="F25" s="37">
        <v>3.9063007411363149</v>
      </c>
    </row>
    <row r="26" spans="1:6" s="17" customFormat="1" ht="12" customHeight="1" x14ac:dyDescent="0.2">
      <c r="A26" s="29"/>
      <c r="B26" s="19" t="s">
        <v>189</v>
      </c>
      <c r="C26" s="37">
        <v>0.29551797734364005</v>
      </c>
      <c r="D26" s="37">
        <v>0.95017764190696852</v>
      </c>
      <c r="E26" s="37">
        <v>3.7181663837011936</v>
      </c>
      <c r="F26" s="37">
        <v>3.9710307690092206</v>
      </c>
    </row>
    <row r="27" spans="1:6" s="17" customFormat="1" ht="12" customHeight="1" x14ac:dyDescent="0.2">
      <c r="A27" s="29"/>
      <c r="B27" s="19" t="s">
        <v>190</v>
      </c>
      <c r="C27" s="37">
        <v>0.67114093959730337</v>
      </c>
      <c r="D27" s="37">
        <v>1.6276956126580089</v>
      </c>
      <c r="E27" s="37">
        <v>3.413485791155213</v>
      </c>
      <c r="F27" s="37">
        <v>3.9997702106880917</v>
      </c>
    </row>
    <row r="28" spans="1:6" s="17" customFormat="1" ht="12" customHeight="1" x14ac:dyDescent="0.2">
      <c r="A28" s="29"/>
      <c r="B28" s="19" t="s">
        <v>191</v>
      </c>
      <c r="C28" s="37">
        <v>0.29268292682926855</v>
      </c>
      <c r="D28" s="37">
        <v>1.925142526646284</v>
      </c>
      <c r="E28" s="37">
        <v>3.273336123901216</v>
      </c>
      <c r="F28" s="37">
        <v>4.0772593707446347</v>
      </c>
    </row>
    <row r="29" spans="1:6" s="17" customFormat="1" ht="12" customHeight="1" x14ac:dyDescent="0.2">
      <c r="A29" s="29"/>
      <c r="B29" s="19" t="s">
        <v>116</v>
      </c>
      <c r="C29" s="37">
        <v>-0.30804150453955792</v>
      </c>
      <c r="D29" s="37">
        <v>1.6111707841031109</v>
      </c>
      <c r="E29" s="37">
        <v>2.4150566289140585</v>
      </c>
      <c r="F29" s="37">
        <v>4.0026016910992279</v>
      </c>
    </row>
    <row r="30" spans="1:6" s="17" customFormat="1" ht="12" customHeight="1" x14ac:dyDescent="0.2">
      <c r="A30" s="29"/>
      <c r="B30" s="19" t="s">
        <v>192</v>
      </c>
      <c r="C30" s="37">
        <v>-0.22767929744673676</v>
      </c>
      <c r="D30" s="37">
        <v>1.3798231843344722</v>
      </c>
      <c r="E30" s="37">
        <v>2.3011505752876582</v>
      </c>
      <c r="F30" s="37">
        <v>3.825117153560198</v>
      </c>
    </row>
    <row r="31" spans="1:6" s="17" customFormat="1" ht="12" customHeight="1" x14ac:dyDescent="0.2">
      <c r="A31" s="29"/>
      <c r="B31" s="19" t="s">
        <v>193</v>
      </c>
      <c r="C31" s="37">
        <v>-0.309698451507745</v>
      </c>
      <c r="D31" s="37">
        <v>1.0658514417912768</v>
      </c>
      <c r="E31" s="37">
        <v>2.163200534536025</v>
      </c>
      <c r="F31" s="37">
        <v>3.6103721045723791</v>
      </c>
    </row>
    <row r="32" spans="1:6" s="17" customFormat="1" ht="12" customHeight="1" x14ac:dyDescent="0.2">
      <c r="A32" s="29"/>
      <c r="B32" s="19" t="s">
        <v>194</v>
      </c>
      <c r="C32" s="37">
        <v>0.1144538914323201</v>
      </c>
      <c r="D32" s="37">
        <v>1.1815252416756072</v>
      </c>
      <c r="E32" s="37">
        <v>2.0159946684438435</v>
      </c>
      <c r="F32" s="37">
        <v>3.3611485985204359</v>
      </c>
    </row>
    <row r="33" spans="1:6" s="17" customFormat="1" ht="12.75" customHeight="1" x14ac:dyDescent="0.2">
      <c r="A33" s="29"/>
      <c r="B33" s="19" t="s">
        <v>195</v>
      </c>
      <c r="C33" s="37">
        <v>9.7991180793721711E-2</v>
      </c>
      <c r="D33" s="37">
        <v>1.2806742130050397</v>
      </c>
      <c r="E33" s="37">
        <v>2.0054922193559088</v>
      </c>
      <c r="F33" s="37">
        <v>3.1233944921844614</v>
      </c>
    </row>
    <row r="34" spans="1:6" s="17" customFormat="1" ht="12.75" customHeight="1" x14ac:dyDescent="0.2">
      <c r="A34" s="29"/>
      <c r="B34" s="19" t="s">
        <v>196</v>
      </c>
      <c r="C34" s="37">
        <v>0.31000163158754201</v>
      </c>
      <c r="D34" s="37">
        <v>1.5946459555482129</v>
      </c>
      <c r="E34" s="37">
        <v>2.245135539664056</v>
      </c>
      <c r="F34" s="37">
        <v>2.9186589452725009</v>
      </c>
    </row>
    <row r="35" spans="1:6" s="17" customFormat="1" ht="12.75" customHeight="1" x14ac:dyDescent="0.2">
      <c r="A35" s="29"/>
      <c r="B35" s="19" t="s">
        <v>197</v>
      </c>
      <c r="C35" s="37">
        <v>0.59368900455432083</v>
      </c>
      <c r="D35" s="37">
        <v>2.19780219780219</v>
      </c>
      <c r="E35" s="37">
        <v>2.5792005307679444</v>
      </c>
      <c r="F35" s="37">
        <v>2.7807277402045916</v>
      </c>
    </row>
    <row r="36" spans="1:6" s="17" customFormat="1" ht="12.75" customHeight="1" x14ac:dyDescent="0.2">
      <c r="A36" s="29"/>
      <c r="B36" s="19" t="s">
        <v>187</v>
      </c>
      <c r="C36" s="37">
        <v>1.2773870159269229</v>
      </c>
      <c r="D36" s="37">
        <v>3.5032636536395989</v>
      </c>
      <c r="E36" s="37">
        <v>3.5032636536395989</v>
      </c>
      <c r="F36" s="37">
        <v>2.7811063118294621</v>
      </c>
    </row>
    <row r="37" spans="1:6" s="17" customFormat="1" ht="17.25" customHeight="1" x14ac:dyDescent="0.2">
      <c r="A37" s="29">
        <v>2020</v>
      </c>
      <c r="B37" s="19" t="s">
        <v>188</v>
      </c>
      <c r="C37" s="37">
        <v>0.63063782230383669</v>
      </c>
      <c r="D37" s="37">
        <v>4.1559943815582923</v>
      </c>
      <c r="E37" s="37">
        <v>3.4805450664915583</v>
      </c>
      <c r="F37" s="37">
        <v>2.758639848872102</v>
      </c>
    </row>
    <row r="38" spans="1:6" s="17" customFormat="1" ht="12" customHeight="1" x14ac:dyDescent="0.2">
      <c r="A38" s="29"/>
      <c r="B38" s="19" t="s">
        <v>189</v>
      </c>
      <c r="C38" s="37">
        <v>0.36490560050768117</v>
      </c>
      <c r="D38" s="37">
        <v>4.5360654383210797</v>
      </c>
      <c r="E38" s="37">
        <v>3.5521361925028527</v>
      </c>
      <c r="F38" s="37">
        <v>2.7475038429048526</v>
      </c>
    </row>
    <row r="39" spans="1:6" s="17" customFormat="1" ht="12" customHeight="1" x14ac:dyDescent="0.2">
      <c r="A39" s="29"/>
      <c r="B39" s="19" t="s">
        <v>190</v>
      </c>
      <c r="C39" s="37">
        <v>0.22130888397091653</v>
      </c>
      <c r="D39" s="37">
        <v>4.7674130380897184</v>
      </c>
      <c r="E39" s="37">
        <v>3.089430894308931</v>
      </c>
      <c r="F39" s="37">
        <v>2.7218493661446796</v>
      </c>
    </row>
    <row r="40" spans="1:6" s="17" customFormat="1" ht="12" customHeight="1" x14ac:dyDescent="0.2">
      <c r="A40" s="29"/>
      <c r="B40" s="19" t="s">
        <v>191</v>
      </c>
      <c r="C40" s="37">
        <v>0.52050473186120438</v>
      </c>
      <c r="D40" s="37">
        <v>5.3127323804015525</v>
      </c>
      <c r="E40" s="37">
        <v>3.3236057068741776</v>
      </c>
      <c r="F40" s="37">
        <v>2.7276045145607553</v>
      </c>
    </row>
    <row r="41" spans="1:6" s="17" customFormat="1" ht="12" customHeight="1" x14ac:dyDescent="0.2">
      <c r="A41" s="29"/>
      <c r="B41" s="19" t="s">
        <v>116</v>
      </c>
      <c r="C41" s="37">
        <v>-0.59626549505726878</v>
      </c>
      <c r="D41" s="37">
        <v>4.6847888953152061</v>
      </c>
      <c r="E41" s="37">
        <v>3.0248820946495281</v>
      </c>
      <c r="F41" s="37">
        <v>2.7785222907174001</v>
      </c>
    </row>
    <row r="42" spans="1:6" s="17" customFormat="1" ht="12" customHeight="1" x14ac:dyDescent="0.2">
      <c r="A42" s="29"/>
      <c r="B42" s="19" t="s">
        <v>192</v>
      </c>
      <c r="C42" s="37">
        <v>-0.55248618784530246</v>
      </c>
      <c r="D42" s="37">
        <v>4.106419895893576</v>
      </c>
      <c r="E42" s="37">
        <v>2.689486552567244</v>
      </c>
      <c r="F42" s="37">
        <v>2.8103028432280297</v>
      </c>
    </row>
    <row r="43" spans="1:6" s="17" customFormat="1" ht="12" customHeight="1" x14ac:dyDescent="0.2">
      <c r="A43" s="29"/>
      <c r="B43" s="19" t="s">
        <v>193</v>
      </c>
      <c r="C43" s="37">
        <v>-0.19841269841269771</v>
      </c>
      <c r="D43" s="37">
        <v>3.8998595389572843</v>
      </c>
      <c r="E43" s="37">
        <v>2.8041203400915649</v>
      </c>
      <c r="F43" s="37">
        <v>2.8628358576867186</v>
      </c>
    </row>
    <row r="44" spans="1:6" s="17" customFormat="1" ht="12" customHeight="1" x14ac:dyDescent="0.2">
      <c r="A44" s="29"/>
      <c r="B44" s="19" t="s">
        <v>194</v>
      </c>
      <c r="C44" s="37">
        <v>6.3618290258449228E-2</v>
      </c>
      <c r="D44" s="37">
        <v>3.9659588531768986</v>
      </c>
      <c r="E44" s="37">
        <v>2.7519189939572142</v>
      </c>
      <c r="F44" s="37">
        <v>2.9230411659352251</v>
      </c>
    </row>
    <row r="45" spans="1:6" s="17" customFormat="1" ht="12.75" customHeight="1" x14ac:dyDescent="0.2">
      <c r="A45" s="29"/>
      <c r="B45" s="19" t="s">
        <v>195</v>
      </c>
      <c r="C45" s="37">
        <v>0.31788921560835792</v>
      </c>
      <c r="D45" s="37">
        <v>4.2964554242749697</v>
      </c>
      <c r="E45" s="37">
        <v>2.9776472507750062</v>
      </c>
      <c r="F45" s="37">
        <v>3.002859541244951</v>
      </c>
    </row>
    <row r="46" spans="1:6" s="17" customFormat="1" ht="12.75" customHeight="1" x14ac:dyDescent="0.2">
      <c r="A46" s="29"/>
      <c r="B46" s="19" t="s">
        <v>196</v>
      </c>
      <c r="C46" s="37">
        <v>0.53077715281628635</v>
      </c>
      <c r="D46" s="37">
        <v>4.8500371808642528</v>
      </c>
      <c r="E46" s="37">
        <v>3.2042940793754138</v>
      </c>
      <c r="F46" s="37">
        <v>3.0818068489138151</v>
      </c>
    </row>
    <row r="47" spans="1:6" s="17" customFormat="1" ht="12.75" customHeight="1" x14ac:dyDescent="0.2">
      <c r="A47" s="29"/>
      <c r="B47" s="19" t="s">
        <v>197</v>
      </c>
      <c r="C47" s="37">
        <v>0.66193853427896077</v>
      </c>
      <c r="D47" s="37">
        <v>5.5440799801701912</v>
      </c>
      <c r="E47" s="37">
        <v>3.2743148193063343</v>
      </c>
      <c r="F47" s="37">
        <v>3.1391902547788009</v>
      </c>
    </row>
    <row r="48" spans="1:6" s="17" customFormat="1" ht="12.75" customHeight="1" x14ac:dyDescent="0.2">
      <c r="A48" s="29"/>
      <c r="B48" s="19" t="s">
        <v>187</v>
      </c>
      <c r="C48" s="37">
        <v>1.5187098794426257</v>
      </c>
      <c r="D48" s="37">
        <v>7.1469883499958753</v>
      </c>
      <c r="E48" s="37">
        <v>3.5203959447593247</v>
      </c>
      <c r="F48" s="37">
        <v>3.1416912940921193</v>
      </c>
    </row>
    <row r="49" spans="1:6" s="17" customFormat="1" ht="17.25" customHeight="1" x14ac:dyDescent="0.2">
      <c r="A49" s="29">
        <v>2021</v>
      </c>
      <c r="B49" s="19" t="s">
        <v>188</v>
      </c>
      <c r="C49" s="62">
        <v>1.1798272671190713</v>
      </c>
      <c r="D49" s="37">
        <v>8.411137734446017</v>
      </c>
      <c r="E49" s="37">
        <v>4.0853561795970217</v>
      </c>
      <c r="F49" s="37">
        <v>3.194192868149992</v>
      </c>
    </row>
    <row r="50" spans="1:6" s="17" customFormat="1" ht="12" customHeight="1" x14ac:dyDescent="0.2">
      <c r="A50" s="29"/>
      <c r="B50" s="19" t="s">
        <v>189</v>
      </c>
      <c r="C50" s="37">
        <v>1.341361176739575</v>
      </c>
      <c r="D50" s="37">
        <v>9.8653226472775302</v>
      </c>
      <c r="E50" s="37">
        <v>5.09800822004427</v>
      </c>
      <c r="F50" s="37">
        <v>3.327043601320856</v>
      </c>
    </row>
    <row r="51" spans="1:6" s="17" customFormat="1" ht="12" customHeight="1" x14ac:dyDescent="0.2">
      <c r="A51" s="29"/>
      <c r="B51" s="19" t="s">
        <v>190</v>
      </c>
      <c r="C51" s="37">
        <v>0.85733624125743368</v>
      </c>
      <c r="D51" s="37">
        <v>10.807237874907049</v>
      </c>
      <c r="E51" s="37">
        <v>5.7649842271293439</v>
      </c>
      <c r="F51" s="37">
        <v>3.5544800699065515</v>
      </c>
    </row>
    <row r="52" spans="1:6" s="17" customFormat="1" ht="12" customHeight="1" x14ac:dyDescent="0.2">
      <c r="A52" s="29"/>
      <c r="B52" s="19" t="s">
        <v>191</v>
      </c>
      <c r="C52" s="37">
        <v>-2.9826262023724404E-2</v>
      </c>
      <c r="D52" s="37">
        <v>10.774188217797231</v>
      </c>
      <c r="E52" s="37">
        <v>5.1859406872744485</v>
      </c>
      <c r="F52" s="37">
        <v>3.7129642043169264</v>
      </c>
    </row>
    <row r="53" spans="1:6" s="17" customFormat="1" ht="12" customHeight="1" x14ac:dyDescent="0.2">
      <c r="A53" s="29"/>
      <c r="B53" s="19" t="s">
        <v>116</v>
      </c>
      <c r="C53" s="37">
        <v>-0.30581039755351869</v>
      </c>
      <c r="D53" s="37">
        <v>10.435429232421711</v>
      </c>
      <c r="E53" s="37">
        <v>5.4932912391475908</v>
      </c>
      <c r="F53" s="37">
        <v>3.9203755215577285</v>
      </c>
    </row>
    <row r="54" spans="1:6" s="17" customFormat="1" ht="12" customHeight="1" x14ac:dyDescent="0.2">
      <c r="A54" s="30"/>
      <c r="B54" s="31" t="s">
        <v>192</v>
      </c>
      <c r="C54" s="38">
        <v>-0.52371689361064844</v>
      </c>
      <c r="D54" s="38">
        <v>9.8570602330000803</v>
      </c>
      <c r="E54" s="38">
        <v>5.5238095238095308</v>
      </c>
      <c r="F54" s="38">
        <v>4.1559360029890247</v>
      </c>
    </row>
    <row r="55" spans="1:6" s="17" customFormat="1" ht="18.75" customHeight="1" x14ac:dyDescent="0.2">
      <c r="A55" s="39" t="s">
        <v>199</v>
      </c>
      <c r="B55" s="40" t="s">
        <v>757</v>
      </c>
      <c r="C55" s="41"/>
      <c r="D55" s="42"/>
      <c r="E55" s="42"/>
      <c r="F55" s="42"/>
    </row>
    <row r="56" spans="1:6" s="17" customFormat="1" ht="15" customHeight="1" x14ac:dyDescent="0.2">
      <c r="A56" s="43" t="s">
        <v>201</v>
      </c>
      <c r="B56" s="175" t="s">
        <v>1204</v>
      </c>
      <c r="C56" s="45"/>
      <c r="D56" s="45"/>
      <c r="E56" s="45"/>
      <c r="F56" s="45"/>
    </row>
  </sheetData>
  <conditionalFormatting sqref="C11:C23">
    <cfRule type="cellIs" dxfId="277" priority="2" operator="between">
      <formula>9999</formula>
      <formula>-9999</formula>
    </cfRule>
  </conditionalFormatting>
  <conditionalFormatting sqref="C24">
    <cfRule type="cellIs" dxfId="276" priority="1" operator="between">
      <formula>9999</formula>
      <formula>-9999</formula>
    </cfRule>
  </conditionalFormatting>
  <hyperlinks>
    <hyperlink ref="A5" location="'Contents'!A49"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166"/>
  <sheetViews>
    <sheetView showGridLines="0" zoomScale="120" zoomScaleNormal="120" zoomScalePageLayoutView="120" workbookViewId="0">
      <selection activeCell="A5" sqref="A5"/>
    </sheetView>
  </sheetViews>
  <sheetFormatPr defaultColWidth="7.85546875" defaultRowHeight="12.75" x14ac:dyDescent="0.2"/>
  <cols>
    <col min="1" max="1" width="32.7109375" style="3" customWidth="1"/>
    <col min="2" max="9" width="5.7109375" style="9" customWidth="1"/>
    <col min="10" max="16384" width="7.85546875" style="2"/>
  </cols>
  <sheetData>
    <row r="1" spans="1:134" s="17" customFormat="1" x14ac:dyDescent="0.2"/>
    <row r="2" spans="1:134" s="17" customFormat="1" x14ac:dyDescent="0.2"/>
    <row r="3" spans="1:134" s="17" customFormat="1" x14ac:dyDescent="0.2"/>
    <row r="4" spans="1:134" s="17" customFormat="1" x14ac:dyDescent="0.2"/>
    <row r="5" spans="1:134" s="17" customFormat="1" x14ac:dyDescent="0.2">
      <c r="A5" s="109" t="s">
        <v>85</v>
      </c>
    </row>
    <row r="6" spans="1:134" s="17" customFormat="1" ht="18.75" x14ac:dyDescent="0.3">
      <c r="A6" s="25" t="s">
        <v>0</v>
      </c>
    </row>
    <row r="7" spans="1:134" s="17" customFormat="1" x14ac:dyDescent="0.2"/>
    <row r="8" spans="1:134" s="17" customFormat="1" ht="18" customHeight="1" x14ac:dyDescent="0.2">
      <c r="A8" s="165" t="s">
        <v>758</v>
      </c>
      <c r="B8" s="18"/>
      <c r="C8" s="18"/>
      <c r="D8" s="18"/>
      <c r="E8" s="18"/>
      <c r="F8" s="18"/>
    </row>
    <row r="9" spans="1:134" s="10" customFormat="1" ht="13.5" customHeight="1" x14ac:dyDescent="0.25">
      <c r="A9" s="23"/>
      <c r="B9" s="400">
        <v>2015</v>
      </c>
      <c r="C9" s="400">
        <v>2016</v>
      </c>
      <c r="D9" s="400">
        <v>2017</v>
      </c>
      <c r="E9" s="400">
        <v>2018</v>
      </c>
      <c r="F9" s="345">
        <v>2019</v>
      </c>
      <c r="G9" s="404">
        <v>2020</v>
      </c>
      <c r="H9" s="405"/>
      <c r="I9" s="344">
        <v>2021</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row>
    <row r="10" spans="1:134" s="10" customFormat="1" ht="13.5" customHeight="1" x14ac:dyDescent="0.25">
      <c r="A10" s="24"/>
      <c r="B10" s="401"/>
      <c r="C10" s="401"/>
      <c r="D10" s="401"/>
      <c r="E10" s="401"/>
      <c r="F10" s="183" t="s">
        <v>88</v>
      </c>
      <c r="G10" s="183" t="s">
        <v>140</v>
      </c>
      <c r="H10" s="183" t="s">
        <v>88</v>
      </c>
      <c r="I10" s="183" t="s">
        <v>759</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row>
    <row r="11" spans="1:134" s="10" customFormat="1" ht="15" customHeight="1" x14ac:dyDescent="0.25">
      <c r="A11" s="35" t="s">
        <v>631</v>
      </c>
      <c r="B11" s="47">
        <v>-5967.8502960521319</v>
      </c>
      <c r="C11" s="47">
        <v>-3845.9825229400631</v>
      </c>
      <c r="D11" s="47">
        <v>-2545.8570217425595</v>
      </c>
      <c r="E11" s="47">
        <v>-4499.1263289579283</v>
      </c>
      <c r="F11" s="47">
        <v>-3022.3471547710574</v>
      </c>
      <c r="G11" s="47">
        <v>-9357</v>
      </c>
      <c r="H11" s="47">
        <v>-3812.7914421758446</v>
      </c>
      <c r="I11" s="47">
        <v>-851.96951679338372</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row>
    <row r="12" spans="1:134" s="10" customFormat="1" ht="15" customHeight="1" x14ac:dyDescent="0.25">
      <c r="A12" s="134" t="s">
        <v>632</v>
      </c>
      <c r="B12" s="383">
        <v>-6507.9215040098861</v>
      </c>
      <c r="C12" s="383">
        <v>-4285.7178739818701</v>
      </c>
      <c r="D12" s="383">
        <v>-3015.2932036691723</v>
      </c>
      <c r="E12" s="383">
        <v>-4608.5407580154788</v>
      </c>
      <c r="F12" s="383">
        <v>-3973.6389272204733</v>
      </c>
      <c r="G12" s="311" t="s">
        <v>93</v>
      </c>
      <c r="H12" s="383">
        <v>-4041.4976508573291</v>
      </c>
      <c r="I12" s="383">
        <v>-848.36761770247199</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row>
    <row r="13" spans="1:134" s="10" customFormat="1" ht="15" customHeight="1" x14ac:dyDescent="0.25">
      <c r="A13" s="54" t="s">
        <v>131</v>
      </c>
      <c r="B13" s="48">
        <v>-4163.2936808468075</v>
      </c>
      <c r="C13" s="48">
        <v>-1404.6612320502131</v>
      </c>
      <c r="D13" s="48">
        <v>-458.09763173602096</v>
      </c>
      <c r="E13" s="48">
        <v>-971.4794256205987</v>
      </c>
      <c r="F13" s="48">
        <v>-2083.6412951875418</v>
      </c>
      <c r="G13" s="48">
        <v>-4140</v>
      </c>
      <c r="H13" s="48">
        <v>-2294.2496106453109</v>
      </c>
      <c r="I13" s="48">
        <v>-508.43316079055103</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row>
    <row r="14" spans="1:134" s="10" customFormat="1" ht="14.25" customHeight="1" x14ac:dyDescent="0.25">
      <c r="A14" s="55" t="s">
        <v>204</v>
      </c>
      <c r="B14" s="48">
        <v>3413.2708657016233</v>
      </c>
      <c r="C14" s="48">
        <v>3328.2355363976008</v>
      </c>
      <c r="D14" s="48">
        <v>4725.3023682639787</v>
      </c>
      <c r="E14" s="48">
        <v>5197.1795332649681</v>
      </c>
      <c r="F14" s="48">
        <v>4668.9148927910837</v>
      </c>
      <c r="G14" s="48">
        <v>3285</v>
      </c>
      <c r="H14" s="48">
        <v>3588.4502868693953</v>
      </c>
      <c r="I14" s="48">
        <v>922.87271506517914</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row>
    <row r="15" spans="1:134" s="10" customFormat="1" ht="14.25" customHeight="1" x14ac:dyDescent="0.25">
      <c r="A15" s="56" t="s">
        <v>760</v>
      </c>
      <c r="B15" s="48">
        <v>2057</v>
      </c>
      <c r="C15" s="48">
        <v>2405</v>
      </c>
      <c r="D15" s="48">
        <v>3657</v>
      </c>
      <c r="E15" s="48">
        <v>3913</v>
      </c>
      <c r="F15" s="48">
        <v>3152.9562381710839</v>
      </c>
      <c r="G15" s="48">
        <v>2356</v>
      </c>
      <c r="H15" s="48">
        <v>2504.284963955196</v>
      </c>
      <c r="I15" s="48">
        <v>703.09268599517895</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row>
    <row r="16" spans="1:134" s="10" customFormat="1" ht="12.75" customHeight="1" x14ac:dyDescent="0.25">
      <c r="A16" s="55" t="s">
        <v>208</v>
      </c>
      <c r="B16" s="48">
        <v>-7576.5645465484304</v>
      </c>
      <c r="C16" s="48">
        <v>-4732.8967684478139</v>
      </c>
      <c r="D16" s="48">
        <v>-5183.3999999999996</v>
      </c>
      <c r="E16" s="48">
        <v>-6168.6589588855668</v>
      </c>
      <c r="F16" s="48">
        <v>-6752.5561879786255</v>
      </c>
      <c r="G16" s="48">
        <v>-7425</v>
      </c>
      <c r="H16" s="48">
        <v>-5882.6998975147062</v>
      </c>
      <c r="I16" s="48">
        <v>-1431.3058758557302</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row>
    <row r="17" spans="1:134" s="10" customFormat="1" ht="14.25" customHeight="1" x14ac:dyDescent="0.25">
      <c r="A17" s="56" t="s">
        <v>760</v>
      </c>
      <c r="B17" s="48">
        <v>-917</v>
      </c>
      <c r="C17" s="48">
        <v>-771</v>
      </c>
      <c r="D17" s="48">
        <v>-733</v>
      </c>
      <c r="E17" s="48">
        <v>-1404</v>
      </c>
      <c r="F17" s="48">
        <v>-897.4542275977783</v>
      </c>
      <c r="G17" s="48">
        <v>-2121</v>
      </c>
      <c r="H17" s="48">
        <v>-773.84481039058596</v>
      </c>
      <c r="I17" s="48">
        <v>126.18568457135717</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row>
    <row r="18" spans="1:134" s="10" customFormat="1" ht="13.5" customHeight="1" x14ac:dyDescent="0.25">
      <c r="A18" s="54" t="s">
        <v>210</v>
      </c>
      <c r="B18" s="48">
        <v>-2306.388983978808</v>
      </c>
      <c r="C18" s="48">
        <v>-2701.1224415674587</v>
      </c>
      <c r="D18" s="48">
        <v>-2331.8108849153068</v>
      </c>
      <c r="E18" s="48">
        <v>-3570.0217077618995</v>
      </c>
      <c r="F18" s="48">
        <v>-1887.4432102178862</v>
      </c>
      <c r="G18" s="48">
        <v>-5489</v>
      </c>
      <c r="H18" s="48">
        <v>-1733.3978311095475</v>
      </c>
      <c r="I18" s="48">
        <v>-293.51007217290203</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row>
    <row r="19" spans="1:134" s="10" customFormat="1" ht="14.25" customHeight="1" x14ac:dyDescent="0.25">
      <c r="A19" s="55" t="s">
        <v>760</v>
      </c>
      <c r="B19" s="91" t="s">
        <v>93</v>
      </c>
      <c r="C19" s="48">
        <v>-2086</v>
      </c>
      <c r="D19" s="48">
        <v>-1828</v>
      </c>
      <c r="E19" s="48">
        <v>-3287</v>
      </c>
      <c r="F19" s="48">
        <v>-1718</v>
      </c>
      <c r="G19" s="48">
        <v>-5141</v>
      </c>
      <c r="H19" s="48">
        <v>-1548.0978311095475</v>
      </c>
      <c r="I19" s="91" t="s">
        <v>93</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row>
    <row r="20" spans="1:134" s="10" customFormat="1" ht="13.5" customHeight="1" x14ac:dyDescent="0.25">
      <c r="A20" s="54" t="s">
        <v>216</v>
      </c>
      <c r="B20" s="48">
        <v>-300.13312756319061</v>
      </c>
      <c r="C20" s="48">
        <v>-260.68240551101781</v>
      </c>
      <c r="D20" s="48">
        <v>-393.50756598927774</v>
      </c>
      <c r="E20" s="48">
        <v>-295.54213191381882</v>
      </c>
      <c r="F20" s="48">
        <v>-295.96593245792656</v>
      </c>
      <c r="G20" s="48">
        <v>-507</v>
      </c>
      <c r="H20" s="48">
        <v>-462.6974297477222</v>
      </c>
      <c r="I20" s="48">
        <v>-122.63503702705458</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row>
    <row r="21" spans="1:134" s="10" customFormat="1" ht="13.5" customHeight="1" x14ac:dyDescent="0.25">
      <c r="A21" s="55" t="s">
        <v>761</v>
      </c>
      <c r="B21" s="48">
        <v>-128</v>
      </c>
      <c r="C21" s="48">
        <v>-201</v>
      </c>
      <c r="D21" s="48">
        <v>-277</v>
      </c>
      <c r="E21" s="48">
        <v>-305</v>
      </c>
      <c r="F21" s="48">
        <v>-222</v>
      </c>
      <c r="G21" s="48">
        <v>-166</v>
      </c>
      <c r="H21" s="48">
        <v>339.2</v>
      </c>
      <c r="I21" s="91" t="s">
        <v>93</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row>
    <row r="22" spans="1:134" s="10" customFormat="1" ht="13.5" customHeight="1" x14ac:dyDescent="0.25">
      <c r="A22" s="55" t="s">
        <v>762</v>
      </c>
      <c r="B22" s="48">
        <v>-13</v>
      </c>
      <c r="C22" s="48">
        <v>-18</v>
      </c>
      <c r="D22" s="48">
        <v>0</v>
      </c>
      <c r="E22" s="48">
        <v>0</v>
      </c>
      <c r="F22" s="48">
        <v>0</v>
      </c>
      <c r="G22" s="48">
        <v>-355</v>
      </c>
      <c r="H22" s="48">
        <v>0</v>
      </c>
      <c r="I22" s="91" t="s">
        <v>93</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row>
    <row r="23" spans="1:134" s="10" customFormat="1" ht="13.5" customHeight="1" x14ac:dyDescent="0.25">
      <c r="A23" s="54" t="s">
        <v>219</v>
      </c>
      <c r="B23" s="48">
        <v>801.96549633667473</v>
      </c>
      <c r="C23" s="48">
        <v>520.48355618862649</v>
      </c>
      <c r="D23" s="48">
        <v>637.55906089804625</v>
      </c>
      <c r="E23" s="48">
        <v>337.91693633838878</v>
      </c>
      <c r="F23" s="48">
        <v>1244.7032830922967</v>
      </c>
      <c r="G23" s="48">
        <v>779</v>
      </c>
      <c r="H23" s="48">
        <v>677.55342932673591</v>
      </c>
      <c r="I23" s="48">
        <v>72.608753197123804</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row>
    <row r="24" spans="1:134" s="10" customFormat="1" ht="12" customHeight="1" x14ac:dyDescent="0.25">
      <c r="A24" s="55" t="s">
        <v>266</v>
      </c>
      <c r="B24" s="48">
        <v>540.07120795775393</v>
      </c>
      <c r="C24" s="48">
        <v>439.73535104180684</v>
      </c>
      <c r="D24" s="48">
        <v>469.4361819266129</v>
      </c>
      <c r="E24" s="48">
        <v>109.41442905755082</v>
      </c>
      <c r="F24" s="48">
        <v>951.29177244941604</v>
      </c>
      <c r="G24" s="91" t="s">
        <v>93</v>
      </c>
      <c r="H24" s="48">
        <v>228.70620868148441</v>
      </c>
      <c r="I24" s="48">
        <v>-3.6018990909116759</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row>
    <row r="25" spans="1:134" s="10" customFormat="1" ht="12" customHeight="1" x14ac:dyDescent="0.25">
      <c r="A25" s="55" t="s">
        <v>163</v>
      </c>
      <c r="B25" s="48">
        <v>261.89428837892081</v>
      </c>
      <c r="C25" s="48">
        <v>80.748205146819728</v>
      </c>
      <c r="D25" s="48">
        <v>168.12287897143335</v>
      </c>
      <c r="E25" s="48">
        <v>228.50250728083796</v>
      </c>
      <c r="F25" s="48">
        <v>293.41151064288067</v>
      </c>
      <c r="G25" s="91" t="s">
        <v>93</v>
      </c>
      <c r="H25" s="48">
        <v>448.84722064525153</v>
      </c>
      <c r="I25" s="48">
        <v>76.210652288035476</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row>
    <row r="26" spans="1:134" s="10" customFormat="1" ht="15" customHeight="1" x14ac:dyDescent="0.25">
      <c r="A26" s="35" t="s">
        <v>763</v>
      </c>
      <c r="B26" s="47">
        <v>5342.2311440151088</v>
      </c>
      <c r="C26" s="47">
        <v>3075.5625249349514</v>
      </c>
      <c r="D26" s="47">
        <v>3232.9605970105158</v>
      </c>
      <c r="E26" s="47">
        <v>3777.8863361338149</v>
      </c>
      <c r="F26" s="47">
        <v>3507.2200193692115</v>
      </c>
      <c r="G26" s="47">
        <v>8317</v>
      </c>
      <c r="H26" s="47">
        <v>3364.617445034155</v>
      </c>
      <c r="I26" s="47">
        <v>905.4028755779824</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row>
    <row r="27" spans="1:134" s="10" customFormat="1" ht="13.5" customHeight="1" x14ac:dyDescent="0.25">
      <c r="A27" s="54" t="s">
        <v>446</v>
      </c>
      <c r="B27" s="48">
        <v>287.79369849275491</v>
      </c>
      <c r="C27" s="48">
        <v>206.2922961986493</v>
      </c>
      <c r="D27" s="48">
        <v>203.23458576455619</v>
      </c>
      <c r="E27" s="48">
        <v>164.17817524967353</v>
      </c>
      <c r="F27" s="48">
        <v>105.89835406506147</v>
      </c>
      <c r="G27" s="48">
        <v>98</v>
      </c>
      <c r="H27" s="48">
        <v>135.09683201554967</v>
      </c>
      <c r="I27" s="48">
        <v>27.065221919999999</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row>
    <row r="28" spans="1:134" s="10" customFormat="1" ht="13.5" customHeight="1" x14ac:dyDescent="0.25">
      <c r="A28" s="54" t="s">
        <v>448</v>
      </c>
      <c r="B28" s="48">
        <v>5054.4374455223542</v>
      </c>
      <c r="C28" s="48">
        <v>2869.2702287363022</v>
      </c>
      <c r="D28" s="48">
        <v>3029.7260112459594</v>
      </c>
      <c r="E28" s="48">
        <v>3613.7081608841413</v>
      </c>
      <c r="F28" s="48">
        <v>3401.32166530415</v>
      </c>
      <c r="G28" s="48">
        <v>8219</v>
      </c>
      <c r="H28" s="48">
        <v>3229.5206130186052</v>
      </c>
      <c r="I28" s="48">
        <v>878.3376536579824</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row>
    <row r="29" spans="1:134" customFormat="1" ht="12" customHeight="1" x14ac:dyDescent="0.2">
      <c r="A29" s="55" t="s">
        <v>764</v>
      </c>
      <c r="B29" s="48">
        <v>3866.83198683</v>
      </c>
      <c r="C29" s="48">
        <v>3093.4292330660001</v>
      </c>
      <c r="D29" s="48">
        <v>2293.0884539068184</v>
      </c>
      <c r="E29" s="48">
        <v>2692.2803414702198</v>
      </c>
      <c r="F29" s="48">
        <v>2211.6544260378851</v>
      </c>
      <c r="G29" s="48">
        <v>3021</v>
      </c>
      <c r="H29" s="48">
        <v>2337.2971171394561</v>
      </c>
      <c r="I29" s="48">
        <v>333.93727954962378</v>
      </c>
    </row>
    <row r="30" spans="1:134" customFormat="1" ht="15" customHeight="1" x14ac:dyDescent="0.2">
      <c r="A30" s="23" t="s">
        <v>643</v>
      </c>
      <c r="B30" s="51">
        <v>25.911987514256907</v>
      </c>
      <c r="C30" s="51">
        <v>-28.583633547936188</v>
      </c>
      <c r="D30" s="51">
        <v>14.457642306361322</v>
      </c>
      <c r="E30" s="51">
        <v>-3.1165628388034747</v>
      </c>
      <c r="F30" s="51">
        <v>9.8271354018456805</v>
      </c>
      <c r="G30" s="51">
        <v>0</v>
      </c>
      <c r="H30" s="51">
        <v>-3.6503885857068781</v>
      </c>
      <c r="I30" s="51">
        <v>-95.667918661341105</v>
      </c>
    </row>
    <row r="31" spans="1:134" customFormat="1" ht="15" customHeight="1" x14ac:dyDescent="0.2">
      <c r="A31" s="35" t="s">
        <v>644</v>
      </c>
      <c r="B31" s="47">
        <v>-599.70716452276633</v>
      </c>
      <c r="C31" s="47">
        <v>-799.00363155304763</v>
      </c>
      <c r="D31" s="47">
        <v>701.56121757431765</v>
      </c>
      <c r="E31" s="47">
        <v>-724.356555662917</v>
      </c>
      <c r="F31" s="47">
        <v>494.7</v>
      </c>
      <c r="G31" s="47">
        <v>-1040</v>
      </c>
      <c r="H31" s="47">
        <v>-451.8243857273963</v>
      </c>
      <c r="I31" s="47">
        <v>-42.234559876742438</v>
      </c>
    </row>
    <row r="32" spans="1:134" customFormat="1" ht="13.5" customHeight="1" x14ac:dyDescent="0.2">
      <c r="A32" s="23" t="s">
        <v>645</v>
      </c>
      <c r="B32" s="48">
        <v>599.70716452276633</v>
      </c>
      <c r="C32" s="48">
        <v>799.00363155304763</v>
      </c>
      <c r="D32" s="48">
        <v>-701.56121757431765</v>
      </c>
      <c r="E32" s="48">
        <v>724.356555662917</v>
      </c>
      <c r="F32" s="48">
        <v>-494.7</v>
      </c>
      <c r="G32" s="48">
        <v>1040</v>
      </c>
      <c r="H32" s="48">
        <v>451.8243857273963</v>
      </c>
      <c r="I32" s="48">
        <v>42.234559876742438</v>
      </c>
    </row>
    <row r="33" spans="1:134" customFormat="1" ht="12" customHeight="1" x14ac:dyDescent="0.2">
      <c r="A33" s="54" t="s">
        <v>228</v>
      </c>
      <c r="B33" s="48">
        <v>631.70716452276633</v>
      </c>
      <c r="C33" s="48">
        <v>534.00363155304763</v>
      </c>
      <c r="D33" s="48">
        <v>-1295.5612175743177</v>
      </c>
      <c r="E33" s="48">
        <v>288.356555662917</v>
      </c>
      <c r="F33" s="48">
        <v>-800</v>
      </c>
      <c r="G33" s="48">
        <v>513</v>
      </c>
      <c r="H33" s="48">
        <v>-184.27561427260366</v>
      </c>
      <c r="I33" s="48">
        <v>42.234559876742438</v>
      </c>
    </row>
    <row r="34" spans="1:134" customFormat="1" ht="12" customHeight="1" x14ac:dyDescent="0.2">
      <c r="A34" s="54" t="s">
        <v>765</v>
      </c>
      <c r="B34" s="48">
        <v>-32</v>
      </c>
      <c r="C34" s="48">
        <v>-33</v>
      </c>
      <c r="D34" s="48">
        <v>-32</v>
      </c>
      <c r="E34" s="48">
        <v>-32</v>
      </c>
      <c r="F34" s="48">
        <v>-28.4</v>
      </c>
      <c r="G34" s="48">
        <v>281</v>
      </c>
      <c r="H34" s="48">
        <v>302.39999999999998</v>
      </c>
      <c r="I34" s="91" t="s">
        <v>93</v>
      </c>
    </row>
    <row r="35" spans="1:134" customFormat="1" ht="12" customHeight="1" x14ac:dyDescent="0.2">
      <c r="A35" s="54" t="s">
        <v>229</v>
      </c>
      <c r="B35" s="48">
        <v>0</v>
      </c>
      <c r="C35" s="48">
        <v>298</v>
      </c>
      <c r="D35" s="48">
        <v>626</v>
      </c>
      <c r="E35" s="48">
        <v>468</v>
      </c>
      <c r="F35" s="48">
        <v>333.7</v>
      </c>
      <c r="G35" s="48">
        <v>246</v>
      </c>
      <c r="H35" s="48">
        <v>333.7</v>
      </c>
      <c r="I35" s="91" t="s">
        <v>93</v>
      </c>
    </row>
    <row r="36" spans="1:134" customFormat="1" ht="18" customHeight="1" x14ac:dyDescent="0.2">
      <c r="A36" s="19" t="s">
        <v>171</v>
      </c>
      <c r="B36" s="136"/>
      <c r="C36" s="136"/>
      <c r="D36" s="136"/>
      <c r="E36" s="136"/>
      <c r="F36" s="136"/>
      <c r="G36" s="136"/>
      <c r="H36" s="136"/>
      <c r="I36" s="136"/>
    </row>
    <row r="37" spans="1:134" customFormat="1" ht="12" customHeight="1" x14ac:dyDescent="0.2">
      <c r="A37" s="54" t="s">
        <v>232</v>
      </c>
      <c r="B37" s="136">
        <v>-24.989177332021654</v>
      </c>
      <c r="C37" s="136">
        <v>-11.676867617289149</v>
      </c>
      <c r="D37" s="136">
        <v>-3.4669633055883158</v>
      </c>
      <c r="E37" s="136">
        <v>-6.5406809245857431</v>
      </c>
      <c r="F37" s="136">
        <v>-13.538902486117635</v>
      </c>
      <c r="G37" s="136">
        <v>-29.442370962955021</v>
      </c>
      <c r="H37" s="136">
        <v>-16.315977806336804</v>
      </c>
      <c r="I37" s="91" t="s">
        <v>93</v>
      </c>
    </row>
    <row r="38" spans="1:134" customFormat="1" ht="12" customHeight="1" x14ac:dyDescent="0.2">
      <c r="A38" s="54" t="s">
        <v>233</v>
      </c>
      <c r="B38" s="136">
        <v>-35.820598009956264</v>
      </c>
      <c r="C38" s="136">
        <v>-31.971430373450684</v>
      </c>
      <c r="D38" s="136">
        <v>-19.267492918937471</v>
      </c>
      <c r="E38" s="136">
        <v>-30.291274298802445</v>
      </c>
      <c r="F38" s="136">
        <v>-19.638343462547578</v>
      </c>
      <c r="G38" s="136">
        <v>-66.544025386562836</v>
      </c>
      <c r="H38" s="136">
        <v>-27.115367160609054</v>
      </c>
      <c r="I38" s="91" t="s">
        <v>93</v>
      </c>
    </row>
    <row r="39" spans="1:134" customFormat="1" ht="12" customHeight="1" x14ac:dyDescent="0.2">
      <c r="A39" s="145" t="s">
        <v>234</v>
      </c>
      <c r="B39" s="312">
        <v>-3.5995992188797801</v>
      </c>
      <c r="C39" s="312">
        <v>-6.6420709979733346</v>
      </c>
      <c r="D39" s="312">
        <v>5.3095384683316302</v>
      </c>
      <c r="E39" s="312">
        <v>-4.8768764229839343</v>
      </c>
      <c r="F39" s="312">
        <v>3.2144184679731818</v>
      </c>
      <c r="G39" s="312">
        <v>-7.3961511597761405</v>
      </c>
      <c r="H39" s="312">
        <v>-3.2132321678007925</v>
      </c>
      <c r="I39" s="188" t="s">
        <v>93</v>
      </c>
    </row>
    <row r="40" spans="1:134" customFormat="1" ht="18.75" customHeight="1" x14ac:dyDescent="0.2">
      <c r="A40" s="52" t="s">
        <v>743</v>
      </c>
      <c r="B40" s="53"/>
      <c r="C40" s="53"/>
      <c r="D40" s="53"/>
      <c r="E40" s="53"/>
      <c r="F40" s="53"/>
      <c r="G40" s="32"/>
      <c r="H40" s="32"/>
      <c r="I40" s="32"/>
    </row>
    <row r="41" spans="1:134" customFormat="1" ht="12.75" customHeight="1" x14ac:dyDescent="0.2">
      <c r="A41" s="176" t="s">
        <v>1170</v>
      </c>
      <c r="B41" s="176"/>
      <c r="C41" s="176"/>
      <c r="D41" s="176"/>
      <c r="E41" s="176"/>
      <c r="F41" s="176"/>
      <c r="G41" s="176"/>
      <c r="H41" s="176"/>
      <c r="I41" s="176"/>
      <c r="J41" s="176"/>
      <c r="K41" s="176"/>
    </row>
    <row r="42" spans="1:134" s="1" customFormat="1" x14ac:dyDescent="0.2">
      <c r="A42" s="3"/>
      <c r="B42" s="9"/>
      <c r="C42" s="9"/>
      <c r="D42" s="9"/>
      <c r="E42" s="9"/>
      <c r="F42" s="9"/>
      <c r="G42" s="9"/>
      <c r="H42" s="9"/>
      <c r="I42" s="9"/>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row>
    <row r="43" spans="1:134" s="1" customFormat="1" x14ac:dyDescent="0.2">
      <c r="A43" s="3"/>
      <c r="B43" s="9"/>
      <c r="C43" s="9"/>
      <c r="D43" s="9"/>
      <c r="E43" s="9"/>
      <c r="F43" s="9"/>
      <c r="G43" s="9"/>
      <c r="H43" s="9"/>
      <c r="I43" s="9"/>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row>
    <row r="44" spans="1:134" s="1" customFormat="1" x14ac:dyDescent="0.2">
      <c r="A44" s="3"/>
      <c r="B44" s="9"/>
      <c r="C44" s="9"/>
      <c r="D44" s="9"/>
      <c r="E44" s="9"/>
      <c r="F44" s="9"/>
      <c r="G44" s="9"/>
      <c r="H44" s="9"/>
      <c r="I44" s="9"/>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row>
    <row r="45" spans="1:134" s="1" customFormat="1" x14ac:dyDescent="0.2">
      <c r="A45" s="3"/>
      <c r="B45" s="9"/>
      <c r="C45" s="9"/>
      <c r="D45" s="9"/>
      <c r="E45" s="9"/>
      <c r="F45" s="9"/>
      <c r="G45" s="9"/>
      <c r="H45" s="9"/>
      <c r="I45" s="9"/>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row>
    <row r="46" spans="1:134" s="1" customFormat="1" x14ac:dyDescent="0.2">
      <c r="A46" s="3"/>
      <c r="B46" s="9"/>
      <c r="C46" s="9"/>
      <c r="D46" s="9"/>
      <c r="E46" s="9"/>
      <c r="F46" s="9"/>
      <c r="G46" s="9"/>
      <c r="H46" s="9"/>
      <c r="I46" s="9"/>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row>
    <row r="47" spans="1:134" s="1" customFormat="1" x14ac:dyDescent="0.2">
      <c r="A47" s="3"/>
      <c r="B47" s="9"/>
      <c r="C47" s="9"/>
      <c r="D47" s="9"/>
      <c r="E47" s="9"/>
      <c r="F47" s="9"/>
      <c r="G47" s="9"/>
      <c r="H47" s="9"/>
      <c r="I47" s="9"/>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row>
    <row r="48" spans="1:134" s="3" customFormat="1" x14ac:dyDescent="0.2">
      <c r="B48" s="9"/>
      <c r="C48" s="9"/>
      <c r="D48" s="9"/>
      <c r="E48" s="9"/>
      <c r="F48" s="9"/>
      <c r="G48" s="9"/>
      <c r="H48" s="9"/>
      <c r="I48" s="9"/>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row>
    <row r="49" spans="2:134" s="3" customFormat="1" x14ac:dyDescent="0.2">
      <c r="B49" s="9"/>
      <c r="C49" s="9"/>
      <c r="D49" s="9"/>
      <c r="E49" s="9"/>
      <c r="F49" s="9"/>
      <c r="G49" s="9"/>
      <c r="H49" s="9"/>
      <c r="I49" s="9"/>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row>
    <row r="50" spans="2:134" s="3" customFormat="1" x14ac:dyDescent="0.2">
      <c r="B50" s="9"/>
      <c r="C50" s="9"/>
      <c r="D50" s="9"/>
      <c r="E50" s="9"/>
      <c r="F50" s="9"/>
      <c r="G50" s="9"/>
      <c r="H50" s="9"/>
      <c r="I50" s="9"/>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row>
    <row r="51" spans="2:134" s="3" customFormat="1" x14ac:dyDescent="0.2">
      <c r="B51" s="9"/>
      <c r="C51" s="9"/>
      <c r="D51" s="9"/>
      <c r="E51" s="9"/>
      <c r="F51" s="9"/>
      <c r="G51" s="9"/>
      <c r="H51" s="9"/>
      <c r="I51" s="9"/>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row>
    <row r="52" spans="2:134" s="3" customFormat="1" x14ac:dyDescent="0.2">
      <c r="B52" s="9"/>
      <c r="C52" s="9"/>
      <c r="D52" s="9"/>
      <c r="E52" s="9"/>
      <c r="F52" s="9"/>
      <c r="G52" s="9"/>
      <c r="H52" s="9"/>
      <c r="I52" s="9"/>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row>
    <row r="53" spans="2:134" s="3" customFormat="1" x14ac:dyDescent="0.2">
      <c r="B53" s="9"/>
      <c r="C53" s="9"/>
      <c r="D53" s="9"/>
      <c r="E53" s="9"/>
      <c r="F53" s="9"/>
      <c r="G53" s="9"/>
      <c r="H53" s="9"/>
      <c r="I53" s="9"/>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row>
    <row r="54" spans="2:134" s="3" customFormat="1" x14ac:dyDescent="0.2">
      <c r="B54" s="9"/>
      <c r="C54" s="9"/>
      <c r="D54" s="9"/>
      <c r="E54" s="9"/>
      <c r="F54" s="9"/>
      <c r="G54" s="9"/>
      <c r="H54" s="9"/>
      <c r="I54" s="9"/>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row>
    <row r="55" spans="2:134" s="3" customFormat="1" x14ac:dyDescent="0.2">
      <c r="B55" s="9"/>
      <c r="C55" s="9"/>
      <c r="D55" s="9"/>
      <c r="E55" s="9"/>
      <c r="F55" s="9"/>
      <c r="G55" s="9"/>
      <c r="H55" s="9"/>
      <c r="I55" s="9"/>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row>
    <row r="56" spans="2:134" s="3" customFormat="1" x14ac:dyDescent="0.2">
      <c r="B56" s="9"/>
      <c r="C56" s="9"/>
      <c r="D56" s="9"/>
      <c r="E56" s="9"/>
      <c r="F56" s="9"/>
      <c r="G56" s="9"/>
      <c r="H56" s="9"/>
      <c r="I56" s="9"/>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row>
    <row r="57" spans="2:134" s="3" customFormat="1" x14ac:dyDescent="0.2">
      <c r="B57" s="9"/>
      <c r="C57" s="9"/>
      <c r="D57" s="9"/>
      <c r="E57" s="9"/>
      <c r="F57" s="9"/>
      <c r="G57" s="9"/>
      <c r="H57" s="9"/>
      <c r="I57" s="9"/>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row>
    <row r="58" spans="2:134" s="3" customFormat="1" x14ac:dyDescent="0.2">
      <c r="B58" s="9"/>
      <c r="C58" s="9"/>
      <c r="D58" s="9"/>
      <c r="E58" s="9"/>
      <c r="F58" s="9"/>
      <c r="G58" s="9"/>
      <c r="H58" s="9"/>
      <c r="I58" s="9"/>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row>
    <row r="59" spans="2:134" s="3" customFormat="1" x14ac:dyDescent="0.2">
      <c r="B59" s="9"/>
      <c r="C59" s="9"/>
      <c r="D59" s="9"/>
      <c r="E59" s="9"/>
      <c r="F59" s="9"/>
      <c r="G59" s="9"/>
      <c r="H59" s="9"/>
      <c r="I59" s="9"/>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row>
    <row r="60" spans="2:134" s="3" customFormat="1" x14ac:dyDescent="0.2">
      <c r="B60" s="9"/>
      <c r="C60" s="9"/>
      <c r="D60" s="9"/>
      <c r="E60" s="9"/>
      <c r="F60" s="9"/>
      <c r="G60" s="9"/>
      <c r="H60" s="9"/>
      <c r="I60" s="9"/>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row>
    <row r="61" spans="2:134" s="3" customFormat="1" x14ac:dyDescent="0.2">
      <c r="B61" s="9"/>
      <c r="C61" s="9"/>
      <c r="D61" s="9"/>
      <c r="E61" s="9"/>
      <c r="F61" s="9"/>
      <c r="G61" s="9"/>
      <c r="H61" s="9"/>
      <c r="I61" s="9"/>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row>
    <row r="62" spans="2:134" s="3" customFormat="1" x14ac:dyDescent="0.2">
      <c r="B62" s="9"/>
      <c r="C62" s="9"/>
      <c r="D62" s="9"/>
      <c r="E62" s="9"/>
      <c r="F62" s="9"/>
      <c r="G62" s="9"/>
      <c r="H62" s="9"/>
      <c r="I62" s="9"/>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row>
    <row r="63" spans="2:134" s="3" customFormat="1" x14ac:dyDescent="0.2">
      <c r="B63" s="9"/>
      <c r="C63" s="9"/>
      <c r="D63" s="9"/>
      <c r="E63" s="9"/>
      <c r="F63" s="9"/>
      <c r="G63" s="9"/>
      <c r="H63" s="9"/>
      <c r="I63" s="9"/>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row>
    <row r="77" spans="1:134" s="10" customFormat="1" ht="15.75" x14ac:dyDescent="0.25">
      <c r="A77" s="14"/>
      <c r="B77" s="8"/>
      <c r="C77" s="8"/>
      <c r="D77" s="8"/>
      <c r="E77" s="8"/>
      <c r="F77" s="8"/>
      <c r="G77" s="8"/>
      <c r="H77" s="8"/>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row>
    <row r="78" spans="1:134" s="10" customFormat="1" ht="15.75" x14ac:dyDescent="0.25">
      <c r="A78" s="14"/>
      <c r="B78" s="8"/>
      <c r="C78" s="8"/>
      <c r="D78" s="8"/>
      <c r="E78" s="8"/>
      <c r="F78" s="8"/>
      <c r="G78" s="8"/>
      <c r="H78" s="8"/>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row>
    <row r="79" spans="1:134" s="10" customFormat="1" ht="15.75" x14ac:dyDescent="0.25">
      <c r="A79" s="14"/>
      <c r="B79" s="8"/>
      <c r="C79" s="8"/>
      <c r="D79" s="8"/>
      <c r="E79" s="8"/>
      <c r="F79" s="8"/>
      <c r="G79" s="8"/>
      <c r="H79" s="8"/>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row>
    <row r="80" spans="1:134" s="10" customFormat="1" ht="15.75" x14ac:dyDescent="0.25">
      <c r="A80" s="14"/>
      <c r="B80" s="8"/>
      <c r="C80" s="8"/>
      <c r="D80" s="8"/>
      <c r="E80" s="8"/>
      <c r="F80" s="8"/>
      <c r="G80" s="8"/>
      <c r="H80" s="8"/>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row>
    <row r="81" spans="1:134" s="10" customFormat="1" ht="15.75" x14ac:dyDescent="0.25">
      <c r="A81" s="14"/>
      <c r="B81" s="8"/>
      <c r="C81" s="8"/>
      <c r="D81" s="8"/>
      <c r="E81" s="8"/>
      <c r="F81" s="8"/>
      <c r="G81" s="8"/>
      <c r="H81" s="8"/>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row>
    <row r="82" spans="1:134" s="10" customFormat="1" ht="15.75" x14ac:dyDescent="0.25">
      <c r="A82" s="14"/>
      <c r="B82" s="8"/>
      <c r="C82" s="8"/>
      <c r="D82" s="8"/>
      <c r="E82" s="8"/>
      <c r="F82" s="8"/>
      <c r="G82" s="8"/>
      <c r="H82" s="8"/>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row>
    <row r="83" spans="1:134" s="10" customFormat="1" ht="15.75" x14ac:dyDescent="0.25">
      <c r="A83" s="14"/>
      <c r="B83" s="8"/>
      <c r="C83" s="8"/>
      <c r="D83" s="8"/>
      <c r="E83" s="8"/>
      <c r="F83" s="8"/>
      <c r="G83" s="8"/>
      <c r="H83" s="8"/>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row>
    <row r="84" spans="1:134" s="10" customFormat="1" ht="15.75" x14ac:dyDescent="0.25">
      <c r="A84" s="14"/>
      <c r="B84" s="8"/>
      <c r="C84" s="8"/>
      <c r="D84" s="8"/>
      <c r="E84" s="8"/>
      <c r="F84" s="8"/>
      <c r="G84" s="8"/>
      <c r="H84" s="8"/>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row>
    <row r="85" spans="1:134" s="10" customFormat="1" ht="15.75" x14ac:dyDescent="0.25">
      <c r="A85" s="14"/>
      <c r="B85" s="8"/>
      <c r="C85" s="8"/>
      <c r="D85" s="8"/>
      <c r="E85" s="8"/>
      <c r="F85" s="8"/>
      <c r="G85" s="8"/>
      <c r="H85" s="8"/>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row>
    <row r="86" spans="1:134" s="10" customFormat="1" ht="15.75" x14ac:dyDescent="0.25">
      <c r="A86" s="14"/>
      <c r="B86" s="8"/>
      <c r="C86" s="8"/>
      <c r="D86" s="8"/>
      <c r="E86" s="8"/>
      <c r="F86" s="8"/>
      <c r="G86" s="8"/>
      <c r="H86" s="8"/>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row>
    <row r="87" spans="1:134" s="10" customFormat="1" ht="15.75" x14ac:dyDescent="0.25">
      <c r="A87" s="14"/>
      <c r="B87" s="8"/>
      <c r="C87" s="8"/>
      <c r="D87" s="8"/>
      <c r="E87" s="8"/>
      <c r="F87" s="8"/>
      <c r="G87" s="8"/>
      <c r="H87" s="8"/>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row>
    <row r="88" spans="1:134" s="10" customFormat="1" ht="15.75" x14ac:dyDescent="0.25">
      <c r="A88" s="14"/>
      <c r="B88" s="8"/>
      <c r="C88" s="8"/>
      <c r="D88" s="8"/>
      <c r="E88" s="8"/>
      <c r="F88" s="8"/>
      <c r="G88" s="8"/>
      <c r="H88" s="8"/>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row>
    <row r="89" spans="1:134" s="10" customFormat="1" ht="15.75" x14ac:dyDescent="0.25">
      <c r="A89" s="14"/>
      <c r="B89" s="8"/>
      <c r="C89" s="8"/>
      <c r="D89" s="8"/>
      <c r="E89" s="8"/>
      <c r="F89" s="8"/>
      <c r="G89" s="8"/>
      <c r="H89" s="8"/>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row>
    <row r="90" spans="1:134" s="10" customFormat="1" ht="15.75" x14ac:dyDescent="0.25">
      <c r="A90" s="14"/>
      <c r="B90" s="8"/>
      <c r="C90" s="8"/>
      <c r="D90" s="8"/>
      <c r="E90" s="8"/>
      <c r="F90" s="8"/>
      <c r="G90" s="8"/>
      <c r="H90" s="8"/>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row>
    <row r="91" spans="1:134" s="10" customFormat="1" ht="15.75" x14ac:dyDescent="0.25">
      <c r="A91" s="14"/>
      <c r="B91" s="8"/>
      <c r="C91" s="8"/>
      <c r="D91" s="8"/>
      <c r="E91" s="8"/>
      <c r="F91" s="8"/>
      <c r="G91" s="8"/>
      <c r="H91" s="8"/>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row>
    <row r="92" spans="1:134" s="10" customFormat="1" ht="15.75" x14ac:dyDescent="0.25">
      <c r="A92" s="14"/>
      <c r="B92" s="8"/>
      <c r="C92" s="8"/>
      <c r="D92" s="8"/>
      <c r="E92" s="8"/>
      <c r="F92" s="8"/>
      <c r="G92" s="8"/>
      <c r="H92" s="8"/>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row>
    <row r="93" spans="1:134" s="10" customFormat="1" ht="15.75" x14ac:dyDescent="0.25">
      <c r="A93" s="14"/>
      <c r="B93" s="8"/>
      <c r="C93" s="8"/>
      <c r="D93" s="8"/>
      <c r="E93" s="8"/>
      <c r="F93" s="8"/>
      <c r="G93" s="8"/>
      <c r="H93" s="8"/>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row>
    <row r="94" spans="1:134" s="10" customFormat="1" ht="15.75" x14ac:dyDescent="0.25">
      <c r="A94" s="14"/>
      <c r="B94" s="8"/>
      <c r="C94" s="8"/>
      <c r="D94" s="8"/>
      <c r="E94" s="8"/>
      <c r="F94" s="8"/>
      <c r="G94" s="8"/>
      <c r="H94" s="8"/>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row>
    <row r="95" spans="1:134" s="10" customFormat="1" ht="15.75" x14ac:dyDescent="0.25">
      <c r="A95" s="14"/>
      <c r="B95" s="8"/>
      <c r="C95" s="8"/>
      <c r="D95" s="8"/>
      <c r="E95" s="8"/>
      <c r="F95" s="8"/>
      <c r="G95" s="8"/>
      <c r="H95" s="8"/>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row>
    <row r="96" spans="1:134" s="10" customFormat="1" ht="15.75" x14ac:dyDescent="0.25">
      <c r="A96" s="14"/>
      <c r="B96" s="8"/>
      <c r="C96" s="8"/>
      <c r="D96" s="8"/>
      <c r="E96" s="8"/>
      <c r="F96" s="8"/>
      <c r="G96" s="8"/>
      <c r="H96" s="8"/>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row>
    <row r="97" spans="1:134" s="10" customFormat="1" ht="15.75" x14ac:dyDescent="0.25">
      <c r="A97" s="14"/>
      <c r="B97" s="8"/>
      <c r="C97" s="8"/>
      <c r="D97" s="8"/>
      <c r="E97" s="8"/>
      <c r="F97" s="8"/>
      <c r="G97" s="8"/>
      <c r="H97" s="8"/>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row>
    <row r="98" spans="1:134" s="10" customFormat="1" ht="15.75" x14ac:dyDescent="0.25">
      <c r="A98" s="14"/>
      <c r="B98" s="8"/>
      <c r="C98" s="8"/>
      <c r="D98" s="8"/>
      <c r="E98" s="8"/>
      <c r="F98" s="8"/>
      <c r="G98" s="8"/>
      <c r="H98" s="8"/>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row>
    <row r="99" spans="1:134" s="10" customFormat="1" ht="15.75" x14ac:dyDescent="0.25">
      <c r="A99" s="14"/>
      <c r="B99" s="8"/>
      <c r="C99" s="8"/>
      <c r="D99" s="8"/>
      <c r="E99" s="8"/>
      <c r="F99" s="8"/>
      <c r="G99" s="8"/>
      <c r="H99" s="8"/>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row>
    <row r="100" spans="1:134" s="10" customFormat="1" ht="15.75" x14ac:dyDescent="0.25">
      <c r="A100" s="14"/>
      <c r="B100" s="8"/>
      <c r="C100" s="8"/>
      <c r="D100" s="8"/>
      <c r="E100" s="8"/>
      <c r="F100" s="8"/>
      <c r="G100" s="8"/>
      <c r="H100" s="8"/>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row>
    <row r="101" spans="1:134" s="10" customFormat="1" ht="15.75" x14ac:dyDescent="0.25">
      <c r="A101" s="14"/>
      <c r="B101" s="8"/>
      <c r="C101" s="8"/>
      <c r="D101" s="8"/>
      <c r="E101" s="8"/>
      <c r="F101" s="8"/>
      <c r="G101" s="8"/>
      <c r="H101" s="8"/>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row>
    <row r="102" spans="1:134" s="10" customFormat="1" ht="15.75" x14ac:dyDescent="0.25">
      <c r="A102" s="14"/>
      <c r="B102" s="8"/>
      <c r="C102" s="8"/>
      <c r="D102" s="8"/>
      <c r="E102" s="8"/>
      <c r="F102" s="8"/>
      <c r="G102" s="8"/>
      <c r="H102" s="8"/>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row>
    <row r="103" spans="1:134" s="10" customFormat="1" ht="15.75" x14ac:dyDescent="0.25">
      <c r="A103" s="14"/>
      <c r="B103" s="8"/>
      <c r="C103" s="8"/>
      <c r="D103" s="8"/>
      <c r="E103" s="8"/>
      <c r="F103" s="8"/>
      <c r="G103" s="8"/>
      <c r="H103" s="8"/>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row>
    <row r="104" spans="1:134" s="10" customFormat="1" ht="15.75" x14ac:dyDescent="0.25">
      <c r="A104" s="14"/>
      <c r="B104" s="8"/>
      <c r="C104" s="8"/>
      <c r="D104" s="8"/>
      <c r="E104" s="8"/>
      <c r="F104" s="8"/>
      <c r="G104" s="8"/>
      <c r="H104" s="8"/>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row>
    <row r="105" spans="1:134" s="10" customFormat="1" ht="15.75" x14ac:dyDescent="0.25">
      <c r="A105" s="14"/>
      <c r="B105" s="8"/>
      <c r="C105" s="8"/>
      <c r="D105" s="8"/>
      <c r="E105" s="8"/>
      <c r="F105" s="8"/>
      <c r="G105" s="8"/>
      <c r="H105" s="8"/>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row>
    <row r="106" spans="1:134" s="10" customFormat="1" ht="15.75" x14ac:dyDescent="0.25">
      <c r="A106" s="14"/>
      <c r="B106" s="8"/>
      <c r="C106" s="8"/>
      <c r="D106" s="8"/>
      <c r="E106" s="8"/>
      <c r="F106" s="8"/>
      <c r="G106" s="8"/>
      <c r="H106" s="8"/>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row>
    <row r="107" spans="1:134" s="10" customFormat="1" ht="15.75" x14ac:dyDescent="0.25">
      <c r="A107" s="14"/>
      <c r="B107" s="8"/>
      <c r="C107" s="8"/>
      <c r="D107" s="8"/>
      <c r="E107" s="8"/>
      <c r="F107" s="8"/>
      <c r="G107" s="8"/>
      <c r="H107" s="8"/>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row>
    <row r="108" spans="1:134" s="10" customFormat="1" ht="15.75" x14ac:dyDescent="0.25">
      <c r="A108" s="14"/>
      <c r="B108" s="8"/>
      <c r="C108" s="8"/>
      <c r="D108" s="8"/>
      <c r="E108" s="8"/>
      <c r="F108" s="8"/>
      <c r="G108" s="8"/>
      <c r="H108" s="8"/>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row>
    <row r="109" spans="1:134" s="10" customFormat="1" ht="15.75" x14ac:dyDescent="0.25">
      <c r="A109" s="14"/>
      <c r="B109" s="8"/>
      <c r="C109" s="8"/>
      <c r="D109" s="8"/>
      <c r="E109" s="8"/>
      <c r="F109" s="8"/>
      <c r="G109" s="8"/>
      <c r="H109" s="8"/>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row>
    <row r="110" spans="1:134" s="10" customFormat="1" ht="15.75" x14ac:dyDescent="0.25">
      <c r="A110" s="14"/>
      <c r="B110" s="8"/>
      <c r="C110" s="8"/>
      <c r="D110" s="8"/>
      <c r="E110" s="8"/>
      <c r="F110" s="8"/>
      <c r="G110" s="8"/>
      <c r="H110" s="8"/>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row>
    <row r="111" spans="1:134" s="10" customFormat="1" ht="15.75" x14ac:dyDescent="0.25">
      <c r="A111" s="14"/>
      <c r="B111" s="8"/>
      <c r="C111" s="8"/>
      <c r="D111" s="8"/>
      <c r="E111" s="8"/>
      <c r="F111" s="8"/>
      <c r="G111" s="8"/>
      <c r="H111" s="8"/>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row>
    <row r="112" spans="1:134" s="10" customFormat="1" ht="15.75" x14ac:dyDescent="0.25">
      <c r="A112" s="14"/>
      <c r="B112" s="8"/>
      <c r="C112" s="8"/>
      <c r="D112" s="8"/>
      <c r="E112" s="8"/>
      <c r="F112" s="8"/>
      <c r="G112" s="8"/>
      <c r="H112" s="8"/>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row>
    <row r="113" spans="1:134" s="10" customFormat="1" ht="15.75" x14ac:dyDescent="0.25">
      <c r="A113" s="14"/>
      <c r="B113" s="8"/>
      <c r="C113" s="8"/>
      <c r="D113" s="8"/>
      <c r="E113" s="8"/>
      <c r="F113" s="8"/>
      <c r="G113" s="8"/>
      <c r="H113" s="8"/>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row>
    <row r="114" spans="1:134" s="10" customFormat="1" ht="15.75" x14ac:dyDescent="0.25">
      <c r="A114" s="14"/>
      <c r="B114" s="8"/>
      <c r="C114" s="8"/>
      <c r="D114" s="8"/>
      <c r="E114" s="8"/>
      <c r="F114" s="8"/>
      <c r="G114" s="8"/>
      <c r="H114" s="8"/>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row>
    <row r="115" spans="1:134" s="10" customFormat="1" ht="15.75" x14ac:dyDescent="0.25">
      <c r="A115" s="14"/>
      <c r="B115" s="8"/>
      <c r="C115" s="8"/>
      <c r="D115" s="8"/>
      <c r="E115" s="8"/>
      <c r="F115" s="8"/>
      <c r="G115" s="8"/>
      <c r="H115" s="8"/>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row>
    <row r="116" spans="1:134" s="10" customFormat="1" ht="15.75" x14ac:dyDescent="0.25">
      <c r="A116" s="14"/>
      <c r="B116" s="8"/>
      <c r="C116" s="8"/>
      <c r="D116" s="8"/>
      <c r="E116" s="8"/>
      <c r="F116" s="8"/>
      <c r="G116" s="8"/>
      <c r="H116" s="8"/>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row>
    <row r="117" spans="1:134" s="10" customFormat="1" ht="15.75" x14ac:dyDescent="0.25">
      <c r="A117" s="14"/>
      <c r="B117" s="8"/>
      <c r="C117" s="8"/>
      <c r="D117" s="8"/>
      <c r="E117" s="8"/>
      <c r="F117" s="8"/>
      <c r="G117" s="8"/>
      <c r="H117" s="8"/>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row>
    <row r="118" spans="1:134" s="10" customFormat="1" ht="15.75" x14ac:dyDescent="0.25">
      <c r="A118" s="14"/>
      <c r="B118" s="8"/>
      <c r="C118" s="8"/>
      <c r="D118" s="8"/>
      <c r="E118" s="8"/>
      <c r="F118" s="8"/>
      <c r="G118" s="8"/>
      <c r="H118" s="8"/>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row>
    <row r="119" spans="1:134" s="10" customFormat="1" ht="15.75" x14ac:dyDescent="0.25">
      <c r="A119" s="14"/>
      <c r="B119" s="8"/>
      <c r="C119" s="8"/>
      <c r="D119" s="8"/>
      <c r="E119" s="8"/>
      <c r="F119" s="8"/>
      <c r="G119" s="8"/>
      <c r="H119" s="8"/>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row>
    <row r="120" spans="1:134" s="10" customFormat="1" ht="15.75" x14ac:dyDescent="0.25">
      <c r="A120" s="14"/>
      <c r="B120" s="8"/>
      <c r="C120" s="8"/>
      <c r="D120" s="8"/>
      <c r="E120" s="8"/>
      <c r="F120" s="8"/>
      <c r="G120" s="8"/>
      <c r="H120" s="8"/>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row>
    <row r="121" spans="1:134" s="10" customFormat="1" ht="15.75" x14ac:dyDescent="0.25">
      <c r="A121" s="14"/>
      <c r="B121" s="8"/>
      <c r="C121" s="8"/>
      <c r="D121" s="8"/>
      <c r="E121" s="8"/>
      <c r="F121" s="8"/>
      <c r="G121" s="8"/>
      <c r="H121" s="8"/>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row>
    <row r="128" spans="1:134" s="3" customFormat="1" x14ac:dyDescent="0.2">
      <c r="B128" s="9"/>
      <c r="C128" s="9"/>
      <c r="D128" s="9"/>
      <c r="E128" s="9"/>
      <c r="F128" s="9"/>
      <c r="G128" s="9"/>
      <c r="H128" s="9"/>
      <c r="I128" s="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row>
    <row r="129" spans="2:134" s="3" customFormat="1" x14ac:dyDescent="0.2">
      <c r="B129" s="9"/>
      <c r="C129" s="9"/>
      <c r="D129" s="9"/>
      <c r="E129" s="9"/>
      <c r="F129" s="9"/>
      <c r="G129" s="9"/>
      <c r="H129" s="9"/>
      <c r="I129" s="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row>
    <row r="130" spans="2:134" s="3" customFormat="1" x14ac:dyDescent="0.2">
      <c r="B130" s="9"/>
      <c r="C130" s="9"/>
      <c r="D130" s="9"/>
      <c r="E130" s="9"/>
      <c r="F130" s="9"/>
      <c r="G130" s="9"/>
      <c r="H130" s="9"/>
      <c r="I130" s="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row>
    <row r="131" spans="2:134" s="3" customFormat="1" x14ac:dyDescent="0.2">
      <c r="B131" s="9"/>
      <c r="C131" s="9"/>
      <c r="D131" s="9"/>
      <c r="E131" s="9"/>
      <c r="F131" s="9"/>
      <c r="G131" s="9"/>
      <c r="H131" s="9"/>
      <c r="I131" s="9"/>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row>
    <row r="132" spans="2:134" s="3" customFormat="1" x14ac:dyDescent="0.2">
      <c r="B132" s="9"/>
      <c r="C132" s="9"/>
      <c r="D132" s="9"/>
      <c r="E132" s="9"/>
      <c r="F132" s="9"/>
      <c r="G132" s="9"/>
      <c r="H132" s="9"/>
      <c r="I132" s="9"/>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row>
    <row r="133" spans="2:134" s="3" customFormat="1" x14ac:dyDescent="0.2">
      <c r="B133" s="9"/>
      <c r="C133" s="9"/>
      <c r="D133" s="9"/>
      <c r="E133" s="9"/>
      <c r="F133" s="9"/>
      <c r="G133" s="9"/>
      <c r="H133" s="9"/>
      <c r="I133" s="9"/>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row>
    <row r="134" spans="2:134" s="3" customFormat="1" x14ac:dyDescent="0.2">
      <c r="B134" s="9"/>
      <c r="C134" s="9"/>
      <c r="D134" s="9"/>
      <c r="E134" s="9"/>
      <c r="F134" s="9"/>
      <c r="G134" s="9"/>
      <c r="H134" s="9"/>
      <c r="I134" s="9"/>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row>
    <row r="135" spans="2:134" s="3" customFormat="1" x14ac:dyDescent="0.2">
      <c r="B135" s="9"/>
      <c r="C135" s="9"/>
      <c r="D135" s="9"/>
      <c r="E135" s="9"/>
      <c r="F135" s="9"/>
      <c r="G135" s="9"/>
      <c r="H135" s="9"/>
      <c r="I135" s="9"/>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row>
    <row r="136" spans="2:134" s="3" customFormat="1" x14ac:dyDescent="0.2">
      <c r="B136" s="9"/>
      <c r="C136" s="9"/>
      <c r="D136" s="9"/>
      <c r="E136" s="9"/>
      <c r="F136" s="9"/>
      <c r="G136" s="9"/>
      <c r="H136" s="9"/>
      <c r="I136" s="9"/>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row>
    <row r="137" spans="2:134" s="3" customFormat="1" x14ac:dyDescent="0.2">
      <c r="B137" s="9"/>
      <c r="C137" s="9"/>
      <c r="D137" s="9"/>
      <c r="E137" s="9"/>
      <c r="F137" s="9"/>
      <c r="G137" s="9"/>
      <c r="H137" s="9"/>
      <c r="I137" s="9"/>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row>
    <row r="138" spans="2:134" s="3" customFormat="1" x14ac:dyDescent="0.2">
      <c r="B138" s="9"/>
      <c r="C138" s="9"/>
      <c r="D138" s="9"/>
      <c r="E138" s="9"/>
      <c r="F138" s="9"/>
      <c r="G138" s="9"/>
      <c r="H138" s="9"/>
      <c r="I138" s="9"/>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row>
    <row r="139" spans="2:134" s="3" customFormat="1" x14ac:dyDescent="0.2">
      <c r="B139" s="9"/>
      <c r="C139" s="9"/>
      <c r="D139" s="9"/>
      <c r="E139" s="9"/>
      <c r="F139" s="9"/>
      <c r="G139" s="9"/>
      <c r="H139" s="9"/>
      <c r="I139" s="9"/>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row>
    <row r="140" spans="2:134" s="3" customFormat="1" x14ac:dyDescent="0.2">
      <c r="B140" s="9"/>
      <c r="C140" s="9"/>
      <c r="D140" s="9"/>
      <c r="E140" s="9"/>
      <c r="F140" s="9"/>
      <c r="G140" s="9"/>
      <c r="H140" s="9"/>
      <c r="I140" s="9"/>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row>
    <row r="141" spans="2:134" s="3" customFormat="1" x14ac:dyDescent="0.2">
      <c r="B141" s="9"/>
      <c r="C141" s="9"/>
      <c r="D141" s="9"/>
      <c r="E141" s="9"/>
      <c r="F141" s="9"/>
      <c r="G141" s="9"/>
      <c r="H141" s="9"/>
      <c r="I141" s="9"/>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row>
    <row r="142" spans="2:134" s="3" customFormat="1" x14ac:dyDescent="0.2">
      <c r="B142" s="9"/>
      <c r="C142" s="9"/>
      <c r="D142" s="9"/>
      <c r="E142" s="9"/>
      <c r="F142" s="9"/>
      <c r="G142" s="9"/>
      <c r="H142" s="9"/>
      <c r="I142" s="9"/>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row>
    <row r="143" spans="2:134" s="3" customFormat="1" x14ac:dyDescent="0.2">
      <c r="B143" s="9"/>
      <c r="C143" s="9"/>
      <c r="D143" s="9"/>
      <c r="E143" s="9"/>
      <c r="F143" s="9"/>
      <c r="G143" s="9"/>
      <c r="H143" s="9"/>
      <c r="I143" s="9"/>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row>
    <row r="144" spans="2:134" s="3" customFormat="1" x14ac:dyDescent="0.2">
      <c r="B144" s="9"/>
      <c r="C144" s="9"/>
      <c r="D144" s="9"/>
      <c r="E144" s="9"/>
      <c r="F144" s="9"/>
      <c r="G144" s="9"/>
      <c r="H144" s="9"/>
      <c r="I144" s="9"/>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row>
    <row r="145" spans="2:134" s="3" customFormat="1" x14ac:dyDescent="0.2">
      <c r="B145" s="9"/>
      <c r="C145" s="9"/>
      <c r="D145" s="9"/>
      <c r="E145" s="9"/>
      <c r="F145" s="9"/>
      <c r="G145" s="9"/>
      <c r="H145" s="9"/>
      <c r="I145" s="9"/>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row>
    <row r="146" spans="2:134" s="3" customFormat="1" x14ac:dyDescent="0.2">
      <c r="B146" s="9"/>
      <c r="C146" s="9"/>
      <c r="D146" s="9"/>
      <c r="E146" s="9"/>
      <c r="F146" s="9"/>
      <c r="G146" s="9"/>
      <c r="H146" s="9"/>
      <c r="I146" s="9"/>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row>
    <row r="147" spans="2:134" s="3" customFormat="1" x14ac:dyDescent="0.2">
      <c r="B147" s="9"/>
      <c r="C147" s="9"/>
      <c r="D147" s="9"/>
      <c r="E147" s="9"/>
      <c r="F147" s="9"/>
      <c r="G147" s="9"/>
      <c r="H147" s="9"/>
      <c r="I147" s="9"/>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row>
    <row r="148" spans="2:134" s="3" customFormat="1" x14ac:dyDescent="0.2">
      <c r="B148" s="9"/>
      <c r="C148" s="9"/>
      <c r="D148" s="9"/>
      <c r="E148" s="9"/>
      <c r="F148" s="9"/>
      <c r="G148" s="9"/>
      <c r="H148" s="9"/>
      <c r="I148" s="9"/>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row>
    <row r="149" spans="2:134" s="3" customFormat="1" x14ac:dyDescent="0.2">
      <c r="B149" s="9"/>
      <c r="C149" s="9"/>
      <c r="D149" s="9"/>
      <c r="E149" s="9"/>
      <c r="F149" s="9"/>
      <c r="G149" s="9"/>
      <c r="H149" s="9"/>
      <c r="I149" s="9"/>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row>
    <row r="150" spans="2:134" s="3" customFormat="1" x14ac:dyDescent="0.2">
      <c r="B150" s="9"/>
      <c r="C150" s="9"/>
      <c r="D150" s="9"/>
      <c r="E150" s="9"/>
      <c r="F150" s="9"/>
      <c r="G150" s="9"/>
      <c r="H150" s="9"/>
      <c r="I150" s="9"/>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row>
    <row r="151" spans="2:134" s="3" customFormat="1" x14ac:dyDescent="0.2">
      <c r="B151" s="9"/>
      <c r="C151" s="9"/>
      <c r="D151" s="9"/>
      <c r="E151" s="9"/>
      <c r="F151" s="9"/>
      <c r="G151" s="9"/>
      <c r="H151" s="9"/>
      <c r="I151" s="9"/>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row>
    <row r="152" spans="2:134" s="3" customFormat="1" x14ac:dyDescent="0.2">
      <c r="B152" s="9"/>
      <c r="C152" s="9"/>
      <c r="D152" s="9"/>
      <c r="E152" s="9"/>
      <c r="F152" s="9"/>
      <c r="G152" s="9"/>
      <c r="H152" s="9"/>
      <c r="I152" s="9"/>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row>
    <row r="153" spans="2:134" s="3" customFormat="1" x14ac:dyDescent="0.2">
      <c r="B153" s="9"/>
      <c r="C153" s="9"/>
      <c r="D153" s="9"/>
      <c r="E153" s="9"/>
      <c r="F153" s="9"/>
      <c r="G153" s="9"/>
      <c r="H153" s="9"/>
      <c r="I153" s="9"/>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row>
    <row r="154" spans="2:134" s="3" customFormat="1" x14ac:dyDescent="0.2">
      <c r="B154" s="9"/>
      <c r="C154" s="9"/>
      <c r="D154" s="9"/>
      <c r="E154" s="9"/>
      <c r="F154" s="9"/>
      <c r="G154" s="9"/>
      <c r="H154" s="9"/>
      <c r="I154" s="9"/>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row>
    <row r="155" spans="2:134" s="3" customFormat="1" x14ac:dyDescent="0.2">
      <c r="B155" s="9"/>
      <c r="C155" s="9"/>
      <c r="D155" s="9"/>
      <c r="E155" s="9"/>
      <c r="F155" s="9"/>
      <c r="G155" s="9"/>
      <c r="H155" s="9"/>
      <c r="I155" s="9"/>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row>
    <row r="156" spans="2:134" s="3" customFormat="1" x14ac:dyDescent="0.2">
      <c r="B156" s="9"/>
      <c r="C156" s="9"/>
      <c r="D156" s="9"/>
      <c r="E156" s="9"/>
      <c r="F156" s="9"/>
      <c r="G156" s="9"/>
      <c r="H156" s="9"/>
      <c r="I156" s="9"/>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row>
    <row r="157" spans="2:134" s="3" customFormat="1" x14ac:dyDescent="0.2">
      <c r="B157" s="9"/>
      <c r="C157" s="9"/>
      <c r="D157" s="9"/>
      <c r="E157" s="9"/>
      <c r="F157" s="9"/>
      <c r="G157" s="9"/>
      <c r="H157" s="9"/>
      <c r="I157" s="9"/>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row>
    <row r="158" spans="2:134" s="3" customFormat="1" x14ac:dyDescent="0.2">
      <c r="B158" s="9"/>
      <c r="C158" s="9"/>
      <c r="D158" s="9"/>
      <c r="E158" s="9"/>
      <c r="F158" s="9"/>
      <c r="G158" s="9"/>
      <c r="H158" s="9"/>
      <c r="I158" s="9"/>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row>
    <row r="159" spans="2:134" s="3" customFormat="1" x14ac:dyDescent="0.2">
      <c r="B159" s="9"/>
      <c r="C159" s="9"/>
      <c r="D159" s="9"/>
      <c r="E159" s="9"/>
      <c r="F159" s="9"/>
      <c r="G159" s="9"/>
      <c r="H159" s="9"/>
      <c r="I159" s="9"/>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row>
    <row r="160" spans="2:134" s="3" customFormat="1" x14ac:dyDescent="0.2">
      <c r="B160" s="9"/>
      <c r="C160" s="9"/>
      <c r="D160" s="9"/>
      <c r="E160" s="9"/>
      <c r="F160" s="9"/>
      <c r="G160" s="9"/>
      <c r="H160" s="9"/>
      <c r="I160" s="9"/>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row>
    <row r="161" spans="2:134" s="3" customFormat="1" x14ac:dyDescent="0.2">
      <c r="B161" s="9"/>
      <c r="C161" s="9"/>
      <c r="D161" s="9"/>
      <c r="E161" s="9"/>
      <c r="F161" s="9"/>
      <c r="G161" s="9"/>
      <c r="H161" s="9"/>
      <c r="I161" s="9"/>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row>
    <row r="162" spans="2:134" s="3" customFormat="1" x14ac:dyDescent="0.2">
      <c r="B162" s="9"/>
      <c r="C162" s="9"/>
      <c r="D162" s="9"/>
      <c r="E162" s="9"/>
      <c r="F162" s="9"/>
      <c r="G162" s="9"/>
      <c r="H162" s="9"/>
      <c r="I162" s="9"/>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row>
    <row r="163" spans="2:134" s="3" customFormat="1" x14ac:dyDescent="0.2">
      <c r="B163" s="9"/>
      <c r="C163" s="9"/>
      <c r="D163" s="9"/>
      <c r="E163" s="9"/>
      <c r="F163" s="9"/>
      <c r="G163" s="9"/>
      <c r="H163" s="9"/>
      <c r="I163" s="9"/>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row>
    <row r="164" spans="2:134" s="3" customFormat="1" x14ac:dyDescent="0.2">
      <c r="B164" s="9"/>
      <c r="C164" s="9"/>
      <c r="D164" s="9"/>
      <c r="E164" s="9"/>
      <c r="F164" s="9"/>
      <c r="G164" s="9"/>
      <c r="H164" s="9"/>
      <c r="I164" s="9"/>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row>
    <row r="165" spans="2:134" s="3" customFormat="1" x14ac:dyDescent="0.2">
      <c r="B165" s="9"/>
      <c r="C165" s="9"/>
      <c r="D165" s="9"/>
      <c r="E165" s="9"/>
      <c r="F165" s="9"/>
      <c r="G165" s="9"/>
      <c r="H165" s="9"/>
      <c r="I165" s="9"/>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row>
    <row r="166" spans="2:134" s="3" customFormat="1" x14ac:dyDescent="0.2">
      <c r="B166" s="9"/>
      <c r="C166" s="9"/>
      <c r="D166" s="9"/>
      <c r="E166" s="9"/>
      <c r="F166" s="9"/>
      <c r="G166" s="9"/>
      <c r="H166" s="9"/>
      <c r="I166" s="9"/>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row>
  </sheetData>
  <mergeCells count="5">
    <mergeCell ref="B9:B10"/>
    <mergeCell ref="C9:C10"/>
    <mergeCell ref="G9:H9"/>
    <mergeCell ref="D9:D10"/>
    <mergeCell ref="E9:E10"/>
  </mergeCells>
  <conditionalFormatting sqref="I37:I39">
    <cfRule type="cellIs" dxfId="7" priority="18" operator="between">
      <formula>9999</formula>
      <formula>-9999</formula>
    </cfRule>
  </conditionalFormatting>
  <conditionalFormatting sqref="I37:I39">
    <cfRule type="cellIs" dxfId="6" priority="17" operator="between">
      <formula>9999</formula>
      <formula>-9999</formula>
    </cfRule>
  </conditionalFormatting>
  <hyperlinks>
    <hyperlink ref="A5" location="'Contents'!A49"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25"/>
  <sheetViews>
    <sheetView showGridLines="0" zoomScale="120" zoomScaleNormal="120" zoomScalePageLayoutView="120" workbookViewId="0">
      <selection activeCell="A5" sqref="A5"/>
    </sheetView>
  </sheetViews>
  <sheetFormatPr defaultColWidth="8.85546875" defaultRowHeight="15.75" x14ac:dyDescent="0.25"/>
  <cols>
    <col min="1" max="1" width="20.28515625" style="14" customWidth="1"/>
    <col min="2" max="11" width="6" style="14" customWidth="1"/>
    <col min="12"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09" t="s">
        <v>85</v>
      </c>
    </row>
    <row r="6" spans="1:48" s="17" customFormat="1" ht="18.75" x14ac:dyDescent="0.3">
      <c r="A6" s="25" t="s">
        <v>0</v>
      </c>
    </row>
    <row r="7" spans="1:48" s="17" customFormat="1" ht="12.75" x14ac:dyDescent="0.2"/>
    <row r="8" spans="1:48" s="17" customFormat="1" ht="18" customHeight="1" x14ac:dyDescent="0.2">
      <c r="A8" s="313" t="s">
        <v>766</v>
      </c>
      <c r="B8" s="18"/>
      <c r="C8" s="18"/>
      <c r="D8" s="18"/>
    </row>
    <row r="9" spans="1:48" ht="18" customHeight="1" x14ac:dyDescent="0.25">
      <c r="A9" s="24"/>
      <c r="B9" s="185">
        <v>2011</v>
      </c>
      <c r="C9" s="185">
        <v>2012</v>
      </c>
      <c r="D9" s="185">
        <v>2013</v>
      </c>
      <c r="E9" s="185">
        <v>2014</v>
      </c>
      <c r="F9" s="185">
        <v>2015</v>
      </c>
      <c r="G9" s="185">
        <v>2016</v>
      </c>
      <c r="H9" s="185">
        <v>2017</v>
      </c>
      <c r="I9" s="185">
        <v>2018</v>
      </c>
      <c r="J9" s="294">
        <v>2019</v>
      </c>
      <c r="K9" s="347">
        <v>2020</v>
      </c>
    </row>
    <row r="10" spans="1:48" ht="18" customHeight="1" x14ac:dyDescent="0.25">
      <c r="A10" s="82" t="s">
        <v>236</v>
      </c>
      <c r="B10" s="472">
        <v>3118.2744867835586</v>
      </c>
      <c r="C10" s="472">
        <v>3855.5738683049344</v>
      </c>
      <c r="D10" s="472">
        <v>4122.6000000000004</v>
      </c>
      <c r="E10" s="472">
        <v>3916.3823622182899</v>
      </c>
      <c r="F10" s="472">
        <v>3413.2708657016233</v>
      </c>
      <c r="G10" s="472">
        <v>3328.2355363976008</v>
      </c>
      <c r="H10" s="472">
        <v>4725.3023682639787</v>
      </c>
      <c r="I10" s="472">
        <v>5197.1795332649681</v>
      </c>
      <c r="J10" s="472">
        <v>4668.9148927910837</v>
      </c>
      <c r="K10" s="472">
        <v>3588.4502868693953</v>
      </c>
      <c r="AV10" s="2"/>
    </row>
    <row r="11" spans="1:48" ht="12" customHeight="1" x14ac:dyDescent="0.25">
      <c r="A11" s="54" t="s">
        <v>147</v>
      </c>
      <c r="B11" s="473" t="s">
        <v>340</v>
      </c>
      <c r="C11" s="473" t="s">
        <v>340</v>
      </c>
      <c r="D11" s="473" t="s">
        <v>340</v>
      </c>
      <c r="E11" s="474">
        <v>1203.8811546999998</v>
      </c>
      <c r="F11" s="474">
        <v>1124.9931624599199</v>
      </c>
      <c r="G11" s="474">
        <v>990.25929672000007</v>
      </c>
      <c r="H11" s="474">
        <v>1226.452785785965</v>
      </c>
      <c r="I11" s="474">
        <v>1551.3731364700002</v>
      </c>
      <c r="J11" s="474">
        <v>1282.1834126500003</v>
      </c>
      <c r="K11" s="474">
        <v>1137.7233404242002</v>
      </c>
      <c r="AV11" s="2"/>
    </row>
    <row r="12" spans="1:48" ht="12" customHeight="1" x14ac:dyDescent="0.25">
      <c r="A12" s="55" t="s">
        <v>767</v>
      </c>
      <c r="B12" s="473" t="s">
        <v>340</v>
      </c>
      <c r="C12" s="473" t="s">
        <v>340</v>
      </c>
      <c r="D12" s="473" t="s">
        <v>340</v>
      </c>
      <c r="E12" s="474">
        <v>1052.2854599999998</v>
      </c>
      <c r="F12" s="474">
        <v>922.29050991999998</v>
      </c>
      <c r="G12" s="474">
        <v>886.97663323000006</v>
      </c>
      <c r="H12" s="474">
        <v>1137.5837302800001</v>
      </c>
      <c r="I12" s="474">
        <v>1392.46152052</v>
      </c>
      <c r="J12" s="474">
        <v>1095.2028513800001</v>
      </c>
      <c r="K12" s="474">
        <v>986.64253450000012</v>
      </c>
      <c r="AV12" s="2"/>
    </row>
    <row r="13" spans="1:48" ht="12" customHeight="1" x14ac:dyDescent="0.25">
      <c r="A13" s="54" t="s">
        <v>417</v>
      </c>
      <c r="B13" s="473" t="s">
        <v>340</v>
      </c>
      <c r="C13" s="473" t="s">
        <v>340</v>
      </c>
      <c r="D13" s="473" t="s">
        <v>340</v>
      </c>
      <c r="E13" s="474">
        <v>1113.9866141652356</v>
      </c>
      <c r="F13" s="474">
        <v>899.67857619279994</v>
      </c>
      <c r="G13" s="474">
        <v>1285.9807260656905</v>
      </c>
      <c r="H13" s="474">
        <v>2346.7509661941181</v>
      </c>
      <c r="I13" s="474">
        <v>2457.1195895059691</v>
      </c>
      <c r="J13" s="474">
        <v>1850.2189434513589</v>
      </c>
      <c r="K13" s="474">
        <v>1146.0814382616786</v>
      </c>
      <c r="AV13" s="2"/>
    </row>
    <row r="14" spans="1:48" ht="12" customHeight="1" x14ac:dyDescent="0.25">
      <c r="A14" s="55" t="s">
        <v>768</v>
      </c>
      <c r="B14" s="473" t="s">
        <v>340</v>
      </c>
      <c r="C14" s="473" t="s">
        <v>340</v>
      </c>
      <c r="D14" s="473" t="s">
        <v>340</v>
      </c>
      <c r="E14" s="474">
        <v>500.96680054743013</v>
      </c>
      <c r="F14" s="474">
        <v>375.30902109279924</v>
      </c>
      <c r="G14" s="474">
        <v>719.15572038569042</v>
      </c>
      <c r="H14" s="474">
        <v>1680.2416850041182</v>
      </c>
      <c r="I14" s="474">
        <v>1752.8282800359693</v>
      </c>
      <c r="J14" s="474">
        <v>1225.8142054351515</v>
      </c>
      <c r="K14" s="474">
        <v>648.70877175597877</v>
      </c>
      <c r="AV14" s="2"/>
    </row>
    <row r="15" spans="1:48" ht="12" customHeight="1" x14ac:dyDescent="0.25">
      <c r="A15" s="54" t="s">
        <v>769</v>
      </c>
      <c r="B15" s="473" t="s">
        <v>340</v>
      </c>
      <c r="C15" s="473" t="s">
        <v>340</v>
      </c>
      <c r="D15" s="473" t="s">
        <v>340</v>
      </c>
      <c r="E15" s="474">
        <v>465.0809724368001</v>
      </c>
      <c r="F15" s="474">
        <v>387.65137718</v>
      </c>
      <c r="G15" s="474">
        <v>315.30575221999993</v>
      </c>
      <c r="H15" s="474">
        <v>335.73414375439995</v>
      </c>
      <c r="I15" s="474">
        <v>301.75610992400004</v>
      </c>
      <c r="J15" s="474">
        <v>430.53442293000001</v>
      </c>
      <c r="K15" s="474">
        <v>339.52142289999995</v>
      </c>
      <c r="AV15" s="2"/>
    </row>
    <row r="16" spans="1:48" ht="12" customHeight="1" x14ac:dyDescent="0.25">
      <c r="A16" s="54" t="s">
        <v>770</v>
      </c>
      <c r="B16" s="473" t="s">
        <v>340</v>
      </c>
      <c r="C16" s="473" t="s">
        <v>340</v>
      </c>
      <c r="D16" s="473" t="s">
        <v>340</v>
      </c>
      <c r="E16" s="474">
        <v>341.10416865789915</v>
      </c>
      <c r="F16" s="474">
        <v>316.85235166996006</v>
      </c>
      <c r="G16" s="474">
        <v>376.26684359134242</v>
      </c>
      <c r="H16" s="474">
        <v>360.78749741616895</v>
      </c>
      <c r="I16" s="474">
        <v>385.50905695500001</v>
      </c>
      <c r="J16" s="474">
        <v>434.55771870972501</v>
      </c>
      <c r="K16" s="474">
        <v>456.43750589351703</v>
      </c>
      <c r="AV16" s="2"/>
    </row>
    <row r="17" spans="1:49" ht="12" customHeight="1" x14ac:dyDescent="0.25">
      <c r="A17" s="54" t="s">
        <v>207</v>
      </c>
      <c r="B17" s="473" t="s">
        <v>340</v>
      </c>
      <c r="C17" s="473" t="s">
        <v>340</v>
      </c>
      <c r="D17" s="473" t="s">
        <v>340</v>
      </c>
      <c r="E17" s="474">
        <v>792.32945225835556</v>
      </c>
      <c r="F17" s="474">
        <v>684.09539819894337</v>
      </c>
      <c r="G17" s="474">
        <v>360.42291780056757</v>
      </c>
      <c r="H17" s="474">
        <v>455.57697511332691</v>
      </c>
      <c r="I17" s="474">
        <v>501.42164040999876</v>
      </c>
      <c r="J17" s="474">
        <v>671.42039504999968</v>
      </c>
      <c r="K17" s="474">
        <v>508.68657938999957</v>
      </c>
      <c r="AV17" s="2"/>
    </row>
    <row r="18" spans="1:49" ht="18" customHeight="1" x14ac:dyDescent="0.25">
      <c r="A18" s="82" t="s">
        <v>771</v>
      </c>
      <c r="B18" s="143"/>
      <c r="C18" s="143"/>
      <c r="D18" s="143"/>
      <c r="E18" s="143"/>
      <c r="F18" s="143"/>
      <c r="G18" s="143"/>
      <c r="H18" s="143"/>
      <c r="I18" s="143"/>
      <c r="J18" s="143"/>
      <c r="K18" s="143"/>
      <c r="AV18" s="2"/>
    </row>
    <row r="19" spans="1:49" ht="12.75" customHeight="1" x14ac:dyDescent="0.25">
      <c r="A19" s="54" t="s">
        <v>242</v>
      </c>
      <c r="B19" s="143">
        <v>5.3777177317373095</v>
      </c>
      <c r="C19" s="143">
        <v>18.237814214389385</v>
      </c>
      <c r="D19" s="143">
        <v>2.4503183871828456</v>
      </c>
      <c r="E19" s="143">
        <v>5.2137013476984659</v>
      </c>
      <c r="F19" s="143">
        <v>3.8590098607050711</v>
      </c>
      <c r="G19" s="143">
        <v>4.2879641782945921</v>
      </c>
      <c r="H19" s="143">
        <v>5.3458559711768281</v>
      </c>
      <c r="I19" s="143">
        <v>5.8087140584182881</v>
      </c>
      <c r="J19" s="143">
        <v>6.9352032931667491</v>
      </c>
      <c r="K19" s="143">
        <v>7.2779786836017362</v>
      </c>
      <c r="AV19" s="2"/>
    </row>
    <row r="20" spans="1:49" ht="12.75" customHeight="1" x14ac:dyDescent="0.25">
      <c r="A20" s="54" t="s">
        <v>246</v>
      </c>
      <c r="B20" s="143">
        <v>1.835181612220018</v>
      </c>
      <c r="C20" s="143">
        <v>4.4508026085460015</v>
      </c>
      <c r="D20" s="143">
        <v>16.474709615887182</v>
      </c>
      <c r="E20" s="143">
        <v>9.8964204770237423</v>
      </c>
      <c r="F20" s="143">
        <v>9.4164285207516976</v>
      </c>
      <c r="G20" s="143">
        <v>20.30621976947468</v>
      </c>
      <c r="H20" s="143">
        <v>34.319406637532012</v>
      </c>
      <c r="I20" s="143">
        <v>27.626093732005945</v>
      </c>
      <c r="J20" s="143">
        <v>16.779668886728423</v>
      </c>
      <c r="K20" s="143">
        <v>11.838052514531858</v>
      </c>
      <c r="AV20" s="2"/>
    </row>
    <row r="21" spans="1:49" ht="12.75" customHeight="1" x14ac:dyDescent="0.25">
      <c r="A21" s="54" t="s">
        <v>256</v>
      </c>
      <c r="B21" s="143">
        <v>43.521184737006053</v>
      </c>
      <c r="C21" s="143">
        <v>24.146767557829296</v>
      </c>
      <c r="D21" s="143">
        <v>27.275145078348611</v>
      </c>
      <c r="E21" s="143">
        <v>28.37781635674607</v>
      </c>
      <c r="F21" s="143">
        <v>27.901830350467488</v>
      </c>
      <c r="G21" s="143">
        <v>25.52012893051845</v>
      </c>
      <c r="H21" s="143">
        <v>9.9987851775839136</v>
      </c>
      <c r="I21" s="143">
        <v>21.22176539776212</v>
      </c>
      <c r="J21" s="143">
        <v>6.3433400500414283</v>
      </c>
      <c r="K21" s="143">
        <v>5.7418227721848636</v>
      </c>
      <c r="AV21" s="2"/>
    </row>
    <row r="22" spans="1:49" ht="12.75" customHeight="1" x14ac:dyDescent="0.25">
      <c r="A22" s="54" t="s">
        <v>247</v>
      </c>
      <c r="B22" s="143">
        <v>1.3688660244925641</v>
      </c>
      <c r="C22" s="143">
        <v>0.54521761787024958</v>
      </c>
      <c r="D22" s="143">
        <v>2.5283608351590741</v>
      </c>
      <c r="E22" s="143">
        <v>1.3641642990583478</v>
      </c>
      <c r="F22" s="143">
        <v>0.86059888727763878</v>
      </c>
      <c r="G22" s="143">
        <v>0.98049773620653702</v>
      </c>
      <c r="H22" s="143">
        <v>0.45996924355017005</v>
      </c>
      <c r="I22" s="143">
        <v>0.79050713790120386</v>
      </c>
      <c r="J22" s="143">
        <v>0.68098636300035664</v>
      </c>
      <c r="K22" s="143">
        <v>0.6194732904992607</v>
      </c>
      <c r="AV22" s="2"/>
    </row>
    <row r="23" spans="1:49" ht="12.75" customHeight="1" x14ac:dyDescent="0.25">
      <c r="A23" s="54" t="s">
        <v>258</v>
      </c>
      <c r="B23" s="143">
        <v>0.3082794680437394</v>
      </c>
      <c r="C23" s="143">
        <v>1.7827561693226974</v>
      </c>
      <c r="D23" s="143">
        <v>0</v>
      </c>
      <c r="E23" s="143">
        <v>1.9079902318351323</v>
      </c>
      <c r="F23" s="143">
        <v>4.1580353568226478</v>
      </c>
      <c r="G23" s="143">
        <v>4.22840911140334</v>
      </c>
      <c r="H23" s="143">
        <v>2.8971281823028558</v>
      </c>
      <c r="I23" s="143">
        <v>2.2282187949980123</v>
      </c>
      <c r="J23" s="143">
        <v>3.642993944901852</v>
      </c>
      <c r="K23" s="143">
        <v>3.0536295113509033</v>
      </c>
      <c r="AV23" s="2"/>
    </row>
    <row r="24" spans="1:49" ht="12.75" customHeight="1" x14ac:dyDescent="0.25">
      <c r="A24" s="54" t="s">
        <v>240</v>
      </c>
      <c r="B24" s="143">
        <v>18.728146046000582</v>
      </c>
      <c r="C24" s="143">
        <v>19.802550491288244</v>
      </c>
      <c r="D24" s="143">
        <v>19.695239130909133</v>
      </c>
      <c r="E24" s="143">
        <v>24.210188172308715</v>
      </c>
      <c r="F24" s="143">
        <v>20.874289692050066</v>
      </c>
      <c r="G24" s="143">
        <v>21.215112179037824</v>
      </c>
      <c r="H24" s="143">
        <v>18.705029561990255</v>
      </c>
      <c r="I24" s="143">
        <v>17.237803251857098</v>
      </c>
      <c r="J24" s="143">
        <v>18.182647101156466</v>
      </c>
      <c r="K24" s="143">
        <v>23.084599377253383</v>
      </c>
      <c r="AV24" s="2"/>
    </row>
    <row r="25" spans="1:49" ht="12.75" customHeight="1" x14ac:dyDescent="0.25">
      <c r="A25" s="54" t="s">
        <v>243</v>
      </c>
      <c r="B25" s="143">
        <v>2.6734015992924474</v>
      </c>
      <c r="C25" s="143">
        <v>1.512411770381574</v>
      </c>
      <c r="D25" s="143">
        <v>1.7570686115558141</v>
      </c>
      <c r="E25" s="143">
        <v>1.472476111023445</v>
      </c>
      <c r="F25" s="143">
        <v>0.77891271704084253</v>
      </c>
      <c r="G25" s="143">
        <v>2.0269507966680393</v>
      </c>
      <c r="H25" s="143">
        <v>1.7143294637409865</v>
      </c>
      <c r="I25" s="143">
        <v>1.3041620058758976</v>
      </c>
      <c r="J25" s="143">
        <v>3.6604039371948165</v>
      </c>
      <c r="K25" s="143">
        <v>2.919657341314402</v>
      </c>
      <c r="AV25" s="2"/>
    </row>
    <row r="26" spans="1:49" ht="12.75" customHeight="1" x14ac:dyDescent="0.25">
      <c r="A26" s="54" t="s">
        <v>257</v>
      </c>
      <c r="B26" s="143">
        <v>3.1658855055389576</v>
      </c>
      <c r="C26" s="143">
        <v>4.9237250921471878</v>
      </c>
      <c r="D26" s="143">
        <v>0.98643050987241043</v>
      </c>
      <c r="E26" s="143">
        <v>5.3596176161182623</v>
      </c>
      <c r="F26" s="143">
        <v>2.4662207780189291</v>
      </c>
      <c r="G26" s="143">
        <v>1.778326084278951</v>
      </c>
      <c r="H26" s="143">
        <v>4.4616109736371152</v>
      </c>
      <c r="I26" s="143">
        <v>1.7945505402121162</v>
      </c>
      <c r="J26" s="143">
        <v>4.7160475585017805</v>
      </c>
      <c r="K26" s="143">
        <v>10.162461455977045</v>
      </c>
      <c r="AV26" s="2"/>
    </row>
    <row r="27" spans="1:49" ht="12.75" customHeight="1" x14ac:dyDescent="0.25">
      <c r="A27" s="54" t="s">
        <v>244</v>
      </c>
      <c r="B27" s="143">
        <v>0.82260237540725689</v>
      </c>
      <c r="C27" s="143">
        <v>2.5210536049911947</v>
      </c>
      <c r="D27" s="143">
        <v>3.5830463365387137</v>
      </c>
      <c r="E27" s="143">
        <v>1.3618787096617802</v>
      </c>
      <c r="F27" s="143">
        <v>1.705363771885557</v>
      </c>
      <c r="G27" s="143">
        <v>2.939983654699811</v>
      </c>
      <c r="H27" s="143">
        <v>1.1300152222770312</v>
      </c>
      <c r="I27" s="143">
        <v>1.909922834003805</v>
      </c>
      <c r="J27" s="143">
        <v>1.778747290258565</v>
      </c>
      <c r="K27" s="143">
        <v>2.0298767092450465</v>
      </c>
      <c r="AV27" s="2"/>
    </row>
    <row r="28" spans="1:49" ht="12.75" customHeight="1" x14ac:dyDescent="0.25">
      <c r="A28" s="54" t="s">
        <v>772</v>
      </c>
      <c r="B28" s="143">
        <v>2.5430731109818514</v>
      </c>
      <c r="C28" s="143">
        <v>2.3722626027707623</v>
      </c>
      <c r="D28" s="143">
        <v>1.9973626273603065</v>
      </c>
      <c r="E28" s="143">
        <v>2.4638976247800182</v>
      </c>
      <c r="F28" s="143">
        <v>2.6311687769185905</v>
      </c>
      <c r="G28" s="143">
        <v>1.3568825412594823</v>
      </c>
      <c r="H28" s="143">
        <v>1.1950297416659488</v>
      </c>
      <c r="I28" s="143">
        <v>0.70831732826196292</v>
      </c>
      <c r="J28" s="143">
        <v>1.4928726706535949</v>
      </c>
      <c r="K28" s="143">
        <v>3.2032415172665494</v>
      </c>
      <c r="AV28" s="2"/>
    </row>
    <row r="29" spans="1:49" ht="12.75" customHeight="1" x14ac:dyDescent="0.25">
      <c r="A29" s="145" t="s">
        <v>207</v>
      </c>
      <c r="B29" s="144">
        <v>19.655661789279218</v>
      </c>
      <c r="C29" s="144">
        <v>19.704638270463409</v>
      </c>
      <c r="D29" s="144">
        <v>23.252318867185899</v>
      </c>
      <c r="E29" s="144">
        <v>18.371849053746022</v>
      </c>
      <c r="F29" s="144">
        <v>25.34814128806147</v>
      </c>
      <c r="G29" s="144">
        <v>15.359525018158296</v>
      </c>
      <c r="H29" s="144">
        <v>19.772839824542888</v>
      </c>
      <c r="I29" s="144">
        <v>19.369944918703542</v>
      </c>
      <c r="J29" s="144">
        <v>35.787088904395979</v>
      </c>
      <c r="K29" s="144">
        <v>30.069206826774963</v>
      </c>
      <c r="AV29" s="2"/>
    </row>
    <row r="30" spans="1:49" ht="21.75" customHeight="1" x14ac:dyDescent="0.25">
      <c r="A30" s="39" t="s">
        <v>773</v>
      </c>
      <c r="B30" s="23"/>
      <c r="C30" s="23"/>
      <c r="D30" s="23"/>
      <c r="E30" s="23"/>
      <c r="F30" s="23"/>
      <c r="G30" s="23"/>
      <c r="H30" s="23"/>
      <c r="I30" s="23"/>
      <c r="J30" s="23"/>
      <c r="K30" s="23"/>
      <c r="AV30" s="2"/>
    </row>
    <row r="31" spans="1:49"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25">
      <c r="A116" s="3"/>
      <c r="B116" s="3"/>
      <c r="C116" s="3"/>
      <c r="D116" s="3"/>
      <c r="E116" s="3"/>
      <c r="F116" s="3"/>
      <c r="G116" s="3"/>
      <c r="H116" s="3"/>
      <c r="I116" s="3"/>
      <c r="J116" s="3"/>
      <c r="K116" s="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25">
      <c r="A117" s="3"/>
      <c r="B117" s="3"/>
      <c r="C117" s="3"/>
      <c r="D117" s="3"/>
      <c r="E117" s="3"/>
      <c r="F117" s="3"/>
      <c r="G117" s="3"/>
      <c r="H117" s="3"/>
      <c r="I117" s="3"/>
      <c r="J117" s="3"/>
      <c r="K117" s="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row r="118" spans="1:49" s="1" customFormat="1" x14ac:dyDescent="0.25">
      <c r="A118" s="3"/>
      <c r="B118" s="3"/>
      <c r="C118" s="3"/>
      <c r="D118" s="3"/>
      <c r="E118" s="3"/>
      <c r="F118" s="3"/>
      <c r="G118" s="3"/>
      <c r="H118" s="3"/>
      <c r="I118" s="3"/>
      <c r="J118" s="3"/>
      <c r="K118" s="3"/>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10"/>
      <c r="AW118" s="10"/>
    </row>
    <row r="119" spans="1:49" s="1" customFormat="1" x14ac:dyDescent="0.25">
      <c r="A119" s="3"/>
      <c r="B119" s="3"/>
      <c r="C119" s="3"/>
      <c r="D119" s="3"/>
      <c r="E119" s="3"/>
      <c r="F119" s="3"/>
      <c r="G119" s="3"/>
      <c r="H119" s="3"/>
      <c r="I119" s="3"/>
      <c r="J119" s="3"/>
      <c r="K119" s="3"/>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10"/>
      <c r="AW119" s="10"/>
    </row>
    <row r="120" spans="1:49" s="1" customFormat="1" x14ac:dyDescent="0.25">
      <c r="A120" s="3"/>
      <c r="B120" s="3"/>
      <c r="C120" s="3"/>
      <c r="D120" s="3"/>
      <c r="E120" s="3"/>
      <c r="F120" s="3"/>
      <c r="G120" s="3"/>
      <c r="H120" s="3"/>
      <c r="I120" s="3"/>
      <c r="J120" s="3"/>
      <c r="K120" s="3"/>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10"/>
      <c r="AW120" s="10"/>
    </row>
    <row r="121" spans="1:49" s="1" customFormat="1" x14ac:dyDescent="0.25">
      <c r="A121" s="3"/>
      <c r="B121" s="3"/>
      <c r="C121" s="3"/>
      <c r="D121" s="3"/>
      <c r="E121" s="3"/>
      <c r="F121" s="3"/>
      <c r="G121" s="3"/>
      <c r="H121" s="3"/>
      <c r="I121" s="3"/>
      <c r="J121" s="3"/>
      <c r="K121" s="3"/>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10"/>
      <c r="AW121" s="10"/>
    </row>
    <row r="122" spans="1:49" s="1" customFormat="1" x14ac:dyDescent="0.25">
      <c r="A122" s="3"/>
      <c r="B122" s="3"/>
      <c r="C122" s="3"/>
      <c r="D122" s="3"/>
      <c r="E122" s="3"/>
      <c r="F122" s="3"/>
      <c r="G122" s="3"/>
      <c r="H122" s="3"/>
      <c r="I122" s="3"/>
      <c r="J122" s="3"/>
      <c r="K122" s="3"/>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10"/>
      <c r="AW122" s="10"/>
    </row>
    <row r="123" spans="1:49" s="1" customFormat="1" x14ac:dyDescent="0.25">
      <c r="A123" s="3"/>
      <c r="B123" s="3"/>
      <c r="C123" s="3"/>
      <c r="D123" s="3"/>
      <c r="E123" s="3"/>
      <c r="F123" s="3"/>
      <c r="G123" s="3"/>
      <c r="H123" s="3"/>
      <c r="I123" s="3"/>
      <c r="J123" s="3"/>
      <c r="K123" s="3"/>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10"/>
      <c r="AW123" s="10"/>
    </row>
    <row r="124" spans="1:49" s="1" customFormat="1" x14ac:dyDescent="0.25">
      <c r="A124" s="3"/>
      <c r="B124" s="3"/>
      <c r="C124" s="3"/>
      <c r="D124" s="3"/>
      <c r="E124" s="3"/>
      <c r="F124" s="3"/>
      <c r="G124" s="3"/>
      <c r="H124" s="3"/>
      <c r="I124" s="3"/>
      <c r="J124" s="3"/>
      <c r="K124" s="3"/>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10"/>
      <c r="AW124" s="10"/>
    </row>
    <row r="125" spans="1:49" s="1" customFormat="1" x14ac:dyDescent="0.25">
      <c r="A125" s="3"/>
      <c r="B125" s="3"/>
      <c r="C125" s="3"/>
      <c r="D125" s="3"/>
      <c r="E125" s="3"/>
      <c r="F125" s="3"/>
      <c r="G125" s="3"/>
      <c r="H125" s="3"/>
      <c r="I125" s="3"/>
      <c r="J125" s="3"/>
      <c r="K125" s="3"/>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10"/>
      <c r="AW125" s="10"/>
    </row>
  </sheetData>
  <sortState ref="A19:K28">
    <sortCondition ref="A19"/>
  </sortState>
  <hyperlinks>
    <hyperlink ref="A5" location="'Contents'!A49"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24"/>
  <sheetViews>
    <sheetView showGridLines="0" zoomScale="120" zoomScaleNormal="120" zoomScalePageLayoutView="120" workbookViewId="0">
      <selection activeCell="A5" sqref="A5"/>
    </sheetView>
  </sheetViews>
  <sheetFormatPr defaultColWidth="8.85546875" defaultRowHeight="15.75" x14ac:dyDescent="0.25"/>
  <cols>
    <col min="1" max="1" width="20.28515625" style="14" customWidth="1"/>
    <col min="2" max="11" width="6" style="14" customWidth="1"/>
    <col min="12"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09" t="s">
        <v>85</v>
      </c>
    </row>
    <row r="6" spans="1:48" s="17" customFormat="1" ht="18.75" x14ac:dyDescent="0.3">
      <c r="A6" s="25" t="s">
        <v>0</v>
      </c>
    </row>
    <row r="7" spans="1:48" s="17" customFormat="1" ht="12.75" x14ac:dyDescent="0.2"/>
    <row r="8" spans="1:48" s="17" customFormat="1" ht="18" customHeight="1" x14ac:dyDescent="0.2">
      <c r="A8" s="313" t="s">
        <v>774</v>
      </c>
      <c r="B8" s="18"/>
      <c r="C8" s="18"/>
      <c r="D8" s="18"/>
    </row>
    <row r="9" spans="1:48" ht="18" customHeight="1" x14ac:dyDescent="0.25">
      <c r="A9" s="24"/>
      <c r="B9" s="185">
        <v>2011</v>
      </c>
      <c r="C9" s="185">
        <v>2012</v>
      </c>
      <c r="D9" s="185">
        <v>2013</v>
      </c>
      <c r="E9" s="185">
        <v>2014</v>
      </c>
      <c r="F9" s="185">
        <v>2015</v>
      </c>
      <c r="G9" s="185">
        <v>2016</v>
      </c>
      <c r="H9" s="185">
        <v>2017</v>
      </c>
      <c r="I9" s="185">
        <v>2018</v>
      </c>
      <c r="J9" s="294">
        <v>2019</v>
      </c>
      <c r="K9" s="347">
        <v>2020</v>
      </c>
    </row>
    <row r="10" spans="1:48" ht="18" customHeight="1" x14ac:dyDescent="0.25">
      <c r="A10" s="82" t="s">
        <v>251</v>
      </c>
      <c r="B10" s="472">
        <v>5367.5840611702843</v>
      </c>
      <c r="C10" s="472">
        <v>7903.0566081399738</v>
      </c>
      <c r="D10" s="472">
        <v>8479.5275748300774</v>
      </c>
      <c r="E10" s="472">
        <v>7951.6559987043884</v>
      </c>
      <c r="F10" s="472">
        <v>7576.5645465484304</v>
      </c>
      <c r="G10" s="472">
        <v>4732.8967684478139</v>
      </c>
      <c r="H10" s="472">
        <v>5183.3999999999996</v>
      </c>
      <c r="I10" s="472">
        <v>6168.6589588855668</v>
      </c>
      <c r="J10" s="472">
        <v>6752.5561879786255</v>
      </c>
      <c r="K10" s="472">
        <v>5882.6998975147062</v>
      </c>
      <c r="AV10" s="2"/>
    </row>
    <row r="11" spans="1:48" ht="12" customHeight="1" x14ac:dyDescent="0.25">
      <c r="A11" s="54" t="s">
        <v>775</v>
      </c>
      <c r="B11" s="473" t="s">
        <v>340</v>
      </c>
      <c r="C11" s="473" t="s">
        <v>340</v>
      </c>
      <c r="D11" s="473" t="s">
        <v>340</v>
      </c>
      <c r="E11" s="474">
        <v>1757.52772897761</v>
      </c>
      <c r="F11" s="474">
        <v>1682.7169603495608</v>
      </c>
      <c r="G11" s="474">
        <v>1083.1543888981817</v>
      </c>
      <c r="H11" s="474">
        <v>1121.0657957781466</v>
      </c>
      <c r="I11" s="474">
        <v>1435.7875650272726</v>
      </c>
      <c r="J11" s="474">
        <v>1645.441396478182</v>
      </c>
      <c r="K11" s="474">
        <v>1538.8515385009091</v>
      </c>
      <c r="AV11" s="2"/>
    </row>
    <row r="12" spans="1:48" ht="12" customHeight="1" x14ac:dyDescent="0.25">
      <c r="A12" s="54" t="s">
        <v>776</v>
      </c>
      <c r="B12" s="473" t="s">
        <v>340</v>
      </c>
      <c r="C12" s="473" t="s">
        <v>340</v>
      </c>
      <c r="D12" s="473" t="s">
        <v>340</v>
      </c>
      <c r="E12" s="474">
        <v>3056.7956231452849</v>
      </c>
      <c r="F12" s="474">
        <v>2165.7214621677363</v>
      </c>
      <c r="G12" s="474">
        <v>1749.1246694627948</v>
      </c>
      <c r="H12" s="474">
        <v>2010.5231798860027</v>
      </c>
      <c r="I12" s="474">
        <v>2296.6542315298593</v>
      </c>
      <c r="J12" s="474">
        <v>2173.0579968290476</v>
      </c>
      <c r="K12" s="474">
        <v>1784.4282417456154</v>
      </c>
      <c r="AV12" s="2"/>
    </row>
    <row r="13" spans="1:48" ht="12" customHeight="1" x14ac:dyDescent="0.25">
      <c r="A13" s="55" t="s">
        <v>777</v>
      </c>
      <c r="B13" s="473" t="s">
        <v>340</v>
      </c>
      <c r="C13" s="473" t="s">
        <v>340</v>
      </c>
      <c r="D13" s="473" t="s">
        <v>340</v>
      </c>
      <c r="E13" s="474">
        <v>1191.2057762900001</v>
      </c>
      <c r="F13" s="474">
        <v>626.9242173088121</v>
      </c>
      <c r="G13" s="474">
        <v>550.04127853283137</v>
      </c>
      <c r="H13" s="474">
        <v>747.40193038765801</v>
      </c>
      <c r="I13" s="474">
        <v>933.37678237783462</v>
      </c>
      <c r="J13" s="474">
        <v>823.01068798818176</v>
      </c>
      <c r="K13" s="474">
        <v>541.67506233545453</v>
      </c>
      <c r="AV13" s="2"/>
    </row>
    <row r="14" spans="1:48" ht="12" customHeight="1" x14ac:dyDescent="0.25">
      <c r="A14" s="55" t="s">
        <v>778</v>
      </c>
      <c r="B14" s="473" t="s">
        <v>340</v>
      </c>
      <c r="C14" s="473" t="s">
        <v>340</v>
      </c>
      <c r="D14" s="473" t="s">
        <v>340</v>
      </c>
      <c r="E14" s="474">
        <v>571.04271812727268</v>
      </c>
      <c r="F14" s="474">
        <v>442.47769012818185</v>
      </c>
      <c r="G14" s="474">
        <v>427.5161672681819</v>
      </c>
      <c r="H14" s="474">
        <v>449.93453079090909</v>
      </c>
      <c r="I14" s="474">
        <v>574.70727043818181</v>
      </c>
      <c r="J14" s="474">
        <v>315.87017626727271</v>
      </c>
      <c r="K14" s="474">
        <v>248.8921071063636</v>
      </c>
      <c r="AV14" s="2"/>
    </row>
    <row r="15" spans="1:48" ht="12" customHeight="1" x14ac:dyDescent="0.25">
      <c r="A15" s="54" t="s">
        <v>779</v>
      </c>
      <c r="B15" s="473" t="s">
        <v>340</v>
      </c>
      <c r="C15" s="473" t="s">
        <v>340</v>
      </c>
      <c r="D15" s="473" t="s">
        <v>340</v>
      </c>
      <c r="E15" s="474">
        <v>1710.7204818181751</v>
      </c>
      <c r="F15" s="474">
        <v>1555.3801744481791</v>
      </c>
      <c r="G15" s="474">
        <v>969.9874757218181</v>
      </c>
      <c r="H15" s="474">
        <v>767.99198595000132</v>
      </c>
      <c r="I15" s="474">
        <v>1048.9232400790904</v>
      </c>
      <c r="J15" s="474">
        <v>1309.4921572081817</v>
      </c>
      <c r="K15" s="474">
        <v>1023.1750849481814</v>
      </c>
      <c r="AV15" s="2"/>
    </row>
    <row r="16" spans="1:48" ht="12" customHeight="1" x14ac:dyDescent="0.25">
      <c r="A16" s="54" t="s">
        <v>207</v>
      </c>
      <c r="B16" s="473" t="s">
        <v>340</v>
      </c>
      <c r="C16" s="473" t="s">
        <v>340</v>
      </c>
      <c r="D16" s="473" t="s">
        <v>340</v>
      </c>
      <c r="E16" s="474">
        <v>1426.6121647633181</v>
      </c>
      <c r="F16" s="474">
        <v>2172.7459495829544</v>
      </c>
      <c r="G16" s="474">
        <v>930.63023436501931</v>
      </c>
      <c r="H16" s="474">
        <v>1283.8190383858489</v>
      </c>
      <c r="I16" s="474">
        <v>1387.2939222493442</v>
      </c>
      <c r="J16" s="474">
        <v>1624.5646374632138</v>
      </c>
      <c r="K16" s="474">
        <v>1536.2450323200005</v>
      </c>
      <c r="AV16" s="2"/>
    </row>
    <row r="17" spans="1:49" ht="18" customHeight="1" x14ac:dyDescent="0.25">
      <c r="A17" s="82" t="s">
        <v>252</v>
      </c>
      <c r="B17" s="143"/>
      <c r="C17" s="143"/>
      <c r="D17" s="143"/>
      <c r="E17" s="143"/>
      <c r="F17" s="143"/>
      <c r="G17" s="143"/>
      <c r="H17" s="143"/>
      <c r="I17" s="143"/>
      <c r="J17" s="143"/>
      <c r="K17" s="143"/>
      <c r="AV17" s="2"/>
    </row>
    <row r="18" spans="1:49" ht="12.75" customHeight="1" x14ac:dyDescent="0.25">
      <c r="A18" s="54" t="s">
        <v>242</v>
      </c>
      <c r="B18" s="143">
        <v>6.9800304146203498</v>
      </c>
      <c r="C18" s="143">
        <v>5.307042151546276</v>
      </c>
      <c r="D18" s="143">
        <v>7.5283110334460144</v>
      </c>
      <c r="E18" s="143">
        <v>8.4890586326924122</v>
      </c>
      <c r="F18" s="143">
        <v>11.539096897127839</v>
      </c>
      <c r="G18" s="143">
        <v>8.0269021670912064</v>
      </c>
      <c r="H18" s="143">
        <v>8.6527105634245025</v>
      </c>
      <c r="I18" s="143">
        <v>11.781821147181008</v>
      </c>
      <c r="J18" s="143">
        <v>11.415295604910774</v>
      </c>
      <c r="K18" s="143">
        <v>10.73369616868114</v>
      </c>
      <c r="AV18" s="2"/>
    </row>
    <row r="19" spans="1:49" ht="12.75" customHeight="1" x14ac:dyDescent="0.25">
      <c r="A19" s="54" t="s">
        <v>246</v>
      </c>
      <c r="B19" s="143">
        <v>5.6004898400130196</v>
      </c>
      <c r="C19" s="143">
        <v>2.855720632816463</v>
      </c>
      <c r="D19" s="143">
        <v>3.6546567867751416</v>
      </c>
      <c r="E19" s="143">
        <v>4.1260875728711115</v>
      </c>
      <c r="F19" s="143">
        <v>4.1770778570635256</v>
      </c>
      <c r="G19" s="143">
        <v>6.2515913965065106</v>
      </c>
      <c r="H19" s="143">
        <v>7.9074207335479958</v>
      </c>
      <c r="I19" s="143">
        <v>7.2255438728227981</v>
      </c>
      <c r="J19" s="143">
        <v>6.0834132826003779</v>
      </c>
      <c r="K19" s="143">
        <v>8.9939239875659176</v>
      </c>
      <c r="AV19" s="2"/>
    </row>
    <row r="20" spans="1:49" ht="12.75" customHeight="1" x14ac:dyDescent="0.25">
      <c r="A20" s="54" t="s">
        <v>781</v>
      </c>
      <c r="B20" s="143">
        <v>3.4545336949892529</v>
      </c>
      <c r="C20" s="143">
        <v>2.1876884238356009</v>
      </c>
      <c r="D20" s="143">
        <v>2.6293336277578039</v>
      </c>
      <c r="E20" s="143">
        <v>3.4525160737603486</v>
      </c>
      <c r="F20" s="143">
        <v>3.2091193641419573</v>
      </c>
      <c r="G20" s="143">
        <v>2.080281216165957</v>
      </c>
      <c r="H20" s="143">
        <v>2.2309893629137751</v>
      </c>
      <c r="I20" s="143">
        <v>2.8913929325446537</v>
      </c>
      <c r="J20" s="143">
        <v>3.2056998456633776</v>
      </c>
      <c r="K20" s="143">
        <v>2.4870759100223889</v>
      </c>
      <c r="AV20" s="2"/>
    </row>
    <row r="21" spans="1:49" ht="12.75" customHeight="1" x14ac:dyDescent="0.25">
      <c r="A21" s="54" t="s">
        <v>256</v>
      </c>
      <c r="B21" s="143">
        <v>12.596728664042246</v>
      </c>
      <c r="C21" s="143">
        <v>6.5516913868186535</v>
      </c>
      <c r="D21" s="143">
        <v>4.9401980983403497</v>
      </c>
      <c r="E21" s="143">
        <v>7.611813191451235</v>
      </c>
      <c r="F21" s="143">
        <v>7.4436375026584098</v>
      </c>
      <c r="G21" s="143">
        <v>2.4187767288638229</v>
      </c>
      <c r="H21" s="143">
        <v>8.6092253471045641</v>
      </c>
      <c r="I21" s="143">
        <v>7.6336669922527651</v>
      </c>
      <c r="J21" s="143">
        <v>2.0060884021732708</v>
      </c>
      <c r="K21" s="143">
        <v>0.87648284445906288</v>
      </c>
      <c r="AV21" s="2"/>
    </row>
    <row r="22" spans="1:49" ht="12.75" customHeight="1" x14ac:dyDescent="0.25">
      <c r="A22" s="54" t="s">
        <v>247</v>
      </c>
      <c r="B22" s="143">
        <v>4.2130313642576755</v>
      </c>
      <c r="C22" s="143">
        <v>4.0458930517148133</v>
      </c>
      <c r="D22" s="143">
        <v>5.6840860501538675</v>
      </c>
      <c r="E22" s="143">
        <v>5.7345981777167934</v>
      </c>
      <c r="F22" s="143">
        <v>4.7055891599632274</v>
      </c>
      <c r="G22" s="143">
        <v>5.8682239487646672</v>
      </c>
      <c r="H22" s="143">
        <v>4.2499585361135352</v>
      </c>
      <c r="I22" s="143">
        <v>3.3957858891914801</v>
      </c>
      <c r="J22" s="143">
        <v>3.6267844720329538</v>
      </c>
      <c r="K22" s="143">
        <v>3.5593532467558182</v>
      </c>
      <c r="AV22" s="2"/>
    </row>
    <row r="23" spans="1:49" ht="12.75" customHeight="1" x14ac:dyDescent="0.25">
      <c r="A23" s="54" t="s">
        <v>258</v>
      </c>
      <c r="B23" s="143">
        <v>0.69040371939550615</v>
      </c>
      <c r="C23" s="143">
        <v>0.62361314670627621</v>
      </c>
      <c r="D23" s="143">
        <v>7.3681420867662082</v>
      </c>
      <c r="E23" s="143">
        <v>1.3825466398142028</v>
      </c>
      <c r="F23" s="143">
        <v>1.9768062303149103</v>
      </c>
      <c r="G23" s="143">
        <v>6.4773072273949959</v>
      </c>
      <c r="H23" s="143">
        <v>1.7497628027409173</v>
      </c>
      <c r="I23" s="143">
        <v>4.1605907280608969</v>
      </c>
      <c r="J23" s="143">
        <v>6.8102028454666437</v>
      </c>
      <c r="K23" s="143">
        <v>5.6078684534616068</v>
      </c>
      <c r="AV23" s="2"/>
    </row>
    <row r="24" spans="1:49" ht="12.75" customHeight="1" x14ac:dyDescent="0.25">
      <c r="A24" s="54" t="s">
        <v>240</v>
      </c>
      <c r="B24" s="143">
        <v>33.988419728674707</v>
      </c>
      <c r="C24" s="143">
        <v>27.228068074697337</v>
      </c>
      <c r="D24" s="143">
        <v>25.665375481854735</v>
      </c>
      <c r="E24" s="143">
        <v>36.368459733043714</v>
      </c>
      <c r="F24" s="143">
        <v>31.415676397613929</v>
      </c>
      <c r="G24" s="143">
        <v>30.490607197429821</v>
      </c>
      <c r="H24" s="143">
        <v>28.905635683843133</v>
      </c>
      <c r="I24" s="143">
        <v>26.123179797624225</v>
      </c>
      <c r="J24" s="143">
        <v>28.665927022544444</v>
      </c>
      <c r="K24" s="143">
        <v>30.843389196876338</v>
      </c>
      <c r="AV24" s="2"/>
    </row>
    <row r="25" spans="1:49" ht="12.75" customHeight="1" x14ac:dyDescent="0.25">
      <c r="A25" s="54" t="s">
        <v>780</v>
      </c>
      <c r="B25" s="143">
        <v>5.6203497991278022</v>
      </c>
      <c r="C25" s="143">
        <v>7.7198100374034961</v>
      </c>
      <c r="D25" s="143">
        <v>6.9770755021849746</v>
      </c>
      <c r="E25" s="143">
        <v>6.0186469867649617</v>
      </c>
      <c r="F25" s="143">
        <v>4.5092732715600068</v>
      </c>
      <c r="G25" s="143">
        <v>7.2854419330862656</v>
      </c>
      <c r="H25" s="143">
        <v>9.3166430240768427</v>
      </c>
      <c r="I25" s="143">
        <v>7.6467832805583695</v>
      </c>
      <c r="J25" s="143">
        <v>8.0122320830752862</v>
      </c>
      <c r="K25" s="143">
        <v>6.5835531070595446</v>
      </c>
      <c r="AV25" s="2"/>
    </row>
    <row r="26" spans="1:49" ht="12.75" customHeight="1" x14ac:dyDescent="0.25">
      <c r="A26" s="54" t="s">
        <v>257</v>
      </c>
      <c r="B26" s="143">
        <v>4.1604751309905073</v>
      </c>
      <c r="C26" s="143">
        <v>6.4163940620769413</v>
      </c>
      <c r="D26" s="143">
        <v>3.2346697098334101</v>
      </c>
      <c r="E26" s="143">
        <v>1.4884024160411857</v>
      </c>
      <c r="F26" s="143">
        <v>1.2617196014458707</v>
      </c>
      <c r="G26" s="143">
        <v>2.1460723789679932</v>
      </c>
      <c r="H26" s="143">
        <v>0.64849553748504751</v>
      </c>
      <c r="I26" s="143">
        <v>0.77539600013375076</v>
      </c>
      <c r="J26" s="143">
        <v>1.3202464650428225</v>
      </c>
      <c r="K26" s="143">
        <v>1.9700046015181887</v>
      </c>
      <c r="AV26" s="2"/>
    </row>
    <row r="27" spans="1:49" ht="12.75" customHeight="1" x14ac:dyDescent="0.25">
      <c r="A27" s="54" t="s">
        <v>244</v>
      </c>
      <c r="B27" s="143">
        <v>2.8340683306752599</v>
      </c>
      <c r="C27" s="143">
        <v>11.87427266992542</v>
      </c>
      <c r="D27" s="143">
        <v>2.2146503840311196</v>
      </c>
      <c r="E27" s="143">
        <v>1.990534676371684</v>
      </c>
      <c r="F27" s="143">
        <v>1.6404664572760994</v>
      </c>
      <c r="G27" s="143">
        <v>2.3231656313300268</v>
      </c>
      <c r="H27" s="143">
        <v>1.9585113209476419</v>
      </c>
      <c r="I27" s="143">
        <v>3.2100359298919732</v>
      </c>
      <c r="J27" s="143">
        <v>2.7935667104098441</v>
      </c>
      <c r="K27" s="143">
        <v>2.3809931831423201</v>
      </c>
      <c r="AV27" s="2"/>
    </row>
    <row r="28" spans="1:49" ht="12.75" customHeight="1" x14ac:dyDescent="0.25">
      <c r="A28" s="145" t="s">
        <v>207</v>
      </c>
      <c r="B28" s="144">
        <v>19.861469313213679</v>
      </c>
      <c r="C28" s="144">
        <v>25.189806362458729</v>
      </c>
      <c r="D28" s="144">
        <v>30.103501238856385</v>
      </c>
      <c r="E28" s="144">
        <v>23.337335899472361</v>
      </c>
      <c r="F28" s="144">
        <v>28.121537260834224</v>
      </c>
      <c r="G28" s="144">
        <v>26.631630174398747</v>
      </c>
      <c r="H28" s="144">
        <v>25.770647087802047</v>
      </c>
      <c r="I28" s="144">
        <v>25.155803429738064</v>
      </c>
      <c r="J28" s="144">
        <v>26.060543266080206</v>
      </c>
      <c r="K28" s="144">
        <v>25.963659300457682</v>
      </c>
      <c r="AV28" s="2"/>
    </row>
    <row r="29" spans="1:49" ht="21.75" customHeight="1" x14ac:dyDescent="0.25">
      <c r="A29" s="39" t="s">
        <v>773</v>
      </c>
      <c r="B29" s="23"/>
      <c r="C29" s="23"/>
      <c r="D29" s="23"/>
      <c r="E29" s="23"/>
      <c r="F29" s="23"/>
      <c r="G29" s="23"/>
      <c r="H29" s="23"/>
      <c r="I29" s="23"/>
      <c r="J29" s="23"/>
      <c r="K29" s="23"/>
      <c r="AV29" s="2"/>
    </row>
    <row r="30" spans="1:49"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25">
      <c r="A116" s="3"/>
      <c r="B116" s="3"/>
      <c r="C116" s="3"/>
      <c r="D116" s="3"/>
      <c r="E116" s="3"/>
      <c r="F116" s="3"/>
      <c r="G116" s="3"/>
      <c r="H116" s="3"/>
      <c r="I116" s="3"/>
      <c r="J116" s="3"/>
      <c r="K116" s="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25">
      <c r="A117" s="3"/>
      <c r="B117" s="3"/>
      <c r="C117" s="3"/>
      <c r="D117" s="3"/>
      <c r="E117" s="3"/>
      <c r="F117" s="3"/>
      <c r="G117" s="3"/>
      <c r="H117" s="3"/>
      <c r="I117" s="3"/>
      <c r="J117" s="3"/>
      <c r="K117" s="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row r="118" spans="1:49" s="1" customFormat="1" x14ac:dyDescent="0.25">
      <c r="A118" s="3"/>
      <c r="B118" s="3"/>
      <c r="C118" s="3"/>
      <c r="D118" s="3"/>
      <c r="E118" s="3"/>
      <c r="F118" s="3"/>
      <c r="G118" s="3"/>
      <c r="H118" s="3"/>
      <c r="I118" s="3"/>
      <c r="J118" s="3"/>
      <c r="K118" s="3"/>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10"/>
      <c r="AW118" s="10"/>
    </row>
    <row r="119" spans="1:49" s="1" customFormat="1" x14ac:dyDescent="0.25">
      <c r="A119" s="3"/>
      <c r="B119" s="3"/>
      <c r="C119" s="3"/>
      <c r="D119" s="3"/>
      <c r="E119" s="3"/>
      <c r="F119" s="3"/>
      <c r="G119" s="3"/>
      <c r="H119" s="3"/>
      <c r="I119" s="3"/>
      <c r="J119" s="3"/>
      <c r="K119" s="3"/>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10"/>
      <c r="AW119" s="10"/>
    </row>
    <row r="120" spans="1:49" s="1" customFormat="1" x14ac:dyDescent="0.25">
      <c r="A120" s="3"/>
      <c r="B120" s="3"/>
      <c r="C120" s="3"/>
      <c r="D120" s="3"/>
      <c r="E120" s="3"/>
      <c r="F120" s="3"/>
      <c r="G120" s="3"/>
      <c r="H120" s="3"/>
      <c r="I120" s="3"/>
      <c r="J120" s="3"/>
      <c r="K120" s="3"/>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10"/>
      <c r="AW120" s="10"/>
    </row>
    <row r="121" spans="1:49" s="1" customFormat="1" x14ac:dyDescent="0.25">
      <c r="A121" s="3"/>
      <c r="B121" s="3"/>
      <c r="C121" s="3"/>
      <c r="D121" s="3"/>
      <c r="E121" s="3"/>
      <c r="F121" s="3"/>
      <c r="G121" s="3"/>
      <c r="H121" s="3"/>
      <c r="I121" s="3"/>
      <c r="J121" s="3"/>
      <c r="K121" s="3"/>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10"/>
      <c r="AW121" s="10"/>
    </row>
    <row r="122" spans="1:49" s="1" customFormat="1" x14ac:dyDescent="0.25">
      <c r="A122" s="3"/>
      <c r="B122" s="3"/>
      <c r="C122" s="3"/>
      <c r="D122" s="3"/>
      <c r="E122" s="3"/>
      <c r="F122" s="3"/>
      <c r="G122" s="3"/>
      <c r="H122" s="3"/>
      <c r="I122" s="3"/>
      <c r="J122" s="3"/>
      <c r="K122" s="3"/>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10"/>
      <c r="AW122" s="10"/>
    </row>
    <row r="123" spans="1:49" s="1" customFormat="1" x14ac:dyDescent="0.25">
      <c r="A123" s="3"/>
      <c r="B123" s="3"/>
      <c r="C123" s="3"/>
      <c r="D123" s="3"/>
      <c r="E123" s="3"/>
      <c r="F123" s="3"/>
      <c r="G123" s="3"/>
      <c r="H123" s="3"/>
      <c r="I123" s="3"/>
      <c r="J123" s="3"/>
      <c r="K123" s="3"/>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10"/>
      <c r="AW123" s="10"/>
    </row>
    <row r="124" spans="1:49" s="1" customFormat="1" x14ac:dyDescent="0.25">
      <c r="A124" s="3"/>
      <c r="B124" s="3"/>
      <c r="C124" s="3"/>
      <c r="D124" s="3"/>
      <c r="E124" s="3"/>
      <c r="F124" s="3"/>
      <c r="G124" s="3"/>
      <c r="H124" s="3"/>
      <c r="I124" s="3"/>
      <c r="J124" s="3"/>
      <c r="K124" s="3"/>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10"/>
      <c r="AW124" s="10"/>
    </row>
  </sheetData>
  <sortState ref="A18:K27">
    <sortCondition ref="A18"/>
  </sortState>
  <hyperlinks>
    <hyperlink ref="A5" location="'Contents'!A49"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212"/>
  <sheetViews>
    <sheetView showGridLines="0" zoomScale="120" zoomScaleNormal="120" zoomScalePageLayoutView="120" workbookViewId="0">
      <selection activeCell="A5" sqref="A5"/>
    </sheetView>
  </sheetViews>
  <sheetFormatPr defaultColWidth="8.85546875" defaultRowHeight="15.75" x14ac:dyDescent="0.25"/>
  <cols>
    <col min="1" max="1" width="31.42578125" style="14" customWidth="1"/>
    <col min="2" max="8" width="6.85546875" style="14" customWidth="1"/>
    <col min="9" max="93" width="8.85546875" style="2"/>
    <col min="94" max="16384" width="8.85546875" style="10"/>
  </cols>
  <sheetData>
    <row r="1" spans="1:96" s="17" customFormat="1" ht="12.75" x14ac:dyDescent="0.2"/>
    <row r="2" spans="1:96" s="17" customFormat="1" ht="12.75" x14ac:dyDescent="0.2"/>
    <row r="3" spans="1:96" s="17" customFormat="1" ht="12.75" x14ac:dyDescent="0.2"/>
    <row r="4" spans="1:96" s="17" customFormat="1" ht="12.75" x14ac:dyDescent="0.2"/>
    <row r="5" spans="1:96" s="17" customFormat="1" ht="12.75" x14ac:dyDescent="0.2">
      <c r="A5" s="109" t="s">
        <v>85</v>
      </c>
    </row>
    <row r="6" spans="1:96" s="17" customFormat="1" ht="18.75" x14ac:dyDescent="0.3">
      <c r="A6" s="25" t="s">
        <v>0</v>
      </c>
    </row>
    <row r="7" spans="1:96" s="17" customFormat="1" ht="12.75" x14ac:dyDescent="0.2"/>
    <row r="8" spans="1:96" s="17" customFormat="1" ht="18" customHeight="1" x14ac:dyDescent="0.2">
      <c r="A8" s="187" t="s">
        <v>782</v>
      </c>
      <c r="B8" s="18"/>
      <c r="C8" s="18"/>
      <c r="D8" s="18"/>
    </row>
    <row r="9" spans="1:96" ht="13.5" customHeight="1" x14ac:dyDescent="0.25">
      <c r="A9" s="23"/>
      <c r="B9" s="400">
        <v>2015</v>
      </c>
      <c r="C9" s="400">
        <v>2016</v>
      </c>
      <c r="D9" s="400">
        <v>2017</v>
      </c>
      <c r="E9" s="182">
        <v>2018</v>
      </c>
      <c r="F9" s="290">
        <v>2019</v>
      </c>
      <c r="G9" s="182">
        <v>2020</v>
      </c>
      <c r="H9" s="210" t="s">
        <v>260</v>
      </c>
    </row>
    <row r="10" spans="1:96" ht="13.5" customHeight="1" x14ac:dyDescent="0.25">
      <c r="A10" s="24"/>
      <c r="B10" s="401"/>
      <c r="C10" s="401"/>
      <c r="D10" s="401"/>
      <c r="E10" s="181" t="s">
        <v>88</v>
      </c>
      <c r="F10" s="181" t="s">
        <v>88</v>
      </c>
      <c r="G10" s="181" t="s">
        <v>88</v>
      </c>
      <c r="H10" s="181" t="s">
        <v>88</v>
      </c>
    </row>
    <row r="11" spans="1:96" ht="18" customHeight="1" x14ac:dyDescent="0.25">
      <c r="A11" s="35" t="s">
        <v>112</v>
      </c>
      <c r="B11" s="475">
        <v>8081.0399999999991</v>
      </c>
      <c r="C11" s="475">
        <v>8626.3100000000013</v>
      </c>
      <c r="D11" s="475">
        <v>9487.8540212183434</v>
      </c>
      <c r="E11" s="475">
        <v>9804.4500000000007</v>
      </c>
      <c r="F11" s="475">
        <v>9850.18</v>
      </c>
      <c r="G11" s="475">
        <v>10145.99</v>
      </c>
      <c r="H11" s="475">
        <v>10146</v>
      </c>
    </row>
    <row r="12" spans="1:96" ht="12.75" customHeight="1" x14ac:dyDescent="0.25">
      <c r="A12" s="20" t="s">
        <v>478</v>
      </c>
      <c r="B12" s="475">
        <v>3640.4</v>
      </c>
      <c r="C12" s="475">
        <v>3791.3</v>
      </c>
      <c r="D12" s="475">
        <v>4179.8047399041752</v>
      </c>
      <c r="E12" s="475">
        <v>4322.3900000000003</v>
      </c>
      <c r="F12" s="475">
        <v>4354.42</v>
      </c>
      <c r="G12" s="475">
        <v>5640.9</v>
      </c>
      <c r="H12" s="475">
        <v>5645</v>
      </c>
    </row>
    <row r="13" spans="1:96" s="2" customFormat="1" ht="12.75" customHeight="1" x14ac:dyDescent="0.25">
      <c r="A13" s="20" t="s">
        <v>479</v>
      </c>
      <c r="B13" s="476">
        <v>4440.6399999999994</v>
      </c>
      <c r="C13" s="476">
        <v>4835.01</v>
      </c>
      <c r="D13" s="476">
        <v>5308.0492813141691</v>
      </c>
      <c r="E13" s="476">
        <v>5482.0595465001643</v>
      </c>
      <c r="F13" s="476">
        <v>5495.76</v>
      </c>
      <c r="G13" s="476">
        <v>4505.09</v>
      </c>
      <c r="H13" s="476">
        <v>4501</v>
      </c>
      <c r="CP13" s="10"/>
      <c r="CQ13" s="10"/>
      <c r="CR13" s="10"/>
    </row>
    <row r="14" spans="1:96" s="2" customFormat="1" ht="12.75" customHeight="1" x14ac:dyDescent="0.25">
      <c r="A14" s="70" t="s">
        <v>783</v>
      </c>
      <c r="B14" s="476">
        <v>1011.87</v>
      </c>
      <c r="C14" s="476">
        <v>978.22</v>
      </c>
      <c r="D14" s="476">
        <v>1384.6799452429843</v>
      </c>
      <c r="E14" s="476">
        <v>1406.9428853105487</v>
      </c>
      <c r="F14" s="476">
        <v>1146.71</v>
      </c>
      <c r="G14" s="476">
        <v>1139.95</v>
      </c>
      <c r="H14" s="473" t="s">
        <v>340</v>
      </c>
      <c r="CP14" s="10"/>
      <c r="CQ14" s="10"/>
      <c r="CR14" s="10"/>
    </row>
    <row r="15" spans="1:96" s="2" customFormat="1" ht="12.75" customHeight="1" x14ac:dyDescent="0.25">
      <c r="A15" s="70" t="s">
        <v>784</v>
      </c>
      <c r="B15" s="476">
        <v>3428.7699999999995</v>
      </c>
      <c r="C15" s="476">
        <v>3856.79</v>
      </c>
      <c r="D15" s="476">
        <v>3923.3693360711845</v>
      </c>
      <c r="E15" s="476">
        <v>4075.1166611896156</v>
      </c>
      <c r="F15" s="476">
        <v>4349.05</v>
      </c>
      <c r="G15" s="476">
        <v>3365.1400000000003</v>
      </c>
      <c r="H15" s="473" t="s">
        <v>340</v>
      </c>
      <c r="CP15" s="10"/>
      <c r="CQ15" s="10"/>
      <c r="CR15" s="10"/>
    </row>
    <row r="16" spans="1:96" s="2" customFormat="1" ht="17.25" customHeight="1" x14ac:dyDescent="0.25">
      <c r="A16" s="35" t="s">
        <v>785</v>
      </c>
      <c r="B16" s="475">
        <v>1399.7746866154466</v>
      </c>
      <c r="C16" s="475">
        <v>1232.0508498384606</v>
      </c>
      <c r="D16" s="475">
        <v>1829.2199999999998</v>
      </c>
      <c r="E16" s="475">
        <v>2290.13</v>
      </c>
      <c r="F16" s="475">
        <v>2514.9699999999998</v>
      </c>
      <c r="G16" s="475">
        <v>2820.84</v>
      </c>
      <c r="H16" s="475">
        <v>2845.9707321452615</v>
      </c>
      <c r="CP16" s="10"/>
      <c r="CQ16" s="10"/>
      <c r="CR16" s="10"/>
    </row>
    <row r="17" spans="1:96" s="2" customFormat="1" ht="12.75" customHeight="1" x14ac:dyDescent="0.25">
      <c r="A17" s="20" t="s">
        <v>786</v>
      </c>
      <c r="B17" s="476">
        <v>90.982612211888394</v>
      </c>
      <c r="C17" s="476">
        <v>485.01334457086671</v>
      </c>
      <c r="D17" s="476">
        <v>588.3350819147048</v>
      </c>
      <c r="E17" s="476">
        <v>629.52380839272325</v>
      </c>
      <c r="F17" s="476">
        <v>688.34862251259199</v>
      </c>
      <c r="G17" s="476">
        <v>602.69904426634957</v>
      </c>
      <c r="H17" s="476">
        <v>630.00942676302907</v>
      </c>
      <c r="CP17" s="10"/>
      <c r="CQ17" s="10"/>
      <c r="CR17" s="10"/>
    </row>
    <row r="18" spans="1:96" s="2" customFormat="1" ht="12.75" customHeight="1" x14ac:dyDescent="0.25">
      <c r="A18" s="20" t="s">
        <v>787</v>
      </c>
      <c r="B18" s="476">
        <v>474.6259603720178</v>
      </c>
      <c r="C18" s="476">
        <v>165.92639415648264</v>
      </c>
      <c r="D18" s="476">
        <v>313.00429780239608</v>
      </c>
      <c r="E18" s="476">
        <v>548.79023956505932</v>
      </c>
      <c r="F18" s="476">
        <v>362.61648244961333</v>
      </c>
      <c r="G18" s="476">
        <v>336.43010118452196</v>
      </c>
      <c r="H18" s="476">
        <v>315.20132872469361</v>
      </c>
      <c r="CP18" s="10"/>
      <c r="CQ18" s="10"/>
      <c r="CR18" s="10"/>
    </row>
    <row r="19" spans="1:96" s="2" customFormat="1" ht="12.75" customHeight="1" x14ac:dyDescent="0.25">
      <c r="A19" s="20" t="s">
        <v>576</v>
      </c>
      <c r="B19" s="476">
        <v>407.93103517994336</v>
      </c>
      <c r="C19" s="476">
        <v>304.31521281078807</v>
      </c>
      <c r="D19" s="476">
        <v>557.6879204853974</v>
      </c>
      <c r="E19" s="476">
        <v>767.46479657895202</v>
      </c>
      <c r="F19" s="476">
        <v>981.29809675554532</v>
      </c>
      <c r="G19" s="476">
        <v>1250.4715596177066</v>
      </c>
      <c r="H19" s="476">
        <v>1224.4611033801677</v>
      </c>
      <c r="CP19" s="10"/>
      <c r="CQ19" s="10"/>
      <c r="CR19" s="10"/>
    </row>
    <row r="20" spans="1:96" s="2" customFormat="1" ht="12.75" customHeight="1" x14ac:dyDescent="0.25">
      <c r="A20" s="20" t="s">
        <v>788</v>
      </c>
      <c r="B20" s="476">
        <v>426.23507885159722</v>
      </c>
      <c r="C20" s="476">
        <v>276.79589830032307</v>
      </c>
      <c r="D20" s="476">
        <v>370.19269979750163</v>
      </c>
      <c r="E20" s="476">
        <v>344.35115546326563</v>
      </c>
      <c r="F20" s="476">
        <v>482.706798282249</v>
      </c>
      <c r="G20" s="476">
        <v>631.23929493142202</v>
      </c>
      <c r="H20" s="476">
        <v>676.29887327737117</v>
      </c>
      <c r="CP20" s="10"/>
      <c r="CQ20" s="10"/>
      <c r="CR20" s="10"/>
    </row>
    <row r="21" spans="1:96" s="2" customFormat="1" ht="17.25" customHeight="1" x14ac:dyDescent="0.25">
      <c r="A21" s="35" t="s">
        <v>789</v>
      </c>
      <c r="B21" s="475">
        <v>9480.8146866154457</v>
      </c>
      <c r="C21" s="475">
        <v>9858.3608498384619</v>
      </c>
      <c r="D21" s="475">
        <v>11317.074021218343</v>
      </c>
      <c r="E21" s="475">
        <v>12094.580000000002</v>
      </c>
      <c r="F21" s="475">
        <v>12365.15</v>
      </c>
      <c r="G21" s="475">
        <v>12966.83</v>
      </c>
      <c r="H21" s="475">
        <v>12991.970732145262</v>
      </c>
      <c r="CP21" s="10"/>
      <c r="CQ21" s="10"/>
      <c r="CR21" s="10"/>
    </row>
    <row r="22" spans="1:96" s="2" customFormat="1" ht="18" customHeight="1" x14ac:dyDescent="0.25">
      <c r="A22" s="19" t="s">
        <v>790</v>
      </c>
      <c r="B22" s="66">
        <v>291</v>
      </c>
      <c r="C22" s="66">
        <v>346</v>
      </c>
      <c r="D22" s="66">
        <v>271.29999999999995</v>
      </c>
      <c r="E22" s="66">
        <v>390.6</v>
      </c>
      <c r="F22" s="66">
        <v>469.79999999999995</v>
      </c>
      <c r="G22" s="66">
        <v>475.1</v>
      </c>
      <c r="H22" s="66">
        <v>84.652332001616003</v>
      </c>
      <c r="CP22" s="10"/>
    </row>
    <row r="23" spans="1:96" s="2" customFormat="1" ht="12" customHeight="1" x14ac:dyDescent="0.25">
      <c r="A23" s="54" t="s">
        <v>791</v>
      </c>
      <c r="B23" s="66">
        <v>176</v>
      </c>
      <c r="C23" s="66">
        <v>195</v>
      </c>
      <c r="D23" s="66">
        <v>126.1</v>
      </c>
      <c r="E23" s="66">
        <v>248.6</v>
      </c>
      <c r="F23" s="66">
        <v>284.39999999999998</v>
      </c>
      <c r="G23" s="66">
        <v>316.8</v>
      </c>
      <c r="H23" s="66">
        <v>49.610360461462491</v>
      </c>
      <c r="CP23" s="10"/>
    </row>
    <row r="24" spans="1:96" s="2" customFormat="1" ht="12" customHeight="1" x14ac:dyDescent="0.25">
      <c r="A24" s="54" t="s">
        <v>792</v>
      </c>
      <c r="B24" s="66">
        <v>115</v>
      </c>
      <c r="C24" s="66">
        <v>151</v>
      </c>
      <c r="D24" s="66">
        <v>145.19999999999999</v>
      </c>
      <c r="E24" s="66">
        <v>142</v>
      </c>
      <c r="F24" s="66">
        <v>185.4</v>
      </c>
      <c r="G24" s="66">
        <v>158.30000000000001</v>
      </c>
      <c r="H24" s="66">
        <v>35.041971540153519</v>
      </c>
      <c r="CP24" s="10"/>
    </row>
    <row r="25" spans="1:96" s="2" customFormat="1" ht="17.25" customHeight="1" x14ac:dyDescent="0.25">
      <c r="A25" s="23"/>
      <c r="B25" s="406" t="s">
        <v>486</v>
      </c>
      <c r="C25" s="406"/>
      <c r="D25" s="406"/>
      <c r="E25" s="406"/>
      <c r="F25" s="406"/>
      <c r="G25" s="406"/>
      <c r="H25" s="406"/>
      <c r="CP25" s="10"/>
    </row>
    <row r="26" spans="1:96" s="2" customFormat="1" ht="13.5" customHeight="1" x14ac:dyDescent="0.25">
      <c r="A26" s="22" t="s">
        <v>793</v>
      </c>
      <c r="B26" s="131">
        <v>56.906328887103633</v>
      </c>
      <c r="C26" s="131">
        <v>81.951983823893855</v>
      </c>
      <c r="D26" s="131">
        <v>85.649603141368118</v>
      </c>
      <c r="E26" s="131">
        <v>81.429196142101929</v>
      </c>
      <c r="F26" s="131">
        <v>80.345192074506954</v>
      </c>
      <c r="G26" s="131">
        <v>92.215994945307742</v>
      </c>
      <c r="H26" s="131">
        <v>94.290059581779332</v>
      </c>
      <c r="CP26" s="10"/>
    </row>
    <row r="27" spans="1:96" s="2" customFormat="1" ht="13.5" customHeight="1" x14ac:dyDescent="0.25">
      <c r="A27" s="54" t="s">
        <v>794</v>
      </c>
      <c r="B27" s="131">
        <v>48.504515190983653</v>
      </c>
      <c r="C27" s="131">
        <v>71.710016335167708</v>
      </c>
      <c r="D27" s="131">
        <v>71.805745023579945</v>
      </c>
      <c r="E27" s="131">
        <v>66.01043460090645</v>
      </c>
      <c r="F27" s="131">
        <v>64.003639589367452</v>
      </c>
      <c r="G27" s="131">
        <v>72.155072793824161</v>
      </c>
      <c r="H27" s="131">
        <v>73.635244740023069</v>
      </c>
      <c r="CP27" s="10"/>
    </row>
    <row r="28" spans="1:96" s="2" customFormat="1" ht="13.5" customHeight="1" x14ac:dyDescent="0.25">
      <c r="A28" s="54" t="s">
        <v>795</v>
      </c>
      <c r="B28" s="131">
        <v>8.4018136961199712</v>
      </c>
      <c r="C28" s="131">
        <v>10.241967488726146</v>
      </c>
      <c r="D28" s="131">
        <v>13.843858117788189</v>
      </c>
      <c r="E28" s="131">
        <v>15.418761541195465</v>
      </c>
      <c r="F28" s="131">
        <v>16.341552485139502</v>
      </c>
      <c r="G28" s="131">
        <v>20.060922151483584</v>
      </c>
      <c r="H28" s="131">
        <v>20.654814841756256</v>
      </c>
      <c r="CP28" s="10"/>
    </row>
    <row r="29" spans="1:96" s="2" customFormat="1" ht="22.5" customHeight="1" x14ac:dyDescent="0.25">
      <c r="A29" s="65"/>
      <c r="B29" s="406" t="s">
        <v>488</v>
      </c>
      <c r="C29" s="406"/>
      <c r="D29" s="406"/>
      <c r="E29" s="406"/>
      <c r="F29" s="406"/>
      <c r="G29" s="406"/>
      <c r="H29" s="406"/>
      <c r="CP29" s="10"/>
    </row>
    <row r="30" spans="1:96" s="2" customFormat="1" ht="18" customHeight="1" x14ac:dyDescent="0.25">
      <c r="A30" s="22" t="s">
        <v>796</v>
      </c>
      <c r="B30" s="131">
        <v>195.38810049325488</v>
      </c>
      <c r="C30" s="131">
        <v>228.89436870923072</v>
      </c>
      <c r="D30" s="131">
        <v>176.26202221946059</v>
      </c>
      <c r="E30" s="131">
        <v>164.05390414064775</v>
      </c>
      <c r="F30" s="131">
        <v>175.89733820779037</v>
      </c>
      <c r="G30" s="131">
        <v>233.13345391792822</v>
      </c>
      <c r="H30" s="91" t="s">
        <v>340</v>
      </c>
      <c r="CP30" s="10"/>
    </row>
    <row r="31" spans="1:96" s="2" customFormat="1" ht="12" customHeight="1" x14ac:dyDescent="0.25">
      <c r="A31" s="24" t="s">
        <v>790</v>
      </c>
      <c r="B31" s="68">
        <v>7.0359678016118199</v>
      </c>
      <c r="C31" s="68">
        <v>9.1809187906988985</v>
      </c>
      <c r="D31" s="68">
        <v>5.0401161865682944</v>
      </c>
      <c r="E31" s="68">
        <v>6.5357521286086415</v>
      </c>
      <c r="F31" s="68">
        <v>8.3893461327630465</v>
      </c>
      <c r="G31" s="68">
        <v>10.916796089529726</v>
      </c>
      <c r="H31" s="68">
        <v>7.7297734319586047</v>
      </c>
      <c r="CP31" s="10"/>
    </row>
    <row r="32" spans="1:96" s="2" customFormat="1" ht="24" customHeight="1" x14ac:dyDescent="0.25">
      <c r="A32" s="52" t="s">
        <v>797</v>
      </c>
      <c r="B32" s="41"/>
      <c r="C32" s="41"/>
      <c r="D32" s="41"/>
      <c r="E32" s="41"/>
      <c r="F32" s="41"/>
      <c r="G32" s="41"/>
      <c r="H32" s="41"/>
      <c r="CP32" s="10"/>
    </row>
    <row r="33" spans="1:94" s="2" customFormat="1" ht="45.75" customHeight="1" x14ac:dyDescent="0.25">
      <c r="A33" s="391" t="s">
        <v>1175</v>
      </c>
      <c r="B33" s="391"/>
      <c r="C33" s="391"/>
      <c r="D33" s="391"/>
      <c r="E33" s="391"/>
      <c r="F33" s="391"/>
      <c r="G33" s="391"/>
      <c r="H33" s="391"/>
      <c r="CP33" s="10"/>
    </row>
    <row r="34" spans="1:94" s="2" customFormat="1" x14ac:dyDescent="0.25">
      <c r="A34" s="3" t="s">
        <v>1176</v>
      </c>
      <c r="B34" s="3"/>
      <c r="C34" s="3"/>
      <c r="D34" s="3"/>
      <c r="E34" s="3"/>
      <c r="F34" s="3"/>
      <c r="G34" s="3"/>
      <c r="H34" s="3"/>
      <c r="CP34" s="10"/>
    </row>
    <row r="35" spans="1:94" s="2" customFormat="1" x14ac:dyDescent="0.25">
      <c r="A35" s="3"/>
      <c r="B35" s="3"/>
      <c r="C35" s="3"/>
      <c r="D35" s="3"/>
      <c r="E35" s="3"/>
      <c r="F35" s="3"/>
      <c r="G35" s="3"/>
      <c r="H35" s="3"/>
      <c r="CP35" s="10"/>
    </row>
    <row r="36" spans="1:94" s="2" customFormat="1" x14ac:dyDescent="0.25">
      <c r="A36" s="3"/>
      <c r="B36" s="3"/>
      <c r="C36" s="3"/>
      <c r="D36" s="3"/>
      <c r="E36" s="3"/>
      <c r="F36" s="3"/>
      <c r="G36" s="3"/>
      <c r="H36" s="3"/>
      <c r="CP36" s="10"/>
    </row>
    <row r="37" spans="1:94" x14ac:dyDescent="0.25">
      <c r="A37" s="3"/>
      <c r="B37" s="3"/>
      <c r="C37" s="3"/>
      <c r="D37" s="3"/>
      <c r="E37" s="3"/>
      <c r="F37" s="3"/>
      <c r="G37" s="3"/>
      <c r="H37" s="3"/>
    </row>
    <row r="38" spans="1:94" x14ac:dyDescent="0.25">
      <c r="A38" s="3"/>
      <c r="B38" s="3"/>
      <c r="C38" s="3"/>
      <c r="D38" s="3"/>
      <c r="E38" s="3"/>
      <c r="F38" s="3"/>
      <c r="G38" s="3"/>
      <c r="H38" s="3"/>
    </row>
    <row r="39" spans="1:94" x14ac:dyDescent="0.25">
      <c r="A39" s="3"/>
      <c r="B39" s="3"/>
      <c r="C39" s="3"/>
      <c r="D39" s="3"/>
      <c r="E39" s="3"/>
      <c r="F39" s="3"/>
      <c r="G39" s="3"/>
      <c r="H39" s="3"/>
    </row>
    <row r="40" spans="1:94" x14ac:dyDescent="0.25">
      <c r="A40" s="3"/>
      <c r="B40" s="3"/>
      <c r="C40" s="3"/>
      <c r="D40" s="3"/>
      <c r="E40" s="3"/>
      <c r="F40" s="3"/>
      <c r="G40" s="3"/>
      <c r="H40" s="3"/>
    </row>
    <row r="41" spans="1:94" x14ac:dyDescent="0.25">
      <c r="A41" s="3"/>
      <c r="B41" s="3"/>
      <c r="C41" s="3"/>
      <c r="D41" s="3"/>
      <c r="E41" s="3"/>
      <c r="F41" s="3"/>
      <c r="G41" s="3"/>
      <c r="H41" s="3"/>
      <c r="CK41" s="10"/>
      <c r="CL41" s="10"/>
      <c r="CM41" s="10"/>
      <c r="CN41" s="10"/>
      <c r="CO41" s="10"/>
    </row>
    <row r="42" spans="1:94" x14ac:dyDescent="0.25">
      <c r="A42" s="3"/>
      <c r="B42" s="3"/>
      <c r="C42" s="3"/>
      <c r="D42" s="3"/>
      <c r="E42" s="3"/>
      <c r="F42" s="3"/>
      <c r="G42" s="3"/>
      <c r="H42" s="3"/>
      <c r="CK42" s="10"/>
      <c r="CL42" s="10"/>
      <c r="CM42" s="10"/>
      <c r="CN42" s="10"/>
      <c r="CO42" s="10"/>
    </row>
    <row r="43" spans="1:94" x14ac:dyDescent="0.25">
      <c r="A43" s="3"/>
      <c r="B43" s="3"/>
      <c r="C43" s="3"/>
      <c r="D43" s="3"/>
      <c r="E43" s="3"/>
      <c r="F43" s="3"/>
      <c r="G43" s="3"/>
      <c r="H43" s="3"/>
      <c r="CK43" s="10"/>
      <c r="CL43" s="10"/>
      <c r="CM43" s="10"/>
      <c r="CN43" s="10"/>
      <c r="CO43" s="10"/>
    </row>
    <row r="44" spans="1:94" x14ac:dyDescent="0.25">
      <c r="A44" s="3"/>
      <c r="B44" s="3"/>
      <c r="C44" s="3"/>
      <c r="D44" s="3"/>
      <c r="E44" s="3"/>
      <c r="F44" s="3"/>
      <c r="G44" s="3"/>
      <c r="H44" s="3"/>
      <c r="CK44" s="10"/>
      <c r="CL44" s="10"/>
      <c r="CM44" s="10"/>
      <c r="CN44" s="10"/>
      <c r="CO44" s="10"/>
    </row>
    <row r="45" spans="1:94" x14ac:dyDescent="0.25">
      <c r="A45" s="3"/>
      <c r="B45" s="3"/>
      <c r="C45" s="3"/>
      <c r="D45" s="3"/>
      <c r="E45" s="3"/>
      <c r="F45" s="3"/>
      <c r="G45" s="3"/>
      <c r="H45" s="3"/>
      <c r="CK45" s="10"/>
      <c r="CL45" s="10"/>
      <c r="CM45" s="10"/>
      <c r="CN45" s="10"/>
      <c r="CO45" s="10"/>
    </row>
    <row r="46" spans="1:94" x14ac:dyDescent="0.25">
      <c r="A46" s="3"/>
      <c r="B46" s="3"/>
      <c r="C46" s="3"/>
      <c r="D46" s="3"/>
      <c r="E46" s="3"/>
      <c r="F46" s="3"/>
      <c r="G46" s="3"/>
      <c r="H46" s="3"/>
    </row>
    <row r="47" spans="1:94" x14ac:dyDescent="0.25">
      <c r="A47" s="3"/>
      <c r="B47" s="3"/>
      <c r="C47" s="3"/>
      <c r="D47" s="3"/>
      <c r="E47" s="3"/>
      <c r="F47" s="3"/>
      <c r="G47" s="3"/>
      <c r="H47" s="3"/>
    </row>
    <row r="48" spans="1:94" x14ac:dyDescent="0.25">
      <c r="A48" s="3"/>
      <c r="B48" s="3"/>
      <c r="C48" s="3"/>
      <c r="D48" s="3"/>
      <c r="E48" s="3"/>
      <c r="F48" s="3"/>
      <c r="G48" s="3"/>
      <c r="H48" s="3"/>
    </row>
    <row r="49" spans="1:94" x14ac:dyDescent="0.25">
      <c r="A49" s="3"/>
      <c r="B49" s="3"/>
      <c r="C49" s="3"/>
      <c r="D49" s="3"/>
      <c r="E49" s="3"/>
      <c r="F49" s="3"/>
      <c r="G49" s="3"/>
      <c r="H49" s="3"/>
    </row>
    <row r="50" spans="1:94" x14ac:dyDescent="0.25">
      <c r="A50" s="3"/>
      <c r="B50" s="3"/>
      <c r="C50" s="3"/>
      <c r="D50" s="3"/>
      <c r="E50" s="3"/>
      <c r="F50" s="3"/>
      <c r="G50" s="3"/>
      <c r="H50" s="3"/>
    </row>
    <row r="51" spans="1:94" x14ac:dyDescent="0.25">
      <c r="A51" s="3"/>
      <c r="B51" s="3"/>
      <c r="C51" s="3"/>
      <c r="D51" s="3"/>
      <c r="E51" s="3"/>
      <c r="F51" s="3"/>
      <c r="G51" s="3"/>
      <c r="H51" s="3"/>
    </row>
    <row r="52" spans="1:94" x14ac:dyDescent="0.25">
      <c r="A52" s="3"/>
      <c r="B52" s="3"/>
      <c r="C52" s="3"/>
      <c r="D52" s="3"/>
      <c r="E52" s="3"/>
      <c r="F52" s="3"/>
      <c r="G52" s="3"/>
      <c r="H52" s="3"/>
    </row>
    <row r="53" spans="1:94" s="1" customFormat="1" x14ac:dyDescent="0.25">
      <c r="A53" s="3"/>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10"/>
    </row>
    <row r="54" spans="1:94" s="1" customFormat="1" x14ac:dyDescent="0.25">
      <c r="A54" s="3"/>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10"/>
    </row>
    <row r="55" spans="1:94" s="1" customFormat="1" x14ac:dyDescent="0.25">
      <c r="A55" s="3"/>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10"/>
    </row>
    <row r="56" spans="1:94" s="1" customFormat="1" x14ac:dyDescent="0.25">
      <c r="A56" s="3"/>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10"/>
    </row>
    <row r="57" spans="1:94" s="1" customFormat="1" x14ac:dyDescent="0.25">
      <c r="A57" s="3"/>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10"/>
    </row>
    <row r="58" spans="1:94" s="1" customFormat="1" x14ac:dyDescent="0.25">
      <c r="A58" s="3"/>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25">
      <c r="A59" s="3"/>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25">
      <c r="A60" s="3"/>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25">
      <c r="A61" s="3"/>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25">
      <c r="A62" s="3"/>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25">
      <c r="A63" s="3"/>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25">
      <c r="A64" s="3"/>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25">
      <c r="A65" s="3"/>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25">
      <c r="A66" s="3"/>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25">
      <c r="A67" s="3"/>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25">
      <c r="A68" s="3"/>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25">
      <c r="A69" s="3"/>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25">
      <c r="A70" s="3"/>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25">
      <c r="A71" s="3"/>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25">
      <c r="A72" s="3"/>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25">
      <c r="A73" s="3"/>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25">
      <c r="A74" s="3"/>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25">
      <c r="A75" s="3"/>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25">
      <c r="A76" s="3"/>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25">
      <c r="A77" s="3"/>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25">
      <c r="A78" s="3"/>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25">
      <c r="A79" s="3"/>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25">
      <c r="A80" s="3"/>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25">
      <c r="A81" s="3"/>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25">
      <c r="A82" s="3"/>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25">
      <c r="A83" s="3"/>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25">
      <c r="A84" s="3"/>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25">
      <c r="A85" s="3"/>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25">
      <c r="A86" s="3"/>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25">
      <c r="A87" s="3"/>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25">
      <c r="A88" s="3"/>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25">
      <c r="A89" s="3"/>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25">
      <c r="A90" s="3"/>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25">
      <c r="A91" s="3"/>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25">
      <c r="A92" s="3"/>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25">
      <c r="A93" s="3"/>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25">
      <c r="A94" s="3"/>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25">
      <c r="A95" s="3"/>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25">
      <c r="A96" s="3"/>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25">
      <c r="A97" s="3"/>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25">
      <c r="A98" s="3"/>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25">
      <c r="A99" s="3"/>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25">
      <c r="A100" s="3"/>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25">
      <c r="A101" s="3"/>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25">
      <c r="A102" s="3"/>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25">
      <c r="A103" s="3"/>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25">
      <c r="A104" s="3"/>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25">
      <c r="A105" s="3"/>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25">
      <c r="A106" s="3"/>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25">
      <c r="A107" s="3"/>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25">
      <c r="A108" s="3"/>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25">
      <c r="A109" s="3"/>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25">
      <c r="A110" s="3"/>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25">
      <c r="A111" s="3"/>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25">
      <c r="A112" s="3"/>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25">
      <c r="A113" s="3"/>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25">
      <c r="A114" s="3"/>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25">
      <c r="A115" s="3"/>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25">
      <c r="A116" s="3"/>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25">
      <c r="A117" s="3"/>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25">
      <c r="A118" s="3"/>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25">
      <c r="A119" s="3"/>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25">
      <c r="A120" s="3"/>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25">
      <c r="A121" s="3"/>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25">
      <c r="A122" s="3"/>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25">
      <c r="A123" s="3"/>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25">
      <c r="A124" s="3"/>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25">
      <c r="A125" s="3"/>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25">
      <c r="A126" s="3"/>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25">
      <c r="A127" s="3"/>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25">
      <c r="A128" s="3"/>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25">
      <c r="A129" s="3"/>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25">
      <c r="A130" s="3"/>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25">
      <c r="A131" s="3"/>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25">
      <c r="A132" s="3"/>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25">
      <c r="A133" s="3"/>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25">
      <c r="A134" s="3"/>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25">
      <c r="A135" s="3"/>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25">
      <c r="A136" s="3"/>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25">
      <c r="A137" s="3"/>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25">
      <c r="A138" s="3"/>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25">
      <c r="A139" s="3"/>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25">
      <c r="A140" s="3"/>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25">
      <c r="A141" s="3"/>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25">
      <c r="A142" s="3"/>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25">
      <c r="A143" s="3"/>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25">
      <c r="A144" s="3"/>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25">
      <c r="A145" s="3"/>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25">
      <c r="A146" s="3"/>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25">
      <c r="A147" s="3"/>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25">
      <c r="A148" s="3"/>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25">
      <c r="A149" s="3"/>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25">
      <c r="A150" s="3"/>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25">
      <c r="A151" s="3"/>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25">
      <c r="A152" s="3"/>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25">
      <c r="A153" s="3"/>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25">
      <c r="A154" s="3"/>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25">
      <c r="A155" s="3"/>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25">
      <c r="A156" s="3"/>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25">
      <c r="A157" s="3"/>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25">
      <c r="A158" s="3"/>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25">
      <c r="A159" s="3"/>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25">
      <c r="A160" s="3"/>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25">
      <c r="A161" s="3"/>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25">
      <c r="A162" s="3"/>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25">
      <c r="A163" s="3"/>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25">
      <c r="A164" s="3"/>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25">
      <c r="A165" s="3"/>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25">
      <c r="A166" s="3"/>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25">
      <c r="A167" s="3"/>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25">
      <c r="A168" s="3"/>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25">
      <c r="A169" s="3"/>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25">
      <c r="A170" s="3"/>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25">
      <c r="A171" s="3"/>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25">
      <c r="A172" s="3"/>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25">
      <c r="A173" s="3"/>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25">
      <c r="A174" s="3"/>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25">
      <c r="A175" s="3"/>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25">
      <c r="A176" s="3"/>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25">
      <c r="A177" s="3"/>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25">
      <c r="A178" s="3"/>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25">
      <c r="A179" s="3"/>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25">
      <c r="A180" s="3"/>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25">
      <c r="A181" s="3"/>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25">
      <c r="A182" s="3"/>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25">
      <c r="A183" s="3"/>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25">
      <c r="A184" s="3"/>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25">
      <c r="A185" s="3"/>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25">
      <c r="A186" s="3"/>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25">
      <c r="A187" s="3"/>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25">
      <c r="A188" s="3"/>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25">
      <c r="A189" s="3"/>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25">
      <c r="A190" s="3"/>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25">
      <c r="A191" s="3"/>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25">
      <c r="A192" s="3"/>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25">
      <c r="A193" s="3"/>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25">
      <c r="A194" s="3"/>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25">
      <c r="A195" s="3"/>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25">
      <c r="A196" s="3"/>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25">
      <c r="A197" s="3"/>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25">
      <c r="A198" s="3"/>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25">
      <c r="A199" s="3"/>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25">
      <c r="A200" s="3"/>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25">
      <c r="A201" s="3"/>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25">
      <c r="A202" s="3"/>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25">
      <c r="A203" s="3"/>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25">
      <c r="A204" s="3"/>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25">
      <c r="A205" s="3"/>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25">
      <c r="A206" s="3"/>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row r="207" spans="1:94" s="1" customFormat="1" x14ac:dyDescent="0.25">
      <c r="A207" s="3"/>
      <c r="B207" s="3"/>
      <c r="C207" s="3"/>
      <c r="D207" s="3"/>
      <c r="E207" s="3"/>
      <c r="F207" s="3"/>
      <c r="G207" s="3"/>
      <c r="H207" s="3"/>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10"/>
    </row>
    <row r="208" spans="1:94" s="1" customFormat="1" x14ac:dyDescent="0.25">
      <c r="A208" s="3"/>
      <c r="B208" s="3"/>
      <c r="C208" s="3"/>
      <c r="D208" s="3"/>
      <c r="E208" s="3"/>
      <c r="F208" s="3"/>
      <c r="G208" s="3"/>
      <c r="H208" s="3"/>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10"/>
    </row>
    <row r="209" spans="1:94" s="1" customFormat="1" x14ac:dyDescent="0.25">
      <c r="A209" s="3"/>
      <c r="B209" s="3"/>
      <c r="C209" s="3"/>
      <c r="D209" s="3"/>
      <c r="E209" s="3"/>
      <c r="F209" s="3"/>
      <c r="G209" s="3"/>
      <c r="H209" s="3"/>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10"/>
    </row>
    <row r="210" spans="1:94" s="1" customFormat="1" x14ac:dyDescent="0.25">
      <c r="A210" s="3"/>
      <c r="B210" s="3"/>
      <c r="C210" s="3"/>
      <c r="D210" s="3"/>
      <c r="E210" s="3"/>
      <c r="F210" s="3"/>
      <c r="G210" s="3"/>
      <c r="H210" s="3"/>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10"/>
    </row>
    <row r="211" spans="1:94" s="1" customFormat="1" x14ac:dyDescent="0.25">
      <c r="A211" s="3"/>
      <c r="B211" s="3"/>
      <c r="C211" s="3"/>
      <c r="D211" s="3"/>
      <c r="E211" s="3"/>
      <c r="F211" s="3"/>
      <c r="G211" s="3"/>
      <c r="H211" s="3"/>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10"/>
    </row>
    <row r="212" spans="1:94" s="1" customFormat="1" x14ac:dyDescent="0.25">
      <c r="A212" s="3"/>
      <c r="B212" s="3"/>
      <c r="C212" s="3"/>
      <c r="D212" s="3"/>
      <c r="E212" s="3"/>
      <c r="F212" s="3"/>
      <c r="G212" s="3"/>
      <c r="H212" s="3"/>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10"/>
    </row>
  </sheetData>
  <mergeCells count="6">
    <mergeCell ref="A33:H33"/>
    <mergeCell ref="B9:B10"/>
    <mergeCell ref="C9:C10"/>
    <mergeCell ref="D9:D10"/>
    <mergeCell ref="B25:H25"/>
    <mergeCell ref="B29:H29"/>
  </mergeCells>
  <conditionalFormatting sqref="B11:E20 B21:C24">
    <cfRule type="cellIs" dxfId="275" priority="47" operator="greaterThanOrEqual">
      <formula>10000</formula>
    </cfRule>
  </conditionalFormatting>
  <conditionalFormatting sqref="H30">
    <cfRule type="cellIs" dxfId="273" priority="27" operator="between">
      <formula>9999</formula>
      <formula>-9999</formula>
    </cfRule>
  </conditionalFormatting>
  <conditionalFormatting sqref="H30">
    <cfRule type="cellIs" dxfId="272" priority="26" operator="between">
      <formula>9999</formula>
      <formula>-9999</formula>
    </cfRule>
  </conditionalFormatting>
  <conditionalFormatting sqref="F11:F13">
    <cfRule type="cellIs" dxfId="271" priority="21" operator="greaterThanOrEqual">
      <formula>10000</formula>
    </cfRule>
  </conditionalFormatting>
  <conditionalFormatting sqref="F16">
    <cfRule type="cellIs" dxfId="270" priority="20" operator="greaterThanOrEqual">
      <formula>10000</formula>
    </cfRule>
  </conditionalFormatting>
  <conditionalFormatting sqref="F14:F15">
    <cfRule type="cellIs" dxfId="269" priority="19" operator="greaterThanOrEqual">
      <formula>10000</formula>
    </cfRule>
  </conditionalFormatting>
  <conditionalFormatting sqref="F17:F20">
    <cfRule type="cellIs" dxfId="268" priority="18" operator="greaterThanOrEqual">
      <formula>10000</formula>
    </cfRule>
  </conditionalFormatting>
  <conditionalFormatting sqref="H12:H13">
    <cfRule type="cellIs" dxfId="267" priority="17" operator="greaterThanOrEqual">
      <formula>10000</formula>
    </cfRule>
  </conditionalFormatting>
  <conditionalFormatting sqref="H16">
    <cfRule type="cellIs" dxfId="266" priority="16" operator="greaterThanOrEqual">
      <formula>10000</formula>
    </cfRule>
  </conditionalFormatting>
  <conditionalFormatting sqref="H17:H20">
    <cfRule type="cellIs" dxfId="265" priority="14" operator="greaterThanOrEqual">
      <formula>10000</formula>
    </cfRule>
  </conditionalFormatting>
  <conditionalFormatting sqref="D22:F24 H22:H24">
    <cfRule type="cellIs" dxfId="264" priority="12" operator="greaterThanOrEqual">
      <formula>10000</formula>
    </cfRule>
  </conditionalFormatting>
  <conditionalFormatting sqref="D21:F21 H21">
    <cfRule type="cellIs" dxfId="263" priority="11" operator="greaterThanOrEqual">
      <formula>10000</formula>
    </cfRule>
  </conditionalFormatting>
  <conditionalFormatting sqref="G11:G13">
    <cfRule type="cellIs" dxfId="262" priority="10" operator="greaterThanOrEqual">
      <formula>10000</formula>
    </cfRule>
  </conditionalFormatting>
  <conditionalFormatting sqref="G16">
    <cfRule type="cellIs" dxfId="261" priority="9" operator="greaterThanOrEqual">
      <formula>10000</formula>
    </cfRule>
  </conditionalFormatting>
  <conditionalFormatting sqref="G14:G15">
    <cfRule type="cellIs" dxfId="260" priority="8" operator="greaterThanOrEqual">
      <formula>10000</formula>
    </cfRule>
  </conditionalFormatting>
  <conditionalFormatting sqref="G17:G20">
    <cfRule type="cellIs" dxfId="259" priority="7" operator="greaterThanOrEqual">
      <formula>10000</formula>
    </cfRule>
  </conditionalFormatting>
  <conditionalFormatting sqref="G22:G24">
    <cfRule type="cellIs" dxfId="258" priority="6" operator="greaterThanOrEqual">
      <formula>10000</formula>
    </cfRule>
  </conditionalFormatting>
  <conditionalFormatting sqref="G21">
    <cfRule type="cellIs" dxfId="257" priority="5" operator="greaterThanOrEqual">
      <formula>10000</formula>
    </cfRule>
  </conditionalFormatting>
  <conditionalFormatting sqref="H14:H15">
    <cfRule type="cellIs" dxfId="256" priority="4" operator="between">
      <formula>9999</formula>
      <formula>-9999</formula>
    </cfRule>
  </conditionalFormatting>
  <conditionalFormatting sqref="H14:H15">
    <cfRule type="cellIs" dxfId="255" priority="3" operator="between">
      <formula>9999</formula>
      <formula>-9999</formula>
    </cfRule>
  </conditionalFormatting>
  <conditionalFormatting sqref="H11">
    <cfRule type="cellIs" dxfId="4" priority="1" operator="greaterThanOrEqual">
      <formula>10000</formula>
    </cfRule>
  </conditionalFormatting>
  <hyperlinks>
    <hyperlink ref="A5" location="'Contents'!A49" display="Índice"/>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zoomScale="120" zoomScaleNormal="120" zoomScalePageLayoutView="120" workbookViewId="0">
      <selection activeCell="A5" sqref="A5"/>
    </sheetView>
  </sheetViews>
  <sheetFormatPr defaultColWidth="8.85546875" defaultRowHeight="13.5" x14ac:dyDescent="0.25"/>
  <cols>
    <col min="1" max="1" width="33.5703125" style="3" customWidth="1"/>
    <col min="2" max="5" width="6.28515625" style="9" customWidth="1"/>
    <col min="6" max="6" width="9.42578125" style="9" bestFit="1" customWidth="1"/>
    <col min="7" max="7" width="6.28515625" style="9" customWidth="1"/>
    <col min="8" max="8" width="5.7109375" style="15" customWidth="1"/>
    <col min="9" max="9" width="6" style="9" customWidth="1"/>
    <col min="10" max="10" width="6.28515625" style="9" customWidth="1"/>
    <col min="11" max="11" width="5.7109375" style="15" customWidth="1"/>
    <col min="12"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09" t="s">
        <v>85</v>
      </c>
    </row>
    <row r="6" spans="1:11" s="17" customFormat="1" ht="18.75" x14ac:dyDescent="0.3">
      <c r="A6" s="25" t="s">
        <v>0</v>
      </c>
    </row>
    <row r="7" spans="1:11" s="17" customFormat="1" ht="12.75" x14ac:dyDescent="0.2"/>
    <row r="8" spans="1:11" s="17" customFormat="1" ht="18" customHeight="1" x14ac:dyDescent="0.2">
      <c r="A8" s="187" t="s">
        <v>798</v>
      </c>
      <c r="B8" s="18"/>
    </row>
    <row r="9" spans="1:11" ht="13.5" customHeight="1" x14ac:dyDescent="0.2">
      <c r="A9" s="23"/>
      <c r="B9" s="400">
        <v>2016</v>
      </c>
      <c r="C9" s="400">
        <v>2017</v>
      </c>
      <c r="D9" s="400">
        <v>2018</v>
      </c>
      <c r="E9" s="400">
        <v>2019</v>
      </c>
      <c r="F9" s="404">
        <v>2020</v>
      </c>
      <c r="G9" s="404"/>
      <c r="H9" s="405"/>
      <c r="I9" s="407">
        <v>2021</v>
      </c>
      <c r="J9" s="404"/>
      <c r="K9" s="404"/>
    </row>
    <row r="10" spans="1:11" ht="13.5" customHeight="1" x14ac:dyDescent="0.2">
      <c r="A10" s="24"/>
      <c r="B10" s="401"/>
      <c r="C10" s="401"/>
      <c r="D10" s="401"/>
      <c r="E10" s="401"/>
      <c r="F10" s="164" t="s">
        <v>799</v>
      </c>
      <c r="G10" s="164" t="s">
        <v>88</v>
      </c>
      <c r="H10" s="352" t="s">
        <v>493</v>
      </c>
      <c r="I10" s="293" t="s">
        <v>274</v>
      </c>
      <c r="J10" s="293" t="s">
        <v>800</v>
      </c>
      <c r="K10" s="352" t="s">
        <v>493</v>
      </c>
    </row>
    <row r="11" spans="1:11" ht="15" customHeight="1" x14ac:dyDescent="0.2">
      <c r="A11" s="35" t="s">
        <v>276</v>
      </c>
      <c r="B11" s="67">
        <v>180</v>
      </c>
      <c r="C11" s="67">
        <v>227.3</v>
      </c>
      <c r="D11" s="67">
        <v>230.8</v>
      </c>
      <c r="E11" s="67">
        <v>286.04300000000006</v>
      </c>
      <c r="F11" s="67">
        <v>243.38470000000001</v>
      </c>
      <c r="G11" s="67">
        <v>265.38060000000002</v>
      </c>
      <c r="H11" s="67">
        <v>109.03750317912342</v>
      </c>
      <c r="I11" s="67">
        <v>286.78050000000002</v>
      </c>
      <c r="J11" s="67">
        <v>131.20359999999999</v>
      </c>
      <c r="K11" s="67">
        <v>45.750530457963492</v>
      </c>
    </row>
    <row r="12" spans="1:11" ht="13.5" customHeight="1" x14ac:dyDescent="0.2">
      <c r="A12" s="20" t="s">
        <v>495</v>
      </c>
      <c r="B12" s="67">
        <v>165.6</v>
      </c>
      <c r="C12" s="67">
        <v>211</v>
      </c>
      <c r="D12" s="67">
        <v>213.10000000000002</v>
      </c>
      <c r="E12" s="67">
        <v>274.93710000000004</v>
      </c>
      <c r="F12" s="67">
        <v>204.11180000000002</v>
      </c>
      <c r="G12" s="67">
        <v>230.173</v>
      </c>
      <c r="H12" s="67">
        <v>112.76810061936644</v>
      </c>
      <c r="I12" s="67">
        <v>252.77460000000002</v>
      </c>
      <c r="J12" s="67">
        <v>124.3687</v>
      </c>
      <c r="K12" s="67">
        <v>49.201422927778346</v>
      </c>
    </row>
    <row r="13" spans="1:11" ht="12.75" customHeight="1" x14ac:dyDescent="0.2">
      <c r="A13" s="70" t="s">
        <v>279</v>
      </c>
      <c r="B13" s="67">
        <v>27.1</v>
      </c>
      <c r="C13" s="67">
        <v>43.1</v>
      </c>
      <c r="D13" s="67">
        <v>36.1</v>
      </c>
      <c r="E13" s="67">
        <v>30.214099999999998</v>
      </c>
      <c r="F13" s="67">
        <v>21.408799999999999</v>
      </c>
      <c r="G13" s="67">
        <v>33.280900000000003</v>
      </c>
      <c r="H13" s="67">
        <v>155.45429916669781</v>
      </c>
      <c r="I13" s="67">
        <v>29.871200000000002</v>
      </c>
      <c r="J13" s="67">
        <v>19.807400000000001</v>
      </c>
      <c r="K13" s="67">
        <v>66.309354830070433</v>
      </c>
    </row>
    <row r="14" spans="1:11" ht="12.75" customHeight="1" x14ac:dyDescent="0.2">
      <c r="A14" s="70" t="s">
        <v>277</v>
      </c>
      <c r="B14" s="67">
        <v>138.5</v>
      </c>
      <c r="C14" s="67">
        <v>167.9</v>
      </c>
      <c r="D14" s="67">
        <v>177.00000000000003</v>
      </c>
      <c r="E14" s="67">
        <v>244.72300000000004</v>
      </c>
      <c r="F14" s="67">
        <v>182.703</v>
      </c>
      <c r="G14" s="67">
        <v>196.8921</v>
      </c>
      <c r="H14" s="67">
        <v>107.76621073545589</v>
      </c>
      <c r="I14" s="67">
        <v>222.90340000000003</v>
      </c>
      <c r="J14" s="67">
        <v>104.5613</v>
      </c>
      <c r="K14" s="67">
        <v>46.908795469248112</v>
      </c>
    </row>
    <row r="15" spans="1:11" ht="12.75" customHeight="1" x14ac:dyDescent="0.2">
      <c r="A15" s="73" t="s">
        <v>497</v>
      </c>
      <c r="B15" s="67">
        <v>64.3</v>
      </c>
      <c r="C15" s="67">
        <v>94.8</v>
      </c>
      <c r="D15" s="67">
        <v>90.4</v>
      </c>
      <c r="E15" s="67">
        <v>144.23380000000003</v>
      </c>
      <c r="F15" s="67">
        <v>84.907600000000002</v>
      </c>
      <c r="G15" s="67">
        <v>99.417699999999996</v>
      </c>
      <c r="H15" s="67">
        <v>117.08928293815866</v>
      </c>
      <c r="I15" s="67">
        <v>104.0702</v>
      </c>
      <c r="J15" s="67">
        <v>53.811799999999998</v>
      </c>
      <c r="K15" s="67">
        <v>51.707213015829701</v>
      </c>
    </row>
    <row r="16" spans="1:11" ht="12.75" customHeight="1" x14ac:dyDescent="0.2">
      <c r="A16" s="73" t="s">
        <v>801</v>
      </c>
      <c r="B16" s="67">
        <v>56.4</v>
      </c>
      <c r="C16" s="67">
        <v>53.8</v>
      </c>
      <c r="D16" s="67">
        <v>63.7</v>
      </c>
      <c r="E16" s="67">
        <v>64.1173</v>
      </c>
      <c r="F16" s="67">
        <v>56.786200000000001</v>
      </c>
      <c r="G16" s="67">
        <v>63.041199999999996</v>
      </c>
      <c r="H16" s="67">
        <v>111.01500012326937</v>
      </c>
      <c r="I16" s="67">
        <v>68.887200000000007</v>
      </c>
      <c r="J16" s="67">
        <v>32.316800000000001</v>
      </c>
      <c r="K16" s="67">
        <v>46.912633987155807</v>
      </c>
    </row>
    <row r="17" spans="1:11" ht="12.75" customHeight="1" x14ac:dyDescent="0.2">
      <c r="A17" s="73" t="s">
        <v>802</v>
      </c>
      <c r="B17" s="67">
        <v>12.3</v>
      </c>
      <c r="C17" s="67">
        <v>12</v>
      </c>
      <c r="D17" s="67">
        <v>14.9</v>
      </c>
      <c r="E17" s="67">
        <v>15.377600000000001</v>
      </c>
      <c r="F17" s="67">
        <v>13.374000000000001</v>
      </c>
      <c r="G17" s="67">
        <v>15.0845</v>
      </c>
      <c r="H17" s="67">
        <v>112.78974128906833</v>
      </c>
      <c r="I17" s="67">
        <v>20.276900000000001</v>
      </c>
      <c r="J17" s="67">
        <v>8.1348000000000003</v>
      </c>
      <c r="K17" s="67">
        <v>40.118558556781359</v>
      </c>
    </row>
    <row r="18" spans="1:11" ht="12.75" customHeight="1" x14ac:dyDescent="0.2">
      <c r="A18" s="73" t="s">
        <v>501</v>
      </c>
      <c r="B18" s="67">
        <v>5.5</v>
      </c>
      <c r="C18" s="67">
        <v>7.3</v>
      </c>
      <c r="D18" s="67">
        <v>8</v>
      </c>
      <c r="E18" s="67">
        <v>20.994299999999999</v>
      </c>
      <c r="F18" s="67">
        <v>27.635200000000001</v>
      </c>
      <c r="G18" s="67">
        <v>19.348700000000001</v>
      </c>
      <c r="H18" s="67">
        <v>70.014691408059278</v>
      </c>
      <c r="I18" s="67">
        <v>29.669100000000004</v>
      </c>
      <c r="J18" s="67">
        <v>10.2979</v>
      </c>
      <c r="K18" s="67">
        <v>34.709175539534392</v>
      </c>
    </row>
    <row r="19" spans="1:11" ht="13.5" customHeight="1" x14ac:dyDescent="0.2">
      <c r="A19" s="20" t="s">
        <v>505</v>
      </c>
      <c r="B19" s="67">
        <v>14.4</v>
      </c>
      <c r="C19" s="67">
        <v>16.3</v>
      </c>
      <c r="D19" s="67">
        <v>17.7</v>
      </c>
      <c r="E19" s="67">
        <v>11.1059</v>
      </c>
      <c r="F19" s="67">
        <v>39.2729</v>
      </c>
      <c r="G19" s="67">
        <v>35.207599999999999</v>
      </c>
      <c r="H19" s="67">
        <v>89.648587193713723</v>
      </c>
      <c r="I19" s="67">
        <v>34.005900000000004</v>
      </c>
      <c r="J19" s="67">
        <v>6.8348999999999993</v>
      </c>
      <c r="K19" s="67">
        <v>20.099159263539555</v>
      </c>
    </row>
    <row r="20" spans="1:11" ht="15" customHeight="1" x14ac:dyDescent="0.2">
      <c r="A20" s="35" t="s">
        <v>281</v>
      </c>
      <c r="B20" s="67">
        <v>230.59999999999997</v>
      </c>
      <c r="C20" s="67">
        <v>254.4</v>
      </c>
      <c r="D20" s="67">
        <v>293.89999999999998</v>
      </c>
      <c r="E20" s="67">
        <v>312.89269999999993</v>
      </c>
      <c r="F20" s="67">
        <v>374.09699999999998</v>
      </c>
      <c r="G20" s="67">
        <v>340.22320000000002</v>
      </c>
      <c r="H20" s="67">
        <v>90.945182666527685</v>
      </c>
      <c r="I20" s="67">
        <v>368.5949</v>
      </c>
      <c r="J20" s="67">
        <v>165.85310000000004</v>
      </c>
      <c r="K20" s="67">
        <v>44.996037655431486</v>
      </c>
    </row>
    <row r="21" spans="1:11" ht="13.5" customHeight="1" x14ac:dyDescent="0.2">
      <c r="A21" s="20" t="s">
        <v>675</v>
      </c>
      <c r="B21" s="67">
        <v>147.19999999999999</v>
      </c>
      <c r="C21" s="67">
        <v>170.4</v>
      </c>
      <c r="D21" s="67">
        <v>193.6</v>
      </c>
      <c r="E21" s="67">
        <v>195.36959999999996</v>
      </c>
      <c r="F21" s="67">
        <v>229.31989999999999</v>
      </c>
      <c r="G21" s="67">
        <v>224.44379999999998</v>
      </c>
      <c r="H21" s="67">
        <v>97.873669053579732</v>
      </c>
      <c r="I21" s="67">
        <v>237.28129999999999</v>
      </c>
      <c r="J21" s="67">
        <v>115.50280000000001</v>
      </c>
      <c r="K21" s="67">
        <v>48.677582262066174</v>
      </c>
    </row>
    <row r="22" spans="1:11" ht="12.75" customHeight="1" x14ac:dyDescent="0.2">
      <c r="A22" s="70" t="s">
        <v>282</v>
      </c>
      <c r="B22" s="67">
        <v>78.099999999999994</v>
      </c>
      <c r="C22" s="67">
        <v>89.3</v>
      </c>
      <c r="D22" s="67">
        <v>101.7</v>
      </c>
      <c r="E22" s="67">
        <v>112.83669999999999</v>
      </c>
      <c r="F22" s="67">
        <v>124.2171</v>
      </c>
      <c r="G22" s="67">
        <v>124.4442</v>
      </c>
      <c r="H22" s="67">
        <v>100.18282506997829</v>
      </c>
      <c r="I22" s="67">
        <v>134.08939999999998</v>
      </c>
      <c r="J22" s="67">
        <v>69.210700000000003</v>
      </c>
      <c r="K22" s="67">
        <v>51.615340213320373</v>
      </c>
    </row>
    <row r="23" spans="1:11" ht="12.75" customHeight="1" x14ac:dyDescent="0.2">
      <c r="A23" s="70" t="s">
        <v>283</v>
      </c>
      <c r="B23" s="67">
        <v>24.4</v>
      </c>
      <c r="C23" s="67">
        <v>26.1</v>
      </c>
      <c r="D23" s="67">
        <v>33.6</v>
      </c>
      <c r="E23" s="67">
        <v>25.734900000000003</v>
      </c>
      <c r="F23" s="67">
        <v>40.308300000000003</v>
      </c>
      <c r="G23" s="67">
        <v>36.083500000000001</v>
      </c>
      <c r="H23" s="67">
        <v>89.518783972531708</v>
      </c>
      <c r="I23" s="67">
        <v>37.348800000000004</v>
      </c>
      <c r="J23" s="67">
        <v>16.209099999999999</v>
      </c>
      <c r="K23" s="67">
        <v>43.399252452555366</v>
      </c>
    </row>
    <row r="24" spans="1:11" ht="12.75" customHeight="1" x14ac:dyDescent="0.2">
      <c r="A24" s="70" t="s">
        <v>287</v>
      </c>
      <c r="B24" s="67">
        <v>23.5</v>
      </c>
      <c r="C24" s="67">
        <v>22.3</v>
      </c>
      <c r="D24" s="67">
        <v>19.7</v>
      </c>
      <c r="E24" s="67">
        <v>26.6831</v>
      </c>
      <c r="F24" s="67">
        <v>35.230499999999999</v>
      </c>
      <c r="G24" s="67">
        <v>33.563600000000001</v>
      </c>
      <c r="H24" s="67">
        <v>95.268588297072142</v>
      </c>
      <c r="I24" s="67">
        <v>29.691800000000004</v>
      </c>
      <c r="J24" s="67">
        <v>17.839200000000002</v>
      </c>
      <c r="K24" s="67">
        <v>60.081234549606286</v>
      </c>
    </row>
    <row r="25" spans="1:11" ht="12.75" customHeight="1" x14ac:dyDescent="0.2">
      <c r="A25" s="70" t="s">
        <v>676</v>
      </c>
      <c r="B25" s="67">
        <v>18.5</v>
      </c>
      <c r="C25" s="67">
        <v>25</v>
      </c>
      <c r="D25" s="67">
        <v>39.6</v>
      </c>
      <c r="E25" s="67">
        <v>29.703299999999999</v>
      </c>
      <c r="F25" s="67">
        <v>28.674700000000001</v>
      </c>
      <c r="G25" s="67">
        <v>29.908300000000001</v>
      </c>
      <c r="H25" s="67">
        <v>104.30205023940967</v>
      </c>
      <c r="I25" s="67">
        <v>35.114800000000002</v>
      </c>
      <c r="J25" s="67">
        <v>12.0504</v>
      </c>
      <c r="K25" s="67">
        <v>34.317154020526949</v>
      </c>
    </row>
    <row r="26" spans="1:11" ht="12.75" customHeight="1" x14ac:dyDescent="0.2">
      <c r="A26" s="70" t="s">
        <v>513</v>
      </c>
      <c r="B26" s="67">
        <v>2.7</v>
      </c>
      <c r="C26" s="67">
        <v>7.7</v>
      </c>
      <c r="D26" s="67">
        <v>-1</v>
      </c>
      <c r="E26" s="67">
        <v>0.41160000000000002</v>
      </c>
      <c r="F26" s="67">
        <v>0.88929999999999998</v>
      </c>
      <c r="G26" s="67">
        <v>0.44419999999999998</v>
      </c>
      <c r="H26" s="67">
        <v>49.949398403238504</v>
      </c>
      <c r="I26" s="67">
        <v>1.0365</v>
      </c>
      <c r="J26" s="67">
        <v>0.19340000000000002</v>
      </c>
      <c r="K26" s="67">
        <v>18.658948383984566</v>
      </c>
    </row>
    <row r="27" spans="1:11" ht="12.75" customHeight="1" x14ac:dyDescent="0.2">
      <c r="A27" s="20" t="s">
        <v>677</v>
      </c>
      <c r="B27" s="67">
        <v>60.7</v>
      </c>
      <c r="C27" s="67">
        <v>56.8</v>
      </c>
      <c r="D27" s="67">
        <v>72.099999999999994</v>
      </c>
      <c r="E27" s="67">
        <v>71.323700000000002</v>
      </c>
      <c r="F27" s="67">
        <v>90.570499999999996</v>
      </c>
      <c r="G27" s="67">
        <v>68.564300000000003</v>
      </c>
      <c r="H27" s="67">
        <v>75.702684648975122</v>
      </c>
      <c r="I27" s="67">
        <v>83.782000000000011</v>
      </c>
      <c r="J27" s="67">
        <v>24.676600000000001</v>
      </c>
      <c r="K27" s="67">
        <v>29.453343200210064</v>
      </c>
    </row>
    <row r="28" spans="1:11" ht="12.75" customHeight="1" x14ac:dyDescent="0.2">
      <c r="A28" s="70" t="s">
        <v>678</v>
      </c>
      <c r="B28" s="67">
        <v>36.9</v>
      </c>
      <c r="C28" s="67">
        <v>29.7</v>
      </c>
      <c r="D28" s="67">
        <v>39.4</v>
      </c>
      <c r="E28" s="67">
        <v>44.017900000000004</v>
      </c>
      <c r="F28" s="67">
        <v>44.969199999999994</v>
      </c>
      <c r="G28" s="67">
        <v>39.151499999999999</v>
      </c>
      <c r="H28" s="67">
        <v>87.062923067343874</v>
      </c>
      <c r="I28" s="67">
        <v>30.734000000000002</v>
      </c>
      <c r="J28" s="67">
        <v>12.8825</v>
      </c>
      <c r="K28" s="67">
        <v>41.916118956204848</v>
      </c>
    </row>
    <row r="29" spans="1:11" ht="12.75" customHeight="1" x14ac:dyDescent="0.2">
      <c r="A29" s="70" t="s">
        <v>679</v>
      </c>
      <c r="B29" s="67">
        <v>23.8</v>
      </c>
      <c r="C29" s="67">
        <v>27.1</v>
      </c>
      <c r="D29" s="67">
        <v>32.700000000000003</v>
      </c>
      <c r="E29" s="67">
        <v>27.305799999999998</v>
      </c>
      <c r="F29" s="67">
        <v>45.601300000000002</v>
      </c>
      <c r="G29" s="67">
        <v>29.412800000000001</v>
      </c>
      <c r="H29" s="67">
        <v>64.499915572582353</v>
      </c>
      <c r="I29" s="67">
        <v>53.048000000000002</v>
      </c>
      <c r="J29" s="67">
        <v>11.7941</v>
      </c>
      <c r="K29" s="67">
        <v>22.232883426330872</v>
      </c>
    </row>
    <row r="30" spans="1:11" ht="12.75" customHeight="1" x14ac:dyDescent="0.2">
      <c r="A30" s="20" t="s">
        <v>803</v>
      </c>
      <c r="B30" s="67">
        <v>13.5</v>
      </c>
      <c r="C30" s="67">
        <v>24.9</v>
      </c>
      <c r="D30" s="67">
        <v>13.9</v>
      </c>
      <c r="E30" s="67">
        <v>45.767499999999998</v>
      </c>
      <c r="F30" s="67">
        <v>52.480399999999996</v>
      </c>
      <c r="G30" s="67">
        <v>45.713200000000001</v>
      </c>
      <c r="H30" s="67">
        <v>87.105281209746892</v>
      </c>
      <c r="I30" s="67">
        <v>46.522500000000001</v>
      </c>
      <c r="J30" s="67">
        <v>25.280300000000004</v>
      </c>
      <c r="K30" s="67">
        <v>54.3399430383148</v>
      </c>
    </row>
    <row r="31" spans="1:11" ht="12.75" customHeight="1" x14ac:dyDescent="0.2">
      <c r="A31" s="20" t="s">
        <v>804</v>
      </c>
      <c r="B31" s="67">
        <v>9.1999999999999993</v>
      </c>
      <c r="C31" s="67">
        <v>2.2999999999999998</v>
      </c>
      <c r="D31" s="67">
        <v>14.3</v>
      </c>
      <c r="E31" s="67">
        <v>0.43189999999999995</v>
      </c>
      <c r="F31" s="67">
        <v>1.7262</v>
      </c>
      <c r="G31" s="67">
        <v>1.5019</v>
      </c>
      <c r="H31" s="67">
        <v>87.006140655775695</v>
      </c>
      <c r="I31" s="67">
        <v>1.0091000000000001</v>
      </c>
      <c r="J31" s="67">
        <v>0.39340000000000003</v>
      </c>
      <c r="K31" s="67">
        <v>38.985234367257952</v>
      </c>
    </row>
    <row r="32" spans="1:11" ht="15" customHeight="1" x14ac:dyDescent="0.2">
      <c r="A32" s="23" t="s">
        <v>680</v>
      </c>
      <c r="B32" s="67">
        <v>18.400000000000006</v>
      </c>
      <c r="C32" s="67">
        <v>40.599999999999994</v>
      </c>
      <c r="D32" s="67">
        <v>19.500000000000028</v>
      </c>
      <c r="E32" s="67">
        <v>79.567500000000081</v>
      </c>
      <c r="F32" s="67">
        <v>-25.208099999999973</v>
      </c>
      <c r="G32" s="67">
        <v>5.7292000000000201</v>
      </c>
      <c r="H32" s="67">
        <v>-22.727615329993242</v>
      </c>
      <c r="I32" s="67">
        <v>15.493300000000033</v>
      </c>
      <c r="J32" s="67">
        <v>8.8658999999999963</v>
      </c>
      <c r="K32" s="67">
        <v>57.224090413275263</v>
      </c>
    </row>
    <row r="33" spans="1:11" ht="15" customHeight="1" x14ac:dyDescent="0.2">
      <c r="A33" s="23" t="s">
        <v>681</v>
      </c>
      <c r="B33" s="67">
        <v>-64.999999999999972</v>
      </c>
      <c r="C33" s="67">
        <v>-43.399999999999991</v>
      </c>
      <c r="D33" s="67">
        <v>-80.799999999999969</v>
      </c>
      <c r="E33" s="67">
        <v>-37.955599999999869</v>
      </c>
      <c r="F33" s="67">
        <v>-169.98519999999996</v>
      </c>
      <c r="G33" s="67">
        <v>-110.0502</v>
      </c>
      <c r="H33" s="67">
        <v>64.741048044182676</v>
      </c>
      <c r="I33" s="67">
        <v>-115.82029999999997</v>
      </c>
      <c r="J33" s="67">
        <v>-41.484400000000043</v>
      </c>
      <c r="K33" s="67">
        <v>35.81790066162845</v>
      </c>
    </row>
    <row r="34" spans="1:11" ht="15" customHeight="1" x14ac:dyDescent="0.2">
      <c r="A34" s="152" t="s">
        <v>805</v>
      </c>
      <c r="B34" s="52">
        <v>-50.599999999999966</v>
      </c>
      <c r="C34" s="52">
        <v>-27.099999999999994</v>
      </c>
      <c r="D34" s="52">
        <v>-63.099999999999966</v>
      </c>
      <c r="E34" s="52">
        <v>-26.849699999999871</v>
      </c>
      <c r="F34" s="52">
        <v>-130.71229999999997</v>
      </c>
      <c r="G34" s="52">
        <v>-74.842600000000004</v>
      </c>
      <c r="H34" s="67">
        <v>57.257503693225523</v>
      </c>
      <c r="I34" s="52">
        <v>-81.814399999999978</v>
      </c>
      <c r="J34" s="52">
        <v>-34.649500000000046</v>
      </c>
      <c r="K34" s="67">
        <v>42.351346462236542</v>
      </c>
    </row>
    <row r="35" spans="1:11" s="5" customFormat="1" ht="15" customHeight="1" x14ac:dyDescent="0.2">
      <c r="A35" s="23" t="s">
        <v>227</v>
      </c>
      <c r="B35" s="67">
        <v>50.599999999999966</v>
      </c>
      <c r="C35" s="67">
        <v>27.099999999999994</v>
      </c>
      <c r="D35" s="67">
        <v>76.5</v>
      </c>
      <c r="E35" s="67">
        <v>26.848999999999997</v>
      </c>
      <c r="F35" s="67">
        <v>130.71189999999999</v>
      </c>
      <c r="G35" s="67">
        <v>74.837800000000016</v>
      </c>
      <c r="H35" s="67">
        <v>57.254006712472261</v>
      </c>
      <c r="I35" s="119">
        <v>81.814599999999999</v>
      </c>
      <c r="J35" s="67">
        <v>36.240300000000005</v>
      </c>
      <c r="K35" s="67">
        <v>44.295639164647881</v>
      </c>
    </row>
    <row r="36" spans="1:11" ht="13.5" customHeight="1" x14ac:dyDescent="0.2">
      <c r="A36" s="20" t="s">
        <v>806</v>
      </c>
      <c r="B36" s="67">
        <v>22.19999999999996</v>
      </c>
      <c r="C36" s="67">
        <v>-30.200000000000003</v>
      </c>
      <c r="D36" s="67">
        <v>47.8</v>
      </c>
      <c r="E36" s="67">
        <v>-10.048400000000001</v>
      </c>
      <c r="F36" s="67">
        <v>79.674199999999999</v>
      </c>
      <c r="G36" s="67">
        <v>38.638300000000008</v>
      </c>
      <c r="H36" s="67">
        <v>48.49537240411577</v>
      </c>
      <c r="I36" s="119">
        <v>56.2791</v>
      </c>
      <c r="J36" s="67">
        <v>31.047900000000002</v>
      </c>
      <c r="K36" s="67">
        <v>55.167726562791522</v>
      </c>
    </row>
    <row r="37" spans="1:11" ht="13.5" customHeight="1" x14ac:dyDescent="0.2">
      <c r="A37" s="20" t="s">
        <v>807</v>
      </c>
      <c r="B37" s="67">
        <v>28.400000000000002</v>
      </c>
      <c r="C37" s="67">
        <v>57.3</v>
      </c>
      <c r="D37" s="67">
        <v>28.699999999999996</v>
      </c>
      <c r="E37" s="67">
        <v>36.897399999999998</v>
      </c>
      <c r="F37" s="67">
        <v>51.037699999999987</v>
      </c>
      <c r="G37" s="67">
        <v>36.1995</v>
      </c>
      <c r="H37" s="67">
        <v>70.926981427454621</v>
      </c>
      <c r="I37" s="119">
        <v>25.535499999999999</v>
      </c>
      <c r="J37" s="67">
        <v>5.192400000000001</v>
      </c>
      <c r="K37" s="67">
        <v>20.334044761214784</v>
      </c>
    </row>
    <row r="38" spans="1:11" ht="12.75" customHeight="1" x14ac:dyDescent="0.2">
      <c r="A38" s="70" t="s">
        <v>292</v>
      </c>
      <c r="B38" s="67">
        <v>50.7</v>
      </c>
      <c r="C38" s="67">
        <v>72</v>
      </c>
      <c r="D38" s="67">
        <v>63.3</v>
      </c>
      <c r="E38" s="67">
        <v>54.6768</v>
      </c>
      <c r="F38" s="67">
        <v>73.179299999999984</v>
      </c>
      <c r="G38" s="67">
        <v>58.341099999999997</v>
      </c>
      <c r="H38" s="67">
        <v>79.723501044694345</v>
      </c>
      <c r="I38" s="119">
        <v>40.974499999999999</v>
      </c>
      <c r="J38" s="67">
        <v>20.632400000000001</v>
      </c>
      <c r="K38" s="67">
        <v>50.35424471317527</v>
      </c>
    </row>
    <row r="39" spans="1:11" ht="12.75" customHeight="1" x14ac:dyDescent="0.2">
      <c r="A39" s="70" t="s">
        <v>293</v>
      </c>
      <c r="B39" s="67">
        <v>-22.3</v>
      </c>
      <c r="C39" s="67">
        <v>-14.7</v>
      </c>
      <c r="D39" s="67">
        <v>-34.6</v>
      </c>
      <c r="E39" s="67">
        <v>-17.779400000000003</v>
      </c>
      <c r="F39" s="67">
        <v>-22.141599999999997</v>
      </c>
      <c r="G39" s="67">
        <v>-22.141599999999997</v>
      </c>
      <c r="H39" s="67">
        <v>100</v>
      </c>
      <c r="I39" s="119">
        <v>-15.439</v>
      </c>
      <c r="J39" s="67">
        <v>-15.44</v>
      </c>
      <c r="K39" s="67">
        <v>100.00647710343932</v>
      </c>
    </row>
    <row r="40" spans="1:11" ht="15" customHeight="1" x14ac:dyDescent="0.2">
      <c r="A40" s="24" t="s">
        <v>808</v>
      </c>
      <c r="B40" s="68">
        <v>2.1378999999987158E-2</v>
      </c>
      <c r="C40" s="68">
        <v>0</v>
      </c>
      <c r="D40" s="68">
        <v>3.3750779948604759E-14</v>
      </c>
      <c r="E40" s="68">
        <v>-6.9999999987402362E-4</v>
      </c>
      <c r="F40" s="68">
        <v>-3.9999999998485691E-4</v>
      </c>
      <c r="G40" s="68">
        <v>-4.7999999999888132E-3</v>
      </c>
      <c r="H40" s="213" t="s">
        <v>93</v>
      </c>
      <c r="I40" s="156">
        <v>2.0000000002085017E-4</v>
      </c>
      <c r="J40" s="68">
        <v>1.5907999999999589</v>
      </c>
      <c r="K40" s="213" t="s">
        <v>93</v>
      </c>
    </row>
    <row r="41" spans="1:11" ht="24.75" customHeight="1" x14ac:dyDescent="0.2">
      <c r="A41" s="132" t="s">
        <v>809</v>
      </c>
      <c r="B41" s="52"/>
      <c r="C41" s="52"/>
      <c r="D41" s="52"/>
      <c r="E41" s="52"/>
      <c r="F41" s="52"/>
      <c r="G41" s="52"/>
      <c r="H41" s="52"/>
      <c r="I41" s="52"/>
      <c r="J41" s="52"/>
      <c r="K41" s="52"/>
    </row>
    <row r="42" spans="1:11" ht="55.5" customHeight="1" x14ac:dyDescent="0.2">
      <c r="A42" s="414" t="s">
        <v>1182</v>
      </c>
      <c r="B42" s="414"/>
      <c r="C42" s="414"/>
      <c r="D42" s="414"/>
      <c r="E42" s="414"/>
      <c r="F42" s="414"/>
      <c r="G42" s="414"/>
      <c r="H42" s="414"/>
      <c r="I42" s="414"/>
      <c r="J42" s="414"/>
      <c r="K42" s="414"/>
    </row>
  </sheetData>
  <mergeCells count="7">
    <mergeCell ref="A42:K42"/>
    <mergeCell ref="B9:B10"/>
    <mergeCell ref="C9:C10"/>
    <mergeCell ref="F9:H9"/>
    <mergeCell ref="I9:K9"/>
    <mergeCell ref="D9:D10"/>
    <mergeCell ref="E9:E10"/>
  </mergeCells>
  <conditionalFormatting sqref="I11:I27 I32:I35 I38:I40 B11:C40 F11:G40">
    <cfRule type="cellIs" dxfId="254" priority="35" operator="notBetween">
      <formula>9999</formula>
      <formula>-9999</formula>
    </cfRule>
  </conditionalFormatting>
  <conditionalFormatting sqref="I28">
    <cfRule type="cellIs" dxfId="253" priority="29" operator="notBetween">
      <formula>9999</formula>
      <formula>-9999</formula>
    </cfRule>
  </conditionalFormatting>
  <conditionalFormatting sqref="I29">
    <cfRule type="cellIs" dxfId="252" priority="28" operator="notBetween">
      <formula>9999</formula>
      <formula>-9999</formula>
    </cfRule>
  </conditionalFormatting>
  <conditionalFormatting sqref="I36">
    <cfRule type="cellIs" dxfId="251" priority="19" operator="notBetween">
      <formula>9999</formula>
      <formula>-9999</formula>
    </cfRule>
  </conditionalFormatting>
  <conditionalFormatting sqref="I37">
    <cfRule type="cellIs" dxfId="250" priority="17" operator="notBetween">
      <formula>9999</formula>
      <formula>-9999</formula>
    </cfRule>
  </conditionalFormatting>
  <conditionalFormatting sqref="I30:I31">
    <cfRule type="cellIs" dxfId="249" priority="14" operator="notBetween">
      <formula>9999</formula>
      <formula>-9999</formula>
    </cfRule>
  </conditionalFormatting>
  <conditionalFormatting sqref="J11:J40">
    <cfRule type="cellIs" dxfId="248" priority="13" operator="notBetween">
      <formula>9999</formula>
      <formula>-9999</formula>
    </cfRule>
  </conditionalFormatting>
  <conditionalFormatting sqref="D11:D40">
    <cfRule type="cellIs" dxfId="247" priority="5" operator="notBetween">
      <formula>9999</formula>
      <formula>-9999</formula>
    </cfRule>
  </conditionalFormatting>
  <conditionalFormatting sqref="E11:E40">
    <cfRule type="cellIs" dxfId="246" priority="3" operator="notBetween">
      <formula>9999</formula>
      <formula>-9999</formula>
    </cfRule>
  </conditionalFormatting>
  <conditionalFormatting sqref="H40">
    <cfRule type="cellIs" dxfId="245" priority="2" operator="between">
      <formula>9999</formula>
      <formula>-9999</formula>
    </cfRule>
  </conditionalFormatting>
  <conditionalFormatting sqref="K40">
    <cfRule type="cellIs" dxfId="244" priority="1" operator="between">
      <formula>9999</formula>
      <formula>-9999</formula>
    </cfRule>
  </conditionalFormatting>
  <hyperlinks>
    <hyperlink ref="A5" location="'Contents'!A49" display="Índice"/>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7"/>
  <sheetViews>
    <sheetView showGridLines="0" zoomScale="120" zoomScaleNormal="120" zoomScalePageLayoutView="120" workbookViewId="0">
      <selection activeCell="A5" sqref="A5"/>
    </sheetView>
  </sheetViews>
  <sheetFormatPr defaultColWidth="8.85546875" defaultRowHeight="13.5" x14ac:dyDescent="0.25"/>
  <cols>
    <col min="1" max="1" width="25.42578125" style="3" customWidth="1"/>
    <col min="2" max="7" width="6.7109375" style="9" customWidth="1"/>
    <col min="8" max="9" width="5.28515625" style="15" customWidth="1"/>
    <col min="10" max="10" width="6.7109375" style="9" customWidth="1"/>
    <col min="11" max="12" width="5.28515625" style="15" customWidth="1"/>
    <col min="13" max="16384" width="8.8554687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09" t="s">
        <v>85</v>
      </c>
    </row>
    <row r="6" spans="1:12" s="17" customFormat="1" ht="18.75" x14ac:dyDescent="0.3">
      <c r="A6" s="25" t="s">
        <v>0</v>
      </c>
    </row>
    <row r="7" spans="1:12" s="17" customFormat="1" ht="12.75" x14ac:dyDescent="0.2"/>
    <row r="8" spans="1:12" s="17" customFormat="1" ht="18" customHeight="1" x14ac:dyDescent="0.2">
      <c r="A8" s="202" t="s">
        <v>810</v>
      </c>
    </row>
    <row r="9" spans="1:12" s="10" customFormat="1" ht="13.5" customHeight="1" x14ac:dyDescent="0.25">
      <c r="A9" s="23"/>
      <c r="B9" s="408">
        <v>2015</v>
      </c>
      <c r="C9" s="408">
        <v>2016</v>
      </c>
      <c r="D9" s="408">
        <v>2017</v>
      </c>
      <c r="E9" s="408">
        <v>2018</v>
      </c>
      <c r="F9" s="179">
        <v>2019</v>
      </c>
      <c r="G9" s="350">
        <v>2020</v>
      </c>
      <c r="H9" s="410" t="s">
        <v>299</v>
      </c>
      <c r="I9" s="410"/>
      <c r="J9" s="209" t="s">
        <v>811</v>
      </c>
      <c r="K9" s="410" t="s">
        <v>812</v>
      </c>
      <c r="L9" s="410"/>
    </row>
    <row r="10" spans="1:12" s="10" customFormat="1" ht="13.5" customHeight="1" x14ac:dyDescent="0.25">
      <c r="A10" s="24"/>
      <c r="B10" s="409"/>
      <c r="C10" s="409"/>
      <c r="D10" s="409"/>
      <c r="E10" s="409"/>
      <c r="F10" s="75" t="s">
        <v>88</v>
      </c>
      <c r="G10" s="75" t="s">
        <v>88</v>
      </c>
      <c r="H10" s="239" t="s">
        <v>302</v>
      </c>
      <c r="I10" s="239" t="s">
        <v>303</v>
      </c>
      <c r="J10" s="75" t="s">
        <v>89</v>
      </c>
      <c r="K10" s="239" t="s">
        <v>302</v>
      </c>
      <c r="L10" s="239" t="s">
        <v>303</v>
      </c>
    </row>
    <row r="11" spans="1:12" s="10" customFormat="1" ht="15" customHeight="1" x14ac:dyDescent="0.25">
      <c r="A11" s="218" t="s">
        <v>697</v>
      </c>
      <c r="B11" s="119">
        <v>115.34255292132657</v>
      </c>
      <c r="C11" s="119">
        <v>151.53597219048811</v>
      </c>
      <c r="D11" s="119">
        <v>189.19177563426848</v>
      </c>
      <c r="E11" s="119">
        <v>193.13305400285668</v>
      </c>
      <c r="F11" s="119">
        <v>252.31180323326913</v>
      </c>
      <c r="G11" s="119">
        <v>343.30815492093484</v>
      </c>
      <c r="H11" s="119">
        <v>36.065039574679389</v>
      </c>
      <c r="I11" s="119">
        <v>19.436309145747195</v>
      </c>
      <c r="J11" s="119">
        <v>281.28446750148601</v>
      </c>
      <c r="K11" s="119">
        <v>-18.06647658391136</v>
      </c>
      <c r="L11" s="119">
        <v>-10.715067127251688</v>
      </c>
    </row>
    <row r="12" spans="1:12" s="10" customFormat="1" ht="13.5" customHeight="1" x14ac:dyDescent="0.25">
      <c r="A12" s="76" t="s">
        <v>698</v>
      </c>
      <c r="B12" s="131">
        <v>91.785765092686802</v>
      </c>
      <c r="C12" s="131">
        <v>116.8010671714495</v>
      </c>
      <c r="D12" s="131">
        <v>172.90312035056229</v>
      </c>
      <c r="E12" s="131">
        <v>167.17193322732913</v>
      </c>
      <c r="F12" s="131">
        <v>218.11989018189516</v>
      </c>
      <c r="G12" s="131">
        <v>281.69420289388853</v>
      </c>
      <c r="H12" s="119">
        <v>29.146499504917834</v>
      </c>
      <c r="I12" s="119">
        <v>13.579115785212274</v>
      </c>
      <c r="J12" s="131">
        <v>224.73039518539693</v>
      </c>
      <c r="K12" s="119">
        <v>-20.2218601317647</v>
      </c>
      <c r="L12" s="119">
        <v>-9.8409341465394711</v>
      </c>
    </row>
    <row r="13" spans="1:12" s="10" customFormat="1" ht="13.5" customHeight="1" x14ac:dyDescent="0.25">
      <c r="A13" s="77" t="s">
        <v>813</v>
      </c>
      <c r="B13" s="131">
        <v>113.6629911571668</v>
      </c>
      <c r="C13" s="131">
        <v>145.16498516014951</v>
      </c>
      <c r="D13" s="131">
        <v>196.04015942190227</v>
      </c>
      <c r="E13" s="131">
        <v>188.61433997476314</v>
      </c>
      <c r="F13" s="131">
        <v>237.34515889189416</v>
      </c>
      <c r="G13" s="131">
        <v>302.96121250560856</v>
      </c>
      <c r="H13" s="119">
        <v>27.645836097967845</v>
      </c>
      <c r="I13" s="119">
        <v>14.015220163304013</v>
      </c>
      <c r="J13" s="131">
        <v>244.06414877718294</v>
      </c>
      <c r="K13" s="119">
        <v>-19.440463431382426</v>
      </c>
      <c r="L13" s="119">
        <v>-10.174918933475258</v>
      </c>
    </row>
    <row r="14" spans="1:12" s="10" customFormat="1" ht="13.5" customHeight="1" x14ac:dyDescent="0.25">
      <c r="A14" s="77" t="s">
        <v>814</v>
      </c>
      <c r="B14" s="131">
        <v>-21.877226064479999</v>
      </c>
      <c r="C14" s="131">
        <v>-28.363917988700006</v>
      </c>
      <c r="D14" s="131">
        <v>-23.137039071339998</v>
      </c>
      <c r="E14" s="131">
        <v>-21.442406747433996</v>
      </c>
      <c r="F14" s="131">
        <v>-19.225268709999</v>
      </c>
      <c r="G14" s="131">
        <v>-21.267009611720002</v>
      </c>
      <c r="H14" s="119">
        <v>10.62009032237401</v>
      </c>
      <c r="I14" s="119">
        <v>-0.43610437809173275</v>
      </c>
      <c r="J14" s="131">
        <v>-19.333753591786</v>
      </c>
      <c r="K14" s="119">
        <v>-9.0903989570240711</v>
      </c>
      <c r="L14" s="119">
        <v>0.33398478693578371</v>
      </c>
    </row>
    <row r="15" spans="1:12" s="10" customFormat="1" ht="12.75" customHeight="1" x14ac:dyDescent="0.25">
      <c r="A15" s="76" t="s">
        <v>309</v>
      </c>
      <c r="B15" s="131">
        <v>23.55678782863977</v>
      </c>
      <c r="C15" s="131">
        <v>34.734905019038607</v>
      </c>
      <c r="D15" s="131">
        <v>16.288655283706191</v>
      </c>
      <c r="E15" s="131">
        <v>25.961120775527544</v>
      </c>
      <c r="F15" s="131">
        <v>34.191913051373987</v>
      </c>
      <c r="G15" s="131">
        <v>61.613952027046324</v>
      </c>
      <c r="H15" s="119">
        <v>80.200364730894734</v>
      </c>
      <c r="I15" s="119">
        <v>5.8571933605349216</v>
      </c>
      <c r="J15" s="131">
        <v>56.554072316089048</v>
      </c>
      <c r="K15" s="119">
        <v>-8.2122304193961941</v>
      </c>
      <c r="L15" s="119">
        <v>-0.87413298071222401</v>
      </c>
    </row>
    <row r="16" spans="1:12" s="10" customFormat="1" ht="15" customHeight="1" x14ac:dyDescent="0.25">
      <c r="A16" s="218" t="s">
        <v>310</v>
      </c>
      <c r="B16" s="119">
        <v>218.12205471554108</v>
      </c>
      <c r="C16" s="119">
        <v>215.63044945891065</v>
      </c>
      <c r="D16" s="119">
        <v>196.65425381422057</v>
      </c>
      <c r="E16" s="119">
        <v>224.43861276194869</v>
      </c>
      <c r="F16" s="119">
        <v>215.8653131385208</v>
      </c>
      <c r="G16" s="119">
        <v>235.53737803614439</v>
      </c>
      <c r="H16" s="119">
        <v>9.1131199411366381</v>
      </c>
      <c r="I16" s="119">
        <v>4.201842467243007</v>
      </c>
      <c r="J16" s="131">
        <v>295.91881368883372</v>
      </c>
      <c r="K16" s="119">
        <v>25.635606609929873</v>
      </c>
      <c r="L16" s="119">
        <v>10.431355554257433</v>
      </c>
    </row>
    <row r="17" spans="1:12" s="10" customFormat="1" ht="13.5" customHeight="1" x14ac:dyDescent="0.25">
      <c r="A17" s="76" t="s">
        <v>699</v>
      </c>
      <c r="B17" s="131">
        <v>255.39976423965021</v>
      </c>
      <c r="C17" s="131">
        <v>302.55754565676176</v>
      </c>
      <c r="D17" s="131">
        <v>257.97404844876985</v>
      </c>
      <c r="E17" s="131">
        <v>272.95426598034004</v>
      </c>
      <c r="F17" s="131">
        <v>260.92183927915727</v>
      </c>
      <c r="G17" s="131">
        <v>329.00683092893024</v>
      </c>
      <c r="H17" s="119">
        <v>26.094017977900897</v>
      </c>
      <c r="I17" s="119">
        <v>14.542571447619654</v>
      </c>
      <c r="J17" s="131">
        <v>348.93178221849666</v>
      </c>
      <c r="K17" s="119">
        <v>6.0560904566356877</v>
      </c>
      <c r="L17" s="119">
        <v>3.4421879681403422</v>
      </c>
    </row>
    <row r="18" spans="1:12" s="10" customFormat="1" ht="13.5" customHeight="1" x14ac:dyDescent="0.25">
      <c r="A18" s="77" t="s">
        <v>312</v>
      </c>
      <c r="B18" s="131">
        <v>23.272042041858086</v>
      </c>
      <c r="C18" s="131">
        <v>41.472847151438032</v>
      </c>
      <c r="D18" s="131">
        <v>32.287586869060533</v>
      </c>
      <c r="E18" s="131">
        <v>52.972120826716719</v>
      </c>
      <c r="F18" s="131">
        <v>29.970383390628683</v>
      </c>
      <c r="G18" s="131">
        <v>63.527772113853587</v>
      </c>
      <c r="H18" s="119">
        <v>111.96849998828453</v>
      </c>
      <c r="I18" s="119">
        <v>7.1676695741310485</v>
      </c>
      <c r="J18" s="131">
        <v>77.006212866634286</v>
      </c>
      <c r="K18" s="119">
        <v>21.21661173419529</v>
      </c>
      <c r="L18" s="119">
        <v>2.3285038901354205</v>
      </c>
    </row>
    <row r="19" spans="1:12" s="10" customFormat="1" ht="13.5" customHeight="1" x14ac:dyDescent="0.25">
      <c r="A19" s="78" t="s">
        <v>815</v>
      </c>
      <c r="B19" s="131">
        <v>85.154542907223046</v>
      </c>
      <c r="C19" s="131">
        <v>127.94759830481803</v>
      </c>
      <c r="D19" s="131">
        <v>215.39841617094635</v>
      </c>
      <c r="E19" s="131">
        <v>250.63957331471477</v>
      </c>
      <c r="F19" s="131">
        <v>271.17128098958159</v>
      </c>
      <c r="G19" s="131">
        <v>337.26284275052058</v>
      </c>
      <c r="H19" s="119">
        <v>24.372625862057351</v>
      </c>
      <c r="I19" s="119">
        <v>14.116786030279657</v>
      </c>
      <c r="J19" s="131">
        <v>330.17848370567731</v>
      </c>
      <c r="K19" s="119">
        <v>-2.1005453749566194</v>
      </c>
      <c r="L19" s="119">
        <v>-1.2238772939392391</v>
      </c>
    </row>
    <row r="20" spans="1:12" s="10" customFormat="1" ht="13.5" customHeight="1" x14ac:dyDescent="0.25">
      <c r="A20" s="78" t="s">
        <v>332</v>
      </c>
      <c r="B20" s="131">
        <v>-61.88250086536496</v>
      </c>
      <c r="C20" s="131">
        <v>-86.474751153379998</v>
      </c>
      <c r="D20" s="131">
        <v>-183.11082930188581</v>
      </c>
      <c r="E20" s="131">
        <v>-197.66745248799805</v>
      </c>
      <c r="F20" s="131">
        <v>-241.20089759895291</v>
      </c>
      <c r="G20" s="131">
        <v>-273.73507063666699</v>
      </c>
      <c r="H20" s="119">
        <v>13.488412921169534</v>
      </c>
      <c r="I20" s="119">
        <v>-6.9491164561486087</v>
      </c>
      <c r="J20" s="131">
        <v>-253.17227083904302</v>
      </c>
      <c r="K20" s="119">
        <v>-7.511934714758306</v>
      </c>
      <c r="L20" s="119">
        <v>3.5523811840746591</v>
      </c>
    </row>
    <row r="21" spans="1:12" s="10" customFormat="1" ht="13.5" customHeight="1" x14ac:dyDescent="0.25">
      <c r="A21" s="169" t="s">
        <v>348</v>
      </c>
      <c r="B21" s="131">
        <v>-61.838611916364961</v>
      </c>
      <c r="C21" s="131">
        <v>-86.393541163379993</v>
      </c>
      <c r="D21" s="131">
        <v>-183.03530123088581</v>
      </c>
      <c r="E21" s="131">
        <v>-197.58956080899804</v>
      </c>
      <c r="F21" s="131">
        <v>-241.20054721995291</v>
      </c>
      <c r="G21" s="131">
        <v>-273.734830956667</v>
      </c>
      <c r="H21" s="119">
        <v>13.488478410061733</v>
      </c>
      <c r="I21" s="119">
        <v>-6.9491401008326683</v>
      </c>
      <c r="J21" s="131">
        <v>-253.17227083904302</v>
      </c>
      <c r="K21" s="119">
        <v>-7.5118537329577517</v>
      </c>
      <c r="L21" s="119">
        <v>3.5523397775186192</v>
      </c>
    </row>
    <row r="22" spans="1:12" s="10" customFormat="1" ht="13.5" customHeight="1" x14ac:dyDescent="0.25">
      <c r="A22" s="169" t="s">
        <v>349</v>
      </c>
      <c r="B22" s="131">
        <v>-4.3888949000000003E-2</v>
      </c>
      <c r="C22" s="131">
        <v>-8.120999000000001E-2</v>
      </c>
      <c r="D22" s="131">
        <v>-7.5528071000000002E-2</v>
      </c>
      <c r="E22" s="131">
        <v>-7.7891679000000005E-2</v>
      </c>
      <c r="F22" s="131">
        <v>-3.50379E-4</v>
      </c>
      <c r="G22" s="131">
        <v>-2.3968000000000001E-4</v>
      </c>
      <c r="H22" s="119">
        <v>-31.594073845749882</v>
      </c>
      <c r="I22" s="119">
        <v>2.3644684058434716E-5</v>
      </c>
      <c r="J22" s="131">
        <v>0</v>
      </c>
      <c r="K22" s="119">
        <v>-100</v>
      </c>
      <c r="L22" s="119">
        <v>4.1406556041915938E-5</v>
      </c>
    </row>
    <row r="23" spans="1:12" s="10" customFormat="1" ht="13.5" customHeight="1" x14ac:dyDescent="0.25">
      <c r="A23" s="78" t="s">
        <v>816</v>
      </c>
      <c r="B23" s="131">
        <v>-9.3494848000000005E-2</v>
      </c>
      <c r="C23" s="131">
        <v>-0.47586675000000001</v>
      </c>
      <c r="D23" s="131">
        <v>-0.545679637</v>
      </c>
      <c r="E23" s="131">
        <v>-2.9724827329999997</v>
      </c>
      <c r="F23" s="131">
        <v>-0.79510941499999999</v>
      </c>
      <c r="G23" s="131">
        <v>-1.699310734</v>
      </c>
      <c r="H23" s="119">
        <v>113.72036375647747</v>
      </c>
      <c r="I23" s="119">
        <v>-0.19313231838566697</v>
      </c>
      <c r="J23" s="131">
        <v>-3.9583228829999997</v>
      </c>
      <c r="K23" s="119">
        <v>132.93696695968728</v>
      </c>
      <c r="L23" s="119">
        <v>-0.39026165365043991</v>
      </c>
    </row>
    <row r="24" spans="1:12" s="10" customFormat="1" ht="13.5" customHeight="1" x14ac:dyDescent="0.25">
      <c r="A24" s="77" t="s">
        <v>117</v>
      </c>
      <c r="B24" s="131">
        <v>232.12772219779211</v>
      </c>
      <c r="C24" s="131">
        <v>261.08469850532373</v>
      </c>
      <c r="D24" s="131">
        <v>225.68646157970929</v>
      </c>
      <c r="E24" s="131">
        <v>219.98214515362332</v>
      </c>
      <c r="F24" s="131">
        <v>230.95145588852859</v>
      </c>
      <c r="G24" s="131">
        <v>265.47905881507666</v>
      </c>
      <c r="H24" s="119">
        <v>14.950155994345948</v>
      </c>
      <c r="I24" s="119">
        <v>7.3749018734886054</v>
      </c>
      <c r="J24" s="119">
        <v>271.92556935186241</v>
      </c>
      <c r="K24" s="119">
        <v>2.428255759817266</v>
      </c>
      <c r="L24" s="119">
        <v>1.1136840780049264</v>
      </c>
    </row>
    <row r="25" spans="1:12" s="10" customFormat="1" ht="13.5" customHeight="1" x14ac:dyDescent="0.25">
      <c r="A25" s="78" t="s">
        <v>348</v>
      </c>
      <c r="B25" s="119">
        <v>188.87495808504119</v>
      </c>
      <c r="C25" s="119">
        <v>200.60980885398874</v>
      </c>
      <c r="D25" s="119">
        <v>175.8602677133438</v>
      </c>
      <c r="E25" s="119">
        <v>175.36759838632653</v>
      </c>
      <c r="F25" s="119">
        <v>195.77599248048605</v>
      </c>
      <c r="G25" s="119">
        <v>215.63785267249102</v>
      </c>
      <c r="H25" s="119">
        <v>10.145197038898779</v>
      </c>
      <c r="I25" s="119">
        <v>4.2423816751078061</v>
      </c>
      <c r="J25" s="119">
        <v>232.42835478901088</v>
      </c>
      <c r="K25" s="119">
        <v>7.7864354093810872</v>
      </c>
      <c r="L25" s="119">
        <v>2.9006878623981462</v>
      </c>
    </row>
    <row r="26" spans="1:12" s="10" customFormat="1" ht="13.5" customHeight="1" x14ac:dyDescent="0.25">
      <c r="A26" s="78" t="s">
        <v>349</v>
      </c>
      <c r="B26" s="119">
        <v>43.252764112750931</v>
      </c>
      <c r="C26" s="119">
        <v>60.474889651334998</v>
      </c>
      <c r="D26" s="119">
        <v>49.826193866365486</v>
      </c>
      <c r="E26" s="119">
        <v>44.614546767296787</v>
      </c>
      <c r="F26" s="119">
        <v>35.175463408042532</v>
      </c>
      <c r="G26" s="119">
        <v>49.841206142585619</v>
      </c>
      <c r="H26" s="119">
        <v>41.693104549661463</v>
      </c>
      <c r="I26" s="119">
        <v>3.1325201983807962</v>
      </c>
      <c r="J26" s="119">
        <v>39.497214562851511</v>
      </c>
      <c r="K26" s="119">
        <v>-20.753894980274033</v>
      </c>
      <c r="L26" s="119">
        <v>-1.7870037843932196</v>
      </c>
    </row>
    <row r="27" spans="1:12" ht="12.75" customHeight="1" x14ac:dyDescent="0.2">
      <c r="A27" s="76" t="s">
        <v>817</v>
      </c>
      <c r="B27" s="119">
        <v>-37.277709524109142</v>
      </c>
      <c r="C27" s="119">
        <v>-86.927096197851114</v>
      </c>
      <c r="D27" s="119">
        <v>-61.319794634549268</v>
      </c>
      <c r="E27" s="119">
        <v>-48.51565321839135</v>
      </c>
      <c r="F27" s="119">
        <v>-45.056526140636471</v>
      </c>
      <c r="G27" s="119">
        <v>-93.469452892785839</v>
      </c>
      <c r="H27" s="119">
        <v>107.44931067485419</v>
      </c>
      <c r="I27" s="119">
        <v>-10.340728980376642</v>
      </c>
      <c r="J27" s="119">
        <v>-53.012968529662935</v>
      </c>
      <c r="K27" s="119">
        <v>43.283108128950452</v>
      </c>
      <c r="L27" s="119">
        <v>-6.9891675861170901</v>
      </c>
    </row>
    <row r="28" spans="1:12" ht="15" customHeight="1" x14ac:dyDescent="0.2">
      <c r="A28" s="32" t="s">
        <v>701</v>
      </c>
      <c r="B28" s="119">
        <v>333.46460763686764</v>
      </c>
      <c r="C28" s="119">
        <v>367.16642164939879</v>
      </c>
      <c r="D28" s="119">
        <v>385.84602944848905</v>
      </c>
      <c r="E28" s="119">
        <v>417.5716667648054</v>
      </c>
      <c r="F28" s="119">
        <v>468.17711637178991</v>
      </c>
      <c r="G28" s="119">
        <v>578.84553295707929</v>
      </c>
      <c r="H28" s="119">
        <v>23.638151612990232</v>
      </c>
      <c r="I28" s="107" t="s">
        <v>93</v>
      </c>
      <c r="J28" s="119">
        <v>577.20328119031979</v>
      </c>
      <c r="K28" s="119">
        <v>-0.28371157299424965</v>
      </c>
      <c r="L28" s="107" t="s">
        <v>93</v>
      </c>
    </row>
    <row r="29" spans="1:12" ht="15" customHeight="1" x14ac:dyDescent="0.2">
      <c r="A29" s="218" t="s">
        <v>818</v>
      </c>
      <c r="B29" s="119">
        <v>333.46460763686764</v>
      </c>
      <c r="C29" s="119">
        <v>367.16642164939879</v>
      </c>
      <c r="D29" s="119">
        <v>385.84602944848905</v>
      </c>
      <c r="E29" s="119">
        <v>417.5716667648054</v>
      </c>
      <c r="F29" s="119">
        <v>468.17711637179002</v>
      </c>
      <c r="G29" s="119">
        <v>578.84553295707929</v>
      </c>
      <c r="H29" s="119">
        <v>23.638151612990189</v>
      </c>
      <c r="I29" s="119">
        <v>23.638151612990193</v>
      </c>
      <c r="J29" s="131">
        <v>577.20328119031967</v>
      </c>
      <c r="K29" s="119">
        <v>-0.28371157299427185</v>
      </c>
      <c r="L29" s="119">
        <v>-0.28371157299427324</v>
      </c>
    </row>
    <row r="30" spans="1:12" ht="15" customHeight="1" x14ac:dyDescent="0.2">
      <c r="A30" s="79" t="s">
        <v>550</v>
      </c>
      <c r="B30" s="204">
        <v>73.907747166999997</v>
      </c>
      <c r="C30" s="204">
        <v>99.907330961</v>
      </c>
      <c r="D30" s="204">
        <v>104.564342521</v>
      </c>
      <c r="E30" s="204">
        <v>128.21340151845999</v>
      </c>
      <c r="F30" s="204">
        <v>152.60082267065999</v>
      </c>
      <c r="G30" s="204">
        <v>166.36866614595999</v>
      </c>
      <c r="H30" s="204">
        <v>9.0221292613955839</v>
      </c>
      <c r="I30" s="204">
        <v>2.9407339645294925</v>
      </c>
      <c r="J30" s="204">
        <v>165.22396327620001</v>
      </c>
      <c r="K30" s="204">
        <v>-0.6880519609117397</v>
      </c>
      <c r="L30" s="204">
        <v>-0.19775618961973751</v>
      </c>
    </row>
    <row r="31" spans="1:12" ht="12.75" customHeight="1" x14ac:dyDescent="0.2">
      <c r="A31" s="76" t="s">
        <v>317</v>
      </c>
      <c r="B31" s="131">
        <v>30.023351535969997</v>
      </c>
      <c r="C31" s="131">
        <v>36.271626421690002</v>
      </c>
      <c r="D31" s="131">
        <v>36.312879478809997</v>
      </c>
      <c r="E31" s="131">
        <v>36.703764317640008</v>
      </c>
      <c r="F31" s="131">
        <v>41.965522061180003</v>
      </c>
      <c r="G31" s="131">
        <v>50.871506100519994</v>
      </c>
      <c r="H31" s="119">
        <v>21.222145232355928</v>
      </c>
      <c r="I31" s="119">
        <v>1.9022681220214845</v>
      </c>
      <c r="J31" s="131">
        <v>53.572593196211002</v>
      </c>
      <c r="K31" s="119">
        <v>5.3096267493118354</v>
      </c>
      <c r="L31" s="119">
        <v>0.46663348715714986</v>
      </c>
    </row>
    <row r="32" spans="1:12" ht="12.75" customHeight="1" x14ac:dyDescent="0.2">
      <c r="A32" s="76" t="s">
        <v>318</v>
      </c>
      <c r="B32" s="131">
        <v>188.37057295142961</v>
      </c>
      <c r="C32" s="131">
        <v>207.24057723014826</v>
      </c>
      <c r="D32" s="131">
        <v>210.7727043069527</v>
      </c>
      <c r="E32" s="131">
        <v>235.12484576473358</v>
      </c>
      <c r="F32" s="131">
        <v>265.21920851100174</v>
      </c>
      <c r="G32" s="131">
        <v>333.68965088602681</v>
      </c>
      <c r="H32" s="119">
        <v>25.816547285331627</v>
      </c>
      <c r="I32" s="119">
        <v>14.62490155555812</v>
      </c>
      <c r="J32" s="131">
        <v>320.45585999485786</v>
      </c>
      <c r="K32" s="119">
        <v>-3.9658979102378589</v>
      </c>
      <c r="L32" s="119">
        <v>-2.2862387524290044</v>
      </c>
    </row>
    <row r="33" spans="1:12" ht="12.75" customHeight="1" x14ac:dyDescent="0.2">
      <c r="A33" s="76" t="s">
        <v>321</v>
      </c>
      <c r="B33" s="131">
        <v>115.07068314946805</v>
      </c>
      <c r="C33" s="131">
        <v>123.65421799756049</v>
      </c>
      <c r="D33" s="131">
        <v>138.76044566272631</v>
      </c>
      <c r="E33" s="131">
        <v>145.74305668243179</v>
      </c>
      <c r="F33" s="131">
        <v>160.99238579960823</v>
      </c>
      <c r="G33" s="131">
        <v>194.28437597053252</v>
      </c>
      <c r="H33" s="119">
        <v>20.679232751022013</v>
      </c>
      <c r="I33" s="119">
        <v>7.1109819354106101</v>
      </c>
      <c r="J33" s="131">
        <v>203.17482799925082</v>
      </c>
      <c r="K33" s="119">
        <v>4.5759994772130996</v>
      </c>
      <c r="L33" s="119">
        <v>1.5358936922775763</v>
      </c>
    </row>
    <row r="34" spans="1:12" ht="15" customHeight="1" x14ac:dyDescent="0.2">
      <c r="A34" s="72" t="s">
        <v>703</v>
      </c>
      <c r="B34" s="156">
        <v>333.46460763686764</v>
      </c>
      <c r="C34" s="156">
        <v>367.16642164939879</v>
      </c>
      <c r="D34" s="156">
        <v>385.84602944848905</v>
      </c>
      <c r="E34" s="156">
        <v>417.5716667648054</v>
      </c>
      <c r="F34" s="156">
        <v>468.17711637179002</v>
      </c>
      <c r="G34" s="156">
        <v>578.84553295707929</v>
      </c>
      <c r="H34" s="156">
        <v>23.638151612990189</v>
      </c>
      <c r="I34" s="213" t="s">
        <v>93</v>
      </c>
      <c r="J34" s="156">
        <v>577.20328119031967</v>
      </c>
      <c r="K34" s="156">
        <v>-0.28371157299427185</v>
      </c>
      <c r="L34" s="213" t="s">
        <v>93</v>
      </c>
    </row>
    <row r="35" spans="1:12" ht="19.5" customHeight="1" x14ac:dyDescent="0.2">
      <c r="A35" s="52" t="s">
        <v>743</v>
      </c>
      <c r="B35" s="40"/>
      <c r="C35" s="40"/>
      <c r="D35" s="40"/>
      <c r="E35" s="40"/>
      <c r="F35" s="40"/>
      <c r="G35" s="40"/>
      <c r="H35" s="40"/>
      <c r="I35" s="40"/>
      <c r="J35" s="40"/>
      <c r="K35" s="40"/>
      <c r="L35" s="40"/>
    </row>
    <row r="36" spans="1:12" ht="15.75" customHeight="1" x14ac:dyDescent="0.2">
      <c r="A36" s="463" t="s">
        <v>1190</v>
      </c>
      <c r="B36" s="80"/>
      <c r="C36" s="80"/>
      <c r="D36" s="80"/>
      <c r="E36" s="80"/>
      <c r="F36" s="80"/>
      <c r="G36" s="80"/>
      <c r="H36" s="80"/>
      <c r="I36" s="80"/>
      <c r="J36" s="80"/>
      <c r="K36" s="2"/>
      <c r="L36" s="2"/>
    </row>
    <row r="37" spans="1:12" ht="13.5" customHeight="1" x14ac:dyDescent="0.2">
      <c r="A37" s="154"/>
      <c r="B37" s="81"/>
      <c r="C37" s="81"/>
      <c r="D37" s="81"/>
      <c r="E37" s="81"/>
      <c r="F37" s="131"/>
      <c r="G37" s="131"/>
      <c r="H37" s="81"/>
      <c r="I37" s="81"/>
      <c r="J37" s="81"/>
      <c r="K37" s="81"/>
      <c r="L37" s="81"/>
    </row>
  </sheetData>
  <mergeCells count="6">
    <mergeCell ref="K9:L9"/>
    <mergeCell ref="B9:B10"/>
    <mergeCell ref="H9:I9"/>
    <mergeCell ref="C9:C10"/>
    <mergeCell ref="D9:D10"/>
    <mergeCell ref="E9:E10"/>
  </mergeCells>
  <conditionalFormatting sqref="F11:F34 B11:D34">
    <cfRule type="cellIs" dxfId="243" priority="24" operator="notBetween">
      <formula>9999</formula>
      <formula>-9999</formula>
    </cfRule>
  </conditionalFormatting>
  <conditionalFormatting sqref="I28">
    <cfRule type="cellIs" dxfId="242" priority="20" operator="between">
      <formula>9999</formula>
      <formula>-9999</formula>
    </cfRule>
  </conditionalFormatting>
  <conditionalFormatting sqref="I34">
    <cfRule type="cellIs" dxfId="241" priority="23" operator="between">
      <formula>9999</formula>
      <formula>-9999</formula>
    </cfRule>
  </conditionalFormatting>
  <conditionalFormatting sqref="J11 J34">
    <cfRule type="cellIs" dxfId="240" priority="12" operator="notBetween">
      <formula>9999</formula>
      <formula>-9999</formula>
    </cfRule>
  </conditionalFormatting>
  <conditionalFormatting sqref="J12">
    <cfRule type="cellIs" dxfId="239" priority="11" operator="notBetween">
      <formula>9999</formula>
      <formula>-9999</formula>
    </cfRule>
  </conditionalFormatting>
  <conditionalFormatting sqref="L34">
    <cfRule type="cellIs" dxfId="238" priority="9" operator="between">
      <formula>9999</formula>
      <formula>-9999</formula>
    </cfRule>
  </conditionalFormatting>
  <conditionalFormatting sqref="L28">
    <cfRule type="cellIs" dxfId="237" priority="10" operator="between">
      <formula>9999</formula>
      <formula>-9999</formula>
    </cfRule>
  </conditionalFormatting>
  <conditionalFormatting sqref="J13:J33">
    <cfRule type="cellIs" dxfId="236" priority="5" operator="notBetween">
      <formula>9999</formula>
      <formula>-9999</formula>
    </cfRule>
  </conditionalFormatting>
  <conditionalFormatting sqref="E11:E34">
    <cfRule type="cellIs" dxfId="235" priority="4" operator="notBetween">
      <formula>9999</formula>
      <formula>-9999</formula>
    </cfRule>
  </conditionalFormatting>
  <conditionalFormatting sqref="F37">
    <cfRule type="cellIs" dxfId="234" priority="3" operator="notBetween">
      <formula>9999</formula>
      <formula>-9999</formula>
    </cfRule>
  </conditionalFormatting>
  <conditionalFormatting sqref="G11:G34">
    <cfRule type="cellIs" dxfId="233" priority="2" operator="notBetween">
      <formula>9999</formula>
      <formula>-9999</formula>
    </cfRule>
  </conditionalFormatting>
  <conditionalFormatting sqref="G37">
    <cfRule type="cellIs" dxfId="232" priority="1" operator="notBetween">
      <formula>9999</formula>
      <formula>-9999</formula>
    </cfRule>
  </conditionalFormatting>
  <hyperlinks>
    <hyperlink ref="A5" location="'Contents'!A49"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showGridLines="0" zoomScale="120" zoomScaleNormal="120" zoomScalePageLayoutView="120" workbookViewId="0">
      <selection activeCell="A5" sqref="A5"/>
    </sheetView>
  </sheetViews>
  <sheetFormatPr defaultColWidth="7.85546875" defaultRowHeight="15.75" x14ac:dyDescent="0.25"/>
  <cols>
    <col min="1" max="1" width="23.5703125" style="14" customWidth="1"/>
    <col min="2" max="9" width="5.28515625" style="14" customWidth="1"/>
    <col min="10" max="16384" width="7.85546875" style="10"/>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A5" s="109" t="s">
        <v>85</v>
      </c>
    </row>
    <row r="6" spans="1:9" s="17" customFormat="1" ht="18.75" x14ac:dyDescent="0.3">
      <c r="A6" s="25" t="s">
        <v>0</v>
      </c>
    </row>
    <row r="7" spans="1:9" s="17" customFormat="1" ht="12.75" x14ac:dyDescent="0.2"/>
    <row r="8" spans="1:9" s="17" customFormat="1" ht="18" customHeight="1" x14ac:dyDescent="0.2">
      <c r="A8" s="313" t="s">
        <v>819</v>
      </c>
    </row>
    <row r="9" spans="1:9" s="2" customFormat="1" ht="13.5" customHeight="1" x14ac:dyDescent="0.2">
      <c r="A9" s="85"/>
      <c r="B9" s="179">
        <v>2015</v>
      </c>
      <c r="C9" s="179">
        <v>2016</v>
      </c>
      <c r="D9" s="179">
        <v>2017</v>
      </c>
      <c r="E9" s="179">
        <v>2018</v>
      </c>
      <c r="F9" s="297">
        <v>2019</v>
      </c>
      <c r="G9" s="350">
        <v>2020</v>
      </c>
      <c r="H9" s="411">
        <v>2021</v>
      </c>
      <c r="I9" s="413"/>
    </row>
    <row r="10" spans="1:9" s="2" customFormat="1" ht="13.5" customHeight="1" x14ac:dyDescent="0.2">
      <c r="A10" s="180"/>
      <c r="B10" s="36" t="s">
        <v>327</v>
      </c>
      <c r="C10" s="36" t="s">
        <v>327</v>
      </c>
      <c r="D10" s="36" t="s">
        <v>327</v>
      </c>
      <c r="E10" s="36" t="s">
        <v>327</v>
      </c>
      <c r="F10" s="36" t="s">
        <v>327</v>
      </c>
      <c r="G10" s="36" t="s">
        <v>327</v>
      </c>
      <c r="H10" s="36" t="s">
        <v>113</v>
      </c>
      <c r="I10" s="36" t="s">
        <v>102</v>
      </c>
    </row>
    <row r="11" spans="1:9" s="2" customFormat="1" ht="15" customHeight="1" x14ac:dyDescent="0.2">
      <c r="A11" s="82" t="s">
        <v>820</v>
      </c>
      <c r="B11" s="87"/>
      <c r="C11" s="87"/>
      <c r="D11" s="87"/>
      <c r="E11" s="87"/>
      <c r="F11" s="87"/>
      <c r="G11" s="87"/>
      <c r="H11" s="87"/>
      <c r="I11" s="87"/>
    </row>
    <row r="12" spans="1:9" s="2" customFormat="1" ht="12" customHeight="1" x14ac:dyDescent="0.2">
      <c r="A12" s="89" t="s">
        <v>339</v>
      </c>
      <c r="B12" s="92">
        <v>9.060385115335901</v>
      </c>
      <c r="C12" s="92">
        <v>12.018070923917554</v>
      </c>
      <c r="D12" s="92">
        <v>18.14</v>
      </c>
      <c r="E12" s="92">
        <v>10.971319626306457</v>
      </c>
      <c r="F12" s="92">
        <v>7.7673039385425007</v>
      </c>
      <c r="G12" s="92">
        <v>5.7192487993419636</v>
      </c>
      <c r="H12" s="92">
        <v>6.9820109187493591</v>
      </c>
      <c r="I12" s="92">
        <v>7.0233637411447836</v>
      </c>
    </row>
    <row r="13" spans="1:9" s="2" customFormat="1" ht="12" customHeight="1" x14ac:dyDescent="0.2">
      <c r="A13" s="89" t="s">
        <v>336</v>
      </c>
      <c r="B13" s="92">
        <v>9.3672934324655568</v>
      </c>
      <c r="C13" s="92">
        <v>12.65369305481704</v>
      </c>
      <c r="D13" s="92">
        <v>18.04</v>
      </c>
      <c r="E13" s="92">
        <v>11.178208999863168</v>
      </c>
      <c r="F13" s="92">
        <v>8.7145524315690359</v>
      </c>
      <c r="G13" s="92">
        <v>6.6381829351243491</v>
      </c>
      <c r="H13" s="92">
        <v>6.8681110187382135</v>
      </c>
      <c r="I13" s="92">
        <v>7.055557907682811</v>
      </c>
    </row>
    <row r="14" spans="1:9" s="2" customFormat="1" ht="12" customHeight="1" x14ac:dyDescent="0.2">
      <c r="A14" s="89" t="s">
        <v>710</v>
      </c>
      <c r="B14" s="92">
        <v>6.8387283835926373</v>
      </c>
      <c r="C14" s="92">
        <v>8.7665523668680763</v>
      </c>
      <c r="D14" s="92">
        <v>14.04</v>
      </c>
      <c r="E14" s="92">
        <v>12.055097797536588</v>
      </c>
      <c r="F14" s="92">
        <v>10.143071701618267</v>
      </c>
      <c r="G14" s="92">
        <v>8.8401245808918016</v>
      </c>
      <c r="H14" s="92">
        <v>9.1224936507286678</v>
      </c>
      <c r="I14" s="92">
        <v>8.5019964317057131</v>
      </c>
    </row>
    <row r="15" spans="1:9" s="2" customFormat="1" ht="15" customHeight="1" x14ac:dyDescent="0.2">
      <c r="A15" s="83" t="s">
        <v>821</v>
      </c>
      <c r="B15" s="92"/>
      <c r="C15" s="92"/>
      <c r="D15" s="92"/>
      <c r="E15" s="92"/>
      <c r="F15" s="92"/>
      <c r="G15" s="92"/>
      <c r="H15" s="92"/>
      <c r="I15" s="92"/>
    </row>
    <row r="16" spans="1:9" s="2" customFormat="1" ht="12" customHeight="1" x14ac:dyDescent="0.2">
      <c r="A16" s="89" t="s">
        <v>339</v>
      </c>
      <c r="B16" s="92">
        <v>17.987564356435637</v>
      </c>
      <c r="C16" s="92">
        <v>28.501249546620944</v>
      </c>
      <c r="D16" s="92">
        <v>28.9</v>
      </c>
      <c r="E16" s="92">
        <v>23.082230939797793</v>
      </c>
      <c r="F16" s="92">
        <v>21.100134095899701</v>
      </c>
      <c r="G16" s="92">
        <v>18.213279069265678</v>
      </c>
      <c r="H16" s="92">
        <v>18.902018529196852</v>
      </c>
      <c r="I16" s="92">
        <v>20.321434042075211</v>
      </c>
    </row>
    <row r="17" spans="1:11" s="2" customFormat="1" ht="12" customHeight="1" x14ac:dyDescent="0.2">
      <c r="A17" s="89" t="s">
        <v>336</v>
      </c>
      <c r="B17" s="94">
        <v>19.099406542346546</v>
      </c>
      <c r="C17" s="94">
        <v>27.973650129007453</v>
      </c>
      <c r="D17" s="94">
        <v>28</v>
      </c>
      <c r="E17" s="94">
        <v>20.700019119000746</v>
      </c>
      <c r="F17" s="94">
        <v>21.026294276082798</v>
      </c>
      <c r="G17" s="94">
        <v>18.794736942572762</v>
      </c>
      <c r="H17" s="94">
        <v>20.357596251923546</v>
      </c>
      <c r="I17" s="94">
        <v>20.446220757863657</v>
      </c>
    </row>
    <row r="18" spans="1:11" s="2" customFormat="1" ht="12" customHeight="1" x14ac:dyDescent="0.2">
      <c r="A18" s="89" t="s">
        <v>710</v>
      </c>
      <c r="B18" s="94">
        <v>18.6670620979021</v>
      </c>
      <c r="C18" s="94">
        <v>27.660853998344898</v>
      </c>
      <c r="D18" s="94">
        <v>28.54</v>
      </c>
      <c r="E18" s="94">
        <v>23.354142065085568</v>
      </c>
      <c r="F18" s="94">
        <v>20.126027962916723</v>
      </c>
      <c r="G18" s="94">
        <v>18.335424690020997</v>
      </c>
      <c r="H18" s="94">
        <v>19.220592639989256</v>
      </c>
      <c r="I18" s="94">
        <v>20.857554523385542</v>
      </c>
    </row>
    <row r="19" spans="1:11" s="2" customFormat="1" ht="15" customHeight="1" x14ac:dyDescent="0.2">
      <c r="A19" s="82" t="s">
        <v>822</v>
      </c>
      <c r="B19" s="92"/>
      <c r="C19" s="92"/>
      <c r="D19" s="92"/>
      <c r="E19" s="92"/>
      <c r="F19" s="92"/>
      <c r="G19" s="92"/>
      <c r="H19" s="92"/>
      <c r="I19" s="92"/>
    </row>
    <row r="20" spans="1:11" s="2" customFormat="1" ht="12" customHeight="1" x14ac:dyDescent="0.2">
      <c r="A20" s="89" t="s">
        <v>823</v>
      </c>
      <c r="B20" s="92">
        <v>16.273000000000003</v>
      </c>
      <c r="C20" s="92">
        <v>27.041667260712909</v>
      </c>
      <c r="D20" s="92">
        <v>27.25</v>
      </c>
      <c r="E20" s="92">
        <v>20.2</v>
      </c>
      <c r="F20" s="92">
        <v>18</v>
      </c>
      <c r="G20" s="92">
        <v>15.9</v>
      </c>
      <c r="H20" s="92">
        <v>17.8</v>
      </c>
      <c r="I20" s="92">
        <v>18.899999999999999</v>
      </c>
    </row>
    <row r="21" spans="1:11" s="2" customFormat="1" ht="12" customHeight="1" x14ac:dyDescent="0.2">
      <c r="A21" s="89" t="s">
        <v>732</v>
      </c>
      <c r="B21" s="107" t="s">
        <v>93</v>
      </c>
      <c r="C21" s="107" t="s">
        <v>93</v>
      </c>
      <c r="D21" s="92">
        <v>19.5</v>
      </c>
      <c r="E21" s="92">
        <v>14.55</v>
      </c>
      <c r="F21" s="92">
        <v>12.75</v>
      </c>
      <c r="G21" s="92">
        <v>10.25</v>
      </c>
      <c r="H21" s="92">
        <v>13.25</v>
      </c>
      <c r="I21" s="92">
        <v>13.25</v>
      </c>
    </row>
    <row r="22" spans="1:11" s="2" customFormat="1" ht="12" customHeight="1" x14ac:dyDescent="0.2">
      <c r="A22" s="89" t="s">
        <v>124</v>
      </c>
      <c r="B22" s="92">
        <v>9.75</v>
      </c>
      <c r="C22" s="92">
        <v>23.25</v>
      </c>
      <c r="D22" s="92">
        <v>20.5</v>
      </c>
      <c r="E22" s="92">
        <v>17.25</v>
      </c>
      <c r="F22" s="92">
        <v>15.75</v>
      </c>
      <c r="G22" s="92">
        <v>13.25</v>
      </c>
      <c r="H22" s="92">
        <v>16.25</v>
      </c>
      <c r="I22" s="92">
        <v>16.25</v>
      </c>
    </row>
    <row r="23" spans="1:11" s="2" customFormat="1" ht="12" customHeight="1" x14ac:dyDescent="0.2">
      <c r="A23" s="89" t="s">
        <v>824</v>
      </c>
      <c r="B23" s="92">
        <v>7.5162786400591282</v>
      </c>
      <c r="C23" s="92">
        <v>24.148933333333332</v>
      </c>
      <c r="D23" s="92">
        <v>23.75</v>
      </c>
      <c r="E23" s="92">
        <v>13.853001902466792</v>
      </c>
      <c r="F23" s="92">
        <v>11.223035872423699</v>
      </c>
      <c r="G23" s="92">
        <v>7.6793006134969328</v>
      </c>
      <c r="H23" s="92">
        <v>13.249260791874354</v>
      </c>
      <c r="I23" s="92">
        <v>13.347911668484199</v>
      </c>
    </row>
    <row r="24" spans="1:11" s="2" customFormat="1" ht="13.5" customHeight="1" x14ac:dyDescent="0.2">
      <c r="A24" s="203" t="s">
        <v>825</v>
      </c>
      <c r="B24" s="96">
        <v>5.4</v>
      </c>
      <c r="C24" s="96">
        <v>23.16</v>
      </c>
      <c r="D24" s="96">
        <v>21.03</v>
      </c>
      <c r="E24" s="96">
        <v>14.757686243594797</v>
      </c>
      <c r="F24" s="96">
        <v>12.75</v>
      </c>
      <c r="G24" s="466" t="s">
        <v>340</v>
      </c>
      <c r="H24" s="96">
        <v>13.25</v>
      </c>
      <c r="I24" s="96">
        <v>13.25</v>
      </c>
    </row>
    <row r="25" spans="1:11" s="2" customFormat="1" ht="21.75" customHeight="1" x14ac:dyDescent="0.2">
      <c r="A25" s="52" t="s">
        <v>743</v>
      </c>
      <c r="B25" s="23"/>
      <c r="C25" s="23"/>
      <c r="D25" s="23"/>
      <c r="E25" s="23"/>
      <c r="F25" s="23"/>
      <c r="G25" s="23"/>
      <c r="H25" s="23"/>
      <c r="I25" s="23"/>
    </row>
    <row r="26" spans="1:11" x14ac:dyDescent="0.25">
      <c r="A26" s="414" t="s">
        <v>826</v>
      </c>
      <c r="B26" s="414"/>
      <c r="C26" s="414"/>
      <c r="D26" s="414"/>
      <c r="E26" s="414"/>
      <c r="F26" s="414"/>
      <c r="G26" s="414"/>
      <c r="H26" s="414"/>
      <c r="I26" s="414"/>
      <c r="J26" s="414"/>
      <c r="K26" s="414"/>
    </row>
  </sheetData>
  <mergeCells count="2">
    <mergeCell ref="A26:K26"/>
    <mergeCell ref="H9:I9"/>
  </mergeCells>
  <conditionalFormatting sqref="B21:C21">
    <cfRule type="cellIs" dxfId="231" priority="2" operator="between">
      <formula>9999</formula>
      <formula>-9999</formula>
    </cfRule>
  </conditionalFormatting>
  <hyperlinks>
    <hyperlink ref="A5" location="'Contents'!A49"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showGridLines="0" zoomScale="120" zoomScaleNormal="120" zoomScalePageLayoutView="120" workbookViewId="0">
      <selection activeCell="A5" sqref="A5"/>
    </sheetView>
  </sheetViews>
  <sheetFormatPr defaultColWidth="7.85546875" defaultRowHeight="15.75" x14ac:dyDescent="0.25"/>
  <cols>
    <col min="1" max="1" width="33.42578125" style="14" customWidth="1"/>
    <col min="2" max="4" width="5.7109375" style="14" customWidth="1"/>
    <col min="5" max="8" width="5.7109375" style="10" customWidth="1"/>
    <col min="9" max="16384" width="7.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09" t="s">
        <v>85</v>
      </c>
    </row>
    <row r="6" spans="1:8" s="17" customFormat="1" ht="18.75" x14ac:dyDescent="0.3">
      <c r="A6" s="25" t="s">
        <v>0</v>
      </c>
    </row>
    <row r="7" spans="1:8" s="17" customFormat="1" ht="12.75" x14ac:dyDescent="0.2"/>
    <row r="8" spans="1:8" s="17" customFormat="1" ht="18" customHeight="1" x14ac:dyDescent="0.2">
      <c r="A8" s="313" t="s">
        <v>827</v>
      </c>
    </row>
    <row r="9" spans="1:8" s="2" customFormat="1" ht="13.5" customHeight="1" x14ac:dyDescent="0.2">
      <c r="A9" s="180"/>
      <c r="B9" s="177">
        <v>2015</v>
      </c>
      <c r="C9" s="177">
        <v>2016</v>
      </c>
      <c r="D9" s="177">
        <v>2017</v>
      </c>
      <c r="E9" s="177">
        <v>2018</v>
      </c>
      <c r="F9" s="296">
        <v>2019</v>
      </c>
      <c r="G9" s="348">
        <v>2020</v>
      </c>
      <c r="H9" s="211" t="s">
        <v>260</v>
      </c>
    </row>
    <row r="10" spans="1:8" s="2" customFormat="1" ht="15" customHeight="1" x14ac:dyDescent="0.2">
      <c r="A10" s="82" t="s">
        <v>583</v>
      </c>
      <c r="B10" s="87"/>
      <c r="C10" s="87"/>
      <c r="D10" s="87"/>
      <c r="E10" s="87"/>
      <c r="F10" s="87"/>
      <c r="G10" s="87"/>
      <c r="H10" s="87"/>
    </row>
    <row r="11" spans="1:8" s="2" customFormat="1" ht="12" customHeight="1" x14ac:dyDescent="0.2">
      <c r="A11" s="20" t="s">
        <v>584</v>
      </c>
      <c r="B11" s="92">
        <v>17.012352037833804</v>
      </c>
      <c r="C11" s="92">
        <v>8.8023123869523321</v>
      </c>
      <c r="D11" s="92">
        <v>21.502622345877235</v>
      </c>
      <c r="E11" s="92">
        <v>23.794065530278559</v>
      </c>
      <c r="F11" s="92">
        <v>28.777594654342341</v>
      </c>
      <c r="G11" s="92">
        <v>25.888756194597708</v>
      </c>
      <c r="H11" s="92">
        <v>26.183993005330457</v>
      </c>
    </row>
    <row r="12" spans="1:8" s="2" customFormat="1" ht="12" customHeight="1" x14ac:dyDescent="0.2">
      <c r="A12" s="20" t="s">
        <v>585</v>
      </c>
      <c r="B12" s="92">
        <v>15.641033739200036</v>
      </c>
      <c r="C12" s="92">
        <v>14.223523649745509</v>
      </c>
      <c r="D12" s="92">
        <v>20.798487236329343</v>
      </c>
      <c r="E12" s="92">
        <v>22.608724160924336</v>
      </c>
      <c r="F12" s="92">
        <v>28.708796662046783</v>
      </c>
      <c r="G12" s="92">
        <v>26.994208317240865</v>
      </c>
      <c r="H12" s="92">
        <v>27.160349546276841</v>
      </c>
    </row>
    <row r="13" spans="1:8" s="2" customFormat="1" ht="15" customHeight="1" x14ac:dyDescent="0.2">
      <c r="A13" s="82" t="s">
        <v>828</v>
      </c>
      <c r="B13" s="92"/>
      <c r="C13" s="92"/>
      <c r="D13" s="92"/>
      <c r="E13" s="92"/>
      <c r="F13" s="92"/>
      <c r="G13" s="92"/>
      <c r="H13" s="92"/>
    </row>
    <row r="14" spans="1:8" s="2" customFormat="1" ht="12" customHeight="1" x14ac:dyDescent="0.2">
      <c r="A14" s="20" t="s">
        <v>829</v>
      </c>
      <c r="B14" s="92">
        <v>4.3063273909389448</v>
      </c>
      <c r="C14" s="92">
        <v>5.7261126057554153</v>
      </c>
      <c r="D14" s="92">
        <v>12.635046112250512</v>
      </c>
      <c r="E14" s="92">
        <v>11.118336170744891</v>
      </c>
      <c r="F14" s="92">
        <v>10.158228049363089</v>
      </c>
      <c r="G14" s="92">
        <v>9.8250598005978453</v>
      </c>
      <c r="H14" s="92">
        <v>9.8469789234605027</v>
      </c>
    </row>
    <row r="15" spans="1:8" s="2" customFormat="1" ht="12" customHeight="1" x14ac:dyDescent="0.2">
      <c r="A15" s="20" t="s">
        <v>359</v>
      </c>
      <c r="B15" s="94">
        <v>24.809775324066173</v>
      </c>
      <c r="C15" s="94">
        <v>29.358432411465699</v>
      </c>
      <c r="D15" s="94">
        <v>26.076173002587801</v>
      </c>
      <c r="E15" s="94">
        <v>25.5461927332824</v>
      </c>
      <c r="F15" s="94">
        <v>19.9055308776299</v>
      </c>
      <c r="G15" s="94">
        <v>16.896925322584099</v>
      </c>
      <c r="H15" s="94">
        <v>18.113199614028268</v>
      </c>
    </row>
    <row r="16" spans="1:8" s="2" customFormat="1" ht="15" customHeight="1" x14ac:dyDescent="0.2">
      <c r="A16" s="82" t="s">
        <v>360</v>
      </c>
      <c r="B16" s="92"/>
      <c r="C16" s="92"/>
      <c r="D16" s="92"/>
      <c r="E16" s="92"/>
      <c r="F16" s="92"/>
      <c r="G16" s="92"/>
      <c r="H16" s="92"/>
    </row>
    <row r="17" spans="1:8" s="2" customFormat="1" ht="12" customHeight="1" x14ac:dyDescent="0.2">
      <c r="A17" s="20" t="s">
        <v>129</v>
      </c>
      <c r="B17" s="92">
        <v>20.448949370693448</v>
      </c>
      <c r="C17" s="92">
        <v>9.9096468052746332</v>
      </c>
      <c r="D17" s="92">
        <v>32.035566327138923</v>
      </c>
      <c r="E17" s="92">
        <v>29.818023802530224</v>
      </c>
      <c r="F17" s="92">
        <v>24.928642221571394</v>
      </c>
      <c r="G17" s="92">
        <v>18.745385357259444</v>
      </c>
      <c r="H17" s="92">
        <v>24.298162649017023</v>
      </c>
    </row>
    <row r="18" spans="1:8" s="2" customFormat="1" ht="12" customHeight="1" x14ac:dyDescent="0.2">
      <c r="A18" s="20" t="s">
        <v>361</v>
      </c>
      <c r="B18" s="92">
        <v>1.9570136203407935</v>
      </c>
      <c r="C18" s="92">
        <v>0.70753104768124631</v>
      </c>
      <c r="D18" s="92">
        <v>2.5721293164479184</v>
      </c>
      <c r="E18" s="92">
        <v>3.0977598607381007</v>
      </c>
      <c r="F18" s="92">
        <v>2.9559753979392189</v>
      </c>
      <c r="G18" s="92">
        <v>2.2043780217249118</v>
      </c>
      <c r="H18" s="92">
        <v>2.8500109839301531</v>
      </c>
    </row>
    <row r="19" spans="1:8" s="2" customFormat="1" ht="12" customHeight="1" x14ac:dyDescent="0.2">
      <c r="A19" s="20" t="s">
        <v>589</v>
      </c>
      <c r="B19" s="92">
        <v>52.746220793108144</v>
      </c>
      <c r="C19" s="92">
        <v>65.045632061010963</v>
      </c>
      <c r="D19" s="92">
        <v>71.249104852875959</v>
      </c>
      <c r="E19" s="92">
        <v>71.635025310828951</v>
      </c>
      <c r="F19" s="92">
        <v>67.554376558624767</v>
      </c>
      <c r="G19" s="92">
        <v>65.894536731836013</v>
      </c>
      <c r="H19" s="92">
        <v>66.21662480407025</v>
      </c>
    </row>
    <row r="20" spans="1:8" s="2" customFormat="1" ht="12" customHeight="1" x14ac:dyDescent="0.2">
      <c r="A20" s="20" t="s">
        <v>590</v>
      </c>
      <c r="B20" s="92">
        <v>62.778027453368288</v>
      </c>
      <c r="C20" s="92">
        <v>67.803756562942297</v>
      </c>
      <c r="D20" s="92">
        <v>56.418710868159273</v>
      </c>
      <c r="E20" s="92">
        <v>57.968852469645363</v>
      </c>
      <c r="F20" s="92">
        <v>59.24922892118618</v>
      </c>
      <c r="G20" s="92">
        <v>62.053139059430642</v>
      </c>
      <c r="H20" s="92">
        <v>60.228765388840735</v>
      </c>
    </row>
    <row r="21" spans="1:8" s="2" customFormat="1" ht="12" customHeight="1" x14ac:dyDescent="0.2">
      <c r="A21" s="82" t="s">
        <v>830</v>
      </c>
      <c r="B21" s="92"/>
      <c r="C21" s="92"/>
      <c r="D21" s="92"/>
      <c r="E21" s="92"/>
      <c r="F21" s="92"/>
      <c r="G21" s="92"/>
      <c r="H21" s="92"/>
    </row>
    <row r="22" spans="1:8" s="2" customFormat="1" ht="12" customHeight="1" x14ac:dyDescent="0.2">
      <c r="A22" s="20" t="s">
        <v>831</v>
      </c>
      <c r="B22" s="92">
        <v>24.927218031428051</v>
      </c>
      <c r="C22" s="92">
        <v>28.894508634254308</v>
      </c>
      <c r="D22" s="92">
        <v>17.793119418532516</v>
      </c>
      <c r="E22" s="92">
        <v>18.902663105026114</v>
      </c>
      <c r="F22" s="92">
        <v>16.849877398298709</v>
      </c>
      <c r="G22" s="92">
        <v>16.483387915859723</v>
      </c>
      <c r="H22" s="92">
        <v>19.893110699402982</v>
      </c>
    </row>
    <row r="23" spans="1:8" s="2" customFormat="1" ht="15" customHeight="1" x14ac:dyDescent="0.2">
      <c r="A23" s="82" t="s">
        <v>594</v>
      </c>
      <c r="B23" s="94"/>
      <c r="C23" s="94"/>
      <c r="D23" s="94"/>
      <c r="E23" s="94"/>
      <c r="F23" s="94"/>
      <c r="G23" s="94"/>
      <c r="H23" s="94"/>
    </row>
    <row r="24" spans="1:8" s="2" customFormat="1" ht="12" customHeight="1" x14ac:dyDescent="0.2">
      <c r="A24" s="20" t="s">
        <v>597</v>
      </c>
      <c r="B24" s="92">
        <v>76.918546541634669</v>
      </c>
      <c r="C24" s="92">
        <v>80.495714060571487</v>
      </c>
      <c r="D24" s="92">
        <v>64.695456171926253</v>
      </c>
      <c r="E24" s="92">
        <v>59.304568923354893</v>
      </c>
      <c r="F24" s="92">
        <v>54.744777984156187</v>
      </c>
      <c r="G24" s="92">
        <v>48.940470048286492</v>
      </c>
      <c r="H24" s="92">
        <v>49.061931421759795</v>
      </c>
    </row>
    <row r="25" spans="1:8" s="2" customFormat="1" ht="12" customHeight="1" x14ac:dyDescent="0.2">
      <c r="A25" s="20" t="s">
        <v>598</v>
      </c>
      <c r="B25" s="92">
        <v>46.892417990831362</v>
      </c>
      <c r="C25" s="92">
        <v>43.438185562131871</v>
      </c>
      <c r="D25" s="92">
        <v>45.891637283605583</v>
      </c>
      <c r="E25" s="92">
        <v>46.37564513832659</v>
      </c>
      <c r="F25" s="92">
        <v>45.196757950553547</v>
      </c>
      <c r="G25" s="92">
        <v>45.886938269584093</v>
      </c>
      <c r="H25" s="92">
        <v>43.63082130102822</v>
      </c>
    </row>
    <row r="26" spans="1:8" s="2" customFormat="1" ht="14.25" customHeight="1" x14ac:dyDescent="0.2">
      <c r="A26" s="95" t="s">
        <v>832</v>
      </c>
      <c r="B26" s="96">
        <v>11.828333714309462</v>
      </c>
      <c r="C26" s="96">
        <v>18.894301631476822</v>
      </c>
      <c r="D26" s="96">
        <v>14.5</v>
      </c>
      <c r="E26" s="96">
        <v>11.299044267548981</v>
      </c>
      <c r="F26" s="96">
        <v>9.9829562612984564</v>
      </c>
      <c r="G26" s="96">
        <v>9.983814738041259</v>
      </c>
      <c r="H26" s="96">
        <v>9.4593081523765452</v>
      </c>
    </row>
    <row r="27" spans="1:8" s="2" customFormat="1" ht="15.75" customHeight="1" x14ac:dyDescent="0.2">
      <c r="A27" s="52" t="s">
        <v>833</v>
      </c>
      <c r="B27" s="23"/>
      <c r="C27" s="23"/>
      <c r="D27" s="23"/>
    </row>
    <row r="28" spans="1:8" ht="24.75" customHeight="1" x14ac:dyDescent="0.25">
      <c r="A28" s="428" t="s">
        <v>1196</v>
      </c>
      <c r="B28" s="428"/>
      <c r="C28" s="428"/>
      <c r="D28" s="428"/>
      <c r="E28" s="428"/>
      <c r="F28" s="428"/>
      <c r="G28" s="428"/>
      <c r="H28" s="428"/>
    </row>
  </sheetData>
  <mergeCells count="1">
    <mergeCell ref="A28:H28"/>
  </mergeCells>
  <hyperlinks>
    <hyperlink ref="A5" location="'Contents'!A49"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9"/>
  <sheetViews>
    <sheetView showGridLines="0" zoomScale="120" zoomScaleNormal="120" zoomScalePageLayoutView="120" workbookViewId="0">
      <selection activeCell="A5" sqref="A5"/>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09" t="s">
        <v>85</v>
      </c>
    </row>
    <row r="6" spans="1:10" s="17" customFormat="1" ht="18.75" x14ac:dyDescent="0.3">
      <c r="A6" s="25" t="s">
        <v>0</v>
      </c>
    </row>
    <row r="7" spans="1:10" s="17" customFormat="1" x14ac:dyDescent="0.2"/>
    <row r="8" spans="1:10" s="17" customFormat="1" ht="18" customHeight="1" x14ac:dyDescent="0.2">
      <c r="A8" s="313" t="s">
        <v>178</v>
      </c>
      <c r="B8" s="18"/>
      <c r="C8" s="18"/>
      <c r="D8" s="18"/>
      <c r="E8" s="18"/>
      <c r="F8" s="18"/>
      <c r="G8" s="18"/>
      <c r="H8" s="18"/>
      <c r="I8" s="18"/>
      <c r="J8" s="18"/>
    </row>
    <row r="9" spans="1:10" s="17" customFormat="1" ht="13.5" customHeight="1" x14ac:dyDescent="0.2">
      <c r="A9" s="23"/>
      <c r="B9" s="23"/>
      <c r="C9" s="140" t="s">
        <v>179</v>
      </c>
      <c r="D9" s="140" t="s">
        <v>180</v>
      </c>
      <c r="E9" s="140" t="s">
        <v>181</v>
      </c>
      <c r="F9" s="140" t="s">
        <v>182</v>
      </c>
    </row>
    <row r="10" spans="1:10" s="17" customFormat="1" ht="13.5" customHeight="1" x14ac:dyDescent="0.2">
      <c r="A10" s="24"/>
      <c r="B10" s="24"/>
      <c r="C10" s="240" t="s">
        <v>183</v>
      </c>
      <c r="D10" s="240" t="s">
        <v>184</v>
      </c>
      <c r="E10" s="240" t="s">
        <v>185</v>
      </c>
      <c r="F10" s="240" t="s">
        <v>186</v>
      </c>
    </row>
    <row r="11" spans="1:10" s="17" customFormat="1" ht="12" customHeight="1" x14ac:dyDescent="0.2">
      <c r="A11" s="29">
        <v>2006</v>
      </c>
      <c r="B11" s="19" t="s">
        <v>187</v>
      </c>
      <c r="C11" s="59" t="s">
        <v>93</v>
      </c>
      <c r="D11" s="37">
        <v>12.241712633688673</v>
      </c>
      <c r="E11" s="37">
        <v>12.241712633688673</v>
      </c>
      <c r="F11" s="37">
        <v>13.307533891493328</v>
      </c>
    </row>
    <row r="12" spans="1:10" s="17" customFormat="1" ht="12" customHeight="1" x14ac:dyDescent="0.2">
      <c r="A12" s="29">
        <v>2007</v>
      </c>
      <c r="B12" s="19" t="s">
        <v>187</v>
      </c>
      <c r="C12" s="59" t="s">
        <v>93</v>
      </c>
      <c r="D12" s="37">
        <v>11.737749474582415</v>
      </c>
      <c r="E12" s="37">
        <v>11.737749474582415</v>
      </c>
      <c r="F12" s="37">
        <v>12.243564450638168</v>
      </c>
    </row>
    <row r="13" spans="1:10" s="17" customFormat="1" ht="12" customHeight="1" x14ac:dyDescent="0.2">
      <c r="A13" s="29">
        <v>2008</v>
      </c>
      <c r="B13" s="19" t="s">
        <v>187</v>
      </c>
      <c r="C13" s="59" t="s">
        <v>93</v>
      </c>
      <c r="D13" s="37">
        <v>13.18182461003239</v>
      </c>
      <c r="E13" s="37">
        <v>13.18182461003239</v>
      </c>
      <c r="F13" s="37">
        <v>12.474211768284249</v>
      </c>
    </row>
    <row r="14" spans="1:10" s="17" customFormat="1" ht="12" customHeight="1" x14ac:dyDescent="0.2">
      <c r="A14" s="29">
        <v>2009</v>
      </c>
      <c r="B14" s="19" t="s">
        <v>187</v>
      </c>
      <c r="C14" s="59" t="s">
        <v>93</v>
      </c>
      <c r="D14" s="37">
        <v>13.998150739704119</v>
      </c>
      <c r="E14" s="37">
        <v>13.998150739704119</v>
      </c>
      <c r="F14" s="37">
        <v>13.729280175910684</v>
      </c>
    </row>
    <row r="15" spans="1:10" s="17" customFormat="1" ht="12" customHeight="1" x14ac:dyDescent="0.2">
      <c r="A15" s="29">
        <v>2010</v>
      </c>
      <c r="B15" s="19" t="s">
        <v>187</v>
      </c>
      <c r="C15" s="59" t="s">
        <v>93</v>
      </c>
      <c r="D15" s="37">
        <v>15.302241464350308</v>
      </c>
      <c r="E15" s="37">
        <v>15.302241464350308</v>
      </c>
      <c r="F15" s="37">
        <v>14.468129477894109</v>
      </c>
    </row>
    <row r="16" spans="1:10" s="17" customFormat="1" ht="12" customHeight="1" x14ac:dyDescent="0.2">
      <c r="A16" s="29">
        <v>2011</v>
      </c>
      <c r="B16" s="19" t="s">
        <v>187</v>
      </c>
      <c r="C16" s="59" t="s">
        <v>93</v>
      </c>
      <c r="D16" s="37">
        <v>11.37999999999999</v>
      </c>
      <c r="E16" s="37">
        <v>11.37999999999999</v>
      </c>
      <c r="F16" s="37">
        <v>13.480824464386277</v>
      </c>
    </row>
    <row r="17" spans="1:6" s="17" customFormat="1" ht="12" customHeight="1" x14ac:dyDescent="0.2">
      <c r="A17" s="29">
        <v>2012</v>
      </c>
      <c r="B17" s="19" t="s">
        <v>187</v>
      </c>
      <c r="C17" s="59" t="s">
        <v>93</v>
      </c>
      <c r="D17" s="37">
        <v>9.0200000000000067</v>
      </c>
      <c r="E17" s="37">
        <v>9.0200000000000067</v>
      </c>
      <c r="F17" s="37">
        <v>10.279914409312108</v>
      </c>
    </row>
    <row r="18" spans="1:6" s="17" customFormat="1" ht="12" customHeight="1" x14ac:dyDescent="0.2">
      <c r="A18" s="29">
        <v>2013</v>
      </c>
      <c r="B18" s="19" t="s">
        <v>187</v>
      </c>
      <c r="C18" s="59" t="s">
        <v>93</v>
      </c>
      <c r="D18" s="37">
        <v>7.6958356264905436</v>
      </c>
      <c r="E18" s="37">
        <v>7.6958356264905436</v>
      </c>
      <c r="F18" s="37">
        <v>8.7812148795243239</v>
      </c>
    </row>
    <row r="19" spans="1:6" s="17" customFormat="1" ht="12" customHeight="1" x14ac:dyDescent="0.2">
      <c r="A19" s="29">
        <v>2014</v>
      </c>
      <c r="B19" s="19" t="s">
        <v>187</v>
      </c>
      <c r="C19" s="59" t="s">
        <v>93</v>
      </c>
      <c r="D19" s="37">
        <v>7.4806534823731674</v>
      </c>
      <c r="E19" s="37">
        <v>7.4806534823731674</v>
      </c>
      <c r="F19" s="37">
        <v>7.2795615410542247</v>
      </c>
    </row>
    <row r="20" spans="1:6" s="17" customFormat="1" ht="12" customHeight="1" x14ac:dyDescent="0.2">
      <c r="A20" s="29">
        <v>2015</v>
      </c>
      <c r="B20" s="19" t="s">
        <v>187</v>
      </c>
      <c r="C20" s="59" t="s">
        <v>93</v>
      </c>
      <c r="D20" s="37">
        <v>12.096272409397457</v>
      </c>
      <c r="E20" s="37">
        <v>12.096272409397457</v>
      </c>
      <c r="F20" s="37">
        <v>9.1542802981569906</v>
      </c>
    </row>
    <row r="21" spans="1:6" s="17" customFormat="1" ht="12" customHeight="1" x14ac:dyDescent="0.2">
      <c r="A21" s="29">
        <v>2016</v>
      </c>
      <c r="B21" s="19" t="s">
        <v>187</v>
      </c>
      <c r="C21" s="59" t="s">
        <v>93</v>
      </c>
      <c r="D21" s="37">
        <v>41.119768391815256</v>
      </c>
      <c r="E21" s="37">
        <v>41.119768391815256</v>
      </c>
      <c r="F21" s="37">
        <v>30.69260943806551</v>
      </c>
    </row>
    <row r="22" spans="1:6" s="17" customFormat="1" ht="12" customHeight="1" x14ac:dyDescent="0.2">
      <c r="A22" s="29">
        <v>2017</v>
      </c>
      <c r="B22" s="19" t="s">
        <v>187</v>
      </c>
      <c r="C22" s="59" t="s">
        <v>93</v>
      </c>
      <c r="D22" s="37">
        <v>23.667741323724645</v>
      </c>
      <c r="E22" s="37">
        <v>23.667741323724645</v>
      </c>
      <c r="F22" s="37">
        <v>29.843586691879675</v>
      </c>
    </row>
    <row r="23" spans="1:6" s="17" customFormat="1" ht="12" customHeight="1" x14ac:dyDescent="0.2">
      <c r="A23" s="29">
        <v>2018</v>
      </c>
      <c r="B23" s="19" t="s">
        <v>187</v>
      </c>
      <c r="C23" s="59" t="s">
        <v>93</v>
      </c>
      <c r="D23" s="37">
        <v>18.601441496702975</v>
      </c>
      <c r="E23" s="37">
        <v>18.601441496702975</v>
      </c>
      <c r="F23" s="37">
        <v>19.627677146486413</v>
      </c>
    </row>
    <row r="24" spans="1:6" s="17" customFormat="1" ht="12" customHeight="1" x14ac:dyDescent="0.2">
      <c r="A24" s="29">
        <v>2019</v>
      </c>
      <c r="B24" s="19" t="s">
        <v>187</v>
      </c>
      <c r="C24" s="59" t="s">
        <v>93</v>
      </c>
      <c r="D24" s="37">
        <v>16.895095250409465</v>
      </c>
      <c r="E24" s="37">
        <v>16.895095250409465</v>
      </c>
      <c r="F24" s="37">
        <v>17.082125979658102</v>
      </c>
    </row>
    <row r="25" spans="1:6" s="17" customFormat="1" ht="12" customHeight="1" x14ac:dyDescent="0.2">
      <c r="A25" s="30">
        <v>2020</v>
      </c>
      <c r="B25" s="31" t="s">
        <v>187</v>
      </c>
      <c r="C25" s="60" t="s">
        <v>93</v>
      </c>
      <c r="D25" s="38">
        <v>25.09192977807826</v>
      </c>
      <c r="E25" s="38">
        <v>25.09192977807826</v>
      </c>
      <c r="F25" s="38">
        <v>22.267650925813996</v>
      </c>
    </row>
    <row r="26" spans="1:6" s="17" customFormat="1" ht="19.5" customHeight="1" x14ac:dyDescent="0.2">
      <c r="A26" s="29">
        <v>2019</v>
      </c>
      <c r="B26" s="19" t="s">
        <v>188</v>
      </c>
      <c r="C26" s="37">
        <v>1.1378329454357239</v>
      </c>
      <c r="D26" s="37">
        <v>1.1378329454357239</v>
      </c>
      <c r="E26" s="37">
        <v>18.216624685138537</v>
      </c>
      <c r="F26" s="37">
        <v>19.271255060728755</v>
      </c>
    </row>
    <row r="27" spans="1:6" s="17" customFormat="1" ht="12" customHeight="1" x14ac:dyDescent="0.2">
      <c r="A27" s="29"/>
      <c r="B27" s="19" t="s">
        <v>189</v>
      </c>
      <c r="C27" s="37">
        <v>1.0440637518111417</v>
      </c>
      <c r="D27" s="37">
        <v>2.1937763985863334</v>
      </c>
      <c r="E27" s="37">
        <v>17.965174129353233</v>
      </c>
      <c r="F27" s="37">
        <v>18.989678006005061</v>
      </c>
    </row>
    <row r="28" spans="1:6" s="17" customFormat="1" ht="12" customHeight="1" x14ac:dyDescent="0.2">
      <c r="A28" s="29"/>
      <c r="B28" s="19" t="s">
        <v>190</v>
      </c>
      <c r="C28" s="37">
        <v>1.0965374720593779</v>
      </c>
      <c r="D28" s="37">
        <v>3.3143694509093935</v>
      </c>
      <c r="E28" s="37">
        <v>17.562530652280529</v>
      </c>
      <c r="F28" s="37">
        <v>18.717347666756766</v>
      </c>
    </row>
    <row r="29" spans="1:6" s="17" customFormat="1" ht="12" customHeight="1" x14ac:dyDescent="0.2">
      <c r="A29" s="29"/>
      <c r="B29" s="19" t="s">
        <v>191</v>
      </c>
      <c r="C29" s="37">
        <v>1.0429268699678751</v>
      </c>
      <c r="D29" s="37">
        <v>4.3918627704508273</v>
      </c>
      <c r="E29" s="37">
        <v>17.355492029652609</v>
      </c>
      <c r="F29" s="37">
        <v>18.482264427608854</v>
      </c>
    </row>
    <row r="30" spans="1:6" s="17" customFormat="1" ht="12" customHeight="1" x14ac:dyDescent="0.2">
      <c r="A30" s="29"/>
      <c r="B30" s="19" t="s">
        <v>116</v>
      </c>
      <c r="C30" s="37">
        <v>1.0940919037199182</v>
      </c>
      <c r="D30" s="37">
        <v>5.5340056891647338</v>
      </c>
      <c r="E30" s="37">
        <v>17.146684527796374</v>
      </c>
      <c r="F30" s="37">
        <v>18.261157422733199</v>
      </c>
    </row>
    <row r="31" spans="1:6" s="17" customFormat="1" ht="12" customHeight="1" x14ac:dyDescent="0.2">
      <c r="A31" s="29"/>
      <c r="B31" s="19" t="s">
        <v>192</v>
      </c>
      <c r="C31" s="37">
        <v>1.0781671159029615</v>
      </c>
      <c r="D31" s="37">
        <v>6.6718386346004577</v>
      </c>
      <c r="E31" s="37">
        <v>16.938341601700913</v>
      </c>
      <c r="F31" s="37">
        <v>18.047953910022898</v>
      </c>
    </row>
    <row r="32" spans="1:6" s="17" customFormat="1" ht="12" customHeight="1" x14ac:dyDescent="0.2">
      <c r="A32" s="29"/>
      <c r="B32" s="19" t="s">
        <v>193</v>
      </c>
      <c r="C32" s="37">
        <v>1.5151515151515138</v>
      </c>
      <c r="D32" s="37">
        <v>8.2880786139125853</v>
      </c>
      <c r="E32" s="37">
        <v>17.242183854409699</v>
      </c>
      <c r="F32" s="37">
        <v>17.903567267822762</v>
      </c>
    </row>
    <row r="33" spans="1:6" s="17" customFormat="1" ht="12" customHeight="1" x14ac:dyDescent="0.2">
      <c r="A33" s="29"/>
      <c r="B33" s="19" t="s">
        <v>194</v>
      </c>
      <c r="C33" s="37">
        <v>1.4407960199005032</v>
      </c>
      <c r="D33" s="37">
        <v>9.8482889406085619</v>
      </c>
      <c r="E33" s="37">
        <v>17.505763024435229</v>
      </c>
      <c r="F33" s="37">
        <v>17.818337526093231</v>
      </c>
    </row>
    <row r="34" spans="1:6" s="17" customFormat="1" ht="12.75" customHeight="1" x14ac:dyDescent="0.2">
      <c r="A34" s="29"/>
      <c r="B34" s="19" t="s">
        <v>195</v>
      </c>
      <c r="C34" s="37">
        <v>1.4477969160748616</v>
      </c>
      <c r="D34" s="37">
        <v>11.438669080251707</v>
      </c>
      <c r="E34" s="37">
        <v>16.0815300350184</v>
      </c>
      <c r="F34" s="37">
        <v>17.556031614651801</v>
      </c>
    </row>
    <row r="35" spans="1:6" s="17" customFormat="1" ht="12.75" customHeight="1" x14ac:dyDescent="0.2">
      <c r="A35" s="29"/>
      <c r="B35" s="19" t="s">
        <v>196</v>
      </c>
      <c r="C35" s="37">
        <v>1.3845915841584011</v>
      </c>
      <c r="D35" s="37">
        <v>12.981639513834997</v>
      </c>
      <c r="E35" s="37">
        <v>16.078466102820688</v>
      </c>
      <c r="F35" s="37">
        <v>17.386102641666447</v>
      </c>
    </row>
    <row r="36" spans="1:6" s="17" customFormat="1" ht="12.75" customHeight="1" x14ac:dyDescent="0.2">
      <c r="A36" s="29"/>
      <c r="B36" s="19" t="s">
        <v>197</v>
      </c>
      <c r="C36" s="37">
        <v>1.5297169451438108</v>
      </c>
      <c r="D36" s="37">
        <v>14.709938798379429</v>
      </c>
      <c r="E36" s="37">
        <v>16.324300699300686</v>
      </c>
      <c r="F36" s="37">
        <v>17.216510301184364</v>
      </c>
    </row>
    <row r="37" spans="1:6" s="17" customFormat="1" ht="12.75" customHeight="1" x14ac:dyDescent="0.2">
      <c r="A37" s="29"/>
      <c r="B37" s="19" t="s">
        <v>187</v>
      </c>
      <c r="C37" s="37">
        <v>1.9049408228442699</v>
      </c>
      <c r="D37" s="37">
        <v>16.895095250409465</v>
      </c>
      <c r="E37" s="37">
        <v>16.895095250409465</v>
      </c>
      <c r="F37" s="37">
        <v>17.082125979658102</v>
      </c>
    </row>
    <row r="38" spans="1:6" s="17" customFormat="1" ht="12.75" customHeight="1" x14ac:dyDescent="0.2">
      <c r="A38" s="23"/>
      <c r="B38" s="277" t="s">
        <v>198</v>
      </c>
      <c r="C38" s="59" t="s">
        <v>93</v>
      </c>
      <c r="D38" s="59" t="s">
        <v>93</v>
      </c>
      <c r="E38" s="278">
        <v>15</v>
      </c>
      <c r="F38" s="278">
        <v>17.5</v>
      </c>
    </row>
    <row r="39" spans="1:6" s="17" customFormat="1" ht="17.25" customHeight="1" x14ac:dyDescent="0.2">
      <c r="A39" s="29">
        <v>2020</v>
      </c>
      <c r="B39" s="19" t="s">
        <v>188</v>
      </c>
      <c r="C39" s="37">
        <v>2.0499963129562371</v>
      </c>
      <c r="D39" s="37">
        <v>2.0499963129562593</v>
      </c>
      <c r="E39" s="37">
        <v>17.949373561748907</v>
      </c>
      <c r="F39" s="37">
        <v>17.073806866343698</v>
      </c>
    </row>
    <row r="40" spans="1:6" s="17" customFormat="1" ht="12" customHeight="1" x14ac:dyDescent="0.2">
      <c r="A40" s="29"/>
      <c r="B40" s="19" t="s">
        <v>189</v>
      </c>
      <c r="C40" s="37">
        <v>1.7161068889433695</v>
      </c>
      <c r="D40" s="37">
        <v>3.8013420839170919</v>
      </c>
      <c r="E40" s="37">
        <v>18.733920964952965</v>
      </c>
      <c r="F40" s="37">
        <v>17.154941512945832</v>
      </c>
    </row>
    <row r="41" spans="1:6" s="17" customFormat="1" ht="12" customHeight="1" x14ac:dyDescent="0.2">
      <c r="A41" s="29"/>
      <c r="B41" s="19" t="s">
        <v>190</v>
      </c>
      <c r="C41" s="37">
        <v>1.8438177874186668</v>
      </c>
      <c r="D41" s="37">
        <v>5.7259789101098635</v>
      </c>
      <c r="E41" s="37">
        <v>19.623711985315584</v>
      </c>
      <c r="F41" s="37">
        <v>17.34480969568477</v>
      </c>
    </row>
    <row r="42" spans="1:6" s="17" customFormat="1" ht="12" customHeight="1" x14ac:dyDescent="0.2">
      <c r="A42" s="29"/>
      <c r="B42" s="19" t="s">
        <v>191</v>
      </c>
      <c r="C42" s="37">
        <v>2.0589279375221814</v>
      </c>
      <c r="D42" s="37">
        <v>7.8939606223729752</v>
      </c>
      <c r="E42" s="37">
        <v>20.816646711531316</v>
      </c>
      <c r="F42" s="37">
        <v>17.653732112930243</v>
      </c>
    </row>
    <row r="43" spans="1:6" s="17" customFormat="1" ht="12" customHeight="1" x14ac:dyDescent="0.2">
      <c r="A43" s="29"/>
      <c r="B43" s="19" t="s">
        <v>116</v>
      </c>
      <c r="C43" s="37">
        <v>1.9362318840579817</v>
      </c>
      <c r="D43" s="37">
        <v>9.9808273726126338</v>
      </c>
      <c r="E43" s="37">
        <v>21.820632197990687</v>
      </c>
      <c r="F43" s="37">
        <v>18.063174578939112</v>
      </c>
    </row>
    <row r="44" spans="1:6" s="17" customFormat="1" ht="12" customHeight="1" x14ac:dyDescent="0.2">
      <c r="A44" s="29"/>
      <c r="B44" s="19" t="s">
        <v>192</v>
      </c>
      <c r="C44" s="37">
        <v>1.7402183803457705</v>
      </c>
      <c r="D44" s="37">
        <v>11.894403067620374</v>
      </c>
      <c r="E44" s="37">
        <v>22.618181818181824</v>
      </c>
      <c r="F44" s="37">
        <v>18.553167972899253</v>
      </c>
    </row>
    <row r="45" spans="1:6" s="17" customFormat="1" ht="12" customHeight="1" x14ac:dyDescent="0.2">
      <c r="A45" s="29"/>
      <c r="B45" s="19" t="s">
        <v>193</v>
      </c>
      <c r="C45" s="37">
        <v>1.7663499161542751</v>
      </c>
      <c r="D45" s="37">
        <v>13.871183676984632</v>
      </c>
      <c r="E45" s="37">
        <v>22.921959947748395</v>
      </c>
      <c r="F45" s="37">
        <v>19.040193399641758</v>
      </c>
    </row>
    <row r="46" spans="1:6" s="17" customFormat="1" ht="12" customHeight="1" x14ac:dyDescent="0.2">
      <c r="A46" s="29"/>
      <c r="B46" s="19" t="s">
        <v>194</v>
      </c>
      <c r="C46" s="37">
        <v>1.8345600351532543</v>
      </c>
      <c r="D46" s="37">
        <v>15.960218904278545</v>
      </c>
      <c r="E46" s="37">
        <v>23.399107667510656</v>
      </c>
      <c r="F46" s="37">
        <v>19.544734428952371</v>
      </c>
    </row>
    <row r="47" spans="1:6" s="17" customFormat="1" ht="12.75" customHeight="1" x14ac:dyDescent="0.2">
      <c r="A47" s="29"/>
      <c r="B47" s="19" t="s">
        <v>195</v>
      </c>
      <c r="C47" s="37">
        <v>1.7907227615965526</v>
      </c>
      <c r="D47" s="37">
        <v>18.036744938594641</v>
      </c>
      <c r="E47" s="37">
        <v>23.816235930714914</v>
      </c>
      <c r="F47" s="37">
        <v>20.192158506912627</v>
      </c>
    </row>
    <row r="48" spans="1:6" s="17" customFormat="1" ht="12.75" customHeight="1" x14ac:dyDescent="0.2">
      <c r="A48" s="29"/>
      <c r="B48" s="19" t="s">
        <v>196</v>
      </c>
      <c r="C48" s="37">
        <v>1.8122085629503903</v>
      </c>
      <c r="D48" s="37">
        <v>20.175816937799773</v>
      </c>
      <c r="E48" s="37">
        <v>24.338464445983309</v>
      </c>
      <c r="F48" s="37">
        <v>20.879316248352286</v>
      </c>
    </row>
    <row r="49" spans="1:6" s="17" customFormat="1" ht="12.75" customHeight="1" x14ac:dyDescent="0.2">
      <c r="A49" s="29"/>
      <c r="B49" s="19" t="s">
        <v>197</v>
      </c>
      <c r="C49" s="37">
        <v>1.9881336525450211</v>
      </c>
      <c r="D49" s="37">
        <v>22.565072796561083</v>
      </c>
      <c r="E49" s="37">
        <v>24.899864902811597</v>
      </c>
      <c r="F49" s="37">
        <v>21.590264799030635</v>
      </c>
    </row>
    <row r="50" spans="1:6" s="17" customFormat="1" ht="12.75" customHeight="1" x14ac:dyDescent="0.2">
      <c r="A50" s="29"/>
      <c r="B50" s="19" t="s">
        <v>187</v>
      </c>
      <c r="C50" s="37">
        <v>2.0616452337211655</v>
      </c>
      <c r="D50" s="37">
        <v>25.09192977807826</v>
      </c>
      <c r="E50" s="37">
        <v>25.09192977807826</v>
      </c>
      <c r="F50" s="37">
        <v>22.267650925813996</v>
      </c>
    </row>
    <row r="51" spans="1:6" s="17" customFormat="1" ht="12.75" customHeight="1" x14ac:dyDescent="0.2">
      <c r="A51" s="23"/>
      <c r="B51" s="277" t="s">
        <v>198</v>
      </c>
      <c r="C51" s="59" t="s">
        <v>93</v>
      </c>
      <c r="D51" s="59" t="s">
        <v>93</v>
      </c>
      <c r="E51" s="278">
        <v>23.1</v>
      </c>
      <c r="F51" s="278">
        <v>25</v>
      </c>
    </row>
    <row r="52" spans="1:6" s="17" customFormat="1" ht="17.25" customHeight="1" x14ac:dyDescent="0.2">
      <c r="A52" s="29">
        <v>2021</v>
      </c>
      <c r="B52" s="19" t="s">
        <v>188</v>
      </c>
      <c r="C52" s="62">
        <v>1.4999999999999902</v>
      </c>
      <c r="D52" s="62">
        <v>1.4999999999999902</v>
      </c>
      <c r="E52" s="37">
        <v>24.417749448394211</v>
      </c>
      <c r="F52" s="37">
        <v>22.7945976933418</v>
      </c>
    </row>
    <row r="53" spans="1:6" s="17" customFormat="1" ht="12" customHeight="1" x14ac:dyDescent="0.2">
      <c r="A53" s="29"/>
      <c r="B53" s="19" t="s">
        <v>189</v>
      </c>
      <c r="C53" s="37">
        <v>2.0689655172413834</v>
      </c>
      <c r="D53" s="37">
        <v>3.6000000000000032</v>
      </c>
      <c r="E53" s="37">
        <v>24.849361291877557</v>
      </c>
      <c r="F53" s="37">
        <v>23.292314787266012</v>
      </c>
    </row>
    <row r="54" spans="1:6" s="17" customFormat="1" ht="12" customHeight="1" x14ac:dyDescent="0.2">
      <c r="A54" s="29"/>
      <c r="B54" s="19" t="s">
        <v>190</v>
      </c>
      <c r="C54" s="37">
        <v>1.7857142857143016</v>
      </c>
      <c r="D54" s="37">
        <v>5.4499999999999993</v>
      </c>
      <c r="E54" s="37">
        <v>24.778132765353213</v>
      </c>
      <c r="F54" s="37">
        <v>23.708481761325029</v>
      </c>
    </row>
    <row r="55" spans="1:6" s="17" customFormat="1" ht="12" customHeight="1" x14ac:dyDescent="0.2">
      <c r="A55" s="29"/>
      <c r="B55" s="19" t="s">
        <v>191</v>
      </c>
      <c r="C55" s="37">
        <v>2.0862968231389223</v>
      </c>
      <c r="D55" s="37">
        <v>7.6500000000000012</v>
      </c>
      <c r="E55" s="37">
        <v>24.811594202898558</v>
      </c>
      <c r="F55" s="37">
        <v>24.02900522006215</v>
      </c>
    </row>
    <row r="56" spans="1:6" s="17" customFormat="1" ht="12" customHeight="1" x14ac:dyDescent="0.2">
      <c r="A56" s="29"/>
      <c r="B56" s="19" t="s">
        <v>116</v>
      </c>
      <c r="C56" s="37">
        <v>2.0343706456107835</v>
      </c>
      <c r="D56" s="37">
        <v>9.8400000000000034</v>
      </c>
      <c r="E56" s="37">
        <v>24.931756141947226</v>
      </c>
      <c r="F56" s="37">
        <v>24.278425059020115</v>
      </c>
    </row>
    <row r="57" spans="1:6" s="17" customFormat="1" ht="12.75" customHeight="1" x14ac:dyDescent="0.2">
      <c r="A57" s="24"/>
      <c r="B57" s="279" t="s">
        <v>198</v>
      </c>
      <c r="C57" s="60" t="s">
        <v>93</v>
      </c>
      <c r="D57" s="60" t="s">
        <v>93</v>
      </c>
      <c r="E57" s="280">
        <v>18.7</v>
      </c>
      <c r="F57" s="60" t="s">
        <v>93</v>
      </c>
    </row>
    <row r="58" spans="1:6" s="17" customFormat="1" ht="18.75" customHeight="1" x14ac:dyDescent="0.2">
      <c r="A58" s="39" t="s">
        <v>199</v>
      </c>
      <c r="B58" s="40" t="s">
        <v>200</v>
      </c>
      <c r="C58" s="41"/>
      <c r="D58" s="41"/>
      <c r="E58" s="42"/>
      <c r="F58" s="42"/>
    </row>
    <row r="59" spans="1:6" s="17" customFormat="1" ht="15" customHeight="1" x14ac:dyDescent="0.2">
      <c r="A59" s="43" t="s">
        <v>201</v>
      </c>
      <c r="B59" s="175" t="s">
        <v>1204</v>
      </c>
      <c r="C59" s="45"/>
      <c r="D59" s="45"/>
      <c r="E59" s="45"/>
      <c r="F59" s="45"/>
    </row>
  </sheetData>
  <conditionalFormatting sqref="C11:C23">
    <cfRule type="cellIs" dxfId="414" priority="10" operator="between">
      <formula>9999</formula>
      <formula>-9999</formula>
    </cfRule>
  </conditionalFormatting>
  <conditionalFormatting sqref="C24">
    <cfRule type="cellIs" dxfId="413" priority="9" operator="between">
      <formula>9999</formula>
      <formula>-9999</formula>
    </cfRule>
  </conditionalFormatting>
  <conditionalFormatting sqref="C57:D57">
    <cfRule type="cellIs" dxfId="412" priority="6" operator="between">
      <formula>9999</formula>
      <formula>-9999</formula>
    </cfRule>
  </conditionalFormatting>
  <conditionalFormatting sqref="C51:D51">
    <cfRule type="cellIs" dxfId="411" priority="4" operator="between">
      <formula>9999</formula>
      <formula>-9999</formula>
    </cfRule>
  </conditionalFormatting>
  <conditionalFormatting sqref="C25">
    <cfRule type="cellIs" dxfId="410" priority="3" operator="between">
      <formula>9999</formula>
      <formula>-9999</formula>
    </cfRule>
  </conditionalFormatting>
  <conditionalFormatting sqref="F57">
    <cfRule type="cellIs" dxfId="409" priority="1" operator="between">
      <formula>9999</formula>
      <formula>-9999</formula>
    </cfRule>
  </conditionalFormatting>
  <conditionalFormatting sqref="C38:D38">
    <cfRule type="cellIs" dxfId="408" priority="2" operator="between">
      <formula>9999</formula>
      <formula>-9999</formula>
    </cfRule>
  </conditionalFormatting>
  <hyperlinks>
    <hyperlink ref="A5" location="'Contents'!A10"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5"/>
  <sheetViews>
    <sheetView showGridLines="0" zoomScale="120" zoomScaleNormal="120" zoomScalePageLayoutView="120" workbookViewId="0">
      <selection activeCell="A5" sqref="A5"/>
    </sheetView>
  </sheetViews>
  <sheetFormatPr defaultColWidth="8.85546875" defaultRowHeight="15.75" x14ac:dyDescent="0.25"/>
  <cols>
    <col min="1" max="1" width="17" style="14" customWidth="1"/>
    <col min="2" max="6" width="8.7109375" style="14" customWidth="1"/>
    <col min="7" max="16384" width="8.85546875" style="10"/>
  </cols>
  <sheetData>
    <row r="1" spans="1:6" s="17" customFormat="1" ht="12.75" x14ac:dyDescent="0.2"/>
    <row r="2" spans="1:6" s="17" customFormat="1" ht="12.75" x14ac:dyDescent="0.2"/>
    <row r="3" spans="1:6" s="17" customFormat="1" ht="12.75" x14ac:dyDescent="0.2"/>
    <row r="4" spans="1:6" s="17" customFormat="1" ht="12.75" x14ac:dyDescent="0.2"/>
    <row r="5" spans="1:6" s="17" customFormat="1" ht="12.75" x14ac:dyDescent="0.2">
      <c r="A5" s="109" t="s">
        <v>85</v>
      </c>
    </row>
    <row r="6" spans="1:6" s="17" customFormat="1" ht="18.75" x14ac:dyDescent="0.3">
      <c r="A6" s="25" t="s">
        <v>0</v>
      </c>
    </row>
    <row r="7" spans="1:6" s="17" customFormat="1" ht="12.75" x14ac:dyDescent="0.2"/>
    <row r="8" spans="1:6" s="17" customFormat="1" ht="18" customHeight="1" x14ac:dyDescent="0.2">
      <c r="A8" s="202" t="s">
        <v>834</v>
      </c>
    </row>
    <row r="9" spans="1:6" s="2" customFormat="1" ht="12.75" customHeight="1" x14ac:dyDescent="0.2">
      <c r="A9" s="23"/>
      <c r="E9" s="415" t="s">
        <v>602</v>
      </c>
      <c r="F9" s="415"/>
    </row>
    <row r="10" spans="1:6" s="2" customFormat="1" ht="12" customHeight="1" x14ac:dyDescent="0.2">
      <c r="A10" s="23"/>
      <c r="B10" s="206"/>
      <c r="C10" s="206"/>
      <c r="D10" s="314"/>
      <c r="E10" s="401" t="s">
        <v>370</v>
      </c>
      <c r="F10" s="401"/>
    </row>
    <row r="11" spans="1:6" s="2" customFormat="1" ht="13.5" customHeight="1" x14ac:dyDescent="0.2">
      <c r="A11" s="24"/>
      <c r="B11" s="289" t="s">
        <v>738</v>
      </c>
      <c r="C11" s="293" t="s">
        <v>739</v>
      </c>
      <c r="D11" s="293" t="s">
        <v>835</v>
      </c>
      <c r="E11" s="178" t="s">
        <v>371</v>
      </c>
      <c r="F11" s="178" t="s">
        <v>372</v>
      </c>
    </row>
    <row r="12" spans="1:6" s="2" customFormat="1" ht="12.75" customHeight="1" x14ac:dyDescent="0.2">
      <c r="A12" s="70">
        <v>2009</v>
      </c>
      <c r="B12" s="67">
        <v>37.247499999999995</v>
      </c>
      <c r="C12" s="67">
        <v>26.708333333333339</v>
      </c>
      <c r="D12" s="67">
        <v>3.2225000000000001</v>
      </c>
      <c r="E12" s="67">
        <v>129.95662698054153</v>
      </c>
      <c r="F12" s="67">
        <v>119.61010405363429</v>
      </c>
    </row>
    <row r="13" spans="1:6" s="2" customFormat="1" ht="12.75" customHeight="1" x14ac:dyDescent="0.2">
      <c r="A13" s="70">
        <v>2010</v>
      </c>
      <c r="B13" s="67">
        <v>43.666666666666664</v>
      </c>
      <c r="C13" s="67">
        <v>32.985833333333339</v>
      </c>
      <c r="D13" s="67">
        <v>4.5266666666666664</v>
      </c>
      <c r="E13" s="67">
        <v>99.999999999999986</v>
      </c>
      <c r="F13" s="67">
        <v>99.999999999999986</v>
      </c>
    </row>
    <row r="14" spans="1:6" s="2" customFormat="1" ht="12.75" customHeight="1" x14ac:dyDescent="0.2">
      <c r="A14" s="70">
        <v>2011</v>
      </c>
      <c r="B14" s="67">
        <v>40.46</v>
      </c>
      <c r="C14" s="67">
        <v>29.058333333333326</v>
      </c>
      <c r="D14" s="67">
        <v>4.0408333333333326</v>
      </c>
      <c r="E14" s="67">
        <v>113.5750500443208</v>
      </c>
      <c r="F14" s="67">
        <v>121.50958772169089</v>
      </c>
    </row>
    <row r="15" spans="1:6" s="2" customFormat="1" ht="12.75" customHeight="1" x14ac:dyDescent="0.2">
      <c r="A15" s="70">
        <v>2012</v>
      </c>
      <c r="B15" s="67">
        <v>36.285833333333336</v>
      </c>
      <c r="C15" s="67">
        <v>28.228333333333339</v>
      </c>
      <c r="D15" s="67">
        <v>3.4433333333333329</v>
      </c>
      <c r="E15" s="67">
        <v>125.9204276604284</v>
      </c>
      <c r="F15" s="67">
        <v>132.64246460280276</v>
      </c>
    </row>
    <row r="16" spans="1:6" s="2" customFormat="1" ht="12.75" customHeight="1" x14ac:dyDescent="0.2">
      <c r="A16" s="70">
        <v>2013</v>
      </c>
      <c r="B16" s="67">
        <v>39.710833333333333</v>
      </c>
      <c r="C16" s="67">
        <v>29.909166666666664</v>
      </c>
      <c r="D16" s="67">
        <v>3.1125000000000003</v>
      </c>
      <c r="E16" s="67">
        <v>126.28116487350506</v>
      </c>
      <c r="F16" s="67">
        <v>132.92989504969674</v>
      </c>
    </row>
    <row r="17" spans="1:6" s="2" customFormat="1" ht="12.75" customHeight="1" x14ac:dyDescent="0.2">
      <c r="A17" s="70">
        <v>2014</v>
      </c>
      <c r="B17" s="67">
        <v>40.770833333333336</v>
      </c>
      <c r="C17" s="67">
        <v>30.690833333333334</v>
      </c>
      <c r="D17" s="67">
        <v>2.8325</v>
      </c>
      <c r="E17" s="67">
        <v>127.10827591732044</v>
      </c>
      <c r="F17" s="67">
        <v>132.50333894237235</v>
      </c>
    </row>
    <row r="18" spans="1:6" s="2" customFormat="1" ht="12.75" customHeight="1" x14ac:dyDescent="0.2">
      <c r="A18" s="70">
        <v>2015</v>
      </c>
      <c r="B18" s="67">
        <v>42.405000000000001</v>
      </c>
      <c r="C18" s="67">
        <v>38.28</v>
      </c>
      <c r="D18" s="67">
        <v>2.9875000000000003</v>
      </c>
      <c r="E18" s="67">
        <v>113.91811989570392</v>
      </c>
      <c r="F18" s="67">
        <v>119.6017251811773</v>
      </c>
    </row>
    <row r="19" spans="1:6" s="2" customFormat="1" ht="12.75" customHeight="1" x14ac:dyDescent="0.2">
      <c r="A19" s="70">
        <v>2016</v>
      </c>
      <c r="B19" s="67">
        <v>69.155833333333334</v>
      </c>
      <c r="C19" s="67">
        <v>62.57166666666668</v>
      </c>
      <c r="D19" s="67">
        <v>4.3116666666666665</v>
      </c>
      <c r="E19" s="67">
        <v>79.933083097156455</v>
      </c>
      <c r="F19" s="67">
        <v>94.156812783671043</v>
      </c>
    </row>
    <row r="20" spans="1:6" s="2" customFormat="1" ht="12.75" customHeight="1" x14ac:dyDescent="0.2">
      <c r="A20" s="70">
        <v>2017</v>
      </c>
      <c r="B20" s="67">
        <v>71.653333333333322</v>
      </c>
      <c r="C20" s="67">
        <v>63.612500000000004</v>
      </c>
      <c r="D20" s="67">
        <v>4.7833333333333341</v>
      </c>
      <c r="E20" s="67">
        <v>72.935069644756908</v>
      </c>
      <c r="F20" s="67">
        <v>96.482204632578259</v>
      </c>
    </row>
    <row r="21" spans="1:6" s="2" customFormat="1" ht="12.75" customHeight="1" x14ac:dyDescent="0.2">
      <c r="A21" s="70">
        <v>2018</v>
      </c>
      <c r="B21" s="67">
        <v>71.237499999999997</v>
      </c>
      <c r="C21" s="67">
        <v>60.295833333333341</v>
      </c>
      <c r="D21" s="67">
        <v>4.5883333333333338</v>
      </c>
      <c r="E21" s="67">
        <v>76.039765904479736</v>
      </c>
      <c r="F21" s="67">
        <v>101.36874904150302</v>
      </c>
    </row>
    <row r="22" spans="1:6" s="2" customFormat="1" ht="12.75" customHeight="1" x14ac:dyDescent="0.2">
      <c r="A22" s="70">
        <v>2019</v>
      </c>
      <c r="B22" s="67">
        <v>70.009166666666658</v>
      </c>
      <c r="C22" s="67">
        <v>62.548333333333339</v>
      </c>
      <c r="D22" s="67">
        <v>4.3341666666666665</v>
      </c>
      <c r="E22" s="67">
        <v>77.483767783427737</v>
      </c>
      <c r="F22" s="67">
        <v>103.03989032910248</v>
      </c>
    </row>
    <row r="23" spans="1:6" s="2" customFormat="1" ht="12.75" customHeight="1" x14ac:dyDescent="0.2">
      <c r="A23" s="99">
        <v>2020</v>
      </c>
      <c r="B23" s="68">
        <v>79.329166666666666</v>
      </c>
      <c r="C23" s="68">
        <v>69.30416666666666</v>
      </c>
      <c r="D23" s="68">
        <v>4.2449999999999992</v>
      </c>
      <c r="E23" s="68">
        <v>73.755240172613739</v>
      </c>
      <c r="F23" s="68">
        <v>98.366948116124163</v>
      </c>
    </row>
    <row r="24" spans="1:6" s="2" customFormat="1" ht="17.25" customHeight="1" x14ac:dyDescent="0.2">
      <c r="A24" s="90" t="s">
        <v>373</v>
      </c>
      <c r="B24" s="67">
        <v>70.459999999999994</v>
      </c>
      <c r="C24" s="67">
        <v>61.73</v>
      </c>
      <c r="D24" s="67">
        <v>4.46</v>
      </c>
      <c r="E24" s="67">
        <v>76.878106390720674</v>
      </c>
      <c r="F24" s="67">
        <v>103.52839431807521</v>
      </c>
    </row>
    <row r="25" spans="1:6" s="2" customFormat="1" ht="12.75" customHeight="1" x14ac:dyDescent="0.2">
      <c r="A25" s="19" t="s">
        <v>374</v>
      </c>
      <c r="B25" s="67">
        <v>70.83</v>
      </c>
      <c r="C25" s="67">
        <v>62.44</v>
      </c>
      <c r="D25" s="67">
        <v>4.5199999999999996</v>
      </c>
      <c r="E25" s="67">
        <v>75.92714239955194</v>
      </c>
      <c r="F25" s="67">
        <v>101.9060721913367</v>
      </c>
    </row>
    <row r="26" spans="1:6" s="2" customFormat="1" ht="12.75" customHeight="1" x14ac:dyDescent="0.2">
      <c r="A26" s="19" t="s">
        <v>375</v>
      </c>
      <c r="B26" s="67">
        <v>71.3</v>
      </c>
      <c r="C26" s="67">
        <v>63.09</v>
      </c>
      <c r="D26" s="67">
        <v>4.3899999999999997</v>
      </c>
      <c r="E26" s="67">
        <v>75.919199724015769</v>
      </c>
      <c r="F26" s="67">
        <v>102.12031184112938</v>
      </c>
    </row>
    <row r="27" spans="1:6" s="2" customFormat="1" ht="12.75" customHeight="1" x14ac:dyDescent="0.2">
      <c r="A27" s="19" t="s">
        <v>376</v>
      </c>
      <c r="B27" s="67">
        <v>72.319999999999993</v>
      </c>
      <c r="C27" s="67">
        <v>64.37</v>
      </c>
      <c r="D27" s="67">
        <v>4.55</v>
      </c>
      <c r="E27" s="67">
        <v>74.091676568570534</v>
      </c>
      <c r="F27" s="67">
        <v>99.519120084068661</v>
      </c>
    </row>
    <row r="28" spans="1:6" s="2" customFormat="1" ht="12.75" customHeight="1" x14ac:dyDescent="0.2">
      <c r="A28" s="19" t="s">
        <v>377</v>
      </c>
      <c r="B28" s="67">
        <v>70.790000000000006</v>
      </c>
      <c r="C28" s="67">
        <v>63.33</v>
      </c>
      <c r="D28" s="67">
        <v>4.3899999999999997</v>
      </c>
      <c r="E28" s="67">
        <v>76.318657079578159</v>
      </c>
      <c r="F28" s="67">
        <v>101.94428407626805</v>
      </c>
    </row>
    <row r="29" spans="1:6" s="2" customFormat="1" ht="12.75" customHeight="1" x14ac:dyDescent="0.2">
      <c r="A29" s="19" t="s">
        <v>378</v>
      </c>
      <c r="B29" s="67">
        <v>70.11</v>
      </c>
      <c r="C29" s="67">
        <v>62.11</v>
      </c>
      <c r="D29" s="67">
        <v>4.26</v>
      </c>
      <c r="E29" s="67">
        <v>77.927881368423186</v>
      </c>
      <c r="F29" s="67">
        <v>103.64031742939486</v>
      </c>
    </row>
    <row r="30" spans="1:6" s="2" customFormat="1" ht="12.75" customHeight="1" x14ac:dyDescent="0.2">
      <c r="A30" s="19" t="s">
        <v>379</v>
      </c>
      <c r="B30" s="67">
        <v>69.52</v>
      </c>
      <c r="C30" s="67">
        <v>61.98</v>
      </c>
      <c r="D30" s="67">
        <v>4.42</v>
      </c>
      <c r="E30" s="67">
        <v>77.046922236536233</v>
      </c>
      <c r="F30" s="67">
        <v>101.76203988760091</v>
      </c>
    </row>
    <row r="31" spans="1:6" s="2" customFormat="1" ht="12.75" customHeight="1" x14ac:dyDescent="0.2">
      <c r="A31" s="19" t="s">
        <v>380</v>
      </c>
      <c r="B31" s="67">
        <v>67.7</v>
      </c>
      <c r="C31" s="67">
        <v>60.86</v>
      </c>
      <c r="D31" s="67">
        <v>4.0199999999999996</v>
      </c>
      <c r="E31" s="67">
        <v>81.708461351326889</v>
      </c>
      <c r="F31" s="67">
        <v>107.60381774321945</v>
      </c>
    </row>
    <row r="32" spans="1:6" s="2" customFormat="1" ht="12.75" customHeight="1" x14ac:dyDescent="0.2">
      <c r="A32" s="19" t="s">
        <v>381</v>
      </c>
      <c r="B32" s="67">
        <v>67.92</v>
      </c>
      <c r="C32" s="67">
        <v>61.73</v>
      </c>
      <c r="D32" s="67">
        <v>4.16</v>
      </c>
      <c r="E32" s="67">
        <v>80.191923354183629</v>
      </c>
      <c r="F32" s="67">
        <v>105.43409073799867</v>
      </c>
    </row>
    <row r="33" spans="1:6" s="2" customFormat="1" ht="12.75" customHeight="1" x14ac:dyDescent="0.2">
      <c r="A33" s="19" t="s">
        <v>382</v>
      </c>
      <c r="B33" s="67">
        <v>68.900000000000006</v>
      </c>
      <c r="C33" s="67">
        <v>62.32</v>
      </c>
      <c r="D33" s="67">
        <v>4.18</v>
      </c>
      <c r="E33" s="67">
        <v>79.26459065127905</v>
      </c>
      <c r="F33" s="67">
        <v>104.19321106933188</v>
      </c>
    </row>
    <row r="34" spans="1:6" s="2" customFormat="1" ht="12.75" customHeight="1" x14ac:dyDescent="0.2">
      <c r="A34" s="19" t="s">
        <v>383</v>
      </c>
      <c r="B34" s="67">
        <v>70.13</v>
      </c>
      <c r="C34" s="67">
        <v>63.47</v>
      </c>
      <c r="D34" s="67">
        <v>4.29</v>
      </c>
      <c r="E34" s="67">
        <v>77.521754800313175</v>
      </c>
      <c r="F34" s="67">
        <v>102.2747739361524</v>
      </c>
    </row>
    <row r="35" spans="1:6" s="2" customFormat="1" ht="12.75" customHeight="1" x14ac:dyDescent="0.2">
      <c r="A35" s="19" t="s">
        <v>384</v>
      </c>
      <c r="B35" s="67">
        <v>70.13</v>
      </c>
      <c r="C35" s="67">
        <v>63.15</v>
      </c>
      <c r="D35" s="67">
        <v>4.37</v>
      </c>
      <c r="E35" s="67">
        <v>77.008897476633692</v>
      </c>
      <c r="F35" s="67">
        <v>102.55225063465345</v>
      </c>
    </row>
    <row r="36" spans="1:6" s="2" customFormat="1" ht="17.25" customHeight="1" x14ac:dyDescent="0.2">
      <c r="A36" s="90" t="s">
        <v>385</v>
      </c>
      <c r="B36" s="67">
        <v>69.510000000000005</v>
      </c>
      <c r="C36" s="67">
        <v>62.65</v>
      </c>
      <c r="D36" s="67">
        <v>4.3499999999999996</v>
      </c>
      <c r="E36" s="67">
        <v>77.428126841576074</v>
      </c>
      <c r="F36" s="67">
        <v>103.60368281045345</v>
      </c>
    </row>
    <row r="37" spans="1:6" s="2" customFormat="1" ht="12.75" customHeight="1" x14ac:dyDescent="0.2">
      <c r="A37" s="19" t="s">
        <v>374</v>
      </c>
      <c r="B37" s="67">
        <v>69.510000000000005</v>
      </c>
      <c r="C37" s="67">
        <v>62.65</v>
      </c>
      <c r="D37" s="67">
        <v>4.3</v>
      </c>
      <c r="E37" s="67">
        <v>76.822632838640018</v>
      </c>
      <c r="F37" s="67">
        <v>102.77139085601029</v>
      </c>
    </row>
    <row r="38" spans="1:6" s="2" customFormat="1" ht="12.75" customHeight="1" x14ac:dyDescent="0.2">
      <c r="A38" s="19" t="s">
        <v>375</v>
      </c>
      <c r="B38" s="67">
        <v>73.02</v>
      </c>
      <c r="C38" s="67">
        <v>66.06</v>
      </c>
      <c r="D38" s="67">
        <v>3.98</v>
      </c>
      <c r="E38" s="67">
        <v>78.520727243430628</v>
      </c>
      <c r="F38" s="67">
        <v>105.34190826621874</v>
      </c>
    </row>
    <row r="39" spans="1:6" s="2" customFormat="1" ht="12.75" customHeight="1" x14ac:dyDescent="0.2">
      <c r="A39" s="19" t="s">
        <v>376</v>
      </c>
      <c r="B39" s="67">
        <v>73.12</v>
      </c>
      <c r="C39" s="67">
        <v>67.31</v>
      </c>
      <c r="D39" s="67">
        <v>3.63</v>
      </c>
      <c r="E39" s="67">
        <v>80.965886593582439</v>
      </c>
      <c r="F39" s="67">
        <v>109.21270283222495</v>
      </c>
    </row>
    <row r="40" spans="1:6" s="2" customFormat="1" ht="12.75" customHeight="1" x14ac:dyDescent="0.2">
      <c r="A40" s="19" t="s">
        <v>377</v>
      </c>
      <c r="B40" s="67">
        <v>74.709999999999994</v>
      </c>
      <c r="C40" s="67">
        <v>68.53</v>
      </c>
      <c r="D40" s="67">
        <v>3.79</v>
      </c>
      <c r="E40" s="67">
        <v>78.754301293351759</v>
      </c>
      <c r="F40" s="67">
        <v>105.98566835434552</v>
      </c>
    </row>
    <row r="41" spans="1:6" s="2" customFormat="1" ht="12.75" customHeight="1" x14ac:dyDescent="0.2">
      <c r="A41" s="19" t="s">
        <v>378</v>
      </c>
      <c r="B41" s="67">
        <v>78.489999999999995</v>
      </c>
      <c r="C41" s="67">
        <v>69.73</v>
      </c>
      <c r="D41" s="67">
        <v>4.08</v>
      </c>
      <c r="E41" s="67">
        <v>75.229357593421739</v>
      </c>
      <c r="F41" s="67">
        <v>100.32019365570545</v>
      </c>
    </row>
    <row r="42" spans="1:6" s="2" customFormat="1" ht="12.75" customHeight="1" x14ac:dyDescent="0.2">
      <c r="A42" s="19" t="s">
        <v>379</v>
      </c>
      <c r="B42" s="67">
        <v>80.78</v>
      </c>
      <c r="C42" s="67">
        <v>70.459999999999994</v>
      </c>
      <c r="D42" s="67">
        <v>4.2</v>
      </c>
      <c r="E42" s="67">
        <v>73.338263209234299</v>
      </c>
      <c r="F42" s="67">
        <v>96.852935186512354</v>
      </c>
    </row>
    <row r="43" spans="1:6" s="2" customFormat="1" ht="12.75" customHeight="1" x14ac:dyDescent="0.2">
      <c r="A43" s="19" t="s">
        <v>380</v>
      </c>
      <c r="B43" s="67">
        <v>84.27</v>
      </c>
      <c r="C43" s="67">
        <v>71.239999999999995</v>
      </c>
      <c r="D43" s="67">
        <v>4.1399999999999997</v>
      </c>
      <c r="E43" s="67">
        <v>72.50115969147943</v>
      </c>
      <c r="F43" s="67">
        <v>95.523702034248473</v>
      </c>
    </row>
    <row r="44" spans="1:6" s="2" customFormat="1" ht="12.75" customHeight="1" x14ac:dyDescent="0.2">
      <c r="A44" s="19" t="s">
        <v>381</v>
      </c>
      <c r="B44" s="67">
        <v>84.85</v>
      </c>
      <c r="C44" s="67">
        <v>71.91</v>
      </c>
      <c r="D44" s="67">
        <v>4.3</v>
      </c>
      <c r="E44" s="67">
        <v>70.729020349736331</v>
      </c>
      <c r="F44" s="67">
        <v>93.195273738575708</v>
      </c>
    </row>
    <row r="45" spans="1:6" s="2" customFormat="1" ht="12.75" customHeight="1" x14ac:dyDescent="0.2">
      <c r="A45" s="19" t="s">
        <v>382</v>
      </c>
      <c r="B45" s="67">
        <v>85.71</v>
      </c>
      <c r="C45" s="67">
        <v>72.8</v>
      </c>
      <c r="D45" s="67">
        <v>4.43</v>
      </c>
      <c r="E45" s="67">
        <v>69.320563984810804</v>
      </c>
      <c r="F45" s="67">
        <v>91.49435767246635</v>
      </c>
    </row>
    <row r="46" spans="1:6" s="2" customFormat="1" ht="12.75" customHeight="1" x14ac:dyDescent="0.2">
      <c r="A46" s="19" t="s">
        <v>383</v>
      </c>
      <c r="B46" s="67">
        <v>87.26</v>
      </c>
      <c r="C46" s="67">
        <v>73.709999999999994</v>
      </c>
      <c r="D46" s="67">
        <v>4.74</v>
      </c>
      <c r="E46" s="67">
        <v>66.918740351217465</v>
      </c>
      <c r="F46" s="67">
        <v>89.002069649225319</v>
      </c>
    </row>
    <row r="47" spans="1:6" s="2" customFormat="1" ht="12.75" customHeight="1" x14ac:dyDescent="0.2">
      <c r="A47" s="19" t="s">
        <v>384</v>
      </c>
      <c r="B47" s="67">
        <v>90.72</v>
      </c>
      <c r="C47" s="67">
        <v>74.599999999999994</v>
      </c>
      <c r="D47" s="67">
        <v>5</v>
      </c>
      <c r="E47" s="67">
        <v>64.534102080883883</v>
      </c>
      <c r="F47" s="67">
        <v>87.099492337503591</v>
      </c>
    </row>
    <row r="48" spans="1:6" s="2" customFormat="1" ht="17.25" customHeight="1" x14ac:dyDescent="0.2">
      <c r="A48" s="90" t="s">
        <v>386</v>
      </c>
      <c r="B48" s="67">
        <v>91.31</v>
      </c>
      <c r="C48" s="67">
        <v>75.05</v>
      </c>
      <c r="D48" s="67">
        <v>4.96</v>
      </c>
      <c r="E48" s="67">
        <v>64.229548532680511</v>
      </c>
      <c r="F48" s="67">
        <v>87.589530481945332</v>
      </c>
    </row>
    <row r="49" spans="1:6" s="2" customFormat="1" ht="12.75" customHeight="1" x14ac:dyDescent="0.2">
      <c r="A49" s="19" t="s">
        <v>374</v>
      </c>
      <c r="B49" s="67">
        <v>90.92</v>
      </c>
      <c r="C49" s="67">
        <v>75.13</v>
      </c>
      <c r="D49" s="67">
        <v>5.09</v>
      </c>
      <c r="E49" s="67">
        <v>63.549982426843009</v>
      </c>
      <c r="F49" s="67">
        <v>87.387656972817368</v>
      </c>
    </row>
    <row r="50" spans="1:6" s="2" customFormat="1" ht="12.75" customHeight="1" x14ac:dyDescent="0.2">
      <c r="A50" s="19" t="s">
        <v>375</v>
      </c>
      <c r="B50" s="67">
        <v>86.37</v>
      </c>
      <c r="C50" s="67">
        <v>72.59</v>
      </c>
      <c r="D50" s="67">
        <v>4.8499999999999996</v>
      </c>
      <c r="E50" s="67">
        <v>66.466725070295539</v>
      </c>
      <c r="F50" s="67">
        <v>91.871253834723888</v>
      </c>
    </row>
    <row r="51" spans="1:6" s="2" customFormat="1" ht="12.75" customHeight="1" x14ac:dyDescent="0.2">
      <c r="A51" s="19" t="s">
        <v>376</v>
      </c>
      <c r="B51" s="67">
        <v>70.02</v>
      </c>
      <c r="C51" s="67">
        <v>58.5</v>
      </c>
      <c r="D51" s="67">
        <v>4.0599999999999996</v>
      </c>
      <c r="E51" s="67">
        <v>81.5464703435117</v>
      </c>
      <c r="F51" s="67">
        <v>112.17616090587329</v>
      </c>
    </row>
    <row r="52" spans="1:6" s="2" customFormat="1" ht="12.75" customHeight="1" x14ac:dyDescent="0.2">
      <c r="A52" s="31" t="s">
        <v>377</v>
      </c>
      <c r="B52" s="68">
        <v>71.94</v>
      </c>
      <c r="C52" s="68">
        <v>59.22</v>
      </c>
      <c r="D52" s="68">
        <v>4.22</v>
      </c>
      <c r="E52" s="68">
        <v>79.200888777172509</v>
      </c>
      <c r="F52" s="68">
        <v>108.05759037332278</v>
      </c>
    </row>
    <row r="53" spans="1:6" s="16" customFormat="1" ht="16.5" customHeight="1" x14ac:dyDescent="0.2">
      <c r="A53" s="27" t="s">
        <v>755</v>
      </c>
      <c r="B53" s="22"/>
      <c r="C53" s="22"/>
      <c r="D53" s="22"/>
      <c r="E53" s="22"/>
      <c r="F53" s="22"/>
    </row>
    <row r="54" spans="1:6" s="2" customFormat="1" ht="39" customHeight="1" x14ac:dyDescent="0.2">
      <c r="A54" s="440" t="s">
        <v>1199</v>
      </c>
      <c r="B54" s="418"/>
      <c r="C54" s="418"/>
      <c r="D54" s="418"/>
      <c r="E54" s="418"/>
      <c r="F54" s="418"/>
    </row>
    <row r="55" spans="1:6" s="2" customFormat="1" ht="15.75" customHeight="1" x14ac:dyDescent="0.2">
      <c r="A55" s="416"/>
      <c r="B55" s="416"/>
      <c r="C55" s="416"/>
      <c r="D55" s="416"/>
      <c r="E55" s="416"/>
      <c r="F55" s="416"/>
    </row>
  </sheetData>
  <mergeCells count="4">
    <mergeCell ref="E9:F9"/>
    <mergeCell ref="E10:F10"/>
    <mergeCell ref="A54:F54"/>
    <mergeCell ref="A55:F55"/>
  </mergeCells>
  <hyperlinks>
    <hyperlink ref="A5" location="'Contents'!A49" display="Índice"/>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zoomScale="120" zoomScaleNormal="120" zoomScalePageLayoutView="120" workbookViewId="0">
      <selection activeCell="A5" sqref="A5"/>
    </sheetView>
  </sheetViews>
  <sheetFormatPr defaultColWidth="11.42578125" defaultRowHeight="13.5" x14ac:dyDescent="0.25"/>
  <cols>
    <col min="1" max="1" width="32" style="3" customWidth="1"/>
    <col min="2" max="2" width="16.28515625" style="3" bestFit="1" customWidth="1"/>
    <col min="3" max="9" width="5.42578125" style="4" customWidth="1"/>
    <col min="10" max="10" width="6" style="4" customWidth="1"/>
    <col min="11" max="11" width="4.42578125" style="4"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09" t="s">
        <v>85</v>
      </c>
    </row>
    <row r="6" spans="1:13" s="17" customFormat="1" ht="18.75" x14ac:dyDescent="0.3">
      <c r="A6" s="25" t="s">
        <v>0</v>
      </c>
    </row>
    <row r="7" spans="1:13" s="17" customFormat="1" ht="12.75" x14ac:dyDescent="0.2"/>
    <row r="8" spans="1:13" s="17" customFormat="1" ht="18" customHeight="1" x14ac:dyDescent="0.2">
      <c r="A8" s="207" t="s">
        <v>836</v>
      </c>
      <c r="B8" s="18"/>
      <c r="C8" s="18"/>
      <c r="D8" s="18"/>
      <c r="E8" s="18"/>
      <c r="F8" s="18"/>
      <c r="G8" s="18"/>
    </row>
    <row r="9" spans="1:13" ht="13.5" customHeight="1" x14ac:dyDescent="0.2">
      <c r="A9" s="23"/>
      <c r="B9" s="392"/>
      <c r="C9" s="400">
        <v>2016</v>
      </c>
      <c r="D9" s="400">
        <v>2017</v>
      </c>
      <c r="E9" s="400">
        <v>2018</v>
      </c>
      <c r="F9" s="342">
        <v>2019</v>
      </c>
      <c r="G9" s="396">
        <v>2020</v>
      </c>
      <c r="H9" s="397"/>
      <c r="I9" s="396">
        <v>2021</v>
      </c>
      <c r="J9" s="396"/>
      <c r="K9" s="396"/>
    </row>
    <row r="10" spans="1:13" ht="13.5" customHeight="1" x14ac:dyDescent="0.2">
      <c r="A10" s="24"/>
      <c r="B10" s="393"/>
      <c r="C10" s="401"/>
      <c r="D10" s="401"/>
      <c r="E10" s="401"/>
      <c r="F10" s="343" t="s">
        <v>88</v>
      </c>
      <c r="G10" s="191" t="s">
        <v>87</v>
      </c>
      <c r="H10" s="191" t="s">
        <v>88</v>
      </c>
      <c r="I10" s="191" t="s">
        <v>837</v>
      </c>
      <c r="J10" s="398" t="s">
        <v>89</v>
      </c>
      <c r="K10" s="398"/>
    </row>
    <row r="11" spans="1:13" ht="18" customHeight="1" x14ac:dyDescent="0.2">
      <c r="A11" s="35" t="s">
        <v>90</v>
      </c>
      <c r="B11" s="23"/>
      <c r="C11" s="100"/>
      <c r="D11" s="100"/>
      <c r="E11" s="100"/>
      <c r="F11" s="100"/>
      <c r="G11" s="100"/>
      <c r="H11" s="100"/>
      <c r="I11" s="100"/>
      <c r="J11" s="100"/>
      <c r="K11" s="100"/>
    </row>
    <row r="12" spans="1:13" ht="13.5" customHeight="1" x14ac:dyDescent="0.2">
      <c r="A12" s="20" t="s">
        <v>91</v>
      </c>
      <c r="B12" s="19" t="s">
        <v>389</v>
      </c>
      <c r="C12" s="51">
        <v>314.20408163265307</v>
      </c>
      <c r="D12" s="51">
        <v>332.81632653061223</v>
      </c>
      <c r="E12" s="51">
        <v>351.79552548947373</v>
      </c>
      <c r="F12" s="51">
        <v>384.66509156409052</v>
      </c>
      <c r="G12" s="51">
        <v>366.36734693877548</v>
      </c>
      <c r="H12" s="51">
        <v>418.25713780863134</v>
      </c>
      <c r="I12" s="51">
        <v>438.77551020408163</v>
      </c>
      <c r="J12" s="107" t="s">
        <v>93</v>
      </c>
      <c r="K12" s="100"/>
      <c r="L12" s="1"/>
      <c r="M12" s="1"/>
    </row>
    <row r="13" spans="1:13" ht="13.5" customHeight="1" x14ac:dyDescent="0.2">
      <c r="A13" s="20" t="s">
        <v>95</v>
      </c>
      <c r="B13" s="19" t="s">
        <v>96</v>
      </c>
      <c r="C13" s="67">
        <v>4.2</v>
      </c>
      <c r="D13" s="67">
        <v>3.8</v>
      </c>
      <c r="E13" s="67">
        <v>2.9</v>
      </c>
      <c r="F13" s="67">
        <v>1.3</v>
      </c>
      <c r="G13" s="67">
        <v>-6.5</v>
      </c>
      <c r="H13" s="67">
        <v>3</v>
      </c>
      <c r="I13" s="67">
        <v>2.1</v>
      </c>
      <c r="J13" s="107" t="s">
        <v>93</v>
      </c>
      <c r="K13" s="100"/>
    </row>
    <row r="14" spans="1:13" ht="13.5" customHeight="1" x14ac:dyDescent="0.2">
      <c r="A14" s="20" t="s">
        <v>1151</v>
      </c>
      <c r="B14" s="19" t="s">
        <v>838</v>
      </c>
      <c r="C14" s="51">
        <v>3889.5275179797268</v>
      </c>
      <c r="D14" s="51">
        <v>3952.9453940345579</v>
      </c>
      <c r="E14" s="51">
        <v>4089.1566655611527</v>
      </c>
      <c r="F14" s="51">
        <v>4174.7272724355262</v>
      </c>
      <c r="G14" s="107" t="s">
        <v>93</v>
      </c>
      <c r="H14" s="51">
        <v>4274.099011522243</v>
      </c>
      <c r="I14" s="107" t="s">
        <v>93</v>
      </c>
      <c r="J14" s="107" t="s">
        <v>93</v>
      </c>
      <c r="K14" s="100"/>
    </row>
    <row r="15" spans="1:13" ht="13.5" customHeight="1" x14ac:dyDescent="0.2">
      <c r="A15" s="20" t="s">
        <v>100</v>
      </c>
      <c r="B15" s="19" t="s">
        <v>101</v>
      </c>
      <c r="C15" s="67">
        <v>5.1215880893300314</v>
      </c>
      <c r="D15" s="67">
        <v>7.7</v>
      </c>
      <c r="E15" s="67">
        <v>9.0448716795823447</v>
      </c>
      <c r="F15" s="67">
        <v>7.7242289310782253</v>
      </c>
      <c r="G15" s="67">
        <v>9.3000000000000007</v>
      </c>
      <c r="H15" s="67">
        <v>9.3640639378517854</v>
      </c>
      <c r="I15" s="67">
        <v>4.7</v>
      </c>
      <c r="J15" s="67">
        <v>6.432068487549758</v>
      </c>
      <c r="K15" s="67" t="s">
        <v>102</v>
      </c>
    </row>
    <row r="16" spans="1:13" ht="13.5" customHeight="1" x14ac:dyDescent="0.2">
      <c r="A16" s="20" t="s">
        <v>100</v>
      </c>
      <c r="B16" s="19" t="s">
        <v>103</v>
      </c>
      <c r="C16" s="67">
        <v>5.4</v>
      </c>
      <c r="D16" s="67">
        <v>5.7</v>
      </c>
      <c r="E16" s="67">
        <v>7.8679425647000034</v>
      </c>
      <c r="F16" s="67">
        <v>7.7236380630601786</v>
      </c>
      <c r="G16" s="67">
        <v>9.9</v>
      </c>
      <c r="H16" s="67">
        <v>9.8705409145142688</v>
      </c>
      <c r="I16" s="67">
        <v>5.4</v>
      </c>
      <c r="J16" s="67">
        <v>9.0681232645390519</v>
      </c>
      <c r="K16" s="67" t="s">
        <v>102</v>
      </c>
    </row>
    <row r="17" spans="1:11" ht="18" customHeight="1" x14ac:dyDescent="0.2">
      <c r="A17" s="35" t="s">
        <v>104</v>
      </c>
      <c r="B17" s="23"/>
      <c r="C17" s="100"/>
      <c r="D17" s="100"/>
      <c r="E17" s="100"/>
      <c r="F17" s="100"/>
      <c r="G17" s="100"/>
      <c r="H17" s="100"/>
      <c r="I17" s="100"/>
      <c r="J17" s="67"/>
      <c r="K17" s="67"/>
    </row>
    <row r="18" spans="1:11" ht="13.5" customHeight="1" x14ac:dyDescent="0.2">
      <c r="A18" s="20" t="s">
        <v>105</v>
      </c>
      <c r="B18" s="19" t="s">
        <v>106</v>
      </c>
      <c r="C18" s="67">
        <v>29.267342166796574</v>
      </c>
      <c r="D18" s="67">
        <v>27.736605515733203</v>
      </c>
      <c r="E18" s="67">
        <v>24.14433228912867</v>
      </c>
      <c r="F18" s="67">
        <v>21.99634090889727</v>
      </c>
      <c r="G18" s="67">
        <v>28.2</v>
      </c>
      <c r="H18" s="67">
        <v>23.840426546386595</v>
      </c>
      <c r="I18" s="67">
        <v>34.706188247529902</v>
      </c>
      <c r="J18" s="107" t="s">
        <v>93</v>
      </c>
      <c r="K18" s="67"/>
    </row>
    <row r="19" spans="1:11" ht="13.5" customHeight="1" x14ac:dyDescent="0.2">
      <c r="A19" s="70" t="s">
        <v>839</v>
      </c>
      <c r="B19" s="19" t="s">
        <v>106</v>
      </c>
      <c r="C19" s="67">
        <v>14.107560405300079</v>
      </c>
      <c r="D19" s="67">
        <v>13.716437856882518</v>
      </c>
      <c r="E19" s="67">
        <v>13.377421974707044</v>
      </c>
      <c r="F19" s="67">
        <v>14.834001249704961</v>
      </c>
      <c r="G19" s="67">
        <v>14.5</v>
      </c>
      <c r="H19" s="67">
        <v>15.252798482194944</v>
      </c>
      <c r="I19" s="67">
        <v>17.784711388455538</v>
      </c>
      <c r="J19" s="107" t="s">
        <v>93</v>
      </c>
      <c r="K19" s="67"/>
    </row>
    <row r="20" spans="1:11" ht="13.5" customHeight="1" x14ac:dyDescent="0.2">
      <c r="A20" s="70" t="s">
        <v>280</v>
      </c>
      <c r="B20" s="19" t="s">
        <v>106</v>
      </c>
      <c r="C20" s="67">
        <v>14.198493115094829</v>
      </c>
      <c r="D20" s="67">
        <v>13.40055886283562</v>
      </c>
      <c r="E20" s="67">
        <v>8.3072282167304792</v>
      </c>
      <c r="F20" s="67">
        <v>6.4195785093501447</v>
      </c>
      <c r="G20" s="67">
        <v>11.2</v>
      </c>
      <c r="H20" s="67">
        <v>8.2851093482939913</v>
      </c>
      <c r="I20" s="67">
        <v>16.900676027041079</v>
      </c>
      <c r="J20" s="107" t="s">
        <v>93</v>
      </c>
      <c r="K20" s="67"/>
    </row>
    <row r="21" spans="1:11" ht="13.5" customHeight="1" x14ac:dyDescent="0.2">
      <c r="A21" s="20" t="s">
        <v>108</v>
      </c>
      <c r="B21" s="19" t="s">
        <v>106</v>
      </c>
      <c r="C21" s="67">
        <v>34.008833463237202</v>
      </c>
      <c r="D21" s="67">
        <v>31.478556675981046</v>
      </c>
      <c r="E21" s="67">
        <v>25.989093862397027</v>
      </c>
      <c r="F21" s="67">
        <v>22.060006150312315</v>
      </c>
      <c r="G21" s="67">
        <v>25</v>
      </c>
      <c r="H21" s="67">
        <v>25.177364097289157</v>
      </c>
      <c r="I21" s="67">
        <v>35.36141445657826</v>
      </c>
      <c r="J21" s="107" t="s">
        <v>93</v>
      </c>
      <c r="K21" s="67"/>
    </row>
    <row r="22" spans="1:11" ht="13.5" customHeight="1" x14ac:dyDescent="0.2">
      <c r="A22" s="70" t="s">
        <v>109</v>
      </c>
      <c r="B22" s="19" t="s">
        <v>106</v>
      </c>
      <c r="C22" s="67">
        <v>16.082099246557547</v>
      </c>
      <c r="D22" s="67">
        <v>16.887376989430201</v>
      </c>
      <c r="E22" s="67">
        <v>16.626058707506672</v>
      </c>
      <c r="F22" s="67">
        <v>17.147171687784848</v>
      </c>
      <c r="G22" s="67">
        <v>20.2</v>
      </c>
      <c r="H22" s="67">
        <v>18.46340033801205</v>
      </c>
      <c r="I22" s="67">
        <v>21.466458658346337</v>
      </c>
      <c r="J22" s="107" t="s">
        <v>93</v>
      </c>
      <c r="K22" s="67"/>
    </row>
    <row r="23" spans="1:11" ht="13.5" customHeight="1" x14ac:dyDescent="0.2">
      <c r="A23" s="70" t="s">
        <v>110</v>
      </c>
      <c r="B23" s="19" t="s">
        <v>106</v>
      </c>
      <c r="C23" s="67">
        <v>17.692907248636008</v>
      </c>
      <c r="D23" s="67">
        <v>14.311748268740129</v>
      </c>
      <c r="E23" s="67">
        <v>9.2238078663418026</v>
      </c>
      <c r="F23" s="67">
        <v>4.817336600404901</v>
      </c>
      <c r="G23" s="67">
        <v>4.8</v>
      </c>
      <c r="H23" s="67">
        <v>6.5871010719651872</v>
      </c>
      <c r="I23" s="67">
        <v>13.645345813832554</v>
      </c>
      <c r="J23" s="107" t="s">
        <v>93</v>
      </c>
      <c r="K23" s="67"/>
    </row>
    <row r="24" spans="1:11" ht="13.5" customHeight="1" x14ac:dyDescent="0.2">
      <c r="A24" s="20" t="s">
        <v>840</v>
      </c>
      <c r="B24" s="19" t="s">
        <v>106</v>
      </c>
      <c r="C24" s="67">
        <v>-2.6110678098207325</v>
      </c>
      <c r="D24" s="67">
        <v>-3.3167294374924072</v>
      </c>
      <c r="E24" s="67">
        <v>-3.1442162663882121</v>
      </c>
      <c r="F24" s="67">
        <v>-1.8</v>
      </c>
      <c r="G24" s="67">
        <v>-5.3</v>
      </c>
      <c r="H24" s="67">
        <v>-3.2</v>
      </c>
      <c r="I24" s="67">
        <v>-3.7</v>
      </c>
      <c r="J24" s="107" t="s">
        <v>93</v>
      </c>
      <c r="K24" s="67"/>
    </row>
    <row r="25" spans="1:11" ht="13.5" customHeight="1" x14ac:dyDescent="0.2">
      <c r="A25" s="20" t="s">
        <v>111</v>
      </c>
      <c r="B25" s="19" t="s">
        <v>106</v>
      </c>
      <c r="C25" s="67">
        <v>-4.7414912964406337</v>
      </c>
      <c r="D25" s="67">
        <v>-3.7419511602478437</v>
      </c>
      <c r="E25" s="67">
        <v>-1.8447615732683604</v>
      </c>
      <c r="F25" s="67">
        <v>-0.1</v>
      </c>
      <c r="G25" s="67">
        <v>-1.7</v>
      </c>
      <c r="H25" s="67">
        <v>-1.3</v>
      </c>
      <c r="I25" s="67">
        <v>-0.6</v>
      </c>
      <c r="J25" s="107" t="s">
        <v>93</v>
      </c>
      <c r="K25" s="67"/>
    </row>
    <row r="26" spans="1:11" ht="13.5" customHeight="1" x14ac:dyDescent="0.2">
      <c r="A26" s="20" t="s">
        <v>841</v>
      </c>
      <c r="B26" s="19" t="s">
        <v>106</v>
      </c>
      <c r="C26" s="67">
        <v>80.599999999999994</v>
      </c>
      <c r="D26" s="67">
        <v>77.8</v>
      </c>
      <c r="E26" s="67">
        <v>71.8</v>
      </c>
      <c r="F26" s="67">
        <v>90.8</v>
      </c>
      <c r="G26" s="67">
        <v>103</v>
      </c>
      <c r="H26" s="67">
        <v>85.2</v>
      </c>
      <c r="I26" s="67">
        <v>87.9</v>
      </c>
      <c r="J26" s="107" t="s">
        <v>93</v>
      </c>
      <c r="K26" s="67"/>
    </row>
    <row r="27" spans="1:11" ht="13.5" customHeight="1" x14ac:dyDescent="0.2">
      <c r="A27" s="70" t="s">
        <v>112</v>
      </c>
      <c r="B27" s="19" t="s">
        <v>106</v>
      </c>
      <c r="C27" s="67">
        <v>77.099999999999994</v>
      </c>
      <c r="D27" s="67">
        <v>69.599999999999994</v>
      </c>
      <c r="E27" s="67">
        <v>64.099999999999994</v>
      </c>
      <c r="F27" s="67">
        <v>63.2</v>
      </c>
      <c r="G27" s="67">
        <v>68.2</v>
      </c>
      <c r="H27" s="67">
        <v>63</v>
      </c>
      <c r="I27" s="67">
        <v>63.3</v>
      </c>
      <c r="J27" s="107" t="s">
        <v>93</v>
      </c>
      <c r="K27" s="67"/>
    </row>
    <row r="28" spans="1:11" ht="18" customHeight="1" x14ac:dyDescent="0.2">
      <c r="A28" s="35" t="s">
        <v>114</v>
      </c>
      <c r="B28" s="23"/>
      <c r="C28" s="100"/>
      <c r="D28" s="100"/>
      <c r="E28" s="100"/>
      <c r="F28" s="100"/>
      <c r="G28" s="100"/>
      <c r="H28" s="100"/>
      <c r="I28" s="100"/>
      <c r="J28" s="67"/>
      <c r="K28" s="67"/>
    </row>
    <row r="29" spans="1:11" ht="13.5" customHeight="1" x14ac:dyDescent="0.2">
      <c r="A29" s="20" t="s">
        <v>842</v>
      </c>
      <c r="B29" s="19" t="s">
        <v>96</v>
      </c>
      <c r="C29" s="67">
        <v>-10.89</v>
      </c>
      <c r="D29" s="67">
        <v>41.67</v>
      </c>
      <c r="E29" s="67">
        <v>147.96</v>
      </c>
      <c r="F29" s="67">
        <v>-145.69999999999999</v>
      </c>
      <c r="G29" s="67">
        <v>267.39999999999998</v>
      </c>
      <c r="H29" s="67">
        <v>216.89814814814815</v>
      </c>
      <c r="I29" s="67">
        <v>-144.5</v>
      </c>
      <c r="J29" s="67">
        <v>-153.82761139517896</v>
      </c>
      <c r="K29" s="67" t="s">
        <v>1161</v>
      </c>
    </row>
    <row r="30" spans="1:11" ht="13.5" customHeight="1" x14ac:dyDescent="0.2">
      <c r="A30" s="20" t="s">
        <v>117</v>
      </c>
      <c r="B30" s="19" t="s">
        <v>96</v>
      </c>
      <c r="C30" s="67">
        <v>6.6</v>
      </c>
      <c r="D30" s="67">
        <v>2.5099999999999998</v>
      </c>
      <c r="E30" s="67">
        <v>-1.57</v>
      </c>
      <c r="F30" s="67">
        <v>0.03</v>
      </c>
      <c r="G30" s="67">
        <v>1.9</v>
      </c>
      <c r="H30" s="67">
        <v>-1.5580286168521584</v>
      </c>
      <c r="I30" s="67">
        <v>4.0000000000000001E-3</v>
      </c>
      <c r="J30" s="67">
        <v>-3.3333333333333215</v>
      </c>
      <c r="K30" s="67" t="s">
        <v>1161</v>
      </c>
    </row>
    <row r="31" spans="1:11" ht="13.5" customHeight="1" x14ac:dyDescent="0.2">
      <c r="A31" s="20" t="s">
        <v>118</v>
      </c>
      <c r="B31" s="19" t="s">
        <v>96</v>
      </c>
      <c r="C31" s="67">
        <v>-4.84</v>
      </c>
      <c r="D31" s="67">
        <v>0.22</v>
      </c>
      <c r="E31" s="67">
        <v>15.16</v>
      </c>
      <c r="F31" s="67">
        <v>-0.02</v>
      </c>
      <c r="G31" s="67">
        <v>1.2</v>
      </c>
      <c r="H31" s="67">
        <v>10.604837736636963</v>
      </c>
      <c r="I31" s="67">
        <v>6.1</v>
      </c>
      <c r="J31" s="67">
        <v>-4.7033646415408414</v>
      </c>
      <c r="K31" s="67" t="s">
        <v>1161</v>
      </c>
    </row>
    <row r="32" spans="1:11" ht="13.5" customHeight="1" x14ac:dyDescent="0.2">
      <c r="A32" s="20" t="s">
        <v>844</v>
      </c>
      <c r="B32" s="19" t="s">
        <v>121</v>
      </c>
      <c r="C32" s="67">
        <v>10</v>
      </c>
      <c r="D32" s="67">
        <v>9</v>
      </c>
      <c r="E32" s="67">
        <v>9</v>
      </c>
      <c r="F32" s="67">
        <v>9</v>
      </c>
      <c r="G32" s="107" t="s">
        <v>93</v>
      </c>
      <c r="H32" s="67">
        <v>9</v>
      </c>
      <c r="I32" s="107" t="s">
        <v>93</v>
      </c>
      <c r="J32" s="67">
        <v>9</v>
      </c>
      <c r="K32" s="67" t="s">
        <v>391</v>
      </c>
    </row>
    <row r="33" spans="1:13" ht="15.75" customHeight="1" x14ac:dyDescent="0.2">
      <c r="A33" s="35" t="s">
        <v>125</v>
      </c>
      <c r="B33" s="29"/>
      <c r="C33" s="42"/>
      <c r="D33" s="42"/>
      <c r="E33" s="42"/>
      <c r="F33" s="42"/>
      <c r="G33" s="310"/>
      <c r="H33" s="42"/>
      <c r="I33" s="310"/>
      <c r="J33" s="42"/>
      <c r="K33" s="67"/>
      <c r="L33" s="1"/>
      <c r="M33" s="1"/>
    </row>
    <row r="34" spans="1:13" ht="13.5" customHeight="1" x14ac:dyDescent="0.2">
      <c r="A34" s="20" t="s">
        <v>1157</v>
      </c>
      <c r="B34" s="19" t="s">
        <v>127</v>
      </c>
      <c r="C34" s="67">
        <v>27.8</v>
      </c>
      <c r="D34" s="67">
        <v>33.6</v>
      </c>
      <c r="E34" s="67">
        <v>31.08204247980899</v>
      </c>
      <c r="F34" s="67">
        <v>28.5</v>
      </c>
      <c r="G34" s="107" t="s">
        <v>93</v>
      </c>
      <c r="H34" s="67">
        <v>29.2</v>
      </c>
      <c r="I34" s="107" t="s">
        <v>93</v>
      </c>
      <c r="J34" s="67">
        <v>29.6</v>
      </c>
      <c r="K34" s="67" t="s">
        <v>113</v>
      </c>
      <c r="L34" s="1"/>
      <c r="M34" s="1"/>
    </row>
    <row r="35" spans="1:13" ht="13.5" customHeight="1" x14ac:dyDescent="0.2">
      <c r="A35" s="20" t="s">
        <v>128</v>
      </c>
      <c r="B35" s="19" t="s">
        <v>127</v>
      </c>
      <c r="C35" s="67">
        <v>27.1</v>
      </c>
      <c r="D35" s="67">
        <v>24.9</v>
      </c>
      <c r="E35" s="67">
        <v>24.56346786394089</v>
      </c>
      <c r="F35" s="67">
        <v>26.7</v>
      </c>
      <c r="G35" s="107" t="s">
        <v>93</v>
      </c>
      <c r="H35" s="67">
        <v>29.6</v>
      </c>
      <c r="I35" s="107" t="s">
        <v>93</v>
      </c>
      <c r="J35" s="67">
        <v>29.9</v>
      </c>
      <c r="K35" s="67" t="s">
        <v>113</v>
      </c>
      <c r="L35" s="1"/>
      <c r="M35" s="1"/>
    </row>
    <row r="36" spans="1:13" ht="13.5" customHeight="1" x14ac:dyDescent="0.2">
      <c r="A36" s="20" t="s">
        <v>129</v>
      </c>
      <c r="B36" s="19" t="s">
        <v>127</v>
      </c>
      <c r="C36" s="67">
        <v>0.18</v>
      </c>
      <c r="D36" s="67">
        <v>-2.98</v>
      </c>
      <c r="E36" s="67">
        <v>-1.0784227774438992</v>
      </c>
      <c r="F36" s="67">
        <v>-1.39</v>
      </c>
      <c r="G36" s="107" t="s">
        <v>93</v>
      </c>
      <c r="H36" s="67">
        <v>4.82</v>
      </c>
      <c r="I36" s="107" t="s">
        <v>93</v>
      </c>
      <c r="J36" s="67">
        <v>3.62</v>
      </c>
      <c r="K36" s="67" t="s">
        <v>113</v>
      </c>
      <c r="L36" s="1"/>
      <c r="M36" s="1"/>
    </row>
    <row r="37" spans="1:13" ht="18" customHeight="1" x14ac:dyDescent="0.2">
      <c r="A37" s="35" t="s">
        <v>130</v>
      </c>
      <c r="B37" s="23"/>
      <c r="C37" s="100"/>
      <c r="D37" s="100"/>
      <c r="E37" s="100"/>
      <c r="F37" s="100"/>
      <c r="G37" s="100"/>
      <c r="H37" s="100"/>
      <c r="I37" s="100"/>
      <c r="J37" s="67"/>
      <c r="K37" s="67"/>
    </row>
    <row r="38" spans="1:13" ht="13.5" customHeight="1" x14ac:dyDescent="0.2">
      <c r="A38" s="20" t="s">
        <v>845</v>
      </c>
      <c r="B38" s="19" t="s">
        <v>106</v>
      </c>
      <c r="C38" s="67">
        <v>-30.5</v>
      </c>
      <c r="D38" s="67">
        <v>-29.829696647152737</v>
      </c>
      <c r="E38" s="67">
        <v>-28.103946102021172</v>
      </c>
      <c r="F38" s="67">
        <v>-26.073833294636639</v>
      </c>
      <c r="G38" s="67">
        <v>-19.756039225065773</v>
      </c>
      <c r="H38" s="67">
        <v>-23.549130525874713</v>
      </c>
      <c r="I38" s="67">
        <v>-23.088455772113942</v>
      </c>
      <c r="J38" s="107" t="s">
        <v>93</v>
      </c>
      <c r="K38" s="67"/>
    </row>
    <row r="39" spans="1:13" ht="13.5" customHeight="1" x14ac:dyDescent="0.2">
      <c r="A39" s="20" t="s">
        <v>846</v>
      </c>
      <c r="B39" s="19" t="s">
        <v>106</v>
      </c>
      <c r="C39" s="67">
        <v>4.8</v>
      </c>
      <c r="D39" s="67">
        <v>5.019999999999996</v>
      </c>
      <c r="E39" s="67">
        <v>3.4</v>
      </c>
      <c r="F39" s="67">
        <v>17.599999999999994</v>
      </c>
      <c r="G39" s="67">
        <v>-28.6</v>
      </c>
      <c r="H39" s="67">
        <v>-7</v>
      </c>
      <c r="I39" s="67">
        <v>-2.7000000000000028</v>
      </c>
      <c r="J39" s="107" t="s">
        <v>93</v>
      </c>
      <c r="K39" s="67"/>
    </row>
    <row r="40" spans="1:13" ht="13.5" customHeight="1" x14ac:dyDescent="0.2">
      <c r="A40" s="20" t="s">
        <v>132</v>
      </c>
      <c r="B40" s="19" t="s">
        <v>106</v>
      </c>
      <c r="C40" s="67">
        <v>-17.8</v>
      </c>
      <c r="D40" s="67">
        <v>-13.225119744544973</v>
      </c>
      <c r="E40" s="67">
        <v>-12.295476419634262</v>
      </c>
      <c r="F40" s="67">
        <v>-12.119804968655677</v>
      </c>
      <c r="G40" s="67">
        <v>-17.399999999999999</v>
      </c>
      <c r="H40" s="67">
        <v>-14.121097842028075</v>
      </c>
      <c r="I40" s="67">
        <v>-11.281859070464767</v>
      </c>
      <c r="J40" s="107" t="s">
        <v>93</v>
      </c>
      <c r="K40" s="67"/>
    </row>
    <row r="41" spans="1:13" ht="13.5" customHeight="1" x14ac:dyDescent="0.2">
      <c r="A41" s="20" t="s">
        <v>847</v>
      </c>
      <c r="B41" s="19" t="s">
        <v>1158</v>
      </c>
      <c r="C41" s="67">
        <v>4.9000000000000004</v>
      </c>
      <c r="D41" s="67">
        <v>3.1</v>
      </c>
      <c r="E41" s="67">
        <v>2.2000000000000002</v>
      </c>
      <c r="F41" s="67">
        <v>2.8</v>
      </c>
      <c r="G41" s="67">
        <v>3.5</v>
      </c>
      <c r="H41" s="67">
        <v>4.3</v>
      </c>
      <c r="I41" s="67">
        <v>4</v>
      </c>
      <c r="J41" s="67">
        <v>2.9</v>
      </c>
      <c r="K41" s="67" t="s">
        <v>102</v>
      </c>
    </row>
    <row r="42" spans="1:13" ht="18" customHeight="1" x14ac:dyDescent="0.2">
      <c r="A42" s="35" t="s">
        <v>133</v>
      </c>
      <c r="B42" s="23"/>
      <c r="C42" s="100"/>
      <c r="D42" s="100"/>
      <c r="E42" s="100"/>
      <c r="F42" s="100"/>
      <c r="G42" s="100"/>
      <c r="H42" s="100"/>
      <c r="I42" s="100"/>
      <c r="J42" s="67"/>
      <c r="K42" s="67"/>
    </row>
    <row r="43" spans="1:13" ht="13.5" customHeight="1" x14ac:dyDescent="0.2">
      <c r="A43" s="20" t="s">
        <v>849</v>
      </c>
      <c r="B43" s="19" t="s">
        <v>135</v>
      </c>
      <c r="C43" s="67">
        <v>24.5</v>
      </c>
      <c r="D43" s="67">
        <v>24.5</v>
      </c>
      <c r="E43" s="67">
        <v>24.5</v>
      </c>
      <c r="F43" s="67">
        <v>24.5</v>
      </c>
      <c r="G43" s="67">
        <v>24.5</v>
      </c>
      <c r="H43" s="67">
        <v>24.5</v>
      </c>
      <c r="I43" s="67">
        <v>24.5</v>
      </c>
      <c r="J43" s="67">
        <v>24.5</v>
      </c>
      <c r="K43" s="67" t="s">
        <v>102</v>
      </c>
    </row>
    <row r="44" spans="1:13" ht="13.5" customHeight="1" x14ac:dyDescent="0.2">
      <c r="A44" s="20" t="s">
        <v>850</v>
      </c>
      <c r="B44" s="19" t="s">
        <v>135</v>
      </c>
      <c r="C44" s="67">
        <v>22.281916666666667</v>
      </c>
      <c r="D44" s="67">
        <v>21.906405833333334</v>
      </c>
      <c r="E44" s="67">
        <v>20.91493333333333</v>
      </c>
      <c r="F44" s="67">
        <v>22.057483333333334</v>
      </c>
      <c r="G44" s="67">
        <v>21.982864137086903</v>
      </c>
      <c r="H44" s="67">
        <v>21.668499999999998</v>
      </c>
      <c r="I44" s="67">
        <v>20.146176911544227</v>
      </c>
      <c r="J44" s="67">
        <v>21.938400000000001</v>
      </c>
      <c r="K44" s="67" t="s">
        <v>102</v>
      </c>
    </row>
    <row r="45" spans="1:13" ht="13.5" customHeight="1" x14ac:dyDescent="0.2">
      <c r="A45" s="20" t="s">
        <v>1159</v>
      </c>
      <c r="B45" s="19" t="s">
        <v>96</v>
      </c>
      <c r="C45" s="67">
        <v>8.1058076770247567</v>
      </c>
      <c r="D45" s="67">
        <v>0.98980922116731485</v>
      </c>
      <c r="E45" s="67">
        <v>11.232946443806791</v>
      </c>
      <c r="F45" s="67">
        <v>7.4298107067856112</v>
      </c>
      <c r="G45" s="107" t="s">
        <v>93</v>
      </c>
      <c r="H45" s="67">
        <v>11.914266176745425</v>
      </c>
      <c r="I45" s="107" t="s">
        <v>93</v>
      </c>
      <c r="J45" s="67">
        <v>-0.28211646522581235</v>
      </c>
      <c r="K45" s="102" t="s">
        <v>1162</v>
      </c>
    </row>
    <row r="46" spans="1:13" ht="13.5" customHeight="1" x14ac:dyDescent="0.2">
      <c r="A46" s="46" t="s">
        <v>1160</v>
      </c>
      <c r="B46" s="31" t="s">
        <v>96</v>
      </c>
      <c r="C46" s="68">
        <v>6.4024168014219507</v>
      </c>
      <c r="D46" s="68">
        <v>-0.91240480457747131</v>
      </c>
      <c r="E46" s="68">
        <v>13.960460767077221</v>
      </c>
      <c r="F46" s="68">
        <v>10.946964512812475</v>
      </c>
      <c r="G46" s="213" t="s">
        <v>93</v>
      </c>
      <c r="H46" s="68">
        <v>17.08488652737681</v>
      </c>
      <c r="I46" s="213" t="s">
        <v>93</v>
      </c>
      <c r="J46" s="68">
        <v>-1.7426321064668571</v>
      </c>
      <c r="K46" s="105" t="s">
        <v>1162</v>
      </c>
    </row>
    <row r="47" spans="1:13" ht="29.25" customHeight="1" x14ac:dyDescent="0.2">
      <c r="A47" s="429" t="s">
        <v>854</v>
      </c>
      <c r="B47" s="429"/>
      <c r="C47" s="429"/>
      <c r="D47" s="429"/>
      <c r="E47" s="429"/>
      <c r="F47" s="429"/>
      <c r="G47" s="429"/>
      <c r="H47" s="429"/>
      <c r="I47" s="429"/>
      <c r="J47" s="429"/>
      <c r="K47" s="429"/>
      <c r="L47" s="1"/>
      <c r="M47" s="1"/>
    </row>
    <row r="48" spans="1:13" ht="84.75" customHeight="1" x14ac:dyDescent="0.2">
      <c r="A48" s="391" t="s">
        <v>1166</v>
      </c>
      <c r="B48" s="391"/>
      <c r="C48" s="391"/>
      <c r="D48" s="391"/>
      <c r="E48" s="391"/>
      <c r="F48" s="391"/>
      <c r="G48" s="391"/>
      <c r="H48" s="391"/>
      <c r="I48" s="391"/>
      <c r="J48" s="391"/>
      <c r="K48" s="391"/>
      <c r="L48" s="1"/>
      <c r="M48" s="1"/>
    </row>
    <row r="49" spans="3:13" s="3" customFormat="1" ht="13.5" customHeight="1" x14ac:dyDescent="0.25">
      <c r="C49" s="4"/>
      <c r="D49" s="4"/>
      <c r="E49" s="4"/>
      <c r="F49" s="4"/>
      <c r="G49" s="4"/>
      <c r="H49" s="4"/>
      <c r="I49" s="4"/>
      <c r="J49" s="4"/>
      <c r="K49" s="4"/>
      <c r="L49" s="2"/>
      <c r="M49" s="2"/>
    </row>
    <row r="50" spans="3:13" s="3" customFormat="1" ht="13.5" customHeight="1" x14ac:dyDescent="0.25">
      <c r="C50" s="4"/>
      <c r="D50" s="4"/>
      <c r="E50" s="4"/>
      <c r="F50" s="4"/>
      <c r="G50" s="4"/>
      <c r="H50" s="4"/>
      <c r="I50" s="4"/>
      <c r="J50" s="4"/>
      <c r="K50" s="4"/>
      <c r="L50" s="2"/>
      <c r="M50" s="2"/>
    </row>
    <row r="51" spans="3:13" s="3" customFormat="1" ht="13.5" customHeight="1" x14ac:dyDescent="0.25">
      <c r="C51" s="4"/>
      <c r="D51" s="4"/>
      <c r="E51" s="4"/>
      <c r="F51" s="4"/>
      <c r="G51" s="4"/>
      <c r="H51" s="4"/>
      <c r="I51" s="4"/>
      <c r="J51" s="4"/>
      <c r="K51" s="4"/>
      <c r="L51" s="2"/>
      <c r="M51" s="2"/>
    </row>
    <row r="52" spans="3:13" s="3" customFormat="1" ht="13.5" customHeight="1" x14ac:dyDescent="0.25">
      <c r="C52" s="4"/>
      <c r="D52" s="4"/>
      <c r="E52" s="4"/>
      <c r="F52" s="4"/>
      <c r="G52" s="4"/>
      <c r="H52" s="4"/>
      <c r="I52" s="4"/>
      <c r="J52" s="4"/>
      <c r="K52" s="4"/>
      <c r="L52" s="2"/>
      <c r="M52" s="2"/>
    </row>
    <row r="53" spans="3:13" s="3" customFormat="1" ht="13.5" customHeight="1" x14ac:dyDescent="0.25">
      <c r="C53" s="4"/>
      <c r="D53" s="4"/>
      <c r="E53" s="4"/>
      <c r="F53" s="4"/>
      <c r="G53" s="4"/>
      <c r="H53" s="4"/>
      <c r="I53" s="4"/>
      <c r="J53" s="4"/>
      <c r="K53" s="4"/>
      <c r="L53" s="2"/>
      <c r="M53" s="2"/>
    </row>
    <row r="54" spans="3:13" s="3" customFormat="1" ht="13.5" customHeight="1" x14ac:dyDescent="0.25">
      <c r="C54" s="4"/>
      <c r="D54" s="4"/>
      <c r="E54" s="4"/>
      <c r="F54" s="4"/>
      <c r="G54" s="4"/>
      <c r="H54" s="4"/>
      <c r="I54" s="4"/>
      <c r="J54" s="4"/>
      <c r="K54" s="4"/>
      <c r="L54" s="2"/>
      <c r="M54" s="2"/>
    </row>
    <row r="55" spans="3:13" s="3" customFormat="1" ht="12.75" customHeight="1" x14ac:dyDescent="0.25">
      <c r="C55" s="4"/>
      <c r="D55" s="4"/>
      <c r="E55" s="4"/>
      <c r="F55" s="4"/>
      <c r="G55" s="4"/>
      <c r="H55" s="4"/>
      <c r="I55" s="4"/>
      <c r="J55" s="4"/>
      <c r="K55" s="4"/>
      <c r="L55" s="2"/>
      <c r="M55" s="2"/>
    </row>
    <row r="56" spans="3:13" s="3" customFormat="1" ht="15" customHeight="1" x14ac:dyDescent="0.25">
      <c r="C56" s="4"/>
      <c r="D56" s="4"/>
      <c r="E56" s="4"/>
      <c r="F56" s="4"/>
      <c r="G56" s="4"/>
      <c r="H56" s="4"/>
      <c r="I56" s="4"/>
      <c r="J56" s="4"/>
      <c r="K56" s="4"/>
      <c r="L56" s="2"/>
      <c r="M56" s="2"/>
    </row>
    <row r="57" spans="3:13" s="3" customFormat="1" ht="12.75" customHeight="1" x14ac:dyDescent="0.25">
      <c r="C57" s="4"/>
      <c r="D57" s="4"/>
      <c r="E57" s="4"/>
      <c r="F57" s="4"/>
      <c r="G57" s="4"/>
      <c r="H57" s="4"/>
      <c r="I57" s="4"/>
      <c r="J57" s="4"/>
      <c r="K57" s="4"/>
      <c r="L57" s="2"/>
      <c r="M57" s="2"/>
    </row>
    <row r="58" spans="3:13" s="3" customFormat="1" ht="12" customHeight="1" x14ac:dyDescent="0.25">
      <c r="C58" s="4"/>
      <c r="D58" s="4"/>
      <c r="E58" s="4"/>
      <c r="F58" s="4"/>
      <c r="G58" s="4"/>
      <c r="H58" s="4"/>
      <c r="I58" s="4"/>
      <c r="J58" s="4"/>
      <c r="K58" s="4"/>
      <c r="L58" s="2"/>
      <c r="M58" s="2"/>
    </row>
    <row r="59" spans="3:13" s="3" customFormat="1" ht="12.75" customHeight="1" x14ac:dyDescent="0.25">
      <c r="C59" s="4"/>
      <c r="D59" s="4"/>
      <c r="E59" s="4"/>
      <c r="F59" s="4"/>
      <c r="G59" s="4"/>
      <c r="H59" s="4"/>
      <c r="I59" s="4"/>
      <c r="J59" s="4"/>
      <c r="K59" s="4"/>
      <c r="L59" s="2"/>
      <c r="M59" s="2"/>
    </row>
    <row r="60" spans="3:13" s="3" customFormat="1" ht="12" customHeight="1" x14ac:dyDescent="0.25">
      <c r="C60" s="4"/>
      <c r="D60" s="4"/>
      <c r="E60" s="4"/>
      <c r="F60" s="4"/>
      <c r="G60" s="4"/>
      <c r="H60" s="4"/>
      <c r="I60" s="4"/>
      <c r="J60" s="4"/>
      <c r="K60" s="4"/>
      <c r="L60" s="2"/>
      <c r="M60" s="2"/>
    </row>
  </sheetData>
  <mergeCells count="9">
    <mergeCell ref="A48:K48"/>
    <mergeCell ref="A47:K47"/>
    <mergeCell ref="B9:B10"/>
    <mergeCell ref="C9:C10"/>
    <mergeCell ref="G9:H9"/>
    <mergeCell ref="I9:K9"/>
    <mergeCell ref="J10:K10"/>
    <mergeCell ref="D9:D10"/>
    <mergeCell ref="E9:E10"/>
  </mergeCells>
  <conditionalFormatting sqref="J24 G45:G46">
    <cfRule type="cellIs" dxfId="230" priority="35" operator="between">
      <formula>9999</formula>
      <formula>-9999</formula>
    </cfRule>
  </conditionalFormatting>
  <conditionalFormatting sqref="G34:G36">
    <cfRule type="cellIs" dxfId="229" priority="31" operator="between">
      <formula>9999</formula>
      <formula>-9999</formula>
    </cfRule>
  </conditionalFormatting>
  <conditionalFormatting sqref="J12:J14">
    <cfRule type="cellIs" dxfId="228" priority="34" operator="between">
      <formula>9999</formula>
      <formula>-9999</formula>
    </cfRule>
  </conditionalFormatting>
  <conditionalFormatting sqref="I34:I36">
    <cfRule type="cellIs" dxfId="227" priority="30" operator="between">
      <formula>9999</formula>
      <formula>-9999</formula>
    </cfRule>
  </conditionalFormatting>
  <conditionalFormatting sqref="J39:J40">
    <cfRule type="cellIs" dxfId="226" priority="29" operator="between">
      <formula>9999</formula>
      <formula>-9999</formula>
    </cfRule>
  </conditionalFormatting>
  <conditionalFormatting sqref="I45:I46">
    <cfRule type="cellIs" dxfId="225" priority="27" operator="between">
      <formula>9999</formula>
      <formula>-9999</formula>
    </cfRule>
  </conditionalFormatting>
  <conditionalFormatting sqref="J25">
    <cfRule type="cellIs" dxfId="224" priority="17" operator="between">
      <formula>9999</formula>
      <formula>-9999</formula>
    </cfRule>
  </conditionalFormatting>
  <conditionalFormatting sqref="J38">
    <cfRule type="cellIs" dxfId="223" priority="12" operator="between">
      <formula>9999</formula>
      <formula>-9999</formula>
    </cfRule>
  </conditionalFormatting>
  <conditionalFormatting sqref="J18:J23">
    <cfRule type="cellIs" dxfId="222" priority="10" operator="between">
      <formula>9999</formula>
      <formula>-9999</formula>
    </cfRule>
  </conditionalFormatting>
  <conditionalFormatting sqref="G14">
    <cfRule type="cellIs" dxfId="221" priority="6" operator="between">
      <formula>9999</formula>
      <formula>-9999</formula>
    </cfRule>
  </conditionalFormatting>
  <conditionalFormatting sqref="I14">
    <cfRule type="cellIs" dxfId="220" priority="5" operator="between">
      <formula>9999</formula>
      <formula>-9999</formula>
    </cfRule>
  </conditionalFormatting>
  <conditionalFormatting sqref="J26:J27">
    <cfRule type="cellIs" dxfId="219" priority="3" operator="between">
      <formula>9999</formula>
      <formula>-9999</formula>
    </cfRule>
  </conditionalFormatting>
  <conditionalFormatting sqref="I32">
    <cfRule type="cellIs" dxfId="218" priority="2" operator="between">
      <formula>9999</formula>
      <formula>-9999</formula>
    </cfRule>
  </conditionalFormatting>
  <conditionalFormatting sqref="G32">
    <cfRule type="cellIs" dxfId="217" priority="1" operator="between">
      <formula>9999</formula>
      <formula>-9999</formula>
    </cfRule>
  </conditionalFormatting>
  <hyperlinks>
    <hyperlink ref="A5" location="'Contents'!A62" display="Índice"/>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H40"/>
  <sheetViews>
    <sheetView showGridLines="0" zoomScale="120" zoomScaleNormal="120" zoomScalePageLayoutView="120" workbookViewId="0">
      <selection activeCell="A5" sqref="A5"/>
    </sheetView>
  </sheetViews>
  <sheetFormatPr defaultColWidth="8.85546875" defaultRowHeight="12.75" x14ac:dyDescent="0.2"/>
  <cols>
    <col min="1" max="1" width="45.7109375" style="17" customWidth="1"/>
    <col min="2" max="8" width="5.7109375" style="17" customWidth="1"/>
    <col min="9" max="16384" width="8.85546875" style="17"/>
  </cols>
  <sheetData>
    <row r="5" spans="1:8" x14ac:dyDescent="0.2">
      <c r="A5" s="109" t="s">
        <v>85</v>
      </c>
    </row>
    <row r="6" spans="1:8" ht="18.75" x14ac:dyDescent="0.3">
      <c r="A6" s="25" t="s">
        <v>0</v>
      </c>
    </row>
    <row r="8" spans="1:8" ht="18" customHeight="1" x14ac:dyDescent="0.2">
      <c r="A8" s="207" t="s">
        <v>855</v>
      </c>
      <c r="B8" s="18"/>
      <c r="C8" s="18"/>
      <c r="D8" s="18"/>
      <c r="E8" s="18"/>
      <c r="F8" s="18"/>
      <c r="G8" s="18"/>
      <c r="H8" s="18"/>
    </row>
    <row r="9" spans="1:8" ht="13.5" customHeight="1" x14ac:dyDescent="0.2">
      <c r="A9" s="23"/>
      <c r="B9" s="400">
        <v>2015</v>
      </c>
      <c r="C9" s="400">
        <v>2016</v>
      </c>
      <c r="D9" s="192">
        <v>2017</v>
      </c>
      <c r="E9" s="182">
        <v>2018</v>
      </c>
      <c r="F9" s="182">
        <v>2019</v>
      </c>
      <c r="G9" s="182">
        <v>2020</v>
      </c>
      <c r="H9" s="344">
        <v>2021</v>
      </c>
    </row>
    <row r="10" spans="1:8" ht="13.5" customHeight="1" x14ac:dyDescent="0.2">
      <c r="A10" s="24"/>
      <c r="B10" s="401"/>
      <c r="C10" s="401"/>
      <c r="D10" s="181" t="s">
        <v>88</v>
      </c>
      <c r="E10" s="181" t="s">
        <v>88</v>
      </c>
      <c r="F10" s="181" t="s">
        <v>88</v>
      </c>
      <c r="G10" s="181" t="s">
        <v>88</v>
      </c>
      <c r="H10" s="181" t="s">
        <v>140</v>
      </c>
    </row>
    <row r="11" spans="1:8" ht="12" customHeight="1" x14ac:dyDescent="0.2">
      <c r="A11" s="19" t="s">
        <v>141</v>
      </c>
      <c r="B11" s="51">
        <v>859.75825723352705</v>
      </c>
      <c r="C11" s="51">
        <v>898.66632735705366</v>
      </c>
      <c r="D11" s="51">
        <v>919.97361632335753</v>
      </c>
      <c r="E11" s="51">
        <v>982.28442391115379</v>
      </c>
      <c r="F11" s="51">
        <v>1180.4929859797608</v>
      </c>
      <c r="G11" s="51">
        <v>1457.5770460897397</v>
      </c>
      <c r="H11" s="107" t="s">
        <v>93</v>
      </c>
    </row>
    <row r="12" spans="1:8" ht="12" customHeight="1" x14ac:dyDescent="0.2">
      <c r="A12" s="20" t="s">
        <v>856</v>
      </c>
      <c r="B12" s="51">
        <v>367.44904297640602</v>
      </c>
      <c r="C12" s="51">
        <v>370.56395880462799</v>
      </c>
      <c r="D12" s="51">
        <v>358.04349482795175</v>
      </c>
      <c r="E12" s="51">
        <v>394.45471117128488</v>
      </c>
      <c r="F12" s="51">
        <v>433.41264227495896</v>
      </c>
      <c r="G12" s="51">
        <v>505.06660695894681</v>
      </c>
      <c r="H12" s="107" t="s">
        <v>93</v>
      </c>
    </row>
    <row r="13" spans="1:8" ht="12" customHeight="1" x14ac:dyDescent="0.2">
      <c r="A13" s="20" t="s">
        <v>143</v>
      </c>
      <c r="B13" s="51">
        <v>472.4276780976794</v>
      </c>
      <c r="C13" s="51">
        <v>506.80426955635323</v>
      </c>
      <c r="D13" s="51">
        <v>537.41748162102442</v>
      </c>
      <c r="E13" s="51">
        <v>563.57913750574482</v>
      </c>
      <c r="F13" s="51">
        <v>724.81546495502027</v>
      </c>
      <c r="G13" s="51">
        <v>928.714839595939</v>
      </c>
      <c r="H13" s="107" t="s">
        <v>93</v>
      </c>
    </row>
    <row r="14" spans="1:8" ht="12" customHeight="1" x14ac:dyDescent="0.2">
      <c r="A14" s="20" t="s">
        <v>417</v>
      </c>
      <c r="B14" s="51">
        <v>19.881536159441573</v>
      </c>
      <c r="C14" s="51">
        <v>21.298098996072468</v>
      </c>
      <c r="D14" s="51">
        <v>24.512639874381332</v>
      </c>
      <c r="E14" s="51">
        <v>24.250575234124099</v>
      </c>
      <c r="F14" s="51">
        <v>22.264878749781495</v>
      </c>
      <c r="G14" s="51">
        <v>23.795599534854116</v>
      </c>
      <c r="H14" s="107" t="s">
        <v>93</v>
      </c>
    </row>
    <row r="15" spans="1:8" ht="12" customHeight="1" x14ac:dyDescent="0.2">
      <c r="A15" s="19" t="s">
        <v>146</v>
      </c>
      <c r="B15" s="51">
        <v>1057.0854337230098</v>
      </c>
      <c r="C15" s="51">
        <v>1186.7531742142103</v>
      </c>
      <c r="D15" s="51">
        <v>1302.9310872446272</v>
      </c>
      <c r="E15" s="51">
        <v>1203.7203445840346</v>
      </c>
      <c r="F15" s="51">
        <v>1244.5637538936385</v>
      </c>
      <c r="G15" s="51">
        <v>1332.7858693011867</v>
      </c>
      <c r="H15" s="107" t="s">
        <v>93</v>
      </c>
    </row>
    <row r="16" spans="1:8" ht="12" customHeight="1" x14ac:dyDescent="0.2">
      <c r="A16" s="20" t="s">
        <v>147</v>
      </c>
      <c r="B16" s="51">
        <v>447.77013208098242</v>
      </c>
      <c r="C16" s="51">
        <v>540.09584553114371</v>
      </c>
      <c r="D16" s="51">
        <v>617.01200717653683</v>
      </c>
      <c r="E16" s="51">
        <v>564.65246784434657</v>
      </c>
      <c r="F16" s="51">
        <v>557.34402387290208</v>
      </c>
      <c r="G16" s="51">
        <v>570.52480101180538</v>
      </c>
      <c r="H16" s="107" t="s">
        <v>93</v>
      </c>
    </row>
    <row r="17" spans="1:8" ht="12" customHeight="1" x14ac:dyDescent="0.2">
      <c r="A17" s="20" t="s">
        <v>746</v>
      </c>
      <c r="B17" s="51">
        <v>135.10746920941926</v>
      </c>
      <c r="C17" s="51">
        <v>153.07655826162227</v>
      </c>
      <c r="D17" s="51">
        <v>179.78467292675015</v>
      </c>
      <c r="E17" s="51">
        <v>193.91533736992591</v>
      </c>
      <c r="F17" s="51">
        <v>194.38399976802418</v>
      </c>
      <c r="G17" s="51">
        <v>201.98303271995348</v>
      </c>
      <c r="H17" s="107" t="s">
        <v>93</v>
      </c>
    </row>
    <row r="18" spans="1:8" ht="12" customHeight="1" x14ac:dyDescent="0.2">
      <c r="A18" s="20" t="s">
        <v>149</v>
      </c>
      <c r="B18" s="51">
        <v>474.20783243260814</v>
      </c>
      <c r="C18" s="51">
        <v>493.58077042144453</v>
      </c>
      <c r="D18" s="51">
        <v>506.13440714133998</v>
      </c>
      <c r="E18" s="51">
        <v>445.15253936976211</v>
      </c>
      <c r="F18" s="51">
        <v>492.83573025271238</v>
      </c>
      <c r="G18" s="51">
        <v>560.27803556942774</v>
      </c>
      <c r="H18" s="107" t="s">
        <v>93</v>
      </c>
    </row>
    <row r="19" spans="1:8" ht="12" customHeight="1" x14ac:dyDescent="0.2">
      <c r="A19" s="19" t="s">
        <v>150</v>
      </c>
      <c r="B19" s="51">
        <v>4951.5004669902955</v>
      </c>
      <c r="C19" s="51">
        <v>5464.1076027619492</v>
      </c>
      <c r="D19" s="51">
        <v>5854.4341911314787</v>
      </c>
      <c r="E19" s="51">
        <v>6239.3676542954208</v>
      </c>
      <c r="F19" s="51">
        <v>6848.2375699938384</v>
      </c>
      <c r="G19" s="51">
        <v>7258.3009861582077</v>
      </c>
      <c r="H19" s="107" t="s">
        <v>93</v>
      </c>
    </row>
    <row r="20" spans="1:8" ht="12" customHeight="1" x14ac:dyDescent="0.2">
      <c r="A20" s="20" t="s">
        <v>151</v>
      </c>
      <c r="B20" s="51">
        <v>1795.8065493056229</v>
      </c>
      <c r="C20" s="51">
        <v>1947.2529424746758</v>
      </c>
      <c r="D20" s="51">
        <v>2052.2886582887527</v>
      </c>
      <c r="E20" s="51">
        <v>2082.1259932511821</v>
      </c>
      <c r="F20" s="51">
        <v>2308.5384749095529</v>
      </c>
      <c r="G20" s="51">
        <v>2500.7051237104201</v>
      </c>
      <c r="H20" s="107" t="s">
        <v>93</v>
      </c>
    </row>
    <row r="21" spans="1:8" ht="12" customHeight="1" x14ac:dyDescent="0.2">
      <c r="A21" s="20" t="s">
        <v>857</v>
      </c>
      <c r="B21" s="51">
        <v>362.59968093739309</v>
      </c>
      <c r="C21" s="51">
        <v>434.26253890420111</v>
      </c>
      <c r="D21" s="51">
        <v>503.50020813634353</v>
      </c>
      <c r="E21" s="51">
        <v>542.41781236398936</v>
      </c>
      <c r="F21" s="51">
        <v>574.74079267323384</v>
      </c>
      <c r="G21" s="51">
        <v>471.97835635691007</v>
      </c>
      <c r="H21" s="107" t="s">
        <v>93</v>
      </c>
    </row>
    <row r="22" spans="1:8" ht="12" customHeight="1" x14ac:dyDescent="0.2">
      <c r="A22" s="20" t="s">
        <v>858</v>
      </c>
      <c r="B22" s="51">
        <v>799.38798195799177</v>
      </c>
      <c r="C22" s="51">
        <v>857.42015139865555</v>
      </c>
      <c r="D22" s="51">
        <v>881.55400616612098</v>
      </c>
      <c r="E22" s="51">
        <v>994.88695624996967</v>
      </c>
      <c r="F22" s="51">
        <v>1033.2097344143606</v>
      </c>
      <c r="G22" s="51">
        <v>1125.1208168185012</v>
      </c>
      <c r="H22" s="107" t="s">
        <v>93</v>
      </c>
    </row>
    <row r="23" spans="1:8" ht="12" customHeight="1" x14ac:dyDescent="0.2">
      <c r="A23" s="20" t="s">
        <v>859</v>
      </c>
      <c r="B23" s="51">
        <v>159.69433173322204</v>
      </c>
      <c r="C23" s="51">
        <v>173.24192857718643</v>
      </c>
      <c r="D23" s="51">
        <v>186.55007827334563</v>
      </c>
      <c r="E23" s="51">
        <v>208.35107089145745</v>
      </c>
      <c r="F23" s="51">
        <v>222.20763716306962</v>
      </c>
      <c r="G23" s="51">
        <v>234.33835177044875</v>
      </c>
      <c r="H23" s="107" t="s">
        <v>93</v>
      </c>
    </row>
    <row r="24" spans="1:8" ht="12" customHeight="1" x14ac:dyDescent="0.2">
      <c r="A24" s="20" t="s">
        <v>860</v>
      </c>
      <c r="B24" s="51">
        <v>421.98772484698435</v>
      </c>
      <c r="C24" s="51">
        <v>470.32226951115814</v>
      </c>
      <c r="D24" s="51">
        <v>508.9088190234973</v>
      </c>
      <c r="E24" s="51">
        <v>505.90852409229967</v>
      </c>
      <c r="F24" s="51">
        <v>538.57188042067548</v>
      </c>
      <c r="G24" s="51">
        <v>554.87460784604707</v>
      </c>
      <c r="H24" s="107" t="s">
        <v>93</v>
      </c>
    </row>
    <row r="25" spans="1:8" ht="12" customHeight="1" x14ac:dyDescent="0.2">
      <c r="A25" s="20" t="s">
        <v>861</v>
      </c>
      <c r="B25" s="51">
        <v>630.81200000000001</v>
      </c>
      <c r="C25" s="51">
        <v>676.08399999999995</v>
      </c>
      <c r="D25" s="51">
        <v>676.08399999999995</v>
      </c>
      <c r="E25" s="51">
        <v>749.25800000000004</v>
      </c>
      <c r="F25" s="51">
        <v>847.54946375999987</v>
      </c>
      <c r="G25" s="51">
        <v>978.08492853999996</v>
      </c>
      <c r="H25" s="107" t="s">
        <v>93</v>
      </c>
    </row>
    <row r="26" spans="1:8" ht="12" customHeight="1" x14ac:dyDescent="0.2">
      <c r="A26" s="20" t="s">
        <v>751</v>
      </c>
      <c r="B26" s="51">
        <v>373.03522060397682</v>
      </c>
      <c r="C26" s="51">
        <v>456.50172258634223</v>
      </c>
      <c r="D26" s="51">
        <v>535.9142994595918</v>
      </c>
      <c r="E26" s="51">
        <v>569.65538754164572</v>
      </c>
      <c r="F26" s="51">
        <v>663.25595575423665</v>
      </c>
      <c r="G26" s="51">
        <v>700.46903082635401</v>
      </c>
      <c r="H26" s="107" t="s">
        <v>93</v>
      </c>
    </row>
    <row r="27" spans="1:8" ht="12" customHeight="1" x14ac:dyDescent="0.2">
      <c r="A27" s="20" t="s">
        <v>752</v>
      </c>
      <c r="B27" s="51">
        <v>82.465258560907998</v>
      </c>
      <c r="C27" s="51">
        <v>92.454813943238747</v>
      </c>
      <c r="D27" s="51">
        <v>105.07801965786163</v>
      </c>
      <c r="E27" s="51">
        <v>109.03755530288379</v>
      </c>
      <c r="F27" s="51">
        <v>135.50157711392492</v>
      </c>
      <c r="G27" s="51">
        <v>114.81185672663439</v>
      </c>
      <c r="H27" s="107" t="s">
        <v>93</v>
      </c>
    </row>
    <row r="28" spans="1:8" ht="12" customHeight="1" x14ac:dyDescent="0.2">
      <c r="A28" s="20" t="s">
        <v>862</v>
      </c>
      <c r="B28" s="51">
        <v>325.71171904419748</v>
      </c>
      <c r="C28" s="51">
        <v>356.56723536649201</v>
      </c>
      <c r="D28" s="51">
        <v>404.55610212596633</v>
      </c>
      <c r="E28" s="51">
        <v>477.7263546019941</v>
      </c>
      <c r="F28" s="51">
        <v>524.66205378478537</v>
      </c>
      <c r="G28" s="51">
        <v>577.91791356289298</v>
      </c>
      <c r="H28" s="107" t="s">
        <v>93</v>
      </c>
    </row>
    <row r="29" spans="1:8" ht="15" customHeight="1" x14ac:dyDescent="0.2">
      <c r="A29" s="21" t="s">
        <v>863</v>
      </c>
      <c r="B29" s="48">
        <v>-211.43624162653046</v>
      </c>
      <c r="C29" s="48">
        <v>-233.14426580598243</v>
      </c>
      <c r="D29" s="48">
        <v>-250.31571614701613</v>
      </c>
      <c r="E29" s="48">
        <v>-256.49679662850178</v>
      </c>
      <c r="F29" s="48">
        <v>-280.31777525701938</v>
      </c>
      <c r="G29" s="48">
        <v>-303.50034665766646</v>
      </c>
      <c r="H29" s="107" t="s">
        <v>93</v>
      </c>
    </row>
    <row r="30" spans="1:8" ht="12" customHeight="1" x14ac:dyDescent="0.2">
      <c r="A30" s="19" t="s">
        <v>864</v>
      </c>
      <c r="B30" s="51">
        <v>373.60257021899997</v>
      </c>
      <c r="C30" s="51">
        <v>381.39770250799995</v>
      </c>
      <c r="D30" s="51">
        <v>404.14725819</v>
      </c>
      <c r="E30" s="51">
        <v>450.11474833</v>
      </c>
      <c r="F30" s="51">
        <v>431.31820871000002</v>
      </c>
      <c r="G30" s="51">
        <v>502.13632142000006</v>
      </c>
      <c r="H30" s="107" t="s">
        <v>93</v>
      </c>
    </row>
    <row r="31" spans="1:8" ht="23.25" customHeight="1" x14ac:dyDescent="0.2">
      <c r="A31" s="27" t="s">
        <v>865</v>
      </c>
      <c r="B31" s="364">
        <v>7030.5104865393014</v>
      </c>
      <c r="C31" s="364">
        <v>7697.7805410352312</v>
      </c>
      <c r="D31" s="364">
        <v>8231.1704367424481</v>
      </c>
      <c r="E31" s="364">
        <v>8618.9903744921066</v>
      </c>
      <c r="F31" s="364">
        <v>9424.2947433202171</v>
      </c>
      <c r="G31" s="364">
        <v>10247.299876311468</v>
      </c>
      <c r="H31" s="364">
        <v>10750</v>
      </c>
    </row>
    <row r="32" spans="1:8" ht="12" customHeight="1" x14ac:dyDescent="0.2">
      <c r="A32" s="23" t="s">
        <v>168</v>
      </c>
      <c r="B32" s="51">
        <v>1997.01</v>
      </c>
      <c r="C32" s="51">
        <v>2148.4760000000001</v>
      </c>
      <c r="D32" s="51">
        <v>1878.0298000000003</v>
      </c>
      <c r="E32" s="51">
        <v>2065.6115999999997</v>
      </c>
      <c r="F32" s="51">
        <v>1611.7819</v>
      </c>
      <c r="G32" s="48">
        <v>966.48200000000008</v>
      </c>
      <c r="H32" s="48">
        <v>1232.9460269865067</v>
      </c>
    </row>
    <row r="33" spans="1:8" ht="12" customHeight="1" x14ac:dyDescent="0.2">
      <c r="A33" s="23" t="s">
        <v>170</v>
      </c>
      <c r="B33" s="51">
        <v>4129.3729000000003</v>
      </c>
      <c r="C33" s="51">
        <v>4114.3872000000001</v>
      </c>
      <c r="D33" s="51">
        <v>4233.7848000000004</v>
      </c>
      <c r="E33" s="51">
        <v>4145.8581000000004</v>
      </c>
      <c r="F33" s="51">
        <v>4231.2030999999997</v>
      </c>
      <c r="G33" s="48">
        <v>3705.57</v>
      </c>
      <c r="H33" s="48">
        <v>3769.349700149925</v>
      </c>
    </row>
    <row r="34" spans="1:8" ht="19.5" customHeight="1" x14ac:dyDescent="0.2">
      <c r="A34" s="19" t="s">
        <v>171</v>
      </c>
      <c r="B34" s="32"/>
      <c r="C34" s="32"/>
      <c r="D34" s="32"/>
      <c r="E34" s="32"/>
      <c r="F34" s="32"/>
      <c r="G34" s="32"/>
      <c r="H34" s="32"/>
    </row>
    <row r="35" spans="1:8" ht="12" customHeight="1" x14ac:dyDescent="0.2">
      <c r="A35" s="23" t="s">
        <v>866</v>
      </c>
      <c r="B35" s="32">
        <v>286.95961169548167</v>
      </c>
      <c r="C35" s="32">
        <v>314.19512412388701</v>
      </c>
      <c r="D35" s="32">
        <v>335.96614027520195</v>
      </c>
      <c r="E35" s="32">
        <v>351.79552548947373</v>
      </c>
      <c r="F35" s="32">
        <v>376.75492273865729</v>
      </c>
      <c r="G35" s="32">
        <v>418.25713780863134</v>
      </c>
      <c r="H35" s="32">
        <v>438.77551020408163</v>
      </c>
    </row>
    <row r="36" spans="1:8" ht="12" customHeight="1" x14ac:dyDescent="0.2">
      <c r="A36" s="23" t="s">
        <v>867</v>
      </c>
      <c r="B36" s="32">
        <v>316.84665764745148</v>
      </c>
      <c r="C36" s="32">
        <v>345.75011413201725</v>
      </c>
      <c r="D36" s="32">
        <v>375.8</v>
      </c>
      <c r="E36" s="32">
        <v>415.6</v>
      </c>
      <c r="F36" s="32">
        <v>430.7</v>
      </c>
      <c r="G36" s="32">
        <v>477.3</v>
      </c>
      <c r="H36" s="32">
        <v>533.6</v>
      </c>
    </row>
    <row r="37" spans="1:8" ht="12" customHeight="1" x14ac:dyDescent="0.2">
      <c r="A37" s="23" t="s">
        <v>428</v>
      </c>
      <c r="B37" s="67">
        <v>9.1135052929291138</v>
      </c>
      <c r="C37" s="67">
        <v>9.4910612219908153</v>
      </c>
      <c r="D37" s="67">
        <v>6.9291387675165517</v>
      </c>
      <c r="E37" s="67">
        <v>4.7116013540249524</v>
      </c>
      <c r="F37" s="67">
        <v>7.0948592124519205</v>
      </c>
      <c r="G37" s="67">
        <v>8.73280341295124</v>
      </c>
      <c r="H37" s="67">
        <v>4.9056837387048358</v>
      </c>
    </row>
    <row r="38" spans="1:8" ht="12" customHeight="1" x14ac:dyDescent="0.2">
      <c r="A38" s="23" t="s">
        <v>427</v>
      </c>
      <c r="B38" s="67">
        <v>5.1189839045559848</v>
      </c>
      <c r="C38" s="67">
        <v>5.0777938790698807</v>
      </c>
      <c r="D38" s="67">
        <v>3.0145845544475414</v>
      </c>
      <c r="E38" s="67">
        <v>1.7605455335519604</v>
      </c>
      <c r="F38" s="67">
        <v>5.7204928059742643</v>
      </c>
      <c r="G38" s="67">
        <v>5.5658285562633303</v>
      </c>
      <c r="H38" s="67">
        <v>2.7479762377128791</v>
      </c>
    </row>
    <row r="39" spans="1:8" ht="12" customHeight="1" x14ac:dyDescent="0.2">
      <c r="A39" s="24" t="s">
        <v>176</v>
      </c>
      <c r="B39" s="68">
        <v>3.8</v>
      </c>
      <c r="C39" s="68">
        <v>4.2</v>
      </c>
      <c r="D39" s="68">
        <v>3.8</v>
      </c>
      <c r="E39" s="68">
        <v>2.9</v>
      </c>
      <c r="F39" s="68">
        <v>1.3</v>
      </c>
      <c r="G39" s="68">
        <v>3</v>
      </c>
      <c r="H39" s="68">
        <v>2.1</v>
      </c>
    </row>
    <row r="40" spans="1:8" ht="30.75" customHeight="1" x14ac:dyDescent="0.2">
      <c r="A40" s="430" t="s">
        <v>868</v>
      </c>
      <c r="B40" s="430"/>
      <c r="C40" s="430"/>
      <c r="D40" s="430"/>
      <c r="E40" s="430"/>
      <c r="F40" s="430"/>
      <c r="G40" s="430"/>
    </row>
  </sheetData>
  <mergeCells count="3">
    <mergeCell ref="B9:B10"/>
    <mergeCell ref="C9:C10"/>
    <mergeCell ref="A40:G40"/>
  </mergeCells>
  <hyperlinks>
    <hyperlink ref="A5" location="'Contents'!A62" display="Índice"/>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9"/>
  <sheetViews>
    <sheetView showGridLines="0" zoomScale="120" zoomScaleNormal="120" zoomScalePageLayoutView="120" workbookViewId="0">
      <selection activeCell="A5" sqref="A5"/>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09" t="s">
        <v>85</v>
      </c>
      <c r="B5" s="109"/>
    </row>
    <row r="6" spans="1:10" s="17" customFormat="1" ht="18.75" x14ac:dyDescent="0.3">
      <c r="A6" s="25" t="s">
        <v>0</v>
      </c>
    </row>
    <row r="7" spans="1:10" s="17" customFormat="1" x14ac:dyDescent="0.2"/>
    <row r="8" spans="1:10" s="17" customFormat="1" ht="18" customHeight="1" x14ac:dyDescent="0.2">
      <c r="A8" s="313" t="s">
        <v>869</v>
      </c>
      <c r="B8" s="18"/>
      <c r="C8" s="18"/>
      <c r="D8" s="18"/>
      <c r="E8" s="18"/>
      <c r="F8" s="18"/>
      <c r="G8" s="18"/>
      <c r="H8" s="18"/>
      <c r="I8" s="18"/>
      <c r="J8" s="18"/>
    </row>
    <row r="9" spans="1:10" s="17" customFormat="1" ht="13.5" customHeight="1" x14ac:dyDescent="0.2">
      <c r="A9" s="23"/>
      <c r="B9" s="23"/>
      <c r="C9" s="189" t="s">
        <v>179</v>
      </c>
      <c r="D9" s="295" t="s">
        <v>180</v>
      </c>
      <c r="E9" s="295" t="s">
        <v>181</v>
      </c>
      <c r="F9" s="189" t="s">
        <v>182</v>
      </c>
    </row>
    <row r="10" spans="1:10" s="17" customFormat="1" ht="13.5" customHeight="1" x14ac:dyDescent="0.2">
      <c r="A10" s="24"/>
      <c r="B10" s="24"/>
      <c r="C10" s="240" t="s">
        <v>183</v>
      </c>
      <c r="D10" s="240" t="s">
        <v>184</v>
      </c>
      <c r="E10" s="240" t="s">
        <v>184</v>
      </c>
      <c r="F10" s="240" t="s">
        <v>185</v>
      </c>
    </row>
    <row r="11" spans="1:10" s="17" customFormat="1" ht="12" customHeight="1" x14ac:dyDescent="0.2">
      <c r="A11" s="29">
        <v>2007</v>
      </c>
      <c r="B11" s="19" t="s">
        <v>187</v>
      </c>
      <c r="C11" s="59" t="s">
        <v>93</v>
      </c>
      <c r="D11" s="37">
        <v>27.559483344663537</v>
      </c>
      <c r="E11" s="37">
        <v>27.559483344663537</v>
      </c>
      <c r="F11" s="37">
        <v>18.548513632578189</v>
      </c>
    </row>
    <row r="12" spans="1:10" s="17" customFormat="1" ht="12" customHeight="1" x14ac:dyDescent="0.2">
      <c r="A12" s="29">
        <v>2008</v>
      </c>
      <c r="B12" s="19" t="s">
        <v>187</v>
      </c>
      <c r="C12" s="59" t="s">
        <v>93</v>
      </c>
      <c r="D12" s="37">
        <v>24.834790023449173</v>
      </c>
      <c r="E12" s="37">
        <v>24.834790023449173</v>
      </c>
      <c r="F12" s="37">
        <v>31.990103949257321</v>
      </c>
    </row>
    <row r="13" spans="1:10" s="17" customFormat="1" ht="12" customHeight="1" x14ac:dyDescent="0.2">
      <c r="A13" s="29">
        <v>2009</v>
      </c>
      <c r="B13" s="19" t="s">
        <v>187</v>
      </c>
      <c r="C13" s="59" t="s">
        <v>93</v>
      </c>
      <c r="D13" s="37">
        <v>16.086157578839909</v>
      </c>
      <c r="E13" s="37">
        <v>16.086157578839909</v>
      </c>
      <c r="F13" s="37">
        <v>16.957475799226906</v>
      </c>
    </row>
    <row r="14" spans="1:10" s="17" customFormat="1" ht="12" customHeight="1" x14ac:dyDescent="0.2">
      <c r="A14" s="29">
        <v>2010</v>
      </c>
      <c r="B14" s="19" t="s">
        <v>187</v>
      </c>
      <c r="C14" s="59" t="s">
        <v>93</v>
      </c>
      <c r="D14" s="37">
        <v>12.893408612972834</v>
      </c>
      <c r="E14" s="37">
        <v>12.893408612972834</v>
      </c>
      <c r="F14" s="37">
        <v>13.340023511688459</v>
      </c>
    </row>
    <row r="15" spans="1:10" s="17" customFormat="1" ht="12" customHeight="1" x14ac:dyDescent="0.2">
      <c r="A15" s="29">
        <v>2011</v>
      </c>
      <c r="B15" s="19" t="s">
        <v>187</v>
      </c>
      <c r="C15" s="59" t="s">
        <v>93</v>
      </c>
      <c r="D15" s="37">
        <v>11.939137165761583</v>
      </c>
      <c r="E15" s="37">
        <v>11.939137165761583</v>
      </c>
      <c r="F15" s="37">
        <v>14.323142448121896</v>
      </c>
    </row>
    <row r="16" spans="1:10" s="17" customFormat="1" ht="12" customHeight="1" x14ac:dyDescent="0.2">
      <c r="A16" s="29">
        <v>2012</v>
      </c>
      <c r="B16" s="19" t="s">
        <v>187</v>
      </c>
      <c r="C16" s="59" t="s">
        <v>93</v>
      </c>
      <c r="D16" s="37">
        <v>10.406106133134907</v>
      </c>
      <c r="E16" s="37">
        <v>10.406106133134907</v>
      </c>
      <c r="F16" s="37">
        <v>10.637900783902809</v>
      </c>
    </row>
    <row r="17" spans="1:6" s="17" customFormat="1" ht="12" customHeight="1" x14ac:dyDescent="0.2">
      <c r="A17" s="29">
        <v>2013</v>
      </c>
      <c r="B17" s="19" t="s">
        <v>187</v>
      </c>
      <c r="C17" s="59" t="s">
        <v>93</v>
      </c>
      <c r="D17" s="37">
        <v>7.1344434853459315</v>
      </c>
      <c r="E17" s="37">
        <v>7.1344434853459315</v>
      </c>
      <c r="F17" s="37">
        <v>8.1065066312939535</v>
      </c>
    </row>
    <row r="18" spans="1:6" s="17" customFormat="1" ht="12" customHeight="1" x14ac:dyDescent="0.2">
      <c r="A18" s="29">
        <v>2014</v>
      </c>
      <c r="B18" s="19" t="s">
        <v>187</v>
      </c>
      <c r="C18" s="59" t="s">
        <v>93</v>
      </c>
      <c r="D18" s="37">
        <v>6.4264552621837057</v>
      </c>
      <c r="E18" s="37">
        <v>6.4264552621837057</v>
      </c>
      <c r="F18" s="37">
        <v>6.9968412955468962</v>
      </c>
    </row>
    <row r="19" spans="1:6" s="17" customFormat="1" ht="12" customHeight="1" x14ac:dyDescent="0.2">
      <c r="A19" s="29">
        <v>2015</v>
      </c>
      <c r="B19" s="19" t="s">
        <v>187</v>
      </c>
      <c r="C19" s="59" t="s">
        <v>93</v>
      </c>
      <c r="D19" s="37">
        <v>3.9587974471951171</v>
      </c>
      <c r="E19" s="37">
        <v>3.9587974471951171</v>
      </c>
      <c r="F19" s="37">
        <v>5.2465535264971885</v>
      </c>
    </row>
    <row r="20" spans="1:6" s="17" customFormat="1" ht="12" customHeight="1" x14ac:dyDescent="0.2">
      <c r="A20" s="29">
        <v>2016</v>
      </c>
      <c r="B20" s="19" t="s">
        <v>187</v>
      </c>
      <c r="C20" s="59" t="s">
        <v>93</v>
      </c>
      <c r="D20" s="37">
        <v>5.1225553192467244</v>
      </c>
      <c r="E20" s="37">
        <v>5.1225553192467244</v>
      </c>
      <c r="F20" s="37">
        <v>5.4312660072220131</v>
      </c>
    </row>
    <row r="21" spans="1:6" s="17" customFormat="1" ht="12" customHeight="1" x14ac:dyDescent="0.2">
      <c r="A21" s="29">
        <v>2017</v>
      </c>
      <c r="B21" s="19" t="s">
        <v>187</v>
      </c>
      <c r="C21" s="59" t="s">
        <v>93</v>
      </c>
      <c r="D21" s="37">
        <v>7.6901386389804038</v>
      </c>
      <c r="E21" s="37">
        <v>7.6901386389804038</v>
      </c>
      <c r="F21" s="37">
        <v>5.6909367258977772</v>
      </c>
    </row>
    <row r="22" spans="1:6" s="17" customFormat="1" ht="12" customHeight="1" x14ac:dyDescent="0.2">
      <c r="A22" s="29">
        <v>2018</v>
      </c>
      <c r="B22" s="19" t="s">
        <v>187</v>
      </c>
      <c r="C22" s="59" t="s">
        <v>93</v>
      </c>
      <c r="D22" s="37">
        <v>9.0448716795823447</v>
      </c>
      <c r="E22" s="37">
        <v>9.0448716795823447</v>
      </c>
      <c r="F22" s="37">
        <v>7.8679425647000034</v>
      </c>
    </row>
    <row r="23" spans="1:6" s="17" customFormat="1" ht="12" customHeight="1" x14ac:dyDescent="0.2">
      <c r="A23" s="29">
        <v>2019</v>
      </c>
      <c r="B23" s="19" t="s">
        <v>187</v>
      </c>
      <c r="C23" s="59" t="s">
        <v>93</v>
      </c>
      <c r="D23" s="37">
        <v>7.7242289310782253</v>
      </c>
      <c r="E23" s="37">
        <v>7.7242289310782253</v>
      </c>
      <c r="F23" s="37">
        <v>7.7236380630601786</v>
      </c>
    </row>
    <row r="24" spans="1:6" s="17" customFormat="1" ht="12" customHeight="1" x14ac:dyDescent="0.2">
      <c r="A24" s="30">
        <v>2020</v>
      </c>
      <c r="B24" s="31" t="s">
        <v>187</v>
      </c>
      <c r="C24" s="60" t="s">
        <v>93</v>
      </c>
      <c r="D24" s="38">
        <v>9.3640639378517854</v>
      </c>
      <c r="E24" s="38">
        <v>9.3640639378517854</v>
      </c>
      <c r="F24" s="38">
        <v>9.8705409145142688</v>
      </c>
    </row>
    <row r="25" spans="1:6" s="17" customFormat="1" ht="19.5" customHeight="1" x14ac:dyDescent="0.2">
      <c r="A25" s="29">
        <v>2019</v>
      </c>
      <c r="B25" s="19" t="s">
        <v>188</v>
      </c>
      <c r="C25" s="37">
        <v>-0.26</v>
      </c>
      <c r="D25" s="37">
        <v>-0.26</v>
      </c>
      <c r="E25" s="37">
        <v>8.3800000000000008</v>
      </c>
      <c r="F25" s="37">
        <v>7.89</v>
      </c>
    </row>
    <row r="26" spans="1:6" s="17" customFormat="1" ht="12" customHeight="1" x14ac:dyDescent="0.2">
      <c r="A26" s="29"/>
      <c r="B26" s="19" t="s">
        <v>189</v>
      </c>
      <c r="C26" s="37">
        <v>1.1000000000000001</v>
      </c>
      <c r="D26" s="37">
        <v>0.84</v>
      </c>
      <c r="E26" s="37">
        <v>9.2200000000000006</v>
      </c>
      <c r="F26" s="37">
        <v>8.02</v>
      </c>
    </row>
    <row r="27" spans="1:6" s="17" customFormat="1" ht="12" customHeight="1" x14ac:dyDescent="0.2">
      <c r="A27" s="29"/>
      <c r="B27" s="19" t="s">
        <v>190</v>
      </c>
      <c r="C27" s="37">
        <v>0.26</v>
      </c>
      <c r="D27" s="37">
        <v>1.1100000000000001</v>
      </c>
      <c r="E27" s="37">
        <v>9.1</v>
      </c>
      <c r="F27" s="37">
        <v>8.18</v>
      </c>
    </row>
    <row r="28" spans="1:6" s="17" customFormat="1" ht="12" customHeight="1" x14ac:dyDescent="0.2">
      <c r="A28" s="29"/>
      <c r="B28" s="19" t="s">
        <v>191</v>
      </c>
      <c r="C28" s="37">
        <v>0.42</v>
      </c>
      <c r="D28" s="37">
        <v>1.54</v>
      </c>
      <c r="E28" s="37">
        <v>9</v>
      </c>
      <c r="F28" s="37">
        <v>8.3800000000000008</v>
      </c>
    </row>
    <row r="29" spans="1:6" s="17" customFormat="1" ht="12" customHeight="1" x14ac:dyDescent="0.2">
      <c r="A29" s="29"/>
      <c r="B29" s="19" t="s">
        <v>116</v>
      </c>
      <c r="C29" s="37">
        <v>0.38</v>
      </c>
      <c r="D29" s="37">
        <v>1.92</v>
      </c>
      <c r="E29" s="37">
        <v>9.0299999999999994</v>
      </c>
      <c r="F29" s="37">
        <v>8.52</v>
      </c>
    </row>
    <row r="30" spans="1:6" s="17" customFormat="1" ht="12" customHeight="1" x14ac:dyDescent="0.2">
      <c r="A30" s="29"/>
      <c r="B30" s="19" t="s">
        <v>192</v>
      </c>
      <c r="C30" s="37">
        <v>0.6</v>
      </c>
      <c r="D30" s="37">
        <v>2.5299999999999998</v>
      </c>
      <c r="E30" s="37">
        <v>8.56</v>
      </c>
      <c r="F30" s="37">
        <v>8.68</v>
      </c>
    </row>
    <row r="31" spans="1:6" s="17" customFormat="1" ht="12" customHeight="1" x14ac:dyDescent="0.2">
      <c r="A31" s="29"/>
      <c r="B31" s="19" t="s">
        <v>193</v>
      </c>
      <c r="C31" s="37">
        <v>0.13</v>
      </c>
      <c r="D31" s="37">
        <v>2.67</v>
      </c>
      <c r="E31" s="37">
        <v>8.17</v>
      </c>
      <c r="F31" s="37">
        <v>8.9</v>
      </c>
    </row>
    <row r="32" spans="1:6" s="17" customFormat="1" ht="12" customHeight="1" x14ac:dyDescent="0.2">
      <c r="A32" s="29"/>
      <c r="B32" s="19" t="s">
        <v>194</v>
      </c>
      <c r="C32" s="37">
        <v>0.38</v>
      </c>
      <c r="D32" s="37">
        <v>3.06</v>
      </c>
      <c r="E32" s="37">
        <v>6.96</v>
      </c>
      <c r="F32" s="37">
        <v>8.83</v>
      </c>
    </row>
    <row r="33" spans="1:6" s="17" customFormat="1" ht="12.75" customHeight="1" x14ac:dyDescent="0.2">
      <c r="A33" s="29"/>
      <c r="B33" s="19" t="s">
        <v>195</v>
      </c>
      <c r="C33" s="37">
        <v>0.3</v>
      </c>
      <c r="D33" s="37">
        <v>3.36</v>
      </c>
      <c r="E33" s="37">
        <v>5.36</v>
      </c>
      <c r="F33" s="37">
        <v>8.49</v>
      </c>
    </row>
    <row r="34" spans="1:6" s="17" customFormat="1" ht="12.75" customHeight="1" x14ac:dyDescent="0.2">
      <c r="A34" s="29"/>
      <c r="B34" s="19" t="s">
        <v>196</v>
      </c>
      <c r="C34" s="37">
        <v>0.81</v>
      </c>
      <c r="D34" s="37">
        <v>4.2</v>
      </c>
      <c r="E34" s="37">
        <v>4.83</v>
      </c>
      <c r="F34" s="37">
        <v>8.07</v>
      </c>
    </row>
    <row r="35" spans="1:6" s="17" customFormat="1" ht="12.75" customHeight="1" x14ac:dyDescent="0.2">
      <c r="A35" s="29"/>
      <c r="B35" s="19" t="s">
        <v>197</v>
      </c>
      <c r="C35" s="37">
        <v>1.49</v>
      </c>
      <c r="D35" s="37">
        <v>5.75</v>
      </c>
      <c r="E35" s="37">
        <v>6.74</v>
      </c>
      <c r="F35" s="37">
        <v>7.83</v>
      </c>
    </row>
    <row r="36" spans="1:6" s="17" customFormat="1" ht="12.75" customHeight="1" x14ac:dyDescent="0.2">
      <c r="A36" s="29"/>
      <c r="B36" s="19" t="s">
        <v>187</v>
      </c>
      <c r="C36" s="37">
        <v>1.87</v>
      </c>
      <c r="D36" s="37">
        <v>7.73</v>
      </c>
      <c r="E36" s="37">
        <v>7.73</v>
      </c>
      <c r="F36" s="37">
        <v>7.72</v>
      </c>
    </row>
    <row r="37" spans="1:6" s="17" customFormat="1" ht="12.75" customHeight="1" x14ac:dyDescent="0.2">
      <c r="A37" s="29"/>
      <c r="B37" s="19" t="s">
        <v>198</v>
      </c>
      <c r="C37" s="315" t="s">
        <v>93</v>
      </c>
      <c r="D37" s="315" t="s">
        <v>93</v>
      </c>
      <c r="E37" s="37">
        <v>7.8</v>
      </c>
      <c r="F37" s="37">
        <v>8.4</v>
      </c>
    </row>
    <row r="38" spans="1:6" s="17" customFormat="1" ht="17.25" customHeight="1" x14ac:dyDescent="0.2">
      <c r="A38" s="29">
        <v>2020</v>
      </c>
      <c r="B38" s="19" t="s">
        <v>188</v>
      </c>
      <c r="C38" s="37">
        <v>0.88764829203551443</v>
      </c>
      <c r="D38" s="37">
        <v>0.88764829203551443</v>
      </c>
      <c r="E38" s="37">
        <v>8.9657828138820062</v>
      </c>
      <c r="F38" s="37">
        <v>7.7786392082018319</v>
      </c>
    </row>
    <row r="39" spans="1:6" s="17" customFormat="1" ht="12" customHeight="1" x14ac:dyDescent="0.2">
      <c r="A39" s="29"/>
      <c r="B39" s="19" t="s">
        <v>189</v>
      </c>
      <c r="C39" s="37">
        <v>0.33405168535547425</v>
      </c>
      <c r="D39" s="37">
        <v>1.2246651814705523</v>
      </c>
      <c r="E39" s="37">
        <v>8.1325337673614939</v>
      </c>
      <c r="F39" s="37">
        <v>7.6948544830795607</v>
      </c>
    </row>
    <row r="40" spans="1:6" s="17" customFormat="1" ht="12" customHeight="1" x14ac:dyDescent="0.2">
      <c r="A40" s="29"/>
      <c r="B40" s="19" t="s">
        <v>190</v>
      </c>
      <c r="C40" s="37">
        <v>0.30283281838994203</v>
      </c>
      <c r="D40" s="37">
        <v>1.5312066879453967</v>
      </c>
      <c r="E40" s="37">
        <v>8.1733970713253168</v>
      </c>
      <c r="F40" s="37">
        <v>7.6244676648804077</v>
      </c>
    </row>
    <row r="41" spans="1:6" s="17" customFormat="1" ht="12" customHeight="1" x14ac:dyDescent="0.2">
      <c r="A41" s="29"/>
      <c r="B41" s="19" t="s">
        <v>191</v>
      </c>
      <c r="C41" s="37">
        <v>1.7835906106699495</v>
      </c>
      <c r="D41" s="37">
        <v>3.3421077573314806</v>
      </c>
      <c r="E41" s="37">
        <v>9.6450416736497893</v>
      </c>
      <c r="F41" s="37">
        <v>7.6897543762112663</v>
      </c>
    </row>
    <row r="42" spans="1:6" s="17" customFormat="1" ht="12" customHeight="1" x14ac:dyDescent="0.2">
      <c r="A42" s="29"/>
      <c r="B42" s="19" t="s">
        <v>116</v>
      </c>
      <c r="C42" s="37">
        <v>0.76066290756144905</v>
      </c>
      <c r="D42" s="37">
        <v>4.1281928389336864</v>
      </c>
      <c r="E42" s="37">
        <v>10.057702120073486</v>
      </c>
      <c r="F42" s="37">
        <v>7.7874501120394735</v>
      </c>
    </row>
    <row r="43" spans="1:6" s="17" customFormat="1" ht="12" customHeight="1" x14ac:dyDescent="0.2">
      <c r="A43" s="29"/>
      <c r="B43" s="19" t="s">
        <v>192</v>
      </c>
      <c r="C43" s="37">
        <v>0.6746589053747698</v>
      </c>
      <c r="D43" s="37">
        <v>4.8307029649273581</v>
      </c>
      <c r="E43" s="37">
        <v>10.138726500790884</v>
      </c>
      <c r="F43" s="37">
        <v>7.9284415128425989</v>
      </c>
    </row>
    <row r="44" spans="1:6" s="17" customFormat="1" ht="12" customHeight="1" x14ac:dyDescent="0.2">
      <c r="A44" s="29"/>
      <c r="B44" s="19" t="s">
        <v>193</v>
      </c>
      <c r="C44" s="37">
        <v>0.2241861046182958</v>
      </c>
      <c r="D44" s="37">
        <v>5.0657188343483872</v>
      </c>
      <c r="E44" s="37">
        <v>10.240014586542646</v>
      </c>
      <c r="F44" s="37">
        <v>8.1064625928304768</v>
      </c>
    </row>
    <row r="45" spans="1:6" s="17" customFormat="1" ht="12" customHeight="1" x14ac:dyDescent="0.2">
      <c r="A45" s="29"/>
      <c r="B45" s="19" t="s">
        <v>194</v>
      </c>
      <c r="C45" s="37">
        <v>0.20835351746020248</v>
      </c>
      <c r="D45" s="37">
        <v>5.2846269551845904</v>
      </c>
      <c r="E45" s="37">
        <v>10.055172987262463</v>
      </c>
      <c r="F45" s="37">
        <v>8.3631897608292824</v>
      </c>
    </row>
    <row r="46" spans="1:6" s="17" customFormat="1" ht="12.75" customHeight="1" x14ac:dyDescent="0.2">
      <c r="A46" s="29"/>
      <c r="B46" s="19" t="s">
        <v>195</v>
      </c>
      <c r="C46" s="37">
        <v>0.99543373110286826</v>
      </c>
      <c r="D46" s="37">
        <v>6.3326656455623187</v>
      </c>
      <c r="E46" s="37">
        <v>10.823622737332972</v>
      </c>
      <c r="F46" s="37">
        <v>8.8145647630254675</v>
      </c>
    </row>
    <row r="47" spans="1:6" s="17" customFormat="1" ht="12.75" customHeight="1" x14ac:dyDescent="0.2">
      <c r="A47" s="29"/>
      <c r="B47" s="19" t="s">
        <v>196</v>
      </c>
      <c r="C47" s="37">
        <v>1.7857848423987299</v>
      </c>
      <c r="D47" s="37">
        <v>8.231538271179307</v>
      </c>
      <c r="E47" s="37">
        <v>11.895483850470413</v>
      </c>
      <c r="F47" s="37">
        <v>9.4023495572887139</v>
      </c>
    </row>
    <row r="48" spans="1:6" s="17" customFormat="1" ht="12.75" customHeight="1" x14ac:dyDescent="0.2">
      <c r="A48" s="29"/>
      <c r="B48" s="19" t="s">
        <v>197</v>
      </c>
      <c r="C48" s="37">
        <v>0.52069205392448747</v>
      </c>
      <c r="D48" s="37">
        <v>8.7950912907975631</v>
      </c>
      <c r="E48" s="37">
        <v>10.83058571017348</v>
      </c>
      <c r="F48" s="37">
        <v>9.7400514197046419</v>
      </c>
    </row>
    <row r="49" spans="1:6" s="17" customFormat="1" ht="12.75" customHeight="1" x14ac:dyDescent="0.2">
      <c r="A49" s="29"/>
      <c r="B49" s="19" t="s">
        <v>187</v>
      </c>
      <c r="C49" s="37">
        <v>0.52297639562930431</v>
      </c>
      <c r="D49" s="37">
        <v>9.3640639378517854</v>
      </c>
      <c r="E49" s="37">
        <v>9.3640639378517854</v>
      </c>
      <c r="F49" s="37">
        <v>9.8705409145142688</v>
      </c>
    </row>
    <row r="50" spans="1:6" s="17" customFormat="1" ht="12.75" customHeight="1" x14ac:dyDescent="0.2">
      <c r="A50" s="29"/>
      <c r="B50" s="19" t="s">
        <v>198</v>
      </c>
      <c r="C50" s="315" t="s">
        <v>93</v>
      </c>
      <c r="D50" s="315" t="s">
        <v>93</v>
      </c>
      <c r="E50" s="37">
        <v>8</v>
      </c>
      <c r="F50" s="37">
        <v>7.9</v>
      </c>
    </row>
    <row r="51" spans="1:6" s="17" customFormat="1" ht="17.25" customHeight="1" x14ac:dyDescent="0.2">
      <c r="A51" s="29">
        <v>2021</v>
      </c>
      <c r="B51" s="19" t="s">
        <v>188</v>
      </c>
      <c r="C51" s="37">
        <v>-0.22942259915257335</v>
      </c>
      <c r="D51" s="37">
        <v>-0.22942259915257335</v>
      </c>
      <c r="E51" s="37">
        <v>8.1531385725050587</v>
      </c>
      <c r="F51" s="37">
        <v>9.7930020568048448</v>
      </c>
    </row>
    <row r="52" spans="1:6" s="17" customFormat="1" ht="12" customHeight="1" x14ac:dyDescent="0.2">
      <c r="A52" s="29"/>
      <c r="B52" s="19" t="s">
        <v>189</v>
      </c>
      <c r="C52" s="37">
        <v>0.45597147388485304</v>
      </c>
      <c r="D52" s="37">
        <v>0.2255027731254966</v>
      </c>
      <c r="E52" s="37">
        <v>8.2845596360628058</v>
      </c>
      <c r="F52" s="37">
        <v>9.7953669764032867</v>
      </c>
    </row>
    <row r="53" spans="1:6" s="17" customFormat="1" ht="12" customHeight="1" x14ac:dyDescent="0.2">
      <c r="A53" s="29"/>
      <c r="B53" s="19" t="s">
        <v>190</v>
      </c>
      <c r="C53" s="37">
        <v>1.0704574666898115</v>
      </c>
      <c r="D53" s="37">
        <v>1.2983741510878222</v>
      </c>
      <c r="E53" s="37">
        <v>9.1132690022024399</v>
      </c>
      <c r="F53" s="37">
        <v>9.8663234648151956</v>
      </c>
    </row>
    <row r="54" spans="1:6" s="17" customFormat="1" ht="12" customHeight="1" x14ac:dyDescent="0.2">
      <c r="A54" s="29"/>
      <c r="B54" s="19" t="s">
        <v>191</v>
      </c>
      <c r="C54" s="37">
        <v>0.15507131505605454</v>
      </c>
      <c r="D54" s="37">
        <v>1.4554588720143258</v>
      </c>
      <c r="E54" s="37">
        <v>7.3674761596480565</v>
      </c>
      <c r="F54" s="37">
        <v>9.6649127681714972</v>
      </c>
    </row>
    <row r="55" spans="1:6" s="17" customFormat="1" ht="12" customHeight="1" x14ac:dyDescent="0.2">
      <c r="A55" s="29"/>
      <c r="B55" s="19" t="s">
        <v>116</v>
      </c>
      <c r="C55" s="37">
        <v>0.27022948437513961</v>
      </c>
      <c r="D55" s="37">
        <v>1.7296214353945905</v>
      </c>
      <c r="E55" s="37">
        <v>6.8448853255627329</v>
      </c>
      <c r="F55" s="37">
        <v>9.3864796936426576</v>
      </c>
    </row>
    <row r="56" spans="1:6" s="17" customFormat="1" ht="12" customHeight="1" x14ac:dyDescent="0.2">
      <c r="A56" s="29"/>
      <c r="B56" s="19" t="s">
        <v>192</v>
      </c>
      <c r="C56" s="37">
        <v>0.28568198588332372</v>
      </c>
      <c r="D56" s="37">
        <v>2.0202446381428096</v>
      </c>
      <c r="E56" s="37">
        <v>6.432068487549758</v>
      </c>
      <c r="F56" s="37">
        <v>9.0681232645390519</v>
      </c>
    </row>
    <row r="57" spans="1:6" s="17" customFormat="1" ht="12.75" customHeight="1" x14ac:dyDescent="0.2">
      <c r="A57" s="30"/>
      <c r="B57" s="31" t="s">
        <v>198</v>
      </c>
      <c r="C57" s="316" t="s">
        <v>93</v>
      </c>
      <c r="D57" s="316" t="s">
        <v>93</v>
      </c>
      <c r="E57" s="38">
        <v>4.7</v>
      </c>
      <c r="F57" s="38">
        <v>5.4</v>
      </c>
    </row>
    <row r="58" spans="1:6" s="17" customFormat="1" ht="21.75" customHeight="1" x14ac:dyDescent="0.2">
      <c r="A58" s="44" t="s">
        <v>199</v>
      </c>
      <c r="B58" s="431" t="s">
        <v>870</v>
      </c>
      <c r="C58" s="431"/>
      <c r="D58" s="431"/>
      <c r="E58" s="431"/>
      <c r="F58" s="431"/>
    </row>
    <row r="59" spans="1:6" s="17" customFormat="1" ht="15" customHeight="1" x14ac:dyDescent="0.2">
      <c r="A59" s="43" t="s">
        <v>201</v>
      </c>
      <c r="B59" s="175" t="s">
        <v>1204</v>
      </c>
      <c r="C59" s="45"/>
      <c r="D59" s="45"/>
      <c r="E59" s="45"/>
      <c r="F59" s="45"/>
    </row>
  </sheetData>
  <mergeCells count="1">
    <mergeCell ref="B58:F58"/>
  </mergeCells>
  <conditionalFormatting sqref="C11:C23">
    <cfRule type="cellIs" dxfId="216" priority="5" operator="between">
      <formula>9999</formula>
      <formula>-9999</formula>
    </cfRule>
  </conditionalFormatting>
  <conditionalFormatting sqref="C24">
    <cfRule type="cellIs" dxfId="215" priority="4" operator="between">
      <formula>9999</formula>
      <formula>-9999</formula>
    </cfRule>
  </conditionalFormatting>
  <conditionalFormatting sqref="C37:D37">
    <cfRule type="cellIs" dxfId="214" priority="3" operator="between">
      <formula>9999</formula>
      <formula>-9999</formula>
    </cfRule>
  </conditionalFormatting>
  <conditionalFormatting sqref="C50:D50">
    <cfRule type="cellIs" dxfId="213" priority="2" operator="between">
      <formula>9999</formula>
      <formula>-9999</formula>
    </cfRule>
  </conditionalFormatting>
  <conditionalFormatting sqref="C57:D57">
    <cfRule type="cellIs" dxfId="212" priority="1" operator="between">
      <formula>9999</formula>
      <formula>-9999</formula>
    </cfRule>
  </conditionalFormatting>
  <hyperlinks>
    <hyperlink ref="A5" location="'Contents'!A62"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83"/>
  <sheetViews>
    <sheetView showGridLines="0" zoomScale="120" zoomScaleNormal="120" zoomScalePageLayoutView="120" workbookViewId="0">
      <selection activeCell="A5" sqref="A5"/>
    </sheetView>
  </sheetViews>
  <sheetFormatPr defaultColWidth="7.85546875" defaultRowHeight="12.75" x14ac:dyDescent="0.2"/>
  <cols>
    <col min="1" max="1" width="33" style="3" customWidth="1"/>
    <col min="2" max="7" width="5.7109375" style="9" customWidth="1"/>
    <col min="8" max="16384" width="7.85546875" style="2"/>
  </cols>
  <sheetData>
    <row r="1" spans="1:132" s="17" customFormat="1" x14ac:dyDescent="0.2"/>
    <row r="2" spans="1:132" s="17" customFormat="1" x14ac:dyDescent="0.2"/>
    <row r="3" spans="1:132" s="17" customFormat="1" x14ac:dyDescent="0.2"/>
    <row r="4" spans="1:132" s="17" customFormat="1" x14ac:dyDescent="0.2"/>
    <row r="5" spans="1:132" s="17" customFormat="1" x14ac:dyDescent="0.2">
      <c r="A5" s="109" t="s">
        <v>85</v>
      </c>
    </row>
    <row r="6" spans="1:132" s="17" customFormat="1" ht="18.75" x14ac:dyDescent="0.3">
      <c r="A6" s="25" t="s">
        <v>0</v>
      </c>
    </row>
    <row r="7" spans="1:132" s="17" customFormat="1" x14ac:dyDescent="0.2"/>
    <row r="8" spans="1:132" s="17" customFormat="1" ht="18" customHeight="1" x14ac:dyDescent="0.2">
      <c r="A8" s="207" t="s">
        <v>871</v>
      </c>
      <c r="B8" s="18"/>
      <c r="C8" s="18"/>
      <c r="D8" s="18"/>
      <c r="G8" s="18"/>
    </row>
    <row r="9" spans="1:132" s="10" customFormat="1" ht="13.5" customHeight="1" x14ac:dyDescent="0.25">
      <c r="A9" s="23"/>
      <c r="B9" s="400">
        <v>2017</v>
      </c>
      <c r="C9" s="291">
        <v>2018</v>
      </c>
      <c r="D9" s="345">
        <v>2019</v>
      </c>
      <c r="E9" s="404">
        <v>2020</v>
      </c>
      <c r="F9" s="405"/>
      <c r="G9" s="291">
        <v>2021</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row>
    <row r="10" spans="1:132" s="10" customFormat="1" ht="13.5" customHeight="1" x14ac:dyDescent="0.25">
      <c r="A10" s="24"/>
      <c r="B10" s="401"/>
      <c r="C10" s="183" t="s">
        <v>88</v>
      </c>
      <c r="D10" s="183" t="s">
        <v>88</v>
      </c>
      <c r="E10" s="183" t="s">
        <v>140</v>
      </c>
      <c r="F10" s="183" t="s">
        <v>88</v>
      </c>
      <c r="G10" s="183" t="s">
        <v>87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row>
    <row r="11" spans="1:132" s="10" customFormat="1" ht="15" customHeight="1" x14ac:dyDescent="0.25">
      <c r="A11" s="35" t="s">
        <v>132</v>
      </c>
      <c r="B11" s="135">
        <v>-49.7</v>
      </c>
      <c r="C11" s="135">
        <v>-51.1</v>
      </c>
      <c r="D11" s="135">
        <v>-52.2</v>
      </c>
      <c r="E11" s="135">
        <v>-67.8</v>
      </c>
      <c r="F11" s="135">
        <v>-67.400000000000006</v>
      </c>
      <c r="G11" s="135">
        <v>-60.2</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row>
    <row r="12" spans="1:132" s="10" customFormat="1" ht="15" customHeight="1" x14ac:dyDescent="0.25">
      <c r="A12" s="134" t="s">
        <v>632</v>
      </c>
      <c r="B12" s="139">
        <v>-91.5</v>
      </c>
      <c r="C12" s="139">
        <v>-87.1</v>
      </c>
      <c r="D12" s="139">
        <v>-79.900000000000006</v>
      </c>
      <c r="E12" s="139">
        <v>-104.9</v>
      </c>
      <c r="F12" s="139">
        <v>-113.9</v>
      </c>
      <c r="G12" s="139">
        <v>-113.1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row>
    <row r="13" spans="1:132" s="10" customFormat="1" ht="13.5" customHeight="1" x14ac:dyDescent="0.25">
      <c r="A13" s="54" t="s">
        <v>131</v>
      </c>
      <c r="B13" s="136">
        <v>-112.1</v>
      </c>
      <c r="C13" s="136">
        <v>-116.8</v>
      </c>
      <c r="D13" s="136">
        <v>-112.3</v>
      </c>
      <c r="E13" s="136">
        <v>-82.6</v>
      </c>
      <c r="F13" s="136">
        <v>-112.4</v>
      </c>
      <c r="G13" s="136">
        <v>-123.2</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row>
    <row r="14" spans="1:132" s="10" customFormat="1" ht="12" customHeight="1" x14ac:dyDescent="0.25">
      <c r="A14" s="55" t="s">
        <v>204</v>
      </c>
      <c r="B14" s="136">
        <v>15.6</v>
      </c>
      <c r="C14" s="136">
        <v>16</v>
      </c>
      <c r="D14" s="136">
        <v>14.1</v>
      </c>
      <c r="E14" s="136">
        <v>14.7</v>
      </c>
      <c r="F14" s="136">
        <v>13.9</v>
      </c>
      <c r="G14" s="136">
        <v>19.399999999999999</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row>
    <row r="15" spans="1:132" s="10" customFormat="1" ht="12" customHeight="1" x14ac:dyDescent="0.25">
      <c r="A15" s="56" t="s">
        <v>872</v>
      </c>
      <c r="B15" s="136">
        <v>8.6</v>
      </c>
      <c r="C15" s="136">
        <v>8.1999999999999993</v>
      </c>
      <c r="D15" s="136">
        <v>6.9</v>
      </c>
      <c r="E15" s="136">
        <v>7</v>
      </c>
      <c r="F15" s="136">
        <v>4.5999999999999996</v>
      </c>
      <c r="G15" s="136">
        <v>8.1999999999999993</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row>
    <row r="16" spans="1:132" s="10" customFormat="1" ht="12" customHeight="1" x14ac:dyDescent="0.25">
      <c r="A16" s="56" t="s">
        <v>873</v>
      </c>
      <c r="B16" s="136">
        <v>4.7</v>
      </c>
      <c r="C16" s="136">
        <v>6.8</v>
      </c>
      <c r="D16" s="136">
        <v>3.4</v>
      </c>
      <c r="E16" s="136">
        <v>3.4</v>
      </c>
      <c r="F16" s="136">
        <v>3.9</v>
      </c>
      <c r="G16" s="136">
        <v>4.8</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row>
    <row r="17" spans="1:132" s="10" customFormat="1" ht="12" customHeight="1" x14ac:dyDescent="0.25">
      <c r="A17" s="55" t="s">
        <v>208</v>
      </c>
      <c r="B17" s="136">
        <v>-127.7</v>
      </c>
      <c r="C17" s="136">
        <v>-132.9</v>
      </c>
      <c r="D17" s="136">
        <v>-126.4</v>
      </c>
      <c r="E17" s="136">
        <v>-97.2</v>
      </c>
      <c r="F17" s="136">
        <v>-126.3</v>
      </c>
      <c r="G17" s="136">
        <v>-142.6</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row>
    <row r="18" spans="1:132" s="10" customFormat="1" ht="12" customHeight="1" x14ac:dyDescent="0.25">
      <c r="A18" s="56" t="s">
        <v>635</v>
      </c>
      <c r="B18" s="136">
        <v>-31.58</v>
      </c>
      <c r="C18" s="136">
        <v>-31.1</v>
      </c>
      <c r="D18" s="136">
        <v>-31.3</v>
      </c>
      <c r="E18" s="136">
        <v>-29.3</v>
      </c>
      <c r="F18" s="136">
        <v>-32.4</v>
      </c>
      <c r="G18" s="136">
        <v>-34.799999999999997</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row>
    <row r="19" spans="1:132" s="10" customFormat="1" ht="12" customHeight="1" x14ac:dyDescent="0.25">
      <c r="A19" s="56" t="s">
        <v>874</v>
      </c>
      <c r="B19" s="136">
        <v>-33.51</v>
      </c>
      <c r="C19" s="136">
        <v>-31.3</v>
      </c>
      <c r="D19" s="136">
        <v>-23.5</v>
      </c>
      <c r="E19" s="136">
        <v>-27.1</v>
      </c>
      <c r="F19" s="136">
        <v>-27.3</v>
      </c>
      <c r="G19" s="136">
        <v>-31.3</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row>
    <row r="20" spans="1:132" s="10" customFormat="1" ht="12" customHeight="1" x14ac:dyDescent="0.25">
      <c r="A20" s="56" t="s">
        <v>875</v>
      </c>
      <c r="B20" s="136">
        <v>-27.6</v>
      </c>
      <c r="C20" s="136">
        <v>-33.6</v>
      </c>
      <c r="D20" s="136">
        <v>-34.200000000000003</v>
      </c>
      <c r="E20" s="136">
        <v>-18.8</v>
      </c>
      <c r="F20" s="136">
        <v>-24.6</v>
      </c>
      <c r="G20" s="136">
        <v>-38.4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row>
    <row r="21" spans="1:132" s="10" customFormat="1" ht="13.5" customHeight="1" x14ac:dyDescent="0.25">
      <c r="A21" s="54" t="s">
        <v>209</v>
      </c>
      <c r="B21" s="136">
        <v>3.9</v>
      </c>
      <c r="C21" s="136">
        <v>13.5</v>
      </c>
      <c r="D21" s="136">
        <v>16.2</v>
      </c>
      <c r="E21" s="136">
        <v>-30.2</v>
      </c>
      <c r="F21" s="136">
        <v>-9.6</v>
      </c>
      <c r="G21" s="136">
        <v>-5.5</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row>
    <row r="22" spans="1:132" s="10" customFormat="1" ht="12" customHeight="1" x14ac:dyDescent="0.25">
      <c r="A22" s="55" t="s">
        <v>435</v>
      </c>
      <c r="B22" s="136">
        <v>70.5</v>
      </c>
      <c r="C22" s="136">
        <v>82</v>
      </c>
      <c r="D22" s="136">
        <v>82.1</v>
      </c>
      <c r="E22" s="136">
        <v>30.9</v>
      </c>
      <c r="F22" s="136">
        <v>37.700000000000003</v>
      </c>
      <c r="G22" s="136">
        <v>41.8</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row>
    <row r="23" spans="1:132" s="10" customFormat="1" ht="12" customHeight="1" x14ac:dyDescent="0.25">
      <c r="A23" s="56" t="s">
        <v>876</v>
      </c>
      <c r="B23" s="136">
        <v>59.88</v>
      </c>
      <c r="C23" s="136">
        <v>68</v>
      </c>
      <c r="D23" s="136">
        <v>66.599999999999994</v>
      </c>
      <c r="E23" s="136">
        <v>14.7</v>
      </c>
      <c r="F23" s="136">
        <v>14.8</v>
      </c>
      <c r="G23" s="136">
        <v>29.7</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row>
    <row r="24" spans="1:132" s="10" customFormat="1" ht="12" customHeight="1" x14ac:dyDescent="0.25">
      <c r="A24" s="55" t="s">
        <v>438</v>
      </c>
      <c r="B24" s="136">
        <v>-65.48</v>
      </c>
      <c r="C24" s="136">
        <v>-68.599999999999994</v>
      </c>
      <c r="D24" s="136">
        <v>-64.5</v>
      </c>
      <c r="E24" s="136">
        <v>-59.5</v>
      </c>
      <c r="F24" s="136">
        <v>-44.7</v>
      </c>
      <c r="G24" s="136">
        <v>-44.5</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row>
    <row r="25" spans="1:132" s="10" customFormat="1" ht="12" customHeight="1" x14ac:dyDescent="0.25">
      <c r="A25" s="56" t="s">
        <v>877</v>
      </c>
      <c r="B25" s="136">
        <v>-24.35</v>
      </c>
      <c r="C25" s="136">
        <v>-20.8</v>
      </c>
      <c r="D25" s="136">
        <v>20.2</v>
      </c>
      <c r="E25" s="136">
        <v>-17.619571865443422</v>
      </c>
      <c r="F25" s="317" t="s">
        <v>93</v>
      </c>
      <c r="G25" s="317" t="s">
        <v>93</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row>
    <row r="26" spans="1:132" s="10" customFormat="1" ht="12" customHeight="1" x14ac:dyDescent="0.25">
      <c r="A26" s="55" t="s">
        <v>878</v>
      </c>
      <c r="B26" s="136">
        <v>-1.1000000000000001</v>
      </c>
      <c r="C26" s="136">
        <v>0.1</v>
      </c>
      <c r="D26" s="136">
        <v>-1.5</v>
      </c>
      <c r="E26" s="136">
        <v>-1.6</v>
      </c>
      <c r="F26" s="136">
        <v>-2.6</v>
      </c>
      <c r="G26" s="136">
        <v>-2.7</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row>
    <row r="27" spans="1:132" s="10" customFormat="1" ht="12" customHeight="1" x14ac:dyDescent="0.25">
      <c r="A27" s="56" t="s">
        <v>879</v>
      </c>
      <c r="B27" s="136">
        <v>-3.99</v>
      </c>
      <c r="C27" s="136">
        <v>-2.7</v>
      </c>
      <c r="D27" s="136">
        <v>-3.6</v>
      </c>
      <c r="E27" s="317" t="s">
        <v>93</v>
      </c>
      <c r="F27" s="136">
        <v>-1.6151361329026301</v>
      </c>
      <c r="G27" s="317" t="s">
        <v>93</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row>
    <row r="28" spans="1:132" s="10" customFormat="1" ht="13.5" customHeight="1" x14ac:dyDescent="0.25">
      <c r="A28" s="54" t="s">
        <v>880</v>
      </c>
      <c r="B28" s="136">
        <v>58.400000000000006</v>
      </c>
      <c r="C28" s="136">
        <v>52.3</v>
      </c>
      <c r="D28" s="136">
        <v>43.900000000000006</v>
      </c>
      <c r="E28" s="136">
        <v>45.1</v>
      </c>
      <c r="F28" s="136">
        <v>54.7</v>
      </c>
      <c r="G28" s="136">
        <v>68.5</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row>
    <row r="29" spans="1:132" s="10" customFormat="1" ht="12" customHeight="1" x14ac:dyDescent="0.25">
      <c r="A29" s="55" t="s">
        <v>881</v>
      </c>
      <c r="B29" s="136">
        <v>41.7</v>
      </c>
      <c r="C29" s="136">
        <v>36</v>
      </c>
      <c r="D29" s="136">
        <v>27.6</v>
      </c>
      <c r="E29" s="136">
        <v>37.1</v>
      </c>
      <c r="F29" s="136">
        <v>46.5</v>
      </c>
      <c r="G29" s="136">
        <v>52.9</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row>
    <row r="30" spans="1:132" s="10" customFormat="1" ht="12" customHeight="1" x14ac:dyDescent="0.25">
      <c r="A30" s="56" t="s">
        <v>882</v>
      </c>
      <c r="B30" s="136">
        <v>27.4</v>
      </c>
      <c r="C30" s="136">
        <v>26.9</v>
      </c>
      <c r="D30" s="136">
        <v>15.2</v>
      </c>
      <c r="E30" s="136">
        <v>21</v>
      </c>
      <c r="F30" s="136">
        <v>15.8</v>
      </c>
      <c r="G30" s="136">
        <v>27.8</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row>
    <row r="31" spans="1:132" s="10" customFormat="1" ht="12" customHeight="1" x14ac:dyDescent="0.25">
      <c r="A31" s="56" t="s">
        <v>883</v>
      </c>
      <c r="B31" s="136">
        <v>3.1</v>
      </c>
      <c r="C31" s="136">
        <v>1.6</v>
      </c>
      <c r="D31" s="136">
        <v>3.9</v>
      </c>
      <c r="E31" s="136">
        <v>3.7</v>
      </c>
      <c r="F31" s="136">
        <v>2.9</v>
      </c>
      <c r="G31" s="136">
        <v>3.3</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row>
    <row r="32" spans="1:132" s="10" customFormat="1" ht="12" customHeight="1" x14ac:dyDescent="0.25">
      <c r="A32" s="56" t="s">
        <v>884</v>
      </c>
      <c r="B32" s="136">
        <v>2.1</v>
      </c>
      <c r="C32" s="136">
        <v>0.5</v>
      </c>
      <c r="D32" s="136">
        <v>1.4</v>
      </c>
      <c r="E32" s="317" t="s">
        <v>93</v>
      </c>
      <c r="F32" s="136">
        <v>0</v>
      </c>
      <c r="G32" s="317" t="s">
        <v>93</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row>
    <row r="33" spans="1:132" s="10" customFormat="1" ht="12" customHeight="1" x14ac:dyDescent="0.25">
      <c r="A33" s="55" t="s">
        <v>885</v>
      </c>
      <c r="B33" s="136">
        <v>16.7</v>
      </c>
      <c r="C33" s="136">
        <v>16.3</v>
      </c>
      <c r="D33" s="136">
        <v>16.3</v>
      </c>
      <c r="E33" s="136">
        <v>8</v>
      </c>
      <c r="F33" s="136">
        <v>8.1999999999999993</v>
      </c>
      <c r="G33" s="136">
        <v>15.6</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row>
    <row r="34" spans="1:132" s="10" customFormat="1" ht="12" customHeight="1" x14ac:dyDescent="0.25">
      <c r="A34" s="56" t="s">
        <v>444</v>
      </c>
      <c r="B34" s="136">
        <v>18.190000000000001</v>
      </c>
      <c r="C34" s="136">
        <v>17.8</v>
      </c>
      <c r="D34" s="136">
        <v>11</v>
      </c>
      <c r="E34" s="317" t="s">
        <v>93</v>
      </c>
      <c r="F34" s="136">
        <v>10.25</v>
      </c>
      <c r="G34" s="317" t="s">
        <v>93</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row>
    <row r="35" spans="1:132" s="10" customFormat="1" ht="15" customHeight="1" x14ac:dyDescent="0.25">
      <c r="A35" s="35" t="s">
        <v>886</v>
      </c>
      <c r="B35" s="135">
        <v>75.8</v>
      </c>
      <c r="C35" s="135">
        <v>-3.7</v>
      </c>
      <c r="D35" s="135">
        <v>42.1</v>
      </c>
      <c r="E35" s="135">
        <v>19.3</v>
      </c>
      <c r="F35" s="135">
        <v>30.5</v>
      </c>
      <c r="G35" s="135">
        <v>39.5</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row>
    <row r="36" spans="1:132" customFormat="1" ht="12" customHeight="1" x14ac:dyDescent="0.2">
      <c r="A36" s="54" t="s">
        <v>887</v>
      </c>
      <c r="B36" s="136">
        <v>0</v>
      </c>
      <c r="C36" s="136">
        <v>0</v>
      </c>
      <c r="D36" s="136">
        <v>0</v>
      </c>
      <c r="E36" s="136">
        <v>0</v>
      </c>
      <c r="F36" s="136">
        <v>0</v>
      </c>
      <c r="G36" s="136">
        <v>0</v>
      </c>
    </row>
    <row r="37" spans="1:132" customFormat="1" ht="12" customHeight="1" x14ac:dyDescent="0.2">
      <c r="A37" s="54" t="s">
        <v>223</v>
      </c>
      <c r="B37" s="136">
        <v>33</v>
      </c>
      <c r="C37" s="136">
        <v>21.1</v>
      </c>
      <c r="D37" s="136">
        <v>30</v>
      </c>
      <c r="E37" s="136">
        <v>22.9</v>
      </c>
      <c r="F37" s="136">
        <v>19.600000000000001</v>
      </c>
      <c r="G37" s="136">
        <v>30.4</v>
      </c>
    </row>
    <row r="38" spans="1:132" customFormat="1" ht="12" customHeight="1" x14ac:dyDescent="0.2">
      <c r="A38" s="54" t="s">
        <v>888</v>
      </c>
      <c r="B38" s="136">
        <v>0.6</v>
      </c>
      <c r="C38" s="136">
        <v>-21.7</v>
      </c>
      <c r="D38" s="136">
        <v>-7.6</v>
      </c>
      <c r="E38" s="136">
        <v>0</v>
      </c>
      <c r="F38" s="136">
        <v>-0.5</v>
      </c>
      <c r="G38" s="136">
        <v>0</v>
      </c>
    </row>
    <row r="39" spans="1:132" customFormat="1" ht="12" customHeight="1" x14ac:dyDescent="0.2">
      <c r="A39" s="54" t="s">
        <v>889</v>
      </c>
      <c r="B39" s="136">
        <v>2.2999999999999998</v>
      </c>
      <c r="C39" s="136">
        <v>10.199999999999999</v>
      </c>
      <c r="D39" s="136">
        <v>3.2</v>
      </c>
      <c r="E39" s="136">
        <v>0.1</v>
      </c>
      <c r="F39" s="136">
        <v>1.4</v>
      </c>
      <c r="G39" s="136">
        <v>0.1</v>
      </c>
    </row>
    <row r="40" spans="1:132" customFormat="1" ht="12" customHeight="1" x14ac:dyDescent="0.2">
      <c r="A40" s="54" t="s">
        <v>890</v>
      </c>
      <c r="B40" s="136">
        <v>39.9</v>
      </c>
      <c r="C40" s="136">
        <v>-13.4</v>
      </c>
      <c r="D40" s="136">
        <v>16.5</v>
      </c>
      <c r="E40" s="136">
        <v>-3.7</v>
      </c>
      <c r="F40" s="136">
        <v>9.9</v>
      </c>
      <c r="G40" s="136">
        <v>9</v>
      </c>
    </row>
    <row r="41" spans="1:132" customFormat="1" ht="12" customHeight="1" x14ac:dyDescent="0.2">
      <c r="A41" s="55" t="s">
        <v>891</v>
      </c>
      <c r="B41" s="136">
        <v>2.2000000000000002</v>
      </c>
      <c r="C41" s="136">
        <v>-9.5</v>
      </c>
      <c r="D41" s="136">
        <v>-8.5</v>
      </c>
      <c r="E41" s="136">
        <v>-8.5</v>
      </c>
      <c r="F41" s="136">
        <v>-8.6</v>
      </c>
      <c r="G41" s="136">
        <v>-8.9</v>
      </c>
    </row>
    <row r="42" spans="1:132" customFormat="1" ht="12" customHeight="1" x14ac:dyDescent="0.2">
      <c r="A42" s="70" t="s">
        <v>892</v>
      </c>
      <c r="B42" s="137">
        <v>2.9</v>
      </c>
      <c r="C42" s="136">
        <v>2.9</v>
      </c>
      <c r="D42" s="136">
        <v>-0.6</v>
      </c>
      <c r="E42" s="136">
        <v>1.8</v>
      </c>
      <c r="F42" s="136">
        <v>2.6</v>
      </c>
      <c r="G42" s="136">
        <v>4.3</v>
      </c>
    </row>
    <row r="43" spans="1:132" s="10" customFormat="1" ht="12" customHeight="1" x14ac:dyDescent="0.25">
      <c r="A43" s="73" t="s">
        <v>893</v>
      </c>
      <c r="B43" s="137">
        <v>7.4</v>
      </c>
      <c r="C43" s="136">
        <v>5.6</v>
      </c>
      <c r="D43" s="136">
        <v>4.4000000000000004</v>
      </c>
      <c r="E43" s="136">
        <v>7.2</v>
      </c>
      <c r="F43" s="136">
        <v>5.8</v>
      </c>
      <c r="G43" s="136">
        <v>9.4</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row>
    <row r="44" spans="1:132" s="10" customFormat="1" ht="12" customHeight="1" x14ac:dyDescent="0.25">
      <c r="A44" s="73" t="s">
        <v>293</v>
      </c>
      <c r="B44" s="137">
        <v>-4.4000000000000004</v>
      </c>
      <c r="C44" s="136">
        <v>-2.7</v>
      </c>
      <c r="D44" s="136">
        <v>-5</v>
      </c>
      <c r="E44" s="136">
        <v>-5.4</v>
      </c>
      <c r="F44" s="136">
        <v>-3.3</v>
      </c>
      <c r="G44" s="136">
        <v>-5.0999999999999996</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row>
    <row r="45" spans="1:132" customFormat="1" ht="12" customHeight="1" x14ac:dyDescent="0.2">
      <c r="A45" s="70" t="s">
        <v>545</v>
      </c>
      <c r="B45" s="137">
        <v>34.799999999999997</v>
      </c>
      <c r="C45" s="136">
        <v>-6.7</v>
      </c>
      <c r="D45" s="136">
        <v>25.7</v>
      </c>
      <c r="E45" s="136">
        <v>3.1</v>
      </c>
      <c r="F45" s="136">
        <v>16</v>
      </c>
      <c r="G45" s="136">
        <v>13.6</v>
      </c>
    </row>
    <row r="46" spans="1:132" s="10" customFormat="1" ht="12" customHeight="1" x14ac:dyDescent="0.25">
      <c r="A46" s="73" t="s">
        <v>309</v>
      </c>
      <c r="B46" s="137">
        <v>8.9</v>
      </c>
      <c r="C46" s="136">
        <v>-5</v>
      </c>
      <c r="D46" s="136">
        <v>-1.5</v>
      </c>
      <c r="E46" s="136">
        <v>0.6</v>
      </c>
      <c r="F46" s="136">
        <v>10.1</v>
      </c>
      <c r="G46" s="136">
        <v>0</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row>
    <row r="47" spans="1:132" customFormat="1" ht="12" customHeight="1" x14ac:dyDescent="0.2">
      <c r="A47" s="73" t="s">
        <v>894</v>
      </c>
      <c r="B47" s="137">
        <v>25.9</v>
      </c>
      <c r="C47" s="136">
        <v>-1.7</v>
      </c>
      <c r="D47" s="136">
        <v>27.1</v>
      </c>
      <c r="E47" s="136">
        <v>2.5</v>
      </c>
      <c r="F47" s="136">
        <v>5.8</v>
      </c>
      <c r="G47" s="136">
        <v>13.6</v>
      </c>
    </row>
    <row r="48" spans="1:132" customFormat="1" ht="15" customHeight="1" x14ac:dyDescent="0.2">
      <c r="A48" s="23" t="s">
        <v>895</v>
      </c>
      <c r="B48" s="136">
        <v>-33</v>
      </c>
      <c r="C48" s="136">
        <v>46.7</v>
      </c>
      <c r="D48" s="136">
        <v>10.199999999999999</v>
      </c>
      <c r="E48" s="136">
        <v>0</v>
      </c>
      <c r="F48" s="136">
        <v>24.5</v>
      </c>
      <c r="G48" s="136">
        <v>0</v>
      </c>
    </row>
    <row r="49" spans="1:132" customFormat="1" ht="15" customHeight="1" x14ac:dyDescent="0.2">
      <c r="A49" s="35" t="s">
        <v>111</v>
      </c>
      <c r="B49" s="212">
        <v>-9.6</v>
      </c>
      <c r="C49" s="212">
        <v>-8.1</v>
      </c>
      <c r="D49" s="212">
        <v>0.1</v>
      </c>
      <c r="E49" s="212">
        <v>-48.5</v>
      </c>
      <c r="F49" s="212">
        <v>-12.4</v>
      </c>
      <c r="G49" s="212">
        <v>-20.7</v>
      </c>
    </row>
    <row r="50" spans="1:132" customFormat="1" ht="15" customHeight="1" x14ac:dyDescent="0.2">
      <c r="A50" s="23" t="s">
        <v>896</v>
      </c>
      <c r="B50" s="136">
        <v>9.6</v>
      </c>
      <c r="C50" s="136">
        <v>8.1</v>
      </c>
      <c r="D50" s="136">
        <v>-0.1</v>
      </c>
      <c r="E50" s="136">
        <v>26.4</v>
      </c>
      <c r="F50" s="136">
        <v>12.4</v>
      </c>
      <c r="G50" s="136">
        <v>20.7</v>
      </c>
    </row>
    <row r="51" spans="1:132" customFormat="1" ht="12" customHeight="1" x14ac:dyDescent="0.2">
      <c r="A51" s="365" t="s">
        <v>897</v>
      </c>
      <c r="B51" s="136">
        <v>6.7</v>
      </c>
      <c r="C51" s="136">
        <v>15.8</v>
      </c>
      <c r="D51" s="136">
        <v>-3.1</v>
      </c>
      <c r="E51" s="136">
        <v>5.4</v>
      </c>
      <c r="F51" s="136">
        <v>-9.6</v>
      </c>
      <c r="G51" s="136">
        <v>12.3</v>
      </c>
    </row>
    <row r="52" spans="1:132" customFormat="1" ht="12" customHeight="1" x14ac:dyDescent="0.2">
      <c r="A52" s="365" t="s">
        <v>765</v>
      </c>
      <c r="B52" s="136">
        <v>2.6</v>
      </c>
      <c r="C52" s="136">
        <v>0.5</v>
      </c>
      <c r="D52" s="136">
        <v>2.2999999999999998</v>
      </c>
      <c r="E52" s="136">
        <v>17.3</v>
      </c>
      <c r="F52" s="136">
        <v>19.600000000000001</v>
      </c>
      <c r="G52" s="136">
        <v>4.7</v>
      </c>
    </row>
    <row r="53" spans="1:132" customFormat="1" ht="12" customHeight="1" x14ac:dyDescent="0.2">
      <c r="A53" s="365" t="s">
        <v>898</v>
      </c>
      <c r="B53" s="136">
        <v>0.2</v>
      </c>
      <c r="C53" s="136">
        <v>-8.1999999999999993</v>
      </c>
      <c r="D53" s="136">
        <v>0.7</v>
      </c>
      <c r="E53" s="136">
        <v>3.5</v>
      </c>
      <c r="F53" s="136">
        <v>2.2000000000000002</v>
      </c>
      <c r="G53" s="136">
        <v>3.1</v>
      </c>
    </row>
    <row r="54" spans="1:132" customFormat="1" ht="12" customHeight="1" x14ac:dyDescent="0.2">
      <c r="A54" s="365" t="s">
        <v>899</v>
      </c>
      <c r="B54" s="136">
        <v>0</v>
      </c>
      <c r="C54" s="136">
        <v>0</v>
      </c>
      <c r="D54" s="136">
        <v>0</v>
      </c>
      <c r="E54" s="136">
        <v>0.2</v>
      </c>
      <c r="F54" s="136">
        <v>0.3</v>
      </c>
      <c r="G54" s="136">
        <v>0.6</v>
      </c>
    </row>
    <row r="55" spans="1:132" customFormat="1" ht="15" customHeight="1" x14ac:dyDescent="0.2">
      <c r="A55" s="23" t="s">
        <v>900</v>
      </c>
      <c r="B55" s="136">
        <v>0</v>
      </c>
      <c r="C55" s="136">
        <v>0</v>
      </c>
      <c r="D55" s="136">
        <v>0</v>
      </c>
      <c r="E55" s="136">
        <v>22.1</v>
      </c>
      <c r="F55" s="136">
        <v>0</v>
      </c>
      <c r="G55" s="136">
        <v>0</v>
      </c>
    </row>
    <row r="56" spans="1:132" customFormat="1" ht="18" customHeight="1" x14ac:dyDescent="0.2">
      <c r="A56" s="19" t="s">
        <v>171</v>
      </c>
      <c r="B56" s="136"/>
      <c r="C56" s="136"/>
      <c r="D56" s="136"/>
      <c r="E56" s="136"/>
      <c r="F56" s="136"/>
      <c r="G56" s="136"/>
    </row>
    <row r="57" spans="1:132" customFormat="1" ht="12" customHeight="1" x14ac:dyDescent="0.2">
      <c r="A57" s="145" t="s">
        <v>233</v>
      </c>
      <c r="B57" s="312">
        <v>-13.225119744544973</v>
      </c>
      <c r="C57" s="312">
        <v>-12.295476419634262</v>
      </c>
      <c r="D57" s="312">
        <v>-12.119804968655677</v>
      </c>
      <c r="E57" s="312">
        <v>-16.216216216216214</v>
      </c>
      <c r="F57" s="312">
        <v>-14.121097842028075</v>
      </c>
      <c r="G57" s="312">
        <v>-11.281859070464767</v>
      </c>
    </row>
    <row r="58" spans="1:132" customFormat="1" ht="18.75" customHeight="1" x14ac:dyDescent="0.2">
      <c r="A58" s="52" t="s">
        <v>901</v>
      </c>
      <c r="B58" s="53"/>
      <c r="C58" s="53"/>
      <c r="D58" s="53"/>
      <c r="E58" s="32"/>
      <c r="F58" s="32"/>
      <c r="G58" s="53"/>
    </row>
    <row r="59" spans="1:132" s="1" customFormat="1" x14ac:dyDescent="0.2">
      <c r="A59" s="3"/>
      <c r="B59" s="9"/>
      <c r="C59" s="9"/>
      <c r="D59" s="9"/>
      <c r="E59" s="9"/>
      <c r="F59" s="9"/>
      <c r="G59" s="9"/>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row>
    <row r="60" spans="1:132" s="1" customFormat="1" x14ac:dyDescent="0.2">
      <c r="A60" s="3"/>
      <c r="B60" s="9"/>
      <c r="C60" s="9"/>
      <c r="D60" s="9"/>
      <c r="E60" s="9"/>
      <c r="F60" s="9"/>
      <c r="G60" s="9"/>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row>
    <row r="61" spans="1:132" s="1" customFormat="1" x14ac:dyDescent="0.2">
      <c r="A61" s="3"/>
      <c r="B61" s="373"/>
      <c r="C61" s="373"/>
      <c r="D61" s="9"/>
      <c r="E61" s="9"/>
      <c r="F61" s="9"/>
      <c r="G61" s="9"/>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row>
    <row r="62" spans="1:132" s="1" customFormat="1" x14ac:dyDescent="0.2">
      <c r="A62" s="3"/>
      <c r="B62" s="9"/>
      <c r="C62" s="373"/>
      <c r="D62" s="9"/>
      <c r="E62" s="9"/>
      <c r="F62" s="9"/>
      <c r="G62" s="9"/>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row>
    <row r="63" spans="1:132" s="1" customFormat="1" x14ac:dyDescent="0.2">
      <c r="A63" s="3"/>
      <c r="B63" s="9"/>
      <c r="C63" s="373"/>
      <c r="D63" s="9"/>
      <c r="E63" s="9"/>
      <c r="F63" s="9"/>
      <c r="G63" s="9"/>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row>
    <row r="64" spans="1:132" s="1" customFormat="1" x14ac:dyDescent="0.2">
      <c r="A64" s="3"/>
      <c r="B64" s="9"/>
      <c r="C64" s="373"/>
      <c r="D64" s="9"/>
      <c r="E64" s="9"/>
      <c r="F64" s="9"/>
      <c r="G64" s="9"/>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row>
    <row r="65" spans="2:132" s="3" customFormat="1" x14ac:dyDescent="0.2">
      <c r="B65" s="9"/>
      <c r="C65" s="9"/>
      <c r="D65" s="9"/>
      <c r="E65" s="9"/>
      <c r="F65" s="9"/>
      <c r="G65" s="9"/>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row>
    <row r="66" spans="2:132" s="3" customFormat="1" x14ac:dyDescent="0.2">
      <c r="B66" s="9"/>
      <c r="C66" s="9"/>
      <c r="D66" s="9"/>
      <c r="E66" s="9"/>
      <c r="F66" s="9"/>
      <c r="G66" s="9"/>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row>
    <row r="67" spans="2:132" s="3" customFormat="1" x14ac:dyDescent="0.2">
      <c r="B67" s="9"/>
      <c r="C67" s="9"/>
      <c r="D67" s="9"/>
      <c r="E67" s="9"/>
      <c r="F67" s="9"/>
      <c r="G67" s="9"/>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row>
    <row r="68" spans="2:132" s="3" customFormat="1" x14ac:dyDescent="0.2">
      <c r="B68" s="9"/>
      <c r="C68" s="9"/>
      <c r="D68" s="9"/>
      <c r="E68" s="9"/>
      <c r="F68" s="9"/>
      <c r="G68" s="9"/>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row>
    <row r="69" spans="2:132" s="3" customFormat="1" x14ac:dyDescent="0.2">
      <c r="B69" s="9"/>
      <c r="C69" s="9"/>
      <c r="D69" s="9"/>
      <c r="E69" s="9"/>
      <c r="F69" s="9"/>
      <c r="G69" s="9"/>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row>
    <row r="70" spans="2:132" s="3" customFormat="1" x14ac:dyDescent="0.2">
      <c r="B70" s="9"/>
      <c r="C70" s="9"/>
      <c r="D70" s="9"/>
      <c r="E70" s="9"/>
      <c r="F70" s="9"/>
      <c r="G70" s="9"/>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row>
    <row r="71" spans="2:132" s="3" customFormat="1" x14ac:dyDescent="0.2">
      <c r="B71" s="9"/>
      <c r="C71" s="9"/>
      <c r="D71" s="9"/>
      <c r="E71" s="9"/>
      <c r="F71" s="9"/>
      <c r="G71" s="9"/>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row>
    <row r="72" spans="2:132" s="3" customFormat="1" x14ac:dyDescent="0.2">
      <c r="B72" s="9"/>
      <c r="C72" s="9"/>
      <c r="D72" s="9"/>
      <c r="E72" s="9"/>
      <c r="F72" s="9"/>
      <c r="G72" s="9"/>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row>
    <row r="73" spans="2:132" s="3" customFormat="1" x14ac:dyDescent="0.2">
      <c r="B73" s="9"/>
      <c r="C73" s="9"/>
      <c r="D73" s="9"/>
      <c r="E73" s="9"/>
      <c r="F73" s="9"/>
      <c r="G73" s="9"/>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row>
    <row r="74" spans="2:132" s="3" customFormat="1" x14ac:dyDescent="0.2">
      <c r="B74" s="9"/>
      <c r="C74" s="9"/>
      <c r="D74" s="9"/>
      <c r="E74" s="9"/>
      <c r="F74" s="9"/>
      <c r="G74" s="9"/>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row>
    <row r="75" spans="2:132" s="3" customFormat="1" x14ac:dyDescent="0.2">
      <c r="B75" s="9"/>
      <c r="C75" s="9"/>
      <c r="D75" s="9"/>
      <c r="E75" s="9"/>
      <c r="F75" s="9"/>
      <c r="G75" s="9"/>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row>
    <row r="76" spans="2:132" s="3" customFormat="1" x14ac:dyDescent="0.2">
      <c r="B76" s="9"/>
      <c r="C76" s="9"/>
      <c r="D76" s="9"/>
      <c r="E76" s="9"/>
      <c r="F76" s="9"/>
      <c r="G76" s="9"/>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row>
    <row r="77" spans="2:132" s="3" customFormat="1" x14ac:dyDescent="0.2">
      <c r="B77" s="9"/>
      <c r="C77" s="9"/>
      <c r="D77" s="9"/>
      <c r="E77" s="9"/>
      <c r="F77" s="9"/>
      <c r="G77" s="9"/>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row>
    <row r="78" spans="2:132" s="3" customFormat="1" x14ac:dyDescent="0.2">
      <c r="B78" s="9"/>
      <c r="C78" s="9"/>
      <c r="D78" s="9"/>
      <c r="E78" s="9"/>
      <c r="F78" s="9"/>
      <c r="G78" s="9"/>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row>
    <row r="79" spans="2:132" s="3" customFormat="1" x14ac:dyDescent="0.2">
      <c r="B79" s="9"/>
      <c r="C79" s="9"/>
      <c r="D79" s="9"/>
      <c r="E79" s="9"/>
      <c r="F79" s="9"/>
      <c r="G79" s="9"/>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row>
    <row r="80" spans="2:132" s="3" customFormat="1" x14ac:dyDescent="0.2">
      <c r="B80" s="9"/>
      <c r="C80" s="9"/>
      <c r="D80" s="9"/>
      <c r="E80" s="9"/>
      <c r="F80" s="9"/>
      <c r="G80" s="9"/>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row>
    <row r="94" spans="1:132" s="10" customFormat="1" ht="15.75" x14ac:dyDescent="0.25">
      <c r="A94" s="14"/>
      <c r="B94" s="8"/>
      <c r="C94" s="8"/>
      <c r="D94" s="8"/>
      <c r="E94" s="8"/>
      <c r="F94" s="8"/>
      <c r="G94" s="8"/>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row>
    <row r="95" spans="1:132" s="10" customFormat="1" ht="15.75" x14ac:dyDescent="0.25">
      <c r="A95" s="14"/>
      <c r="B95" s="8"/>
      <c r="C95" s="8"/>
      <c r="D95" s="8"/>
      <c r="E95" s="8"/>
      <c r="F95" s="8"/>
      <c r="G95" s="8"/>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row>
    <row r="96" spans="1:132" s="10" customFormat="1" ht="15.75" x14ac:dyDescent="0.25">
      <c r="A96" s="14"/>
      <c r="B96" s="8"/>
      <c r="C96" s="8"/>
      <c r="D96" s="8"/>
      <c r="E96" s="8"/>
      <c r="F96" s="8"/>
      <c r="G96" s="8"/>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row>
    <row r="97" spans="1:132" s="10" customFormat="1" ht="15.75" x14ac:dyDescent="0.25">
      <c r="A97" s="14"/>
      <c r="B97" s="8"/>
      <c r="C97" s="8"/>
      <c r="D97" s="8"/>
      <c r="E97" s="8"/>
      <c r="F97" s="8"/>
      <c r="G97" s="8"/>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row>
    <row r="98" spans="1:132" s="10" customFormat="1" ht="15.75" x14ac:dyDescent="0.25">
      <c r="A98" s="14"/>
      <c r="B98" s="8"/>
      <c r="C98" s="8"/>
      <c r="D98" s="8"/>
      <c r="E98" s="8"/>
      <c r="F98" s="8"/>
      <c r="G98" s="8"/>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row>
    <row r="99" spans="1:132" s="10" customFormat="1" ht="15.75" x14ac:dyDescent="0.25">
      <c r="A99" s="14"/>
      <c r="B99" s="8"/>
      <c r="C99" s="8"/>
      <c r="D99" s="8"/>
      <c r="E99" s="8"/>
      <c r="F99" s="8"/>
      <c r="G99" s="8"/>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row>
    <row r="100" spans="1:132" s="10" customFormat="1" ht="15.75" x14ac:dyDescent="0.25">
      <c r="A100" s="14"/>
      <c r="B100" s="8"/>
      <c r="C100" s="8"/>
      <c r="D100" s="8"/>
      <c r="E100" s="8"/>
      <c r="F100" s="8"/>
      <c r="G100" s="8"/>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row>
    <row r="101" spans="1:132" s="10" customFormat="1" ht="15.75" x14ac:dyDescent="0.25">
      <c r="A101" s="14"/>
      <c r="B101" s="8"/>
      <c r="C101" s="8"/>
      <c r="D101" s="8"/>
      <c r="E101" s="8"/>
      <c r="F101" s="8"/>
      <c r="G101" s="8"/>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row>
    <row r="102" spans="1:132" s="10" customFormat="1" ht="15.75" x14ac:dyDescent="0.25">
      <c r="A102" s="14"/>
      <c r="B102" s="8"/>
      <c r="C102" s="8"/>
      <c r="D102" s="8"/>
      <c r="E102" s="8"/>
      <c r="F102" s="8"/>
      <c r="G102" s="8"/>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row>
    <row r="103" spans="1:132" s="10" customFormat="1" ht="15.75" x14ac:dyDescent="0.25">
      <c r="A103" s="14"/>
      <c r="B103" s="8"/>
      <c r="C103" s="8"/>
      <c r="D103" s="8"/>
      <c r="E103" s="8"/>
      <c r="F103" s="8"/>
      <c r="G103" s="8"/>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row>
    <row r="104" spans="1:132" s="10" customFormat="1" ht="15.75" x14ac:dyDescent="0.25">
      <c r="A104" s="14"/>
      <c r="B104" s="8"/>
      <c r="C104" s="8"/>
      <c r="D104" s="8"/>
      <c r="E104" s="8"/>
      <c r="F104" s="8"/>
      <c r="G104" s="8"/>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row>
    <row r="105" spans="1:132" s="10" customFormat="1" ht="15.75" x14ac:dyDescent="0.25">
      <c r="A105" s="14"/>
      <c r="B105" s="8"/>
      <c r="C105" s="8"/>
      <c r="D105" s="8"/>
      <c r="E105" s="8"/>
      <c r="F105" s="8"/>
      <c r="G105" s="8"/>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row>
    <row r="106" spans="1:132" s="10" customFormat="1" ht="15.75" x14ac:dyDescent="0.25">
      <c r="A106" s="14"/>
      <c r="B106" s="8"/>
      <c r="C106" s="8"/>
      <c r="D106" s="8"/>
      <c r="E106" s="8"/>
      <c r="F106" s="8"/>
      <c r="G106" s="8"/>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row>
    <row r="107" spans="1:132" s="10" customFormat="1" ht="15.75" x14ac:dyDescent="0.25">
      <c r="A107" s="14"/>
      <c r="B107" s="8"/>
      <c r="C107" s="8"/>
      <c r="D107" s="8"/>
      <c r="E107" s="8"/>
      <c r="F107" s="8"/>
      <c r="G107" s="8"/>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row>
    <row r="108" spans="1:132" s="10" customFormat="1" ht="15.75" x14ac:dyDescent="0.25">
      <c r="A108" s="14"/>
      <c r="B108" s="8"/>
      <c r="C108" s="8"/>
      <c r="D108" s="8"/>
      <c r="E108" s="8"/>
      <c r="F108" s="8"/>
      <c r="G108" s="8"/>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row>
    <row r="109" spans="1:132" s="10" customFormat="1" ht="15.75" x14ac:dyDescent="0.25">
      <c r="A109" s="14"/>
      <c r="B109" s="8"/>
      <c r="C109" s="8"/>
      <c r="D109" s="8"/>
      <c r="E109" s="8"/>
      <c r="F109" s="8"/>
      <c r="G109" s="8"/>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row>
    <row r="110" spans="1:132" s="10" customFormat="1" ht="15.75" x14ac:dyDescent="0.25">
      <c r="A110" s="14"/>
      <c r="B110" s="8"/>
      <c r="C110" s="8"/>
      <c r="D110" s="8"/>
      <c r="E110" s="8"/>
      <c r="F110" s="8"/>
      <c r="G110" s="8"/>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row>
    <row r="111" spans="1:132" s="10" customFormat="1" ht="15.75" x14ac:dyDescent="0.25">
      <c r="A111" s="14"/>
      <c r="B111" s="8"/>
      <c r="C111" s="8"/>
      <c r="D111" s="8"/>
      <c r="E111" s="8"/>
      <c r="F111" s="8"/>
      <c r="G111" s="8"/>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row>
    <row r="112" spans="1:132" s="10" customFormat="1" ht="15.75" x14ac:dyDescent="0.25">
      <c r="A112" s="14"/>
      <c r="B112" s="8"/>
      <c r="C112" s="8"/>
      <c r="D112" s="8"/>
      <c r="E112" s="8"/>
      <c r="F112" s="8"/>
      <c r="G112" s="8"/>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row>
    <row r="113" spans="1:132" s="10" customFormat="1" ht="15.75" x14ac:dyDescent="0.25">
      <c r="A113" s="14"/>
      <c r="B113" s="8"/>
      <c r="C113" s="8"/>
      <c r="D113" s="8"/>
      <c r="E113" s="8"/>
      <c r="F113" s="8"/>
      <c r="G113" s="8"/>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row>
    <row r="114" spans="1:132" s="10" customFormat="1" ht="15.75" x14ac:dyDescent="0.25">
      <c r="A114" s="14"/>
      <c r="B114" s="8"/>
      <c r="C114" s="8"/>
      <c r="D114" s="8"/>
      <c r="E114" s="8"/>
      <c r="F114" s="8"/>
      <c r="G114" s="8"/>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row>
    <row r="115" spans="1:132" s="10" customFormat="1" ht="15.75" x14ac:dyDescent="0.25">
      <c r="A115" s="14"/>
      <c r="B115" s="8"/>
      <c r="C115" s="8"/>
      <c r="D115" s="8"/>
      <c r="E115" s="8"/>
      <c r="F115" s="8"/>
      <c r="G115" s="8"/>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row>
    <row r="116" spans="1:132" s="10" customFormat="1" ht="15.75" x14ac:dyDescent="0.25">
      <c r="A116" s="14"/>
      <c r="B116" s="8"/>
      <c r="C116" s="8"/>
      <c r="D116" s="8"/>
      <c r="E116" s="8"/>
      <c r="F116" s="8"/>
      <c r="G116" s="8"/>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row>
    <row r="117" spans="1:132" s="10" customFormat="1" ht="15.75" x14ac:dyDescent="0.25">
      <c r="A117" s="14"/>
      <c r="B117" s="8"/>
      <c r="C117" s="8"/>
      <c r="D117" s="8"/>
      <c r="E117" s="8"/>
      <c r="F117" s="8"/>
      <c r="G117" s="8"/>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row>
    <row r="118" spans="1:132" s="10" customFormat="1" ht="15.75" x14ac:dyDescent="0.25">
      <c r="A118" s="14"/>
      <c r="B118" s="8"/>
      <c r="C118" s="8"/>
      <c r="D118" s="8"/>
      <c r="E118" s="8"/>
      <c r="F118" s="8"/>
      <c r="G118" s="8"/>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row>
    <row r="119" spans="1:132" s="10" customFormat="1" ht="15.75" x14ac:dyDescent="0.25">
      <c r="A119" s="14"/>
      <c r="B119" s="8"/>
      <c r="C119" s="8"/>
      <c r="D119" s="8"/>
      <c r="E119" s="8"/>
      <c r="F119" s="8"/>
      <c r="G119" s="8"/>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row>
    <row r="120" spans="1:132" s="10" customFormat="1" ht="15.75" x14ac:dyDescent="0.25">
      <c r="A120" s="14"/>
      <c r="B120" s="8"/>
      <c r="C120" s="8"/>
      <c r="D120" s="8"/>
      <c r="E120" s="8"/>
      <c r="F120" s="8"/>
      <c r="G120" s="8"/>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row>
    <row r="121" spans="1:132" s="10" customFormat="1" ht="15.75" x14ac:dyDescent="0.25">
      <c r="A121" s="14"/>
      <c r="B121" s="8"/>
      <c r="C121" s="8"/>
      <c r="D121" s="8"/>
      <c r="E121" s="8"/>
      <c r="F121" s="8"/>
      <c r="G121" s="8"/>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row>
    <row r="122" spans="1:132" s="10" customFormat="1" ht="15.75" x14ac:dyDescent="0.25">
      <c r="A122" s="14"/>
      <c r="B122" s="8"/>
      <c r="C122" s="8"/>
      <c r="D122" s="8"/>
      <c r="E122" s="8"/>
      <c r="F122" s="8"/>
      <c r="G122" s="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row>
    <row r="123" spans="1:132" s="10" customFormat="1" ht="15.75" x14ac:dyDescent="0.25">
      <c r="A123" s="14"/>
      <c r="B123" s="8"/>
      <c r="C123" s="8"/>
      <c r="D123" s="8"/>
      <c r="E123" s="8"/>
      <c r="F123" s="8"/>
      <c r="G123" s="8"/>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row>
    <row r="124" spans="1:132" s="10" customFormat="1" ht="15.75" x14ac:dyDescent="0.25">
      <c r="A124" s="14"/>
      <c r="B124" s="8"/>
      <c r="C124" s="8"/>
      <c r="D124" s="8"/>
      <c r="E124" s="8"/>
      <c r="F124" s="8"/>
      <c r="G124" s="8"/>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row>
    <row r="125" spans="1:132" s="10" customFormat="1" ht="15.75" x14ac:dyDescent="0.25">
      <c r="A125" s="14"/>
      <c r="B125" s="8"/>
      <c r="C125" s="8"/>
      <c r="D125" s="8"/>
      <c r="E125" s="8"/>
      <c r="F125" s="8"/>
      <c r="G125" s="8"/>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row>
    <row r="126" spans="1:132" s="10" customFormat="1" ht="15.75" x14ac:dyDescent="0.25">
      <c r="A126" s="14"/>
      <c r="B126" s="8"/>
      <c r="C126" s="8"/>
      <c r="D126" s="8"/>
      <c r="E126" s="8"/>
      <c r="F126" s="8"/>
      <c r="G126" s="8"/>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row>
    <row r="127" spans="1:132" s="10" customFormat="1" ht="15.75" x14ac:dyDescent="0.25">
      <c r="A127" s="14"/>
      <c r="B127" s="8"/>
      <c r="C127" s="8"/>
      <c r="D127" s="8"/>
      <c r="E127" s="8"/>
      <c r="F127" s="8"/>
      <c r="G127" s="8"/>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row>
    <row r="128" spans="1:132" s="10" customFormat="1" ht="15.75" x14ac:dyDescent="0.25">
      <c r="A128" s="14"/>
      <c r="B128" s="8"/>
      <c r="C128" s="8"/>
      <c r="D128" s="8"/>
      <c r="E128" s="8"/>
      <c r="F128" s="8"/>
      <c r="G128" s="8"/>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row>
    <row r="129" spans="1:132" s="10" customFormat="1" ht="15.75" x14ac:dyDescent="0.25">
      <c r="A129" s="14"/>
      <c r="B129" s="8"/>
      <c r="C129" s="8"/>
      <c r="D129" s="8"/>
      <c r="E129" s="8"/>
      <c r="F129" s="8"/>
      <c r="G129" s="8"/>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row>
    <row r="130" spans="1:132" s="10" customFormat="1" ht="15.75" x14ac:dyDescent="0.25">
      <c r="A130" s="14"/>
      <c r="B130" s="8"/>
      <c r="C130" s="8"/>
      <c r="D130" s="8"/>
      <c r="E130" s="8"/>
      <c r="F130" s="8"/>
      <c r="G130" s="8"/>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row>
    <row r="131" spans="1:132" s="10" customFormat="1" ht="15.75" x14ac:dyDescent="0.25">
      <c r="A131" s="14"/>
      <c r="B131" s="8"/>
      <c r="C131" s="8"/>
      <c r="D131" s="8"/>
      <c r="E131" s="8"/>
      <c r="F131" s="8"/>
      <c r="G131" s="8"/>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row>
    <row r="132" spans="1:132" s="10" customFormat="1" ht="15.75" x14ac:dyDescent="0.25">
      <c r="A132" s="14"/>
      <c r="B132" s="8"/>
      <c r="C132" s="8"/>
      <c r="D132" s="8"/>
      <c r="E132" s="8"/>
      <c r="F132" s="8"/>
      <c r="G132" s="8"/>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row>
    <row r="133" spans="1:132" s="10" customFormat="1" ht="15.75" x14ac:dyDescent="0.25">
      <c r="A133" s="14"/>
      <c r="B133" s="8"/>
      <c r="C133" s="8"/>
      <c r="D133" s="8"/>
      <c r="E133" s="8"/>
      <c r="F133" s="8"/>
      <c r="G133" s="8"/>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row>
    <row r="134" spans="1:132" s="10" customFormat="1" ht="15.75" x14ac:dyDescent="0.25">
      <c r="A134" s="14"/>
      <c r="B134" s="8"/>
      <c r="C134" s="8"/>
      <c r="D134" s="8"/>
      <c r="E134" s="8"/>
      <c r="F134" s="8"/>
      <c r="G134" s="8"/>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row>
    <row r="135" spans="1:132" s="10" customFormat="1" ht="15.75" x14ac:dyDescent="0.25">
      <c r="A135" s="14"/>
      <c r="B135" s="8"/>
      <c r="C135" s="8"/>
      <c r="D135" s="8"/>
      <c r="E135" s="8"/>
      <c r="F135" s="8"/>
      <c r="G135" s="8"/>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row>
    <row r="136" spans="1:132" s="10" customFormat="1" ht="15.75" x14ac:dyDescent="0.25">
      <c r="A136" s="14"/>
      <c r="B136" s="8"/>
      <c r="C136" s="8"/>
      <c r="D136" s="8"/>
      <c r="E136" s="8"/>
      <c r="F136" s="8"/>
      <c r="G136" s="8"/>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row>
    <row r="137" spans="1:132" s="10" customFormat="1" ht="15.75" x14ac:dyDescent="0.25">
      <c r="A137" s="14"/>
      <c r="B137" s="8"/>
      <c r="C137" s="8"/>
      <c r="D137" s="8"/>
      <c r="E137" s="8"/>
      <c r="F137" s="8"/>
      <c r="G137" s="8"/>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row>
    <row r="138" spans="1:132" s="10" customFormat="1" ht="15.75" x14ac:dyDescent="0.25">
      <c r="A138" s="14"/>
      <c r="B138" s="8"/>
      <c r="C138" s="8"/>
      <c r="D138" s="8"/>
      <c r="E138" s="8"/>
      <c r="F138" s="8"/>
      <c r="G138" s="8"/>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row>
    <row r="145" spans="2:132" s="3" customFormat="1" x14ac:dyDescent="0.2">
      <c r="B145" s="9"/>
      <c r="C145" s="9"/>
      <c r="D145" s="9"/>
      <c r="E145" s="9"/>
      <c r="F145" s="9"/>
      <c r="G145" s="9"/>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row>
    <row r="146" spans="2:132" s="3" customFormat="1" x14ac:dyDescent="0.2">
      <c r="B146" s="9"/>
      <c r="C146" s="9"/>
      <c r="D146" s="9"/>
      <c r="E146" s="9"/>
      <c r="F146" s="9"/>
      <c r="G146" s="9"/>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row>
    <row r="147" spans="2:132" s="3" customFormat="1" x14ac:dyDescent="0.2">
      <c r="B147" s="9"/>
      <c r="C147" s="9"/>
      <c r="D147" s="9"/>
      <c r="E147" s="9"/>
      <c r="F147" s="9"/>
      <c r="G147" s="9"/>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row>
    <row r="148" spans="2:132" s="3" customFormat="1" x14ac:dyDescent="0.2">
      <c r="B148" s="9"/>
      <c r="C148" s="9"/>
      <c r="D148" s="9"/>
      <c r="E148" s="9"/>
      <c r="F148" s="9"/>
      <c r="G148" s="9"/>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row>
    <row r="149" spans="2:132" s="3" customFormat="1" x14ac:dyDescent="0.2">
      <c r="B149" s="9"/>
      <c r="C149" s="9"/>
      <c r="D149" s="9"/>
      <c r="E149" s="9"/>
      <c r="F149" s="9"/>
      <c r="G149" s="9"/>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row>
    <row r="150" spans="2:132" s="3" customFormat="1" x14ac:dyDescent="0.2">
      <c r="B150" s="9"/>
      <c r="C150" s="9"/>
      <c r="D150" s="9"/>
      <c r="E150" s="9"/>
      <c r="F150" s="9"/>
      <c r="G150" s="9"/>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row>
    <row r="151" spans="2:132" s="3" customFormat="1" x14ac:dyDescent="0.2">
      <c r="B151" s="9"/>
      <c r="C151" s="9"/>
      <c r="D151" s="9"/>
      <c r="E151" s="9"/>
      <c r="F151" s="9"/>
      <c r="G151" s="9"/>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row>
    <row r="152" spans="2:132" s="3" customFormat="1" x14ac:dyDescent="0.2">
      <c r="B152" s="9"/>
      <c r="C152" s="9"/>
      <c r="D152" s="9"/>
      <c r="E152" s="9"/>
      <c r="F152" s="9"/>
      <c r="G152" s="9"/>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row>
    <row r="153" spans="2:132" s="3" customFormat="1" x14ac:dyDescent="0.2">
      <c r="B153" s="9"/>
      <c r="C153" s="9"/>
      <c r="D153" s="9"/>
      <c r="E153" s="9"/>
      <c r="F153" s="9"/>
      <c r="G153" s="9"/>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row>
    <row r="154" spans="2:132" s="3" customFormat="1" x14ac:dyDescent="0.2">
      <c r="B154" s="9"/>
      <c r="C154" s="9"/>
      <c r="D154" s="9"/>
      <c r="E154" s="9"/>
      <c r="F154" s="9"/>
      <c r="G154" s="9"/>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row>
    <row r="155" spans="2:132" s="3" customFormat="1" x14ac:dyDescent="0.2">
      <c r="B155" s="9"/>
      <c r="C155" s="9"/>
      <c r="D155" s="9"/>
      <c r="E155" s="9"/>
      <c r="F155" s="9"/>
      <c r="G155" s="9"/>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row>
    <row r="156" spans="2:132" s="3" customFormat="1" x14ac:dyDescent="0.2">
      <c r="B156" s="9"/>
      <c r="C156" s="9"/>
      <c r="D156" s="9"/>
      <c r="E156" s="9"/>
      <c r="F156" s="9"/>
      <c r="G156" s="9"/>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row>
    <row r="157" spans="2:132" s="3" customFormat="1" x14ac:dyDescent="0.2">
      <c r="B157" s="9"/>
      <c r="C157" s="9"/>
      <c r="D157" s="9"/>
      <c r="E157" s="9"/>
      <c r="F157" s="9"/>
      <c r="G157" s="9"/>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row>
    <row r="158" spans="2:132" s="3" customFormat="1" x14ac:dyDescent="0.2">
      <c r="B158" s="9"/>
      <c r="C158" s="9"/>
      <c r="D158" s="9"/>
      <c r="E158" s="9"/>
      <c r="F158" s="9"/>
      <c r="G158" s="9"/>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row>
    <row r="159" spans="2:132" s="3" customFormat="1" x14ac:dyDescent="0.2">
      <c r="B159" s="9"/>
      <c r="C159" s="9"/>
      <c r="D159" s="9"/>
      <c r="E159" s="9"/>
      <c r="F159" s="9"/>
      <c r="G159" s="9"/>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row>
    <row r="160" spans="2:132" s="3" customFormat="1" x14ac:dyDescent="0.2">
      <c r="B160" s="9"/>
      <c r="C160" s="9"/>
      <c r="D160" s="9"/>
      <c r="E160" s="9"/>
      <c r="F160" s="9"/>
      <c r="G160" s="9"/>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row>
    <row r="161" spans="2:132" s="3" customFormat="1" x14ac:dyDescent="0.2">
      <c r="B161" s="9"/>
      <c r="C161" s="9"/>
      <c r="D161" s="9"/>
      <c r="E161" s="9"/>
      <c r="F161" s="9"/>
      <c r="G161" s="9"/>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row>
    <row r="162" spans="2:132" s="3" customFormat="1" x14ac:dyDescent="0.2">
      <c r="B162" s="9"/>
      <c r="C162" s="9"/>
      <c r="D162" s="9"/>
      <c r="E162" s="9"/>
      <c r="F162" s="9"/>
      <c r="G162" s="9"/>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row>
    <row r="163" spans="2:132" s="3" customFormat="1" x14ac:dyDescent="0.2">
      <c r="B163" s="9"/>
      <c r="C163" s="9"/>
      <c r="D163" s="9"/>
      <c r="E163" s="9"/>
      <c r="F163" s="9"/>
      <c r="G163" s="9"/>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row>
    <row r="164" spans="2:132" s="3" customFormat="1" x14ac:dyDescent="0.2">
      <c r="B164" s="9"/>
      <c r="C164" s="9"/>
      <c r="D164" s="9"/>
      <c r="E164" s="9"/>
      <c r="F164" s="9"/>
      <c r="G164" s="9"/>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row>
    <row r="165" spans="2:132" s="3" customFormat="1" x14ac:dyDescent="0.2">
      <c r="B165" s="9"/>
      <c r="C165" s="9"/>
      <c r="D165" s="9"/>
      <c r="E165" s="9"/>
      <c r="F165" s="9"/>
      <c r="G165" s="9"/>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row>
    <row r="166" spans="2:132" s="3" customFormat="1" x14ac:dyDescent="0.2">
      <c r="B166" s="9"/>
      <c r="C166" s="9"/>
      <c r="D166" s="9"/>
      <c r="E166" s="9"/>
      <c r="F166" s="9"/>
      <c r="G166" s="9"/>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row>
    <row r="167" spans="2:132" s="3" customFormat="1" x14ac:dyDescent="0.2">
      <c r="B167" s="9"/>
      <c r="C167" s="9"/>
      <c r="D167" s="9"/>
      <c r="E167" s="9"/>
      <c r="F167" s="9"/>
      <c r="G167" s="9"/>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row>
    <row r="168" spans="2:132" s="3" customFormat="1" x14ac:dyDescent="0.2">
      <c r="B168" s="9"/>
      <c r="C168" s="9"/>
      <c r="D168" s="9"/>
      <c r="E168" s="9"/>
      <c r="F168" s="9"/>
      <c r="G168" s="9"/>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row>
    <row r="169" spans="2:132" s="3" customFormat="1" x14ac:dyDescent="0.2">
      <c r="B169" s="9"/>
      <c r="C169" s="9"/>
      <c r="D169" s="9"/>
      <c r="E169" s="9"/>
      <c r="F169" s="9"/>
      <c r="G169" s="9"/>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row>
    <row r="170" spans="2:132" s="3" customFormat="1" x14ac:dyDescent="0.2">
      <c r="B170" s="9"/>
      <c r="C170" s="9"/>
      <c r="D170" s="9"/>
      <c r="E170" s="9"/>
      <c r="F170" s="9"/>
      <c r="G170" s="9"/>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row>
    <row r="171" spans="2:132" s="3" customFormat="1" x14ac:dyDescent="0.2">
      <c r="B171" s="9"/>
      <c r="C171" s="9"/>
      <c r="D171" s="9"/>
      <c r="E171" s="9"/>
      <c r="F171" s="9"/>
      <c r="G171" s="9"/>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row>
    <row r="172" spans="2:132" s="3" customFormat="1" x14ac:dyDescent="0.2">
      <c r="B172" s="9"/>
      <c r="C172" s="9"/>
      <c r="D172" s="9"/>
      <c r="E172" s="9"/>
      <c r="F172" s="9"/>
      <c r="G172" s="9"/>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row>
    <row r="173" spans="2:132" s="3" customFormat="1" x14ac:dyDescent="0.2">
      <c r="B173" s="9"/>
      <c r="C173" s="9"/>
      <c r="D173" s="9"/>
      <c r="E173" s="9"/>
      <c r="F173" s="9"/>
      <c r="G173" s="9"/>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row>
    <row r="174" spans="2:132" s="3" customFormat="1" x14ac:dyDescent="0.2">
      <c r="B174" s="9"/>
      <c r="C174" s="9"/>
      <c r="D174" s="9"/>
      <c r="E174" s="9"/>
      <c r="F174" s="9"/>
      <c r="G174" s="9"/>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row>
    <row r="175" spans="2:132" s="3" customFormat="1" x14ac:dyDescent="0.2">
      <c r="B175" s="9"/>
      <c r="C175" s="9"/>
      <c r="D175" s="9"/>
      <c r="E175" s="9"/>
      <c r="F175" s="9"/>
      <c r="G175" s="9"/>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row>
    <row r="176" spans="2:132" s="3" customFormat="1" x14ac:dyDescent="0.2">
      <c r="B176" s="9"/>
      <c r="C176" s="9"/>
      <c r="D176" s="9"/>
      <c r="E176" s="9"/>
      <c r="F176" s="9"/>
      <c r="G176" s="9"/>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row>
    <row r="177" spans="2:132" s="3" customFormat="1" x14ac:dyDescent="0.2">
      <c r="B177" s="9"/>
      <c r="C177" s="9"/>
      <c r="D177" s="9"/>
      <c r="E177" s="9"/>
      <c r="F177" s="9"/>
      <c r="G177" s="9"/>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row>
    <row r="178" spans="2:132" s="3" customFormat="1" x14ac:dyDescent="0.2">
      <c r="B178" s="9"/>
      <c r="C178" s="9"/>
      <c r="D178" s="9"/>
      <c r="E178" s="9"/>
      <c r="F178" s="9"/>
      <c r="G178" s="9"/>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row>
    <row r="179" spans="2:132" s="3" customFormat="1" x14ac:dyDescent="0.2">
      <c r="B179" s="9"/>
      <c r="C179" s="9"/>
      <c r="D179" s="9"/>
      <c r="E179" s="9"/>
      <c r="F179" s="9"/>
      <c r="G179" s="9"/>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row>
    <row r="180" spans="2:132" s="3" customFormat="1" x14ac:dyDescent="0.2">
      <c r="B180" s="9"/>
      <c r="C180" s="9"/>
      <c r="D180" s="9"/>
      <c r="E180" s="9"/>
      <c r="F180" s="9"/>
      <c r="G180" s="9"/>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row>
    <row r="181" spans="2:132" s="3" customFormat="1" x14ac:dyDescent="0.2">
      <c r="B181" s="9"/>
      <c r="C181" s="9"/>
      <c r="D181" s="9"/>
      <c r="E181" s="9"/>
      <c r="F181" s="9"/>
      <c r="G181" s="9"/>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row>
    <row r="182" spans="2:132" s="3" customFormat="1" x14ac:dyDescent="0.2">
      <c r="B182" s="9"/>
      <c r="C182" s="9"/>
      <c r="D182" s="9"/>
      <c r="E182" s="9"/>
      <c r="F182" s="9"/>
      <c r="G182" s="9"/>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row>
    <row r="183" spans="2:132" s="3" customFormat="1" x14ac:dyDescent="0.2">
      <c r="B183" s="9"/>
      <c r="C183" s="9"/>
      <c r="D183" s="9"/>
      <c r="E183" s="9"/>
      <c r="F183" s="9"/>
      <c r="G183" s="9"/>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row>
  </sheetData>
  <mergeCells count="2">
    <mergeCell ref="B9:B10"/>
    <mergeCell ref="E9:F9"/>
  </mergeCells>
  <hyperlinks>
    <hyperlink ref="A5" location="'Contents'!A62"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12"/>
  <sheetViews>
    <sheetView showGridLines="0" zoomScale="120" zoomScaleNormal="120" zoomScalePageLayoutView="120" workbookViewId="0">
      <selection activeCell="A5" sqref="A5"/>
    </sheetView>
  </sheetViews>
  <sheetFormatPr defaultColWidth="8.85546875" defaultRowHeight="15.75" x14ac:dyDescent="0.25"/>
  <cols>
    <col min="1" max="1" width="20.28515625" style="14" customWidth="1"/>
    <col min="2" max="11" width="6" style="14" customWidth="1"/>
    <col min="12"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09" t="s">
        <v>85</v>
      </c>
    </row>
    <row r="6" spans="1:48" s="17" customFormat="1" ht="18.75" x14ac:dyDescent="0.3">
      <c r="A6" s="25" t="s">
        <v>0</v>
      </c>
    </row>
    <row r="7" spans="1:48" s="17" customFormat="1" ht="12.75" x14ac:dyDescent="0.2"/>
    <row r="8" spans="1:48" s="17" customFormat="1" ht="18" customHeight="1" x14ac:dyDescent="0.2">
      <c r="A8" s="313" t="s">
        <v>902</v>
      </c>
      <c r="B8" s="18"/>
      <c r="C8" s="18"/>
      <c r="D8" s="18"/>
    </row>
    <row r="9" spans="1:48" ht="18" customHeight="1" x14ac:dyDescent="0.25">
      <c r="A9" s="24"/>
      <c r="B9" s="198">
        <v>2011</v>
      </c>
      <c r="C9" s="198">
        <v>2012</v>
      </c>
      <c r="D9" s="198">
        <v>2013</v>
      </c>
      <c r="E9" s="198">
        <v>2014</v>
      </c>
      <c r="F9" s="198">
        <v>2015</v>
      </c>
      <c r="G9" s="198">
        <v>2016</v>
      </c>
      <c r="H9" s="198">
        <v>2017</v>
      </c>
      <c r="I9" s="198">
        <v>2018</v>
      </c>
      <c r="J9" s="294">
        <v>2019</v>
      </c>
      <c r="K9" s="347">
        <v>2020</v>
      </c>
    </row>
    <row r="10" spans="1:48" ht="12.75" customHeight="1" x14ac:dyDescent="0.25">
      <c r="A10" s="54" t="s">
        <v>253</v>
      </c>
      <c r="B10" s="143">
        <v>29.5</v>
      </c>
      <c r="C10" s="143">
        <v>13.9</v>
      </c>
      <c r="D10" s="143">
        <v>20.7</v>
      </c>
      <c r="E10" s="143">
        <v>24.4</v>
      </c>
      <c r="F10" s="143">
        <v>24.8</v>
      </c>
      <c r="G10" s="143">
        <v>6.3</v>
      </c>
      <c r="H10" s="143">
        <v>16.5</v>
      </c>
      <c r="I10" s="143">
        <v>18</v>
      </c>
      <c r="J10" s="143">
        <v>34.4</v>
      </c>
      <c r="K10" s="143">
        <v>17.100000000000001</v>
      </c>
      <c r="AV10" s="2"/>
    </row>
    <row r="11" spans="1:48" ht="12.75" customHeight="1" x14ac:dyDescent="0.25">
      <c r="A11" s="54" t="s">
        <v>245</v>
      </c>
      <c r="B11" s="143">
        <v>2.2999999999999998</v>
      </c>
      <c r="C11" s="143">
        <v>8.8000000000000007</v>
      </c>
      <c r="D11" s="143">
        <v>11.6</v>
      </c>
      <c r="E11" s="143">
        <v>13.2</v>
      </c>
      <c r="F11" s="143">
        <v>5.0999999999999996</v>
      </c>
      <c r="G11" s="143">
        <v>25.8</v>
      </c>
      <c r="H11" s="143">
        <v>18.3</v>
      </c>
      <c r="I11" s="143">
        <v>4.9000000000000004</v>
      </c>
      <c r="J11" s="143">
        <v>3.9</v>
      </c>
      <c r="K11" s="143">
        <v>1.8</v>
      </c>
      <c r="AV11" s="2"/>
    </row>
    <row r="12" spans="1:48" ht="12.75" customHeight="1" x14ac:dyDescent="0.25">
      <c r="A12" s="54" t="s">
        <v>903</v>
      </c>
      <c r="B12" s="143">
        <v>1.8</v>
      </c>
      <c r="C12" s="143">
        <v>1.1000000000000001</v>
      </c>
      <c r="D12" s="143">
        <v>0.9</v>
      </c>
      <c r="E12" s="143">
        <v>0.2</v>
      </c>
      <c r="F12" s="143">
        <v>0.5</v>
      </c>
      <c r="G12" s="143">
        <v>0.1</v>
      </c>
      <c r="H12" s="143">
        <v>0.1</v>
      </c>
      <c r="I12" s="143">
        <v>0</v>
      </c>
      <c r="J12" s="143">
        <v>0.3</v>
      </c>
      <c r="K12" s="143">
        <v>0.7</v>
      </c>
      <c r="AV12" s="2"/>
    </row>
    <row r="13" spans="1:48" ht="12.75" customHeight="1" x14ac:dyDescent="0.25">
      <c r="A13" s="54" t="s">
        <v>256</v>
      </c>
      <c r="B13" s="143">
        <v>37.4</v>
      </c>
      <c r="C13" s="143">
        <v>38.799999999999997</v>
      </c>
      <c r="D13" s="143">
        <v>29.1</v>
      </c>
      <c r="E13" s="143">
        <v>21.4</v>
      </c>
      <c r="F13" s="143">
        <v>36.1</v>
      </c>
      <c r="G13" s="143">
        <v>20.7</v>
      </c>
      <c r="H13" s="143">
        <v>34.9</v>
      </c>
      <c r="I13" s="143">
        <v>38</v>
      </c>
      <c r="J13" s="143">
        <v>34.4</v>
      </c>
      <c r="K13" s="143">
        <v>49.8</v>
      </c>
      <c r="AV13" s="2"/>
    </row>
    <row r="14" spans="1:48" ht="12.75" customHeight="1" x14ac:dyDescent="0.25">
      <c r="A14" s="54" t="s">
        <v>247</v>
      </c>
      <c r="B14" s="143">
        <v>13.2</v>
      </c>
      <c r="C14" s="143">
        <v>7.7</v>
      </c>
      <c r="D14" s="143">
        <v>6.2</v>
      </c>
      <c r="E14" s="143">
        <v>1.1000000000000001</v>
      </c>
      <c r="F14" s="143">
        <v>5.0999999999999996</v>
      </c>
      <c r="G14" s="143">
        <v>2.8</v>
      </c>
      <c r="H14" s="143">
        <v>0.1</v>
      </c>
      <c r="I14" s="143">
        <v>23.9</v>
      </c>
      <c r="J14" s="143">
        <v>12.2</v>
      </c>
      <c r="K14" s="143">
        <v>11</v>
      </c>
      <c r="AV14" s="2"/>
    </row>
    <row r="15" spans="1:48" ht="12.75" customHeight="1" x14ac:dyDescent="0.25">
      <c r="A15" s="54" t="s">
        <v>207</v>
      </c>
      <c r="B15" s="143">
        <v>15.799999999999997</v>
      </c>
      <c r="C15" s="143">
        <v>29.700000000000003</v>
      </c>
      <c r="D15" s="143">
        <v>31.5</v>
      </c>
      <c r="E15" s="143">
        <v>39.700000000000003</v>
      </c>
      <c r="F15" s="143">
        <v>28.400000000000006</v>
      </c>
      <c r="G15" s="143">
        <v>44.300000000000004</v>
      </c>
      <c r="H15" s="143">
        <v>30.1</v>
      </c>
      <c r="I15" s="143">
        <v>15.199999999999996</v>
      </c>
      <c r="J15" s="143">
        <v>14.799999999999997</v>
      </c>
      <c r="K15" s="143">
        <v>19.599999999999998</v>
      </c>
      <c r="AV15" s="2"/>
    </row>
    <row r="16" spans="1:48" ht="18.75" customHeight="1" x14ac:dyDescent="0.25">
      <c r="A16" s="145" t="s">
        <v>904</v>
      </c>
      <c r="B16" s="144">
        <v>11</v>
      </c>
      <c r="C16" s="144">
        <v>15.1</v>
      </c>
      <c r="D16" s="144">
        <v>12.9</v>
      </c>
      <c r="E16" s="144">
        <v>17.2</v>
      </c>
      <c r="F16" s="144">
        <v>11.3</v>
      </c>
      <c r="G16" s="144">
        <v>13.6</v>
      </c>
      <c r="H16" s="144">
        <v>15.6</v>
      </c>
      <c r="I16" s="144">
        <v>16</v>
      </c>
      <c r="J16" s="144">
        <v>14.1</v>
      </c>
      <c r="K16" s="144">
        <v>13.9</v>
      </c>
      <c r="AV16" s="2"/>
    </row>
    <row r="17" spans="1:49" ht="27.75" customHeight="1" x14ac:dyDescent="0.25">
      <c r="A17" s="430" t="s">
        <v>905</v>
      </c>
      <c r="B17" s="430"/>
      <c r="C17" s="430"/>
      <c r="D17" s="430"/>
      <c r="E17" s="430"/>
      <c r="F17" s="430"/>
      <c r="G17" s="430"/>
      <c r="H17" s="430"/>
      <c r="I17" s="430"/>
      <c r="J17" s="430"/>
      <c r="K17" s="430"/>
      <c r="AV17" s="2"/>
    </row>
    <row r="18" spans="1:49" s="1" customFormat="1" x14ac:dyDescent="0.25">
      <c r="A18" s="432" t="s">
        <v>1173</v>
      </c>
      <c r="B18" s="432"/>
      <c r="C18" s="432"/>
      <c r="D18" s="432"/>
      <c r="E18" s="432"/>
      <c r="F18" s="432"/>
      <c r="G18" s="432"/>
      <c r="H18" s="432"/>
      <c r="I18" s="432"/>
      <c r="J18" s="43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10"/>
      <c r="AW18" s="10"/>
    </row>
    <row r="19" spans="1:49" s="1" customFormat="1" x14ac:dyDescent="0.25">
      <c r="A19" s="3"/>
      <c r="B19" s="3"/>
      <c r="C19" s="3"/>
      <c r="D19" s="3"/>
      <c r="E19" s="3"/>
      <c r="F19" s="3"/>
      <c r="G19" s="3"/>
      <c r="H19" s="3"/>
      <c r="I19" s="3"/>
      <c r="J19" s="3"/>
      <c r="K19" s="3"/>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10"/>
      <c r="AW19" s="10"/>
    </row>
    <row r="20" spans="1:49" s="1" customFormat="1" x14ac:dyDescent="0.25">
      <c r="A20" s="3"/>
      <c r="B20" s="3"/>
      <c r="C20" s="3"/>
      <c r="D20" s="3"/>
      <c r="E20" s="3"/>
      <c r="F20" s="3"/>
      <c r="G20" s="3"/>
      <c r="H20" s="3"/>
      <c r="I20" s="3"/>
      <c r="J20" s="3"/>
      <c r="K20" s="3"/>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10"/>
      <c r="AW20" s="10"/>
    </row>
    <row r="21" spans="1:49" s="1" customFormat="1" x14ac:dyDescent="0.25">
      <c r="A21" s="3"/>
      <c r="B21" s="3"/>
      <c r="C21" s="3"/>
      <c r="D21" s="3"/>
      <c r="E21" s="3"/>
      <c r="F21" s="3"/>
      <c r="G21" s="3"/>
      <c r="H21" s="3"/>
      <c r="I21" s="3"/>
      <c r="J21" s="3"/>
      <c r="K21" s="3"/>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10"/>
      <c r="AW21" s="10"/>
    </row>
    <row r="22" spans="1:49" s="1" customFormat="1" x14ac:dyDescent="0.25">
      <c r="A22" s="3"/>
      <c r="B22" s="3"/>
      <c r="C22" s="3"/>
      <c r="D22" s="3"/>
      <c r="E22" s="3"/>
      <c r="F22" s="3"/>
      <c r="G22" s="3"/>
      <c r="H22" s="3"/>
      <c r="I22" s="3"/>
      <c r="J22" s="3"/>
      <c r="K22" s="3"/>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10"/>
      <c r="AW22" s="10"/>
    </row>
    <row r="23" spans="1:49" s="1" customFormat="1" x14ac:dyDescent="0.25">
      <c r="A23" s="3"/>
      <c r="B23" s="3"/>
      <c r="C23" s="3"/>
      <c r="D23" s="3"/>
      <c r="E23" s="3"/>
      <c r="F23" s="3"/>
      <c r="G23" s="3"/>
      <c r="H23" s="3"/>
      <c r="I23" s="3"/>
      <c r="J23" s="3"/>
      <c r="K23" s="3"/>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sheetData>
  <sortState ref="A10:I14">
    <sortCondition ref="A10"/>
  </sortState>
  <mergeCells count="2">
    <mergeCell ref="A18:J18"/>
    <mergeCell ref="A17:K17"/>
  </mergeCells>
  <hyperlinks>
    <hyperlink ref="A5" location="'Contents'!A62"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13"/>
  <sheetViews>
    <sheetView showGridLines="0" zoomScale="120" zoomScaleNormal="120" zoomScalePageLayoutView="120" workbookViewId="0">
      <selection activeCell="A5" sqref="A5"/>
    </sheetView>
  </sheetViews>
  <sheetFormatPr defaultColWidth="8.85546875" defaultRowHeight="15.75" x14ac:dyDescent="0.25"/>
  <cols>
    <col min="1" max="1" width="20.28515625" style="14" customWidth="1"/>
    <col min="2" max="11" width="6" style="14" customWidth="1"/>
    <col min="12"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09" t="s">
        <v>85</v>
      </c>
    </row>
    <row r="6" spans="1:48" s="17" customFormat="1" ht="18.75" x14ac:dyDescent="0.3">
      <c r="A6" s="25" t="s">
        <v>0</v>
      </c>
    </row>
    <row r="7" spans="1:48" s="17" customFormat="1" ht="12.75" x14ac:dyDescent="0.2"/>
    <row r="8" spans="1:48" s="17" customFormat="1" ht="18" customHeight="1" x14ac:dyDescent="0.2">
      <c r="A8" s="313" t="s">
        <v>906</v>
      </c>
      <c r="B8" s="18"/>
      <c r="C8" s="18"/>
      <c r="D8" s="18"/>
    </row>
    <row r="9" spans="1:48" ht="18" customHeight="1" x14ac:dyDescent="0.25">
      <c r="A9" s="24"/>
      <c r="B9" s="198">
        <v>2011</v>
      </c>
      <c r="C9" s="198">
        <v>2012</v>
      </c>
      <c r="D9" s="198">
        <v>2013</v>
      </c>
      <c r="E9" s="198">
        <v>2014</v>
      </c>
      <c r="F9" s="198">
        <v>2015</v>
      </c>
      <c r="G9" s="198">
        <v>2016</v>
      </c>
      <c r="H9" s="198">
        <v>2017</v>
      </c>
      <c r="I9" s="198">
        <v>2018</v>
      </c>
      <c r="J9" s="294">
        <v>2019</v>
      </c>
      <c r="K9" s="347">
        <v>2020</v>
      </c>
    </row>
    <row r="10" spans="1:48" ht="12.75" customHeight="1" x14ac:dyDescent="0.25">
      <c r="A10" s="54" t="s">
        <v>2</v>
      </c>
      <c r="B10" s="143">
        <v>9.6</v>
      </c>
      <c r="C10" s="143">
        <v>21.9</v>
      </c>
      <c r="D10" s="143">
        <v>24.3</v>
      </c>
      <c r="E10" s="143">
        <v>27.2</v>
      </c>
      <c r="F10" s="143">
        <v>24.7</v>
      </c>
      <c r="G10" s="143">
        <v>17.3</v>
      </c>
      <c r="H10" s="143">
        <v>22</v>
      </c>
      <c r="I10" s="143">
        <v>25.6</v>
      </c>
      <c r="J10" s="143">
        <v>22.1</v>
      </c>
      <c r="K10" s="143">
        <v>11.6</v>
      </c>
      <c r="AV10" s="2"/>
    </row>
    <row r="11" spans="1:48" ht="12.75" customHeight="1" x14ac:dyDescent="0.25">
      <c r="A11" s="54" t="s">
        <v>253</v>
      </c>
      <c r="B11" s="143">
        <v>1.7</v>
      </c>
      <c r="C11" s="143">
        <v>3.3</v>
      </c>
      <c r="D11" s="143">
        <v>1.9</v>
      </c>
      <c r="E11" s="143">
        <v>1.7</v>
      </c>
      <c r="F11" s="143">
        <v>1.1000000000000001</v>
      </c>
      <c r="G11" s="143">
        <v>1.9</v>
      </c>
      <c r="H11" s="143">
        <v>1</v>
      </c>
      <c r="I11" s="143">
        <v>1</v>
      </c>
      <c r="J11" s="143">
        <v>3.3</v>
      </c>
      <c r="K11" s="143">
        <v>0.9</v>
      </c>
      <c r="AV11" s="2"/>
    </row>
    <row r="12" spans="1:48" ht="12.75" customHeight="1" x14ac:dyDescent="0.25">
      <c r="A12" s="54" t="s">
        <v>242</v>
      </c>
      <c r="B12" s="143">
        <v>2</v>
      </c>
      <c r="C12" s="143">
        <v>1.4</v>
      </c>
      <c r="D12" s="143">
        <v>1.5</v>
      </c>
      <c r="E12" s="143">
        <v>2</v>
      </c>
      <c r="F12" s="143">
        <v>3</v>
      </c>
      <c r="G12" s="143">
        <v>5.2</v>
      </c>
      <c r="H12" s="143">
        <v>4.7</v>
      </c>
      <c r="I12" s="143">
        <v>5.4</v>
      </c>
      <c r="J12" s="143">
        <v>5.7</v>
      </c>
      <c r="K12" s="143">
        <v>4.4000000000000004</v>
      </c>
      <c r="AV12" s="2"/>
    </row>
    <row r="13" spans="1:48" ht="12.75" customHeight="1" x14ac:dyDescent="0.25">
      <c r="A13" s="54" t="s">
        <v>903</v>
      </c>
      <c r="B13" s="143">
        <v>2</v>
      </c>
      <c r="C13" s="143">
        <v>2.1</v>
      </c>
      <c r="D13" s="143">
        <v>1.4</v>
      </c>
      <c r="E13" s="143">
        <v>2</v>
      </c>
      <c r="F13" s="143">
        <v>1.7</v>
      </c>
      <c r="G13" s="143">
        <v>1.6</v>
      </c>
      <c r="H13" s="143">
        <v>1.2</v>
      </c>
      <c r="I13" s="143">
        <v>1</v>
      </c>
      <c r="J13" s="143">
        <v>1.1000000000000001</v>
      </c>
      <c r="K13" s="143">
        <v>1.2</v>
      </c>
      <c r="AV13" s="2"/>
    </row>
    <row r="14" spans="1:48" ht="12.75" customHeight="1" x14ac:dyDescent="0.25">
      <c r="A14" s="54" t="s">
        <v>781</v>
      </c>
      <c r="B14" s="143">
        <v>2.5</v>
      </c>
      <c r="C14" s="143">
        <v>1.5</v>
      </c>
      <c r="D14" s="143">
        <v>1.4</v>
      </c>
      <c r="E14" s="143">
        <v>0.4</v>
      </c>
      <c r="F14" s="143">
        <v>2.2000000000000002</v>
      </c>
      <c r="G14" s="143">
        <v>2.4</v>
      </c>
      <c r="H14" s="143">
        <v>1</v>
      </c>
      <c r="I14" s="143">
        <v>0.6</v>
      </c>
      <c r="J14" s="143">
        <v>1.2</v>
      </c>
      <c r="K14" s="143">
        <v>0.5</v>
      </c>
      <c r="AV14" s="2"/>
    </row>
    <row r="15" spans="1:48" ht="12.75" customHeight="1" x14ac:dyDescent="0.25">
      <c r="A15" s="54" t="s">
        <v>247</v>
      </c>
      <c r="B15" s="143">
        <v>58.9</v>
      </c>
      <c r="C15" s="143">
        <v>55.7</v>
      </c>
      <c r="D15" s="143">
        <v>59.8</v>
      </c>
      <c r="E15" s="143">
        <v>58.5</v>
      </c>
      <c r="F15" s="143">
        <v>56.3</v>
      </c>
      <c r="G15" s="143">
        <v>57.9</v>
      </c>
      <c r="H15" s="143">
        <v>53.6</v>
      </c>
      <c r="I15" s="143">
        <v>53.2</v>
      </c>
      <c r="J15" s="143">
        <v>48</v>
      </c>
      <c r="K15" s="143">
        <v>52.6</v>
      </c>
      <c r="AV15" s="2"/>
    </row>
    <row r="16" spans="1:48" ht="12.75" customHeight="1" x14ac:dyDescent="0.25">
      <c r="A16" s="54" t="s">
        <v>207</v>
      </c>
      <c r="B16" s="143">
        <v>23.300000000000004</v>
      </c>
      <c r="C16" s="143">
        <v>14.099999999999994</v>
      </c>
      <c r="D16" s="143">
        <v>9.6999999999999886</v>
      </c>
      <c r="E16" s="143">
        <v>8.1999999999999886</v>
      </c>
      <c r="F16" s="143">
        <v>11</v>
      </c>
      <c r="G16" s="143">
        <v>13.699999999999996</v>
      </c>
      <c r="H16" s="143">
        <v>16.499999999999993</v>
      </c>
      <c r="I16" s="143">
        <v>13.200000000000003</v>
      </c>
      <c r="J16" s="143">
        <v>18.600000000000009</v>
      </c>
      <c r="K16" s="143">
        <v>28.79999999999999</v>
      </c>
      <c r="AV16" s="2"/>
    </row>
    <row r="17" spans="1:49" ht="18.75" customHeight="1" x14ac:dyDescent="0.25">
      <c r="A17" s="145" t="s">
        <v>907</v>
      </c>
      <c r="B17" s="144">
        <v>115.7</v>
      </c>
      <c r="C17" s="144">
        <v>111.7</v>
      </c>
      <c r="D17" s="144">
        <v>128.6</v>
      </c>
      <c r="E17" s="144">
        <v>144.6</v>
      </c>
      <c r="F17" s="144">
        <v>118.94799999999999</v>
      </c>
      <c r="G17" s="144">
        <v>119.114</v>
      </c>
      <c r="H17" s="144">
        <v>127.7</v>
      </c>
      <c r="I17" s="144">
        <v>132.9</v>
      </c>
      <c r="J17" s="144">
        <v>126.4</v>
      </c>
      <c r="K17" s="144">
        <v>126.3</v>
      </c>
      <c r="AV17" s="2"/>
    </row>
    <row r="18" spans="1:49" ht="27.75" customHeight="1" x14ac:dyDescent="0.25">
      <c r="A18" s="430" t="s">
        <v>905</v>
      </c>
      <c r="B18" s="430"/>
      <c r="C18" s="430"/>
      <c r="D18" s="430"/>
      <c r="E18" s="430"/>
      <c r="F18" s="430"/>
      <c r="G18" s="430"/>
      <c r="H18" s="430"/>
      <c r="I18" s="430"/>
      <c r="J18" s="430"/>
      <c r="K18" s="430"/>
      <c r="AV18" s="2"/>
    </row>
    <row r="19" spans="1:49" s="1" customFormat="1" x14ac:dyDescent="0.25">
      <c r="A19" s="432" t="s">
        <v>1173</v>
      </c>
      <c r="B19" s="432"/>
      <c r="C19" s="432"/>
      <c r="D19" s="432"/>
      <c r="E19" s="432"/>
      <c r="F19" s="432"/>
      <c r="G19" s="432"/>
      <c r="H19" s="432"/>
      <c r="I19" s="432"/>
      <c r="J19" s="298"/>
      <c r="K19" s="351"/>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10"/>
      <c r="AW19" s="10"/>
    </row>
    <row r="20" spans="1:49" s="1" customFormat="1" x14ac:dyDescent="0.25">
      <c r="A20" s="3"/>
      <c r="B20" s="3"/>
      <c r="C20" s="3"/>
      <c r="D20" s="3"/>
      <c r="E20" s="3"/>
      <c r="F20" s="3"/>
      <c r="G20" s="3"/>
      <c r="H20" s="3"/>
      <c r="I20" s="3"/>
      <c r="J20" s="3"/>
      <c r="K20" s="3"/>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10"/>
      <c r="AW20" s="10"/>
    </row>
    <row r="21" spans="1:49" s="1" customFormat="1" x14ac:dyDescent="0.25">
      <c r="A21" s="3"/>
      <c r="B21" s="3"/>
      <c r="C21" s="3"/>
      <c r="D21" s="3"/>
      <c r="E21" s="3"/>
      <c r="F21" s="3"/>
      <c r="G21" s="3"/>
      <c r="H21" s="3"/>
      <c r="I21" s="3"/>
      <c r="J21" s="3"/>
      <c r="K21" s="3"/>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10"/>
      <c r="AW21" s="10"/>
    </row>
    <row r="22" spans="1:49" s="1" customFormat="1" x14ac:dyDescent="0.25">
      <c r="A22" s="3"/>
      <c r="B22" s="3"/>
      <c r="C22" s="3"/>
      <c r="D22" s="3"/>
      <c r="E22" s="3"/>
      <c r="F22" s="3"/>
      <c r="G22" s="3"/>
      <c r="H22" s="3"/>
      <c r="I22" s="3"/>
      <c r="J22" s="3"/>
      <c r="K22" s="3"/>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10"/>
      <c r="AW22" s="10"/>
    </row>
    <row r="23" spans="1:49" s="1" customFormat="1" x14ac:dyDescent="0.25">
      <c r="A23" s="3"/>
      <c r="B23" s="3"/>
      <c r="C23" s="3"/>
      <c r="D23" s="3"/>
      <c r="E23" s="3"/>
      <c r="F23" s="3"/>
      <c r="G23" s="3"/>
      <c r="H23" s="3"/>
      <c r="I23" s="3"/>
      <c r="J23" s="3"/>
      <c r="K23" s="3"/>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10"/>
      <c r="AW23" s="10"/>
    </row>
    <row r="24" spans="1:49" s="1" customFormat="1" x14ac:dyDescent="0.25">
      <c r="A24" s="3"/>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sheetData>
  <mergeCells count="2">
    <mergeCell ref="A19:I19"/>
    <mergeCell ref="A18:K18"/>
  </mergeCells>
  <hyperlinks>
    <hyperlink ref="A5" location="'Contents'!A62"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218"/>
  <sheetViews>
    <sheetView showGridLines="0" zoomScale="120" zoomScaleNormal="120" zoomScalePageLayoutView="120" workbookViewId="0">
      <selection activeCell="A5" sqref="A5"/>
    </sheetView>
  </sheetViews>
  <sheetFormatPr defaultColWidth="8.85546875" defaultRowHeight="15.75" x14ac:dyDescent="0.25"/>
  <cols>
    <col min="1" max="1" width="36.28515625" style="14" customWidth="1"/>
    <col min="2" max="6" width="6.85546875" style="14" customWidth="1"/>
    <col min="7" max="7" width="12" style="14" customWidth="1"/>
    <col min="8" max="92" width="8.85546875" style="2"/>
    <col min="93" max="16384" width="8.85546875" style="10"/>
  </cols>
  <sheetData>
    <row r="1" spans="1:95" s="17" customFormat="1" ht="12.75" x14ac:dyDescent="0.2"/>
    <row r="2" spans="1:95" s="17" customFormat="1" ht="12.75" x14ac:dyDescent="0.2"/>
    <row r="3" spans="1:95" s="17" customFormat="1" ht="12.75" x14ac:dyDescent="0.2"/>
    <row r="4" spans="1:95" s="17" customFormat="1" ht="12.75" x14ac:dyDescent="0.2"/>
    <row r="5" spans="1:95" s="17" customFormat="1" ht="12.75" x14ac:dyDescent="0.2">
      <c r="A5" s="109" t="s">
        <v>85</v>
      </c>
    </row>
    <row r="6" spans="1:95" s="17" customFormat="1" ht="18.75" x14ac:dyDescent="0.3">
      <c r="A6" s="25" t="s">
        <v>0</v>
      </c>
    </row>
    <row r="7" spans="1:95" s="17" customFormat="1" ht="12.75" x14ac:dyDescent="0.2"/>
    <row r="8" spans="1:95" s="17" customFormat="1" ht="18" customHeight="1" x14ac:dyDescent="0.2">
      <c r="A8" s="207" t="s">
        <v>908</v>
      </c>
      <c r="B8" s="18"/>
      <c r="C8" s="18"/>
    </row>
    <row r="9" spans="1:95" ht="13.5" customHeight="1" x14ac:dyDescent="0.25">
      <c r="A9" s="23"/>
      <c r="B9" s="400">
        <v>2016</v>
      </c>
      <c r="C9" s="192">
        <v>2017</v>
      </c>
      <c r="D9" s="182">
        <v>2018</v>
      </c>
      <c r="E9" s="182">
        <v>2019</v>
      </c>
      <c r="F9" s="433">
        <v>2020</v>
      </c>
      <c r="G9" s="434"/>
    </row>
    <row r="10" spans="1:95" ht="13.5" customHeight="1" x14ac:dyDescent="0.25">
      <c r="A10" s="24"/>
      <c r="B10" s="401"/>
      <c r="C10" s="181" t="s">
        <v>88</v>
      </c>
      <c r="D10" s="181" t="s">
        <v>88</v>
      </c>
      <c r="E10" s="181" t="s">
        <v>88</v>
      </c>
      <c r="F10" s="181" t="s">
        <v>88</v>
      </c>
      <c r="G10" s="181" t="s">
        <v>262</v>
      </c>
    </row>
    <row r="11" spans="1:95" ht="18" customHeight="1" x14ac:dyDescent="0.25">
      <c r="A11" s="35" t="s">
        <v>796</v>
      </c>
      <c r="B11" s="63">
        <v>266.5</v>
      </c>
      <c r="C11" s="63">
        <v>261.5</v>
      </c>
      <c r="D11" s="63">
        <v>264.2</v>
      </c>
      <c r="E11" s="63">
        <v>270.3</v>
      </c>
      <c r="F11" s="63">
        <v>297.89999999999998</v>
      </c>
      <c r="G11" s="63">
        <v>101</v>
      </c>
    </row>
    <row r="12" spans="1:95" s="2" customFormat="1" ht="12.75" customHeight="1" x14ac:dyDescent="0.25">
      <c r="A12" s="20" t="s">
        <v>909</v>
      </c>
      <c r="B12" s="146">
        <v>40.200000000000003</v>
      </c>
      <c r="C12" s="146">
        <v>44.5</v>
      </c>
      <c r="D12" s="146">
        <v>49.6</v>
      </c>
      <c r="E12" s="146">
        <v>54.4</v>
      </c>
      <c r="F12" s="63">
        <v>76.900000000000006</v>
      </c>
      <c r="G12" s="63">
        <v>0</v>
      </c>
      <c r="CO12" s="10"/>
      <c r="CP12" s="10"/>
      <c r="CQ12" s="10"/>
    </row>
    <row r="13" spans="1:95" s="2" customFormat="1" ht="12.75" customHeight="1" x14ac:dyDescent="0.25">
      <c r="A13" s="70" t="s">
        <v>910</v>
      </c>
      <c r="B13" s="146">
        <v>10.4</v>
      </c>
      <c r="C13" s="146">
        <v>12</v>
      </c>
      <c r="D13" s="146">
        <v>12</v>
      </c>
      <c r="E13" s="146">
        <v>11.8</v>
      </c>
      <c r="F13" s="63">
        <v>12.4</v>
      </c>
      <c r="G13" s="63">
        <v>0</v>
      </c>
      <c r="CO13" s="10"/>
      <c r="CP13" s="10"/>
      <c r="CQ13" s="10"/>
    </row>
    <row r="14" spans="1:95" s="2" customFormat="1" ht="12.75" customHeight="1" x14ac:dyDescent="0.25">
      <c r="A14" s="70" t="s">
        <v>911</v>
      </c>
      <c r="B14" s="146">
        <v>4.4000000000000004</v>
      </c>
      <c r="C14" s="146">
        <v>6.9</v>
      </c>
      <c r="D14" s="146">
        <v>11.8</v>
      </c>
      <c r="E14" s="146">
        <v>15.4</v>
      </c>
      <c r="F14" s="63">
        <v>18.7</v>
      </c>
      <c r="G14" s="63">
        <v>0</v>
      </c>
      <c r="CO14" s="10"/>
      <c r="CP14" s="10"/>
      <c r="CQ14" s="10"/>
    </row>
    <row r="15" spans="1:95" s="2" customFormat="1" ht="12.75" customHeight="1" x14ac:dyDescent="0.25">
      <c r="A15" s="70" t="s">
        <v>912</v>
      </c>
      <c r="B15" s="146">
        <v>6.4</v>
      </c>
      <c r="C15" s="146">
        <v>5.8</v>
      </c>
      <c r="D15" s="146">
        <v>5.4</v>
      </c>
      <c r="E15" s="146">
        <v>5</v>
      </c>
      <c r="F15" s="63">
        <v>5.2</v>
      </c>
      <c r="G15" s="63">
        <v>0</v>
      </c>
      <c r="CO15" s="10"/>
      <c r="CP15" s="10"/>
      <c r="CQ15" s="10"/>
    </row>
    <row r="16" spans="1:95" s="2" customFormat="1" ht="12.75" customHeight="1" x14ac:dyDescent="0.25">
      <c r="A16" s="70" t="s">
        <v>913</v>
      </c>
      <c r="B16" s="146">
        <v>4.3</v>
      </c>
      <c r="C16" s="146">
        <v>5.9</v>
      </c>
      <c r="D16" s="146">
        <v>6.9</v>
      </c>
      <c r="E16" s="146">
        <v>9</v>
      </c>
      <c r="F16" s="63">
        <v>25.5</v>
      </c>
      <c r="G16" s="63">
        <v>0</v>
      </c>
      <c r="CO16" s="10"/>
      <c r="CP16" s="10"/>
      <c r="CQ16" s="10"/>
    </row>
    <row r="17" spans="1:95" s="2" customFormat="1" ht="12.75" customHeight="1" x14ac:dyDescent="0.25">
      <c r="A17" s="70" t="s">
        <v>914</v>
      </c>
      <c r="B17" s="146">
        <v>12.3</v>
      </c>
      <c r="C17" s="146">
        <v>11.9</v>
      </c>
      <c r="D17" s="146">
        <v>11.8</v>
      </c>
      <c r="E17" s="146">
        <v>11.6</v>
      </c>
      <c r="F17" s="63">
        <v>11.5</v>
      </c>
      <c r="G17" s="63">
        <v>0</v>
      </c>
      <c r="CO17" s="10"/>
      <c r="CP17" s="10"/>
      <c r="CQ17" s="10"/>
    </row>
    <row r="18" spans="1:95" s="2" customFormat="1" ht="12.75" customHeight="1" x14ac:dyDescent="0.25">
      <c r="A18" s="70" t="s">
        <v>915</v>
      </c>
      <c r="B18" s="146">
        <v>2.4</v>
      </c>
      <c r="C18" s="146">
        <v>2</v>
      </c>
      <c r="D18" s="146">
        <v>1.7</v>
      </c>
      <c r="E18" s="146">
        <v>1.4</v>
      </c>
      <c r="F18" s="63">
        <v>1.3</v>
      </c>
      <c r="G18" s="63">
        <v>0</v>
      </c>
      <c r="CO18" s="10"/>
      <c r="CP18" s="10"/>
      <c r="CQ18" s="10"/>
    </row>
    <row r="19" spans="1:95" s="2" customFormat="1" ht="12.75" customHeight="1" x14ac:dyDescent="0.25">
      <c r="A19" s="70" t="s">
        <v>916</v>
      </c>
      <c r="B19" s="146">
        <v>0</v>
      </c>
      <c r="C19" s="146">
        <v>0</v>
      </c>
      <c r="D19" s="146">
        <v>0</v>
      </c>
      <c r="E19" s="146">
        <v>0.2</v>
      </c>
      <c r="F19" s="63">
        <v>0.2</v>
      </c>
      <c r="G19" s="63">
        <v>0</v>
      </c>
      <c r="CO19" s="10"/>
      <c r="CP19" s="10"/>
      <c r="CQ19" s="10"/>
    </row>
    <row r="20" spans="1:95" s="2" customFormat="1" ht="12.75" customHeight="1" x14ac:dyDescent="0.25">
      <c r="A20" s="20" t="s">
        <v>917</v>
      </c>
      <c r="B20" s="146">
        <v>192</v>
      </c>
      <c r="C20" s="146">
        <v>182.7</v>
      </c>
      <c r="D20" s="146">
        <v>180.3</v>
      </c>
      <c r="E20" s="146">
        <v>181.60000000000002</v>
      </c>
      <c r="F20" s="63">
        <v>186.70000000000002</v>
      </c>
      <c r="G20" s="63">
        <v>76.7</v>
      </c>
      <c r="CO20" s="10"/>
      <c r="CP20" s="10"/>
      <c r="CQ20" s="10"/>
    </row>
    <row r="21" spans="1:95" s="2" customFormat="1" ht="12.75" customHeight="1" x14ac:dyDescent="0.25">
      <c r="A21" s="70" t="s">
        <v>918</v>
      </c>
      <c r="B21" s="146">
        <v>0.8</v>
      </c>
      <c r="C21" s="146">
        <v>0.8</v>
      </c>
      <c r="D21" s="146">
        <v>0.8</v>
      </c>
      <c r="E21" s="146">
        <v>0.8</v>
      </c>
      <c r="F21" s="63">
        <v>0.8</v>
      </c>
      <c r="G21" s="63">
        <v>0</v>
      </c>
      <c r="CO21" s="10"/>
      <c r="CP21" s="10"/>
      <c r="CQ21" s="10"/>
    </row>
    <row r="22" spans="1:95" s="2" customFormat="1" ht="12.75" customHeight="1" x14ac:dyDescent="0.25">
      <c r="A22" s="73" t="s">
        <v>253</v>
      </c>
      <c r="B22" s="146">
        <v>0.8</v>
      </c>
      <c r="C22" s="146">
        <v>0.8</v>
      </c>
      <c r="D22" s="146">
        <v>0.8</v>
      </c>
      <c r="E22" s="146">
        <v>0.8</v>
      </c>
      <c r="F22" s="63">
        <v>0.8</v>
      </c>
      <c r="G22" s="63">
        <v>0</v>
      </c>
      <c r="CO22" s="10"/>
      <c r="CP22" s="10"/>
      <c r="CQ22" s="10"/>
    </row>
    <row r="23" spans="1:95" s="2" customFormat="1" ht="12.75" customHeight="1" x14ac:dyDescent="0.25">
      <c r="A23" s="70" t="s">
        <v>919</v>
      </c>
      <c r="B23" s="146">
        <v>191.2</v>
      </c>
      <c r="C23" s="146">
        <v>181.89999999999998</v>
      </c>
      <c r="D23" s="146">
        <v>179.5</v>
      </c>
      <c r="E23" s="146">
        <v>180.8</v>
      </c>
      <c r="F23" s="63">
        <v>185.9</v>
      </c>
      <c r="G23" s="63">
        <v>76.7</v>
      </c>
      <c r="CO23" s="10"/>
      <c r="CP23" s="10"/>
      <c r="CQ23" s="10"/>
    </row>
    <row r="24" spans="1:95" s="2" customFormat="1" ht="12.75" customHeight="1" x14ac:dyDescent="0.25">
      <c r="A24" s="73" t="s">
        <v>920</v>
      </c>
      <c r="B24" s="146">
        <v>151.9</v>
      </c>
      <c r="C24" s="146">
        <v>141.1</v>
      </c>
      <c r="D24" s="146">
        <v>138.69999999999999</v>
      </c>
      <c r="E24" s="146">
        <v>144.80000000000001</v>
      </c>
      <c r="F24" s="63">
        <v>149.9</v>
      </c>
      <c r="G24" s="63">
        <v>40.700000000000003</v>
      </c>
      <c r="CO24" s="10"/>
      <c r="CP24" s="10"/>
      <c r="CQ24" s="10"/>
    </row>
    <row r="25" spans="1:95" s="2" customFormat="1" ht="12.75" customHeight="1" x14ac:dyDescent="0.25">
      <c r="A25" s="74" t="s">
        <v>2</v>
      </c>
      <c r="B25" s="146">
        <v>67.5</v>
      </c>
      <c r="C25" s="146">
        <v>81.5</v>
      </c>
      <c r="D25" s="146">
        <v>81.5</v>
      </c>
      <c r="E25" s="146">
        <v>88.9</v>
      </c>
      <c r="F25" s="63">
        <v>88.7</v>
      </c>
      <c r="G25" s="63">
        <v>40.700000000000003</v>
      </c>
      <c r="CO25" s="10"/>
      <c r="CP25" s="10"/>
      <c r="CQ25" s="10"/>
    </row>
    <row r="26" spans="1:95" s="2" customFormat="1" ht="12.75" customHeight="1" x14ac:dyDescent="0.25">
      <c r="A26" s="74" t="s">
        <v>247</v>
      </c>
      <c r="B26" s="146">
        <v>57.2</v>
      </c>
      <c r="C26" s="146">
        <v>59.6</v>
      </c>
      <c r="D26" s="146">
        <v>57.2</v>
      </c>
      <c r="E26" s="146">
        <v>55.9</v>
      </c>
      <c r="F26" s="63">
        <v>61.2</v>
      </c>
      <c r="G26" s="63">
        <v>0</v>
      </c>
      <c r="CO26" s="10"/>
      <c r="CP26" s="10"/>
      <c r="CQ26" s="10"/>
    </row>
    <row r="27" spans="1:95" s="2" customFormat="1" ht="12.75" customHeight="1" x14ac:dyDescent="0.25">
      <c r="A27" s="74" t="s">
        <v>207</v>
      </c>
      <c r="B27" s="146">
        <v>27.200000000000003</v>
      </c>
      <c r="C27" s="146">
        <v>0</v>
      </c>
      <c r="D27" s="146">
        <v>0</v>
      </c>
      <c r="E27" s="146">
        <v>0</v>
      </c>
      <c r="F27" s="63">
        <v>0</v>
      </c>
      <c r="G27" s="63">
        <v>0</v>
      </c>
      <c r="CO27" s="10"/>
      <c r="CP27" s="10"/>
      <c r="CQ27" s="10"/>
    </row>
    <row r="28" spans="1:95" s="2" customFormat="1" ht="12.75" customHeight="1" x14ac:dyDescent="0.25">
      <c r="A28" s="73" t="s">
        <v>921</v>
      </c>
      <c r="B28" s="146">
        <v>39.299999999999997</v>
      </c>
      <c r="C28" s="146">
        <v>40.799999999999997</v>
      </c>
      <c r="D28" s="146">
        <v>40.799999999999997</v>
      </c>
      <c r="E28" s="146">
        <v>36</v>
      </c>
      <c r="F28" s="63">
        <v>36</v>
      </c>
      <c r="G28" s="63">
        <v>36</v>
      </c>
      <c r="CO28" s="10"/>
      <c r="CP28" s="10"/>
      <c r="CQ28" s="10"/>
    </row>
    <row r="29" spans="1:95" s="2" customFormat="1" ht="12.75" customHeight="1" x14ac:dyDescent="0.25">
      <c r="A29" s="74" t="s">
        <v>2</v>
      </c>
      <c r="B29" s="146">
        <v>3.4</v>
      </c>
      <c r="C29" s="146">
        <v>4.8</v>
      </c>
      <c r="D29" s="146">
        <v>4.8</v>
      </c>
      <c r="E29" s="146">
        <v>0</v>
      </c>
      <c r="F29" s="63">
        <v>0</v>
      </c>
      <c r="G29" s="63">
        <v>0</v>
      </c>
      <c r="CO29" s="10"/>
      <c r="CP29" s="10"/>
      <c r="CQ29" s="10"/>
    </row>
    <row r="30" spans="1:95" s="2" customFormat="1" ht="12.75" customHeight="1" x14ac:dyDescent="0.25">
      <c r="A30" s="74" t="s">
        <v>254</v>
      </c>
      <c r="B30" s="146">
        <v>4.3</v>
      </c>
      <c r="C30" s="146">
        <v>4.3</v>
      </c>
      <c r="D30" s="146">
        <v>4.3</v>
      </c>
      <c r="E30" s="146">
        <v>4.3</v>
      </c>
      <c r="F30" s="63">
        <v>4.3</v>
      </c>
      <c r="G30" s="63">
        <v>4.3</v>
      </c>
      <c r="CO30" s="10"/>
      <c r="CP30" s="10"/>
      <c r="CQ30" s="10"/>
    </row>
    <row r="31" spans="1:95" s="2" customFormat="1" ht="12.75" customHeight="1" x14ac:dyDescent="0.25">
      <c r="A31" s="74" t="s">
        <v>922</v>
      </c>
      <c r="B31" s="146">
        <v>1.6</v>
      </c>
      <c r="C31" s="146">
        <v>1.7</v>
      </c>
      <c r="D31" s="146">
        <v>1.7</v>
      </c>
      <c r="E31" s="146">
        <v>1.7</v>
      </c>
      <c r="F31" s="63">
        <v>1.7</v>
      </c>
      <c r="G31" s="63">
        <v>1.7</v>
      </c>
      <c r="CO31" s="10"/>
      <c r="CP31" s="10"/>
      <c r="CQ31" s="10"/>
    </row>
    <row r="32" spans="1:95" s="2" customFormat="1" ht="12.75" customHeight="1" x14ac:dyDescent="0.25">
      <c r="A32" s="74" t="s">
        <v>923</v>
      </c>
      <c r="B32" s="146">
        <v>30</v>
      </c>
      <c r="C32" s="146">
        <v>30</v>
      </c>
      <c r="D32" s="146">
        <v>30</v>
      </c>
      <c r="E32" s="146">
        <v>30</v>
      </c>
      <c r="F32" s="63">
        <v>30</v>
      </c>
      <c r="G32" s="63">
        <v>30</v>
      </c>
      <c r="CO32" s="10"/>
      <c r="CP32" s="10"/>
      <c r="CQ32" s="10"/>
    </row>
    <row r="33" spans="1:93" ht="13.5" customHeight="1" x14ac:dyDescent="0.25">
      <c r="A33" s="20" t="s">
        <v>924</v>
      </c>
      <c r="B33" s="63">
        <v>34.299999999999997</v>
      </c>
      <c r="C33" s="63">
        <v>34.299999999999997</v>
      </c>
      <c r="D33" s="63">
        <v>34.299999999999997</v>
      </c>
      <c r="E33" s="63">
        <v>34.299999999999997</v>
      </c>
      <c r="F33" s="63">
        <v>34.299999999999997</v>
      </c>
      <c r="G33" s="63">
        <v>24.3</v>
      </c>
    </row>
    <row r="34" spans="1:93" ht="12.75" customHeight="1" x14ac:dyDescent="0.25">
      <c r="A34" s="70" t="s">
        <v>925</v>
      </c>
      <c r="B34" s="63">
        <v>10</v>
      </c>
      <c r="C34" s="63">
        <v>10</v>
      </c>
      <c r="D34" s="63">
        <v>10</v>
      </c>
      <c r="E34" s="63">
        <v>10</v>
      </c>
      <c r="F34" s="63">
        <v>10</v>
      </c>
      <c r="G34" s="63">
        <v>0</v>
      </c>
    </row>
    <row r="35" spans="1:93" ht="12.75" customHeight="1" x14ac:dyDescent="0.25">
      <c r="A35" s="70" t="s">
        <v>926</v>
      </c>
      <c r="B35" s="63">
        <v>24.3</v>
      </c>
      <c r="C35" s="63">
        <v>24.3</v>
      </c>
      <c r="D35" s="63">
        <v>24.3</v>
      </c>
      <c r="E35" s="63">
        <v>24.3</v>
      </c>
      <c r="F35" s="63">
        <v>24.3</v>
      </c>
      <c r="G35" s="63">
        <v>24.3</v>
      </c>
    </row>
    <row r="36" spans="1:93" s="2" customFormat="1" ht="22.5" customHeight="1" x14ac:dyDescent="0.25">
      <c r="A36" s="214" t="s">
        <v>171</v>
      </c>
      <c r="B36" s="194"/>
      <c r="C36" s="194"/>
      <c r="D36" s="194"/>
      <c r="E36" s="292"/>
      <c r="F36" s="194"/>
      <c r="G36" s="194"/>
      <c r="CO36" s="10"/>
    </row>
    <row r="37" spans="1:93" s="2" customFormat="1" ht="12" customHeight="1" x14ac:dyDescent="0.25">
      <c r="A37" s="54" t="s">
        <v>272</v>
      </c>
      <c r="B37" s="131">
        <v>77.099999999999994</v>
      </c>
      <c r="C37" s="131">
        <v>69.599999999999994</v>
      </c>
      <c r="D37" s="131">
        <v>64.099999999999994</v>
      </c>
      <c r="E37" s="131">
        <v>63.2</v>
      </c>
      <c r="F37" s="131">
        <v>63</v>
      </c>
      <c r="G37" s="91" t="s">
        <v>340</v>
      </c>
      <c r="CO37" s="10"/>
    </row>
    <row r="38" spans="1:93" s="2" customFormat="1" ht="12" customHeight="1" x14ac:dyDescent="0.25">
      <c r="A38" s="46" t="s">
        <v>927</v>
      </c>
      <c r="B38" s="68">
        <v>21.827795756921969</v>
      </c>
      <c r="C38" s="68">
        <v>25</v>
      </c>
      <c r="D38" s="68">
        <v>22.6</v>
      </c>
      <c r="E38" s="68">
        <v>23</v>
      </c>
      <c r="F38" s="68">
        <v>21</v>
      </c>
      <c r="G38" s="188" t="s">
        <v>340</v>
      </c>
      <c r="CO38" s="10"/>
    </row>
    <row r="39" spans="1:93" s="2" customFormat="1" ht="30.75" customHeight="1" x14ac:dyDescent="0.25">
      <c r="A39" s="435" t="s">
        <v>928</v>
      </c>
      <c r="B39" s="435"/>
      <c r="C39" s="435"/>
      <c r="D39" s="435"/>
      <c r="E39" s="435"/>
      <c r="F39" s="435"/>
      <c r="G39" s="435"/>
      <c r="CO39" s="10"/>
    </row>
    <row r="40" spans="1:93" s="2" customFormat="1" x14ac:dyDescent="0.25">
      <c r="A40" s="3"/>
      <c r="B40" s="3"/>
      <c r="C40" s="3"/>
      <c r="D40" s="3"/>
      <c r="E40" s="3"/>
      <c r="F40" s="3"/>
      <c r="G40" s="3"/>
      <c r="CO40" s="10"/>
    </row>
    <row r="41" spans="1:93" s="2" customFormat="1" x14ac:dyDescent="0.25">
      <c r="A41" s="3"/>
      <c r="B41" s="3"/>
      <c r="C41" s="3"/>
      <c r="D41" s="3"/>
      <c r="E41" s="3"/>
      <c r="F41" s="3"/>
      <c r="G41" s="3"/>
      <c r="CO41" s="10"/>
    </row>
    <row r="42" spans="1:93" s="2" customFormat="1" x14ac:dyDescent="0.25">
      <c r="A42" s="3"/>
      <c r="B42" s="3"/>
      <c r="C42" s="3"/>
      <c r="D42" s="3"/>
      <c r="E42" s="3"/>
      <c r="F42" s="3"/>
      <c r="G42" s="3"/>
      <c r="CO42" s="10"/>
    </row>
    <row r="43" spans="1:93" x14ac:dyDescent="0.25">
      <c r="A43" s="3"/>
      <c r="B43" s="3"/>
      <c r="C43" s="3"/>
      <c r="D43" s="3"/>
      <c r="E43" s="3"/>
      <c r="F43" s="3"/>
      <c r="G43" s="3"/>
    </row>
    <row r="44" spans="1:93" x14ac:dyDescent="0.25">
      <c r="A44" s="3"/>
      <c r="B44" s="3"/>
      <c r="C44" s="3"/>
      <c r="D44" s="3"/>
      <c r="E44" s="3"/>
      <c r="F44" s="3"/>
      <c r="G44" s="3"/>
    </row>
    <row r="45" spans="1:93" x14ac:dyDescent="0.25">
      <c r="A45" s="3"/>
      <c r="B45" s="3"/>
      <c r="C45" s="3"/>
      <c r="D45" s="3"/>
      <c r="E45" s="3"/>
      <c r="F45" s="3"/>
      <c r="G45" s="3"/>
    </row>
    <row r="46" spans="1:93" x14ac:dyDescent="0.25">
      <c r="A46" s="3"/>
      <c r="B46" s="3"/>
      <c r="C46" s="3"/>
      <c r="D46" s="3"/>
      <c r="E46" s="3"/>
      <c r="F46" s="3"/>
      <c r="G46" s="3"/>
    </row>
    <row r="47" spans="1:93" x14ac:dyDescent="0.25">
      <c r="A47" s="3"/>
      <c r="B47" s="3"/>
      <c r="C47" s="3"/>
      <c r="D47" s="3"/>
      <c r="E47" s="3"/>
      <c r="F47" s="3"/>
      <c r="G47" s="3"/>
      <c r="CJ47" s="10"/>
      <c r="CK47" s="10"/>
      <c r="CL47" s="10"/>
      <c r="CM47" s="10"/>
      <c r="CN47" s="10"/>
    </row>
    <row r="48" spans="1:93" x14ac:dyDescent="0.25">
      <c r="A48" s="3"/>
      <c r="B48" s="3"/>
      <c r="C48" s="3"/>
      <c r="D48" s="3"/>
      <c r="E48" s="3"/>
      <c r="F48" s="3"/>
      <c r="G48" s="3"/>
      <c r="CJ48" s="10"/>
      <c r="CK48" s="10"/>
      <c r="CL48" s="10"/>
      <c r="CM48" s="10"/>
      <c r="CN48" s="10"/>
    </row>
    <row r="49" spans="1:93" x14ac:dyDescent="0.25">
      <c r="A49" s="3"/>
      <c r="B49" s="3"/>
      <c r="C49" s="3"/>
      <c r="D49" s="3"/>
      <c r="E49" s="3"/>
      <c r="F49" s="3"/>
      <c r="G49" s="3"/>
      <c r="CJ49" s="10"/>
      <c r="CK49" s="10"/>
      <c r="CL49" s="10"/>
      <c r="CM49" s="10"/>
      <c r="CN49" s="10"/>
    </row>
    <row r="50" spans="1:93" x14ac:dyDescent="0.25">
      <c r="A50" s="3"/>
      <c r="B50" s="3"/>
      <c r="C50" s="3"/>
      <c r="D50" s="3"/>
      <c r="E50" s="3"/>
      <c r="F50" s="3"/>
      <c r="G50" s="3"/>
      <c r="CJ50" s="10"/>
      <c r="CK50" s="10"/>
      <c r="CL50" s="10"/>
      <c r="CM50" s="10"/>
      <c r="CN50" s="10"/>
    </row>
    <row r="51" spans="1:93" x14ac:dyDescent="0.25">
      <c r="A51" s="3"/>
      <c r="B51" s="3"/>
      <c r="C51" s="3"/>
      <c r="D51" s="3"/>
      <c r="E51" s="3"/>
      <c r="F51" s="3"/>
      <c r="G51" s="3"/>
      <c r="CJ51" s="10"/>
      <c r="CK51" s="10"/>
      <c r="CL51" s="10"/>
      <c r="CM51" s="10"/>
      <c r="CN51" s="10"/>
    </row>
    <row r="52" spans="1:93" x14ac:dyDescent="0.25">
      <c r="A52" s="3"/>
      <c r="B52" s="3"/>
      <c r="C52" s="3"/>
      <c r="D52" s="3"/>
      <c r="E52" s="3"/>
      <c r="F52" s="3"/>
      <c r="G52" s="3"/>
    </row>
    <row r="53" spans="1:93" x14ac:dyDescent="0.25">
      <c r="A53" s="3"/>
      <c r="B53" s="3"/>
      <c r="C53" s="3"/>
      <c r="D53" s="3"/>
      <c r="E53" s="3"/>
      <c r="F53" s="3"/>
      <c r="G53" s="3"/>
    </row>
    <row r="54" spans="1:93" x14ac:dyDescent="0.25">
      <c r="A54" s="3"/>
      <c r="B54" s="3"/>
      <c r="C54" s="3"/>
      <c r="D54" s="3"/>
      <c r="E54" s="3"/>
      <c r="F54" s="3"/>
      <c r="G54" s="3"/>
    </row>
    <row r="55" spans="1:93" x14ac:dyDescent="0.25">
      <c r="A55" s="3"/>
      <c r="B55" s="3"/>
      <c r="C55" s="3"/>
      <c r="D55" s="3"/>
      <c r="E55" s="3"/>
      <c r="F55" s="3"/>
      <c r="G55" s="3"/>
    </row>
    <row r="56" spans="1:93" x14ac:dyDescent="0.25">
      <c r="A56" s="3"/>
      <c r="B56" s="3"/>
      <c r="C56" s="3"/>
      <c r="D56" s="3"/>
      <c r="E56" s="3"/>
      <c r="F56" s="3"/>
      <c r="G56" s="3"/>
    </row>
    <row r="57" spans="1:93" x14ac:dyDescent="0.25">
      <c r="A57" s="3"/>
      <c r="B57" s="3"/>
      <c r="C57" s="3"/>
      <c r="D57" s="3"/>
      <c r="E57" s="3"/>
      <c r="F57" s="3"/>
      <c r="G57" s="3"/>
    </row>
    <row r="58" spans="1:93" x14ac:dyDescent="0.25">
      <c r="A58" s="3"/>
      <c r="B58" s="3"/>
      <c r="C58" s="3"/>
      <c r="D58" s="3"/>
      <c r="E58" s="3"/>
      <c r="F58" s="3"/>
      <c r="G58" s="3"/>
    </row>
    <row r="59" spans="1:93" s="1" customFormat="1" x14ac:dyDescent="0.25">
      <c r="A59" s="3"/>
      <c r="B59" s="3"/>
      <c r="C59" s="3"/>
      <c r="D59" s="3"/>
      <c r="E59" s="3"/>
      <c r="F59" s="3"/>
      <c r="G59" s="3"/>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10"/>
    </row>
    <row r="60" spans="1:93" s="1" customFormat="1" x14ac:dyDescent="0.25">
      <c r="A60" s="3"/>
      <c r="B60" s="3"/>
      <c r="C60" s="3"/>
      <c r="D60" s="3"/>
      <c r="E60" s="3"/>
      <c r="F60" s="3"/>
      <c r="G60" s="3"/>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10"/>
    </row>
    <row r="61" spans="1:93" s="1" customFormat="1" x14ac:dyDescent="0.25">
      <c r="A61" s="3"/>
      <c r="B61" s="3"/>
      <c r="C61" s="3"/>
      <c r="D61" s="3"/>
      <c r="E61" s="3"/>
      <c r="F61" s="3"/>
      <c r="G61" s="3"/>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10"/>
    </row>
    <row r="62" spans="1:93" s="1" customFormat="1" x14ac:dyDescent="0.25">
      <c r="A62" s="3"/>
      <c r="B62" s="3"/>
      <c r="C62" s="3"/>
      <c r="D62" s="3"/>
      <c r="E62" s="3"/>
      <c r="F62" s="3"/>
      <c r="G62" s="3"/>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10"/>
    </row>
    <row r="63" spans="1:93" s="1" customFormat="1" x14ac:dyDescent="0.25">
      <c r="A63" s="3"/>
      <c r="B63" s="3"/>
      <c r="C63" s="3"/>
      <c r="D63" s="3"/>
      <c r="E63" s="3"/>
      <c r="F63" s="3"/>
      <c r="G63" s="3"/>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10"/>
    </row>
    <row r="64" spans="1:93" s="1" customFormat="1" x14ac:dyDescent="0.25">
      <c r="A64" s="3"/>
      <c r="B64" s="3"/>
      <c r="C64" s="3"/>
      <c r="D64" s="3"/>
      <c r="E64" s="3"/>
      <c r="F64" s="3"/>
      <c r="G64" s="3"/>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10"/>
    </row>
    <row r="65" spans="1:93" s="1" customFormat="1" x14ac:dyDescent="0.25">
      <c r="A65" s="3"/>
      <c r="B65" s="3"/>
      <c r="C65" s="3"/>
      <c r="D65" s="3"/>
      <c r="E65" s="3"/>
      <c r="F65" s="3"/>
      <c r="G65" s="3"/>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10"/>
    </row>
    <row r="66" spans="1:93" s="1" customFormat="1" x14ac:dyDescent="0.25">
      <c r="A66" s="3"/>
      <c r="B66" s="3"/>
      <c r="C66" s="3"/>
      <c r="D66" s="3"/>
      <c r="E66" s="3"/>
      <c r="F66" s="3"/>
      <c r="G66" s="3"/>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10"/>
    </row>
    <row r="67" spans="1:93" s="1" customFormat="1" x14ac:dyDescent="0.25">
      <c r="A67" s="3"/>
      <c r="B67" s="3"/>
      <c r="C67" s="3"/>
      <c r="D67" s="3"/>
      <c r="E67" s="3"/>
      <c r="F67" s="3"/>
      <c r="G67" s="3"/>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10"/>
    </row>
    <row r="68" spans="1:93" s="1" customFormat="1" x14ac:dyDescent="0.25">
      <c r="A68" s="3"/>
      <c r="B68" s="3"/>
      <c r="C68" s="3"/>
      <c r="D68" s="3"/>
      <c r="E68" s="3"/>
      <c r="F68" s="3"/>
      <c r="G68" s="3"/>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10"/>
    </row>
    <row r="69" spans="1:93" s="1" customFormat="1" x14ac:dyDescent="0.25">
      <c r="A69" s="3"/>
      <c r="B69" s="3"/>
      <c r="C69" s="3"/>
      <c r="D69" s="3"/>
      <c r="E69" s="3"/>
      <c r="F69" s="3"/>
      <c r="G69" s="3"/>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10"/>
    </row>
    <row r="70" spans="1:93" s="1" customFormat="1" x14ac:dyDescent="0.25">
      <c r="A70" s="3"/>
      <c r="B70" s="3"/>
      <c r="C70" s="3"/>
      <c r="D70" s="3"/>
      <c r="E70" s="3"/>
      <c r="F70" s="3"/>
      <c r="G70" s="3"/>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10"/>
    </row>
    <row r="71" spans="1:93" s="1" customFormat="1" x14ac:dyDescent="0.25">
      <c r="A71" s="3"/>
      <c r="B71" s="3"/>
      <c r="C71" s="3"/>
      <c r="D71" s="3"/>
      <c r="E71" s="3"/>
      <c r="F71" s="3"/>
      <c r="G71" s="3"/>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10"/>
    </row>
    <row r="72" spans="1:93" s="1" customFormat="1" x14ac:dyDescent="0.25">
      <c r="A72" s="3"/>
      <c r="B72" s="3"/>
      <c r="C72" s="3"/>
      <c r="D72" s="3"/>
      <c r="E72" s="3"/>
      <c r="F72" s="3"/>
      <c r="G72" s="3"/>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10"/>
    </row>
    <row r="73" spans="1:93" s="1" customFormat="1" x14ac:dyDescent="0.25">
      <c r="A73" s="3"/>
      <c r="B73" s="3"/>
      <c r="C73" s="3"/>
      <c r="D73" s="3"/>
      <c r="E73" s="3"/>
      <c r="F73" s="3"/>
      <c r="G73" s="3"/>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10"/>
    </row>
    <row r="74" spans="1:93" s="1" customFormat="1" x14ac:dyDescent="0.25">
      <c r="A74" s="3"/>
      <c r="B74" s="3"/>
      <c r="C74" s="3"/>
      <c r="D74" s="3"/>
      <c r="E74" s="3"/>
      <c r="F74" s="3"/>
      <c r="G74" s="3"/>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10"/>
    </row>
    <row r="75" spans="1:93" s="1" customFormat="1" x14ac:dyDescent="0.25">
      <c r="A75" s="3"/>
      <c r="B75" s="3"/>
      <c r="C75" s="3"/>
      <c r="D75" s="3"/>
      <c r="E75" s="3"/>
      <c r="F75" s="3"/>
      <c r="G75" s="3"/>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10"/>
    </row>
    <row r="76" spans="1:93" s="1" customFormat="1" x14ac:dyDescent="0.25">
      <c r="A76" s="3"/>
      <c r="B76" s="3"/>
      <c r="C76" s="3"/>
      <c r="D76" s="3"/>
      <c r="E76" s="3"/>
      <c r="F76" s="3"/>
      <c r="G76" s="3"/>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10"/>
    </row>
    <row r="77" spans="1:93" s="1" customFormat="1" x14ac:dyDescent="0.25">
      <c r="A77" s="3"/>
      <c r="B77" s="3"/>
      <c r="C77" s="3"/>
      <c r="D77" s="3"/>
      <c r="E77" s="3"/>
      <c r="F77" s="3"/>
      <c r="G77" s="3"/>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10"/>
    </row>
    <row r="78" spans="1:93" s="1" customFormat="1" x14ac:dyDescent="0.25">
      <c r="A78" s="3"/>
      <c r="B78" s="3"/>
      <c r="C78" s="3"/>
      <c r="D78" s="3"/>
      <c r="E78" s="3"/>
      <c r="F78" s="3"/>
      <c r="G78" s="3"/>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10"/>
    </row>
    <row r="79" spans="1:93" s="1" customFormat="1" x14ac:dyDescent="0.25">
      <c r="A79" s="3"/>
      <c r="B79" s="3"/>
      <c r="C79" s="3"/>
      <c r="D79" s="3"/>
      <c r="E79" s="3"/>
      <c r="F79" s="3"/>
      <c r="G79" s="3"/>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10"/>
    </row>
    <row r="80" spans="1:93" s="1" customFormat="1" x14ac:dyDescent="0.25">
      <c r="A80" s="3"/>
      <c r="B80" s="3"/>
      <c r="C80" s="3"/>
      <c r="D80" s="3"/>
      <c r="E80" s="3"/>
      <c r="F80" s="3"/>
      <c r="G80" s="3"/>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10"/>
    </row>
    <row r="81" spans="1:93" s="1" customFormat="1" x14ac:dyDescent="0.25">
      <c r="A81" s="3"/>
      <c r="B81" s="3"/>
      <c r="C81" s="3"/>
      <c r="D81" s="3"/>
      <c r="E81" s="3"/>
      <c r="F81" s="3"/>
      <c r="G81" s="3"/>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10"/>
    </row>
    <row r="82" spans="1:93" s="1" customFormat="1" x14ac:dyDescent="0.25">
      <c r="A82" s="3"/>
      <c r="B82" s="3"/>
      <c r="C82" s="3"/>
      <c r="D82" s="3"/>
      <c r="E82" s="3"/>
      <c r="F82" s="3"/>
      <c r="G82" s="3"/>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10"/>
    </row>
    <row r="83" spans="1:93" s="1" customFormat="1" x14ac:dyDescent="0.25">
      <c r="A83" s="3"/>
      <c r="B83" s="3"/>
      <c r="C83" s="3"/>
      <c r="D83" s="3"/>
      <c r="E83" s="3"/>
      <c r="F83" s="3"/>
      <c r="G83" s="3"/>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10"/>
    </row>
    <row r="84" spans="1:93" s="1" customFormat="1" x14ac:dyDescent="0.25">
      <c r="A84" s="3"/>
      <c r="B84" s="3"/>
      <c r="C84" s="3"/>
      <c r="D84" s="3"/>
      <c r="E84" s="3"/>
      <c r="F84" s="3"/>
      <c r="G84" s="3"/>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10"/>
    </row>
    <row r="85" spans="1:93" s="1" customFormat="1" x14ac:dyDescent="0.25">
      <c r="A85" s="3"/>
      <c r="B85" s="3"/>
      <c r="C85" s="3"/>
      <c r="D85" s="3"/>
      <c r="E85" s="3"/>
      <c r="F85" s="3"/>
      <c r="G85" s="3"/>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10"/>
    </row>
    <row r="86" spans="1:93" s="1" customFormat="1" x14ac:dyDescent="0.25">
      <c r="A86" s="3"/>
      <c r="B86" s="3"/>
      <c r="C86" s="3"/>
      <c r="D86" s="3"/>
      <c r="E86" s="3"/>
      <c r="F86" s="3"/>
      <c r="G86" s="3"/>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10"/>
    </row>
    <row r="87" spans="1:93" s="1" customFormat="1" x14ac:dyDescent="0.25">
      <c r="A87" s="3"/>
      <c r="B87" s="3"/>
      <c r="C87" s="3"/>
      <c r="D87" s="3"/>
      <c r="E87" s="3"/>
      <c r="F87" s="3"/>
      <c r="G87" s="3"/>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10"/>
    </row>
    <row r="88" spans="1:93" s="1" customFormat="1" x14ac:dyDescent="0.25">
      <c r="A88" s="3"/>
      <c r="B88" s="3"/>
      <c r="C88" s="3"/>
      <c r="D88" s="3"/>
      <c r="E88" s="3"/>
      <c r="F88" s="3"/>
      <c r="G88" s="3"/>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10"/>
    </row>
    <row r="89" spans="1:93" s="1" customFormat="1" x14ac:dyDescent="0.25">
      <c r="A89" s="3"/>
      <c r="B89" s="3"/>
      <c r="C89" s="3"/>
      <c r="D89" s="3"/>
      <c r="E89" s="3"/>
      <c r="F89" s="3"/>
      <c r="G89" s="3"/>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10"/>
    </row>
    <row r="90" spans="1:93" s="1" customFormat="1" x14ac:dyDescent="0.25">
      <c r="A90" s="3"/>
      <c r="B90" s="3"/>
      <c r="C90" s="3"/>
      <c r="D90" s="3"/>
      <c r="E90" s="3"/>
      <c r="F90" s="3"/>
      <c r="G90" s="3"/>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10"/>
    </row>
    <row r="91" spans="1:93" s="1" customFormat="1" x14ac:dyDescent="0.25">
      <c r="A91" s="3"/>
      <c r="B91" s="3"/>
      <c r="C91" s="3"/>
      <c r="D91" s="3"/>
      <c r="E91" s="3"/>
      <c r="F91" s="3"/>
      <c r="G91" s="3"/>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10"/>
    </row>
    <row r="92" spans="1:93" s="1" customFormat="1" x14ac:dyDescent="0.25">
      <c r="A92" s="3"/>
      <c r="B92" s="3"/>
      <c r="C92" s="3"/>
      <c r="D92" s="3"/>
      <c r="E92" s="3"/>
      <c r="F92" s="3"/>
      <c r="G92" s="3"/>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10"/>
    </row>
    <row r="93" spans="1:93" s="1" customFormat="1" x14ac:dyDescent="0.25">
      <c r="A93" s="3"/>
      <c r="B93" s="3"/>
      <c r="C93" s="3"/>
      <c r="D93" s="3"/>
      <c r="E93" s="3"/>
      <c r="F93" s="3"/>
      <c r="G93" s="3"/>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10"/>
    </row>
    <row r="94" spans="1:93" s="1" customFormat="1" x14ac:dyDescent="0.25">
      <c r="A94" s="3"/>
      <c r="B94" s="3"/>
      <c r="C94" s="3"/>
      <c r="D94" s="3"/>
      <c r="E94" s="3"/>
      <c r="F94" s="3"/>
      <c r="G94" s="3"/>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10"/>
    </row>
    <row r="95" spans="1:93" s="1" customFormat="1" x14ac:dyDescent="0.25">
      <c r="A95" s="3"/>
      <c r="B95" s="3"/>
      <c r="C95" s="3"/>
      <c r="D95" s="3"/>
      <c r="E95" s="3"/>
      <c r="F95" s="3"/>
      <c r="G95" s="3"/>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10"/>
    </row>
    <row r="96" spans="1:93" s="1" customFormat="1" x14ac:dyDescent="0.25">
      <c r="A96" s="3"/>
      <c r="B96" s="3"/>
      <c r="C96" s="3"/>
      <c r="D96" s="3"/>
      <c r="E96" s="3"/>
      <c r="F96" s="3"/>
      <c r="G96" s="3"/>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10"/>
    </row>
    <row r="97" spans="1:93" s="1" customFormat="1" x14ac:dyDescent="0.25">
      <c r="A97" s="3"/>
      <c r="B97" s="3"/>
      <c r="C97" s="3"/>
      <c r="D97" s="3"/>
      <c r="E97" s="3"/>
      <c r="F97" s="3"/>
      <c r="G97" s="3"/>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10"/>
    </row>
    <row r="98" spans="1:93" s="1" customFormat="1" x14ac:dyDescent="0.25">
      <c r="A98" s="3"/>
      <c r="B98" s="3"/>
      <c r="C98" s="3"/>
      <c r="D98" s="3"/>
      <c r="E98" s="3"/>
      <c r="F98" s="3"/>
      <c r="G98" s="3"/>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10"/>
    </row>
    <row r="99" spans="1:93" s="1" customFormat="1" x14ac:dyDescent="0.25">
      <c r="A99" s="3"/>
      <c r="B99" s="3"/>
      <c r="C99" s="3"/>
      <c r="D99" s="3"/>
      <c r="E99" s="3"/>
      <c r="F99" s="3"/>
      <c r="G99" s="3"/>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10"/>
    </row>
    <row r="100" spans="1:93" s="1" customFormat="1" x14ac:dyDescent="0.25">
      <c r="A100" s="3"/>
      <c r="B100" s="3"/>
      <c r="C100" s="3"/>
      <c r="D100" s="3"/>
      <c r="E100" s="3"/>
      <c r="F100" s="3"/>
      <c r="G100" s="3"/>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10"/>
    </row>
    <row r="101" spans="1:93" s="1" customFormat="1" x14ac:dyDescent="0.25">
      <c r="A101" s="3"/>
      <c r="B101" s="3"/>
      <c r="C101" s="3"/>
      <c r="D101" s="3"/>
      <c r="E101" s="3"/>
      <c r="F101" s="3"/>
      <c r="G101" s="3"/>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10"/>
    </row>
    <row r="102" spans="1:93" s="1" customFormat="1" x14ac:dyDescent="0.25">
      <c r="A102" s="3"/>
      <c r="B102" s="3"/>
      <c r="C102" s="3"/>
      <c r="D102" s="3"/>
      <c r="E102" s="3"/>
      <c r="F102" s="3"/>
      <c r="G102" s="3"/>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10"/>
    </row>
    <row r="103" spans="1:93" s="1" customFormat="1" x14ac:dyDescent="0.25">
      <c r="A103" s="3"/>
      <c r="B103" s="3"/>
      <c r="C103" s="3"/>
      <c r="D103" s="3"/>
      <c r="E103" s="3"/>
      <c r="F103" s="3"/>
      <c r="G103" s="3"/>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10"/>
    </row>
    <row r="104" spans="1:93" s="1" customFormat="1" x14ac:dyDescent="0.25">
      <c r="A104" s="3"/>
      <c r="B104" s="3"/>
      <c r="C104" s="3"/>
      <c r="D104" s="3"/>
      <c r="E104" s="3"/>
      <c r="F104" s="3"/>
      <c r="G104" s="3"/>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10"/>
    </row>
    <row r="105" spans="1:93" s="1" customFormat="1" x14ac:dyDescent="0.25">
      <c r="A105" s="3"/>
      <c r="B105" s="3"/>
      <c r="C105" s="3"/>
      <c r="D105" s="3"/>
      <c r="E105" s="3"/>
      <c r="F105" s="3"/>
      <c r="G105" s="3"/>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10"/>
    </row>
    <row r="106" spans="1:93" s="1" customFormat="1" x14ac:dyDescent="0.25">
      <c r="A106" s="3"/>
      <c r="B106" s="3"/>
      <c r="C106" s="3"/>
      <c r="D106" s="3"/>
      <c r="E106" s="3"/>
      <c r="F106" s="3"/>
      <c r="G106" s="3"/>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10"/>
    </row>
    <row r="107" spans="1:93" s="1" customFormat="1" x14ac:dyDescent="0.25">
      <c r="A107" s="3"/>
      <c r="B107" s="3"/>
      <c r="C107" s="3"/>
      <c r="D107" s="3"/>
      <c r="E107" s="3"/>
      <c r="F107" s="3"/>
      <c r="G107" s="3"/>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10"/>
    </row>
    <row r="108" spans="1:93" s="1" customFormat="1" x14ac:dyDescent="0.25">
      <c r="A108" s="3"/>
      <c r="B108" s="3"/>
      <c r="C108" s="3"/>
      <c r="D108" s="3"/>
      <c r="E108" s="3"/>
      <c r="F108" s="3"/>
      <c r="G108" s="3"/>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10"/>
    </row>
    <row r="109" spans="1:93" s="1" customFormat="1" x14ac:dyDescent="0.25">
      <c r="A109" s="3"/>
      <c r="B109" s="3"/>
      <c r="C109" s="3"/>
      <c r="D109" s="3"/>
      <c r="E109" s="3"/>
      <c r="F109" s="3"/>
      <c r="G109" s="3"/>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10"/>
    </row>
    <row r="110" spans="1:93" s="1" customFormat="1" x14ac:dyDescent="0.25">
      <c r="A110" s="3"/>
      <c r="B110" s="3"/>
      <c r="C110" s="3"/>
      <c r="D110" s="3"/>
      <c r="E110" s="3"/>
      <c r="F110" s="3"/>
      <c r="G110" s="3"/>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10"/>
    </row>
    <row r="111" spans="1:93" s="1" customFormat="1" x14ac:dyDescent="0.25">
      <c r="A111" s="3"/>
      <c r="B111" s="3"/>
      <c r="C111" s="3"/>
      <c r="D111" s="3"/>
      <c r="E111" s="3"/>
      <c r="F111" s="3"/>
      <c r="G111" s="3"/>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10"/>
    </row>
    <row r="112" spans="1:93" s="1" customFormat="1" x14ac:dyDescent="0.25">
      <c r="A112" s="3"/>
      <c r="B112" s="3"/>
      <c r="C112" s="3"/>
      <c r="D112" s="3"/>
      <c r="E112" s="3"/>
      <c r="F112" s="3"/>
      <c r="G112" s="3"/>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10"/>
    </row>
    <row r="113" spans="1:93" s="1" customFormat="1" x14ac:dyDescent="0.25">
      <c r="A113" s="3"/>
      <c r="B113" s="3"/>
      <c r="C113" s="3"/>
      <c r="D113" s="3"/>
      <c r="E113" s="3"/>
      <c r="F113" s="3"/>
      <c r="G113" s="3"/>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10"/>
    </row>
    <row r="114" spans="1:93" s="1" customFormat="1" x14ac:dyDescent="0.25">
      <c r="A114" s="3"/>
      <c r="B114" s="3"/>
      <c r="C114" s="3"/>
      <c r="D114" s="3"/>
      <c r="E114" s="3"/>
      <c r="F114" s="3"/>
      <c r="G114" s="3"/>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10"/>
    </row>
    <row r="115" spans="1:93" s="1" customFormat="1" x14ac:dyDescent="0.25">
      <c r="A115" s="3"/>
      <c r="B115" s="3"/>
      <c r="C115" s="3"/>
      <c r="D115" s="3"/>
      <c r="E115" s="3"/>
      <c r="F115" s="3"/>
      <c r="G115" s="3"/>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10"/>
    </row>
    <row r="116" spans="1:93" s="1" customFormat="1" x14ac:dyDescent="0.25">
      <c r="A116" s="3"/>
      <c r="B116" s="3"/>
      <c r="C116" s="3"/>
      <c r="D116" s="3"/>
      <c r="E116" s="3"/>
      <c r="F116" s="3"/>
      <c r="G116" s="3"/>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10"/>
    </row>
    <row r="117" spans="1:93" s="1" customFormat="1" x14ac:dyDescent="0.25">
      <c r="A117" s="3"/>
      <c r="B117" s="3"/>
      <c r="C117" s="3"/>
      <c r="D117" s="3"/>
      <c r="E117" s="3"/>
      <c r="F117" s="3"/>
      <c r="G117" s="3"/>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10"/>
    </row>
    <row r="118" spans="1:93" s="1" customFormat="1" x14ac:dyDescent="0.25">
      <c r="A118" s="3"/>
      <c r="B118" s="3"/>
      <c r="C118" s="3"/>
      <c r="D118" s="3"/>
      <c r="E118" s="3"/>
      <c r="F118" s="3"/>
      <c r="G118" s="3"/>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10"/>
    </row>
    <row r="119" spans="1:93" s="1" customFormat="1" x14ac:dyDescent="0.25">
      <c r="A119" s="3"/>
      <c r="B119" s="3"/>
      <c r="C119" s="3"/>
      <c r="D119" s="3"/>
      <c r="E119" s="3"/>
      <c r="F119" s="3"/>
      <c r="G119" s="3"/>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10"/>
    </row>
    <row r="120" spans="1:93" s="1" customFormat="1" x14ac:dyDescent="0.25">
      <c r="A120" s="3"/>
      <c r="B120" s="3"/>
      <c r="C120" s="3"/>
      <c r="D120" s="3"/>
      <c r="E120" s="3"/>
      <c r="F120" s="3"/>
      <c r="G120" s="3"/>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10"/>
    </row>
    <row r="121" spans="1:93" s="1" customFormat="1" x14ac:dyDescent="0.25">
      <c r="A121" s="3"/>
      <c r="B121" s="3"/>
      <c r="C121" s="3"/>
      <c r="D121" s="3"/>
      <c r="E121" s="3"/>
      <c r="F121" s="3"/>
      <c r="G121" s="3"/>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10"/>
    </row>
    <row r="122" spans="1:93" s="1" customFormat="1" x14ac:dyDescent="0.25">
      <c r="A122" s="3"/>
      <c r="B122" s="3"/>
      <c r="C122" s="3"/>
      <c r="D122" s="3"/>
      <c r="E122" s="3"/>
      <c r="F122" s="3"/>
      <c r="G122" s="3"/>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10"/>
    </row>
    <row r="123" spans="1:93" s="1" customFormat="1" x14ac:dyDescent="0.25">
      <c r="A123" s="3"/>
      <c r="B123" s="3"/>
      <c r="C123" s="3"/>
      <c r="D123" s="3"/>
      <c r="E123" s="3"/>
      <c r="F123" s="3"/>
      <c r="G123" s="3"/>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10"/>
    </row>
    <row r="124" spans="1:93" s="1" customFormat="1" x14ac:dyDescent="0.25">
      <c r="A124" s="3"/>
      <c r="B124" s="3"/>
      <c r="C124" s="3"/>
      <c r="D124" s="3"/>
      <c r="E124" s="3"/>
      <c r="F124" s="3"/>
      <c r="G124" s="3"/>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10"/>
    </row>
    <row r="125" spans="1:93" s="1" customFormat="1" x14ac:dyDescent="0.25">
      <c r="A125" s="3"/>
      <c r="B125" s="3"/>
      <c r="C125" s="3"/>
      <c r="D125" s="3"/>
      <c r="E125" s="3"/>
      <c r="F125" s="3"/>
      <c r="G125" s="3"/>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10"/>
    </row>
    <row r="126" spans="1:93" s="1" customFormat="1" x14ac:dyDescent="0.25">
      <c r="A126" s="3"/>
      <c r="B126" s="3"/>
      <c r="C126" s="3"/>
      <c r="D126" s="3"/>
      <c r="E126" s="3"/>
      <c r="F126" s="3"/>
      <c r="G126" s="3"/>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10"/>
    </row>
    <row r="127" spans="1:93" s="1" customFormat="1" x14ac:dyDescent="0.25">
      <c r="A127" s="3"/>
      <c r="B127" s="3"/>
      <c r="C127" s="3"/>
      <c r="D127" s="3"/>
      <c r="E127" s="3"/>
      <c r="F127" s="3"/>
      <c r="G127" s="3"/>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10"/>
    </row>
    <row r="128" spans="1:93" s="1" customFormat="1" x14ac:dyDescent="0.25">
      <c r="A128" s="3"/>
      <c r="B128" s="3"/>
      <c r="C128" s="3"/>
      <c r="D128" s="3"/>
      <c r="E128" s="3"/>
      <c r="F128" s="3"/>
      <c r="G128" s="3"/>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10"/>
    </row>
    <row r="129" spans="1:93" s="1" customFormat="1" x14ac:dyDescent="0.25">
      <c r="A129" s="3"/>
      <c r="B129" s="3"/>
      <c r="C129" s="3"/>
      <c r="D129" s="3"/>
      <c r="E129" s="3"/>
      <c r="F129" s="3"/>
      <c r="G129" s="3"/>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10"/>
    </row>
    <row r="130" spans="1:93" s="1" customFormat="1" x14ac:dyDescent="0.25">
      <c r="A130" s="3"/>
      <c r="B130" s="3"/>
      <c r="C130" s="3"/>
      <c r="D130" s="3"/>
      <c r="E130" s="3"/>
      <c r="F130" s="3"/>
      <c r="G130" s="3"/>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10"/>
    </row>
    <row r="131" spans="1:93" s="1" customFormat="1" x14ac:dyDescent="0.25">
      <c r="A131" s="3"/>
      <c r="B131" s="3"/>
      <c r="C131" s="3"/>
      <c r="D131" s="3"/>
      <c r="E131" s="3"/>
      <c r="F131" s="3"/>
      <c r="G131" s="3"/>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10"/>
    </row>
    <row r="132" spans="1:93" s="1" customFormat="1" x14ac:dyDescent="0.25">
      <c r="A132" s="3"/>
      <c r="B132" s="3"/>
      <c r="C132" s="3"/>
      <c r="D132" s="3"/>
      <c r="E132" s="3"/>
      <c r="F132" s="3"/>
      <c r="G132" s="3"/>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10"/>
    </row>
    <row r="133" spans="1:93" s="1" customFormat="1" x14ac:dyDescent="0.25">
      <c r="A133" s="3"/>
      <c r="B133" s="3"/>
      <c r="C133" s="3"/>
      <c r="D133" s="3"/>
      <c r="E133" s="3"/>
      <c r="F133" s="3"/>
      <c r="G133" s="3"/>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10"/>
    </row>
    <row r="134" spans="1:93" s="1" customFormat="1" x14ac:dyDescent="0.25">
      <c r="A134" s="3"/>
      <c r="B134" s="3"/>
      <c r="C134" s="3"/>
      <c r="D134" s="3"/>
      <c r="E134" s="3"/>
      <c r="F134" s="3"/>
      <c r="G134" s="3"/>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10"/>
    </row>
    <row r="135" spans="1:93" s="1" customFormat="1" x14ac:dyDescent="0.25">
      <c r="A135" s="3"/>
      <c r="B135" s="3"/>
      <c r="C135" s="3"/>
      <c r="D135" s="3"/>
      <c r="E135" s="3"/>
      <c r="F135" s="3"/>
      <c r="G135" s="3"/>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10"/>
    </row>
    <row r="136" spans="1:93" s="1" customFormat="1" x14ac:dyDescent="0.25">
      <c r="A136" s="3"/>
      <c r="B136" s="3"/>
      <c r="C136" s="3"/>
      <c r="D136" s="3"/>
      <c r="E136" s="3"/>
      <c r="F136" s="3"/>
      <c r="G136" s="3"/>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10"/>
    </row>
    <row r="137" spans="1:93" s="1" customFormat="1" x14ac:dyDescent="0.25">
      <c r="A137" s="3"/>
      <c r="B137" s="3"/>
      <c r="C137" s="3"/>
      <c r="D137" s="3"/>
      <c r="E137" s="3"/>
      <c r="F137" s="3"/>
      <c r="G137" s="3"/>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10"/>
    </row>
    <row r="138" spans="1:93" s="1" customFormat="1" x14ac:dyDescent="0.25">
      <c r="A138" s="3"/>
      <c r="B138" s="3"/>
      <c r="C138" s="3"/>
      <c r="D138" s="3"/>
      <c r="E138" s="3"/>
      <c r="F138" s="3"/>
      <c r="G138" s="3"/>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10"/>
    </row>
    <row r="139" spans="1:93" s="1" customFormat="1" x14ac:dyDescent="0.25">
      <c r="A139" s="3"/>
      <c r="B139" s="3"/>
      <c r="C139" s="3"/>
      <c r="D139" s="3"/>
      <c r="E139" s="3"/>
      <c r="F139" s="3"/>
      <c r="G139" s="3"/>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10"/>
    </row>
    <row r="140" spans="1:93" s="1" customFormat="1" x14ac:dyDescent="0.25">
      <c r="A140" s="3"/>
      <c r="B140" s="3"/>
      <c r="C140" s="3"/>
      <c r="D140" s="3"/>
      <c r="E140" s="3"/>
      <c r="F140" s="3"/>
      <c r="G140" s="3"/>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10"/>
    </row>
    <row r="141" spans="1:93" s="1" customFormat="1" x14ac:dyDescent="0.25">
      <c r="A141" s="3"/>
      <c r="B141" s="3"/>
      <c r="C141" s="3"/>
      <c r="D141" s="3"/>
      <c r="E141" s="3"/>
      <c r="F141" s="3"/>
      <c r="G141" s="3"/>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10"/>
    </row>
    <row r="142" spans="1:93" s="1" customFormat="1" x14ac:dyDescent="0.25">
      <c r="A142" s="3"/>
      <c r="B142" s="3"/>
      <c r="C142" s="3"/>
      <c r="D142" s="3"/>
      <c r="E142" s="3"/>
      <c r="F142" s="3"/>
      <c r="G142" s="3"/>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10"/>
    </row>
    <row r="143" spans="1:93" s="1" customFormat="1" x14ac:dyDescent="0.25">
      <c r="A143" s="3"/>
      <c r="B143" s="3"/>
      <c r="C143" s="3"/>
      <c r="D143" s="3"/>
      <c r="E143" s="3"/>
      <c r="F143" s="3"/>
      <c r="G143" s="3"/>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10"/>
    </row>
    <row r="144" spans="1:93" s="1" customFormat="1" x14ac:dyDescent="0.25">
      <c r="A144" s="3"/>
      <c r="B144" s="3"/>
      <c r="C144" s="3"/>
      <c r="D144" s="3"/>
      <c r="E144" s="3"/>
      <c r="F144" s="3"/>
      <c r="G144" s="3"/>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10"/>
    </row>
    <row r="145" spans="1:93" s="1" customFormat="1" x14ac:dyDescent="0.25">
      <c r="A145" s="3"/>
      <c r="B145" s="3"/>
      <c r="C145" s="3"/>
      <c r="D145" s="3"/>
      <c r="E145" s="3"/>
      <c r="F145" s="3"/>
      <c r="G145" s="3"/>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10"/>
    </row>
    <row r="146" spans="1:93" s="1" customFormat="1" x14ac:dyDescent="0.25">
      <c r="A146" s="3"/>
      <c r="B146" s="3"/>
      <c r="C146" s="3"/>
      <c r="D146" s="3"/>
      <c r="E146" s="3"/>
      <c r="F146" s="3"/>
      <c r="G146" s="3"/>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10"/>
    </row>
    <row r="147" spans="1:93" s="1" customFormat="1" x14ac:dyDescent="0.25">
      <c r="A147" s="3"/>
      <c r="B147" s="3"/>
      <c r="C147" s="3"/>
      <c r="D147" s="3"/>
      <c r="E147" s="3"/>
      <c r="F147" s="3"/>
      <c r="G147" s="3"/>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10"/>
    </row>
    <row r="148" spans="1:93" s="1" customFormat="1" x14ac:dyDescent="0.25">
      <c r="A148" s="3"/>
      <c r="B148" s="3"/>
      <c r="C148" s="3"/>
      <c r="D148" s="3"/>
      <c r="E148" s="3"/>
      <c r="F148" s="3"/>
      <c r="G148" s="3"/>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10"/>
    </row>
    <row r="149" spans="1:93" s="1" customFormat="1" x14ac:dyDescent="0.25">
      <c r="A149" s="3"/>
      <c r="B149" s="3"/>
      <c r="C149" s="3"/>
      <c r="D149" s="3"/>
      <c r="E149" s="3"/>
      <c r="F149" s="3"/>
      <c r="G149" s="3"/>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10"/>
    </row>
    <row r="150" spans="1:93" s="1" customFormat="1" x14ac:dyDescent="0.25">
      <c r="A150" s="3"/>
      <c r="B150" s="3"/>
      <c r="C150" s="3"/>
      <c r="D150" s="3"/>
      <c r="E150" s="3"/>
      <c r="F150" s="3"/>
      <c r="G150" s="3"/>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10"/>
    </row>
    <row r="151" spans="1:93" s="1" customFormat="1" x14ac:dyDescent="0.25">
      <c r="A151" s="3"/>
      <c r="B151" s="3"/>
      <c r="C151" s="3"/>
      <c r="D151" s="3"/>
      <c r="E151" s="3"/>
      <c r="F151" s="3"/>
      <c r="G151" s="3"/>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10"/>
    </row>
    <row r="152" spans="1:93" s="1" customFormat="1" x14ac:dyDescent="0.25">
      <c r="A152" s="3"/>
      <c r="B152" s="3"/>
      <c r="C152" s="3"/>
      <c r="D152" s="3"/>
      <c r="E152" s="3"/>
      <c r="F152" s="3"/>
      <c r="G152" s="3"/>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10"/>
    </row>
    <row r="153" spans="1:93" s="1" customFormat="1" x14ac:dyDescent="0.25">
      <c r="A153" s="3"/>
      <c r="B153" s="3"/>
      <c r="C153" s="3"/>
      <c r="D153" s="3"/>
      <c r="E153" s="3"/>
      <c r="F153" s="3"/>
      <c r="G153" s="3"/>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10"/>
    </row>
    <row r="154" spans="1:93" s="1" customFormat="1" x14ac:dyDescent="0.25">
      <c r="A154" s="3"/>
      <c r="B154" s="3"/>
      <c r="C154" s="3"/>
      <c r="D154" s="3"/>
      <c r="E154" s="3"/>
      <c r="F154" s="3"/>
      <c r="G154" s="3"/>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10"/>
    </row>
    <row r="155" spans="1:93" s="1" customFormat="1" x14ac:dyDescent="0.25">
      <c r="A155" s="3"/>
      <c r="B155" s="3"/>
      <c r="C155" s="3"/>
      <c r="D155" s="3"/>
      <c r="E155" s="3"/>
      <c r="F155" s="3"/>
      <c r="G155" s="3"/>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10"/>
    </row>
    <row r="156" spans="1:93" s="1" customFormat="1" x14ac:dyDescent="0.25">
      <c r="A156" s="3"/>
      <c r="B156" s="3"/>
      <c r="C156" s="3"/>
      <c r="D156" s="3"/>
      <c r="E156" s="3"/>
      <c r="F156" s="3"/>
      <c r="G156" s="3"/>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10"/>
    </row>
    <row r="157" spans="1:93" s="1" customFormat="1" x14ac:dyDescent="0.25">
      <c r="A157" s="3"/>
      <c r="B157" s="3"/>
      <c r="C157" s="3"/>
      <c r="D157" s="3"/>
      <c r="E157" s="3"/>
      <c r="F157" s="3"/>
      <c r="G157" s="3"/>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10"/>
    </row>
    <row r="158" spans="1:93" s="1" customFormat="1" x14ac:dyDescent="0.25">
      <c r="A158" s="3"/>
      <c r="B158" s="3"/>
      <c r="C158" s="3"/>
      <c r="D158" s="3"/>
      <c r="E158" s="3"/>
      <c r="F158" s="3"/>
      <c r="G158" s="3"/>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10"/>
    </row>
    <row r="159" spans="1:93" s="1" customFormat="1" x14ac:dyDescent="0.25">
      <c r="A159" s="3"/>
      <c r="B159" s="3"/>
      <c r="C159" s="3"/>
      <c r="D159" s="3"/>
      <c r="E159" s="3"/>
      <c r="F159" s="3"/>
      <c r="G159" s="3"/>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10"/>
    </row>
    <row r="160" spans="1:93" s="1" customFormat="1" x14ac:dyDescent="0.25">
      <c r="A160" s="3"/>
      <c r="B160" s="3"/>
      <c r="C160" s="3"/>
      <c r="D160" s="3"/>
      <c r="E160" s="3"/>
      <c r="F160" s="3"/>
      <c r="G160" s="3"/>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10"/>
    </row>
    <row r="161" spans="1:93" s="1" customFormat="1" x14ac:dyDescent="0.25">
      <c r="A161" s="3"/>
      <c r="B161" s="3"/>
      <c r="C161" s="3"/>
      <c r="D161" s="3"/>
      <c r="E161" s="3"/>
      <c r="F161" s="3"/>
      <c r="G161" s="3"/>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10"/>
    </row>
    <row r="162" spans="1:93" s="1" customFormat="1" x14ac:dyDescent="0.25">
      <c r="A162" s="3"/>
      <c r="B162" s="3"/>
      <c r="C162" s="3"/>
      <c r="D162" s="3"/>
      <c r="E162" s="3"/>
      <c r="F162" s="3"/>
      <c r="G162" s="3"/>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10"/>
    </row>
    <row r="163" spans="1:93" s="1" customFormat="1" x14ac:dyDescent="0.25">
      <c r="A163" s="3"/>
      <c r="B163" s="3"/>
      <c r="C163" s="3"/>
      <c r="D163" s="3"/>
      <c r="E163" s="3"/>
      <c r="F163" s="3"/>
      <c r="G163" s="3"/>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10"/>
    </row>
    <row r="164" spans="1:93" s="1" customFormat="1" x14ac:dyDescent="0.25">
      <c r="A164" s="3"/>
      <c r="B164" s="3"/>
      <c r="C164" s="3"/>
      <c r="D164" s="3"/>
      <c r="E164" s="3"/>
      <c r="F164" s="3"/>
      <c r="G164" s="3"/>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10"/>
    </row>
    <row r="165" spans="1:93" s="1" customFormat="1" x14ac:dyDescent="0.25">
      <c r="A165" s="3"/>
      <c r="B165" s="3"/>
      <c r="C165" s="3"/>
      <c r="D165" s="3"/>
      <c r="E165" s="3"/>
      <c r="F165" s="3"/>
      <c r="G165" s="3"/>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10"/>
    </row>
    <row r="166" spans="1:93" s="1" customFormat="1" x14ac:dyDescent="0.25">
      <c r="A166" s="3"/>
      <c r="B166" s="3"/>
      <c r="C166" s="3"/>
      <c r="D166" s="3"/>
      <c r="E166" s="3"/>
      <c r="F166" s="3"/>
      <c r="G166" s="3"/>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10"/>
    </row>
    <row r="167" spans="1:93" s="1" customFormat="1" x14ac:dyDescent="0.25">
      <c r="A167" s="3"/>
      <c r="B167" s="3"/>
      <c r="C167" s="3"/>
      <c r="D167" s="3"/>
      <c r="E167" s="3"/>
      <c r="F167" s="3"/>
      <c r="G167" s="3"/>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10"/>
    </row>
    <row r="168" spans="1:93" s="1" customFormat="1" x14ac:dyDescent="0.25">
      <c r="A168" s="3"/>
      <c r="B168" s="3"/>
      <c r="C168" s="3"/>
      <c r="D168" s="3"/>
      <c r="E168" s="3"/>
      <c r="F168" s="3"/>
      <c r="G168" s="3"/>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10"/>
    </row>
    <row r="169" spans="1:93" s="1" customFormat="1" x14ac:dyDescent="0.25">
      <c r="A169" s="3"/>
      <c r="B169" s="3"/>
      <c r="C169" s="3"/>
      <c r="D169" s="3"/>
      <c r="E169" s="3"/>
      <c r="F169" s="3"/>
      <c r="G169" s="3"/>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10"/>
    </row>
    <row r="170" spans="1:93" s="1" customFormat="1" x14ac:dyDescent="0.25">
      <c r="A170" s="3"/>
      <c r="B170" s="3"/>
      <c r="C170" s="3"/>
      <c r="D170" s="3"/>
      <c r="E170" s="3"/>
      <c r="F170" s="3"/>
      <c r="G170" s="3"/>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10"/>
    </row>
    <row r="171" spans="1:93" s="1" customFormat="1" x14ac:dyDescent="0.25">
      <c r="A171" s="3"/>
      <c r="B171" s="3"/>
      <c r="C171" s="3"/>
      <c r="D171" s="3"/>
      <c r="E171" s="3"/>
      <c r="F171" s="3"/>
      <c r="G171" s="3"/>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10"/>
    </row>
    <row r="172" spans="1:93" s="1" customFormat="1" x14ac:dyDescent="0.25">
      <c r="A172" s="3"/>
      <c r="B172" s="3"/>
      <c r="C172" s="3"/>
      <c r="D172" s="3"/>
      <c r="E172" s="3"/>
      <c r="F172" s="3"/>
      <c r="G172" s="3"/>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10"/>
    </row>
    <row r="173" spans="1:93" s="1" customFormat="1" x14ac:dyDescent="0.25">
      <c r="A173" s="3"/>
      <c r="B173" s="3"/>
      <c r="C173" s="3"/>
      <c r="D173" s="3"/>
      <c r="E173" s="3"/>
      <c r="F173" s="3"/>
      <c r="G173" s="3"/>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10"/>
    </row>
    <row r="174" spans="1:93" s="1" customFormat="1" x14ac:dyDescent="0.25">
      <c r="A174" s="3"/>
      <c r="B174" s="3"/>
      <c r="C174" s="3"/>
      <c r="D174" s="3"/>
      <c r="E174" s="3"/>
      <c r="F174" s="3"/>
      <c r="G174" s="3"/>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10"/>
    </row>
    <row r="175" spans="1:93" s="1" customFormat="1" x14ac:dyDescent="0.25">
      <c r="A175" s="3"/>
      <c r="B175" s="3"/>
      <c r="C175" s="3"/>
      <c r="D175" s="3"/>
      <c r="E175" s="3"/>
      <c r="F175" s="3"/>
      <c r="G175" s="3"/>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10"/>
    </row>
    <row r="176" spans="1:93" s="1" customFormat="1" x14ac:dyDescent="0.25">
      <c r="A176" s="3"/>
      <c r="B176" s="3"/>
      <c r="C176" s="3"/>
      <c r="D176" s="3"/>
      <c r="E176" s="3"/>
      <c r="F176" s="3"/>
      <c r="G176" s="3"/>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10"/>
    </row>
    <row r="177" spans="1:93" s="1" customFormat="1" x14ac:dyDescent="0.25">
      <c r="A177" s="3"/>
      <c r="B177" s="3"/>
      <c r="C177" s="3"/>
      <c r="D177" s="3"/>
      <c r="E177" s="3"/>
      <c r="F177" s="3"/>
      <c r="G177" s="3"/>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10"/>
    </row>
    <row r="178" spans="1:93" s="1" customFormat="1" x14ac:dyDescent="0.25">
      <c r="A178" s="3"/>
      <c r="B178" s="3"/>
      <c r="C178" s="3"/>
      <c r="D178" s="3"/>
      <c r="E178" s="3"/>
      <c r="F178" s="3"/>
      <c r="G178" s="3"/>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10"/>
    </row>
    <row r="179" spans="1:93" s="1" customFormat="1" x14ac:dyDescent="0.25">
      <c r="A179" s="3"/>
      <c r="B179" s="3"/>
      <c r="C179" s="3"/>
      <c r="D179" s="3"/>
      <c r="E179" s="3"/>
      <c r="F179" s="3"/>
      <c r="G179" s="3"/>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10"/>
    </row>
    <row r="180" spans="1:93" s="1" customFormat="1" x14ac:dyDescent="0.25">
      <c r="A180" s="3"/>
      <c r="B180" s="3"/>
      <c r="C180" s="3"/>
      <c r="D180" s="3"/>
      <c r="E180" s="3"/>
      <c r="F180" s="3"/>
      <c r="G180" s="3"/>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10"/>
    </row>
    <row r="181" spans="1:93" s="1" customFormat="1" x14ac:dyDescent="0.25">
      <c r="A181" s="3"/>
      <c r="B181" s="3"/>
      <c r="C181" s="3"/>
      <c r="D181" s="3"/>
      <c r="E181" s="3"/>
      <c r="F181" s="3"/>
      <c r="G181" s="3"/>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10"/>
    </row>
    <row r="182" spans="1:93" s="1" customFormat="1" x14ac:dyDescent="0.25">
      <c r="A182" s="3"/>
      <c r="B182" s="3"/>
      <c r="C182" s="3"/>
      <c r="D182" s="3"/>
      <c r="E182" s="3"/>
      <c r="F182" s="3"/>
      <c r="G182" s="3"/>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10"/>
    </row>
    <row r="183" spans="1:93" s="1" customFormat="1" x14ac:dyDescent="0.25">
      <c r="A183" s="3"/>
      <c r="B183" s="3"/>
      <c r="C183" s="3"/>
      <c r="D183" s="3"/>
      <c r="E183" s="3"/>
      <c r="F183" s="3"/>
      <c r="G183" s="3"/>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10"/>
    </row>
    <row r="184" spans="1:93" s="1" customFormat="1" x14ac:dyDescent="0.25">
      <c r="A184" s="3"/>
      <c r="B184" s="3"/>
      <c r="C184" s="3"/>
      <c r="D184" s="3"/>
      <c r="E184" s="3"/>
      <c r="F184" s="3"/>
      <c r="G184" s="3"/>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10"/>
    </row>
    <row r="185" spans="1:93" s="1" customFormat="1" x14ac:dyDescent="0.25">
      <c r="A185" s="3"/>
      <c r="B185" s="3"/>
      <c r="C185" s="3"/>
      <c r="D185" s="3"/>
      <c r="E185" s="3"/>
      <c r="F185" s="3"/>
      <c r="G185" s="3"/>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10"/>
    </row>
    <row r="186" spans="1:93" s="1" customFormat="1" x14ac:dyDescent="0.25">
      <c r="A186" s="3"/>
      <c r="B186" s="3"/>
      <c r="C186" s="3"/>
      <c r="D186" s="3"/>
      <c r="E186" s="3"/>
      <c r="F186" s="3"/>
      <c r="G186" s="3"/>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10"/>
    </row>
    <row r="187" spans="1:93" s="1" customFormat="1" x14ac:dyDescent="0.25">
      <c r="A187" s="3"/>
      <c r="B187" s="3"/>
      <c r="C187" s="3"/>
      <c r="D187" s="3"/>
      <c r="E187" s="3"/>
      <c r="F187" s="3"/>
      <c r="G187" s="3"/>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10"/>
    </row>
    <row r="188" spans="1:93" s="1" customFormat="1" x14ac:dyDescent="0.25">
      <c r="A188" s="3"/>
      <c r="B188" s="3"/>
      <c r="C188" s="3"/>
      <c r="D188" s="3"/>
      <c r="E188" s="3"/>
      <c r="F188" s="3"/>
      <c r="G188" s="3"/>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10"/>
    </row>
    <row r="189" spans="1:93" s="1" customFormat="1" x14ac:dyDescent="0.25">
      <c r="A189" s="3"/>
      <c r="B189" s="3"/>
      <c r="C189" s="3"/>
      <c r="D189" s="3"/>
      <c r="E189" s="3"/>
      <c r="F189" s="3"/>
      <c r="G189" s="3"/>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10"/>
    </row>
    <row r="190" spans="1:93" s="1" customFormat="1" x14ac:dyDescent="0.25">
      <c r="A190" s="3"/>
      <c r="B190" s="3"/>
      <c r="C190" s="3"/>
      <c r="D190" s="3"/>
      <c r="E190" s="3"/>
      <c r="F190" s="3"/>
      <c r="G190" s="3"/>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10"/>
    </row>
    <row r="191" spans="1:93" s="1" customFormat="1" x14ac:dyDescent="0.25">
      <c r="A191" s="3"/>
      <c r="B191" s="3"/>
      <c r="C191" s="3"/>
      <c r="D191" s="3"/>
      <c r="E191" s="3"/>
      <c r="F191" s="3"/>
      <c r="G191" s="3"/>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10"/>
    </row>
    <row r="192" spans="1:93" s="1" customFormat="1" x14ac:dyDescent="0.25">
      <c r="A192" s="3"/>
      <c r="B192" s="3"/>
      <c r="C192" s="3"/>
      <c r="D192" s="3"/>
      <c r="E192" s="3"/>
      <c r="F192" s="3"/>
      <c r="G192" s="3"/>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10"/>
    </row>
    <row r="193" spans="1:93" s="1" customFormat="1" x14ac:dyDescent="0.25">
      <c r="A193" s="3"/>
      <c r="B193" s="3"/>
      <c r="C193" s="3"/>
      <c r="D193" s="3"/>
      <c r="E193" s="3"/>
      <c r="F193" s="3"/>
      <c r="G193" s="3"/>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10"/>
    </row>
    <row r="194" spans="1:93" s="1" customFormat="1" x14ac:dyDescent="0.25">
      <c r="A194" s="3"/>
      <c r="B194" s="3"/>
      <c r="C194" s="3"/>
      <c r="D194" s="3"/>
      <c r="E194" s="3"/>
      <c r="F194" s="3"/>
      <c r="G194" s="3"/>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10"/>
    </row>
    <row r="195" spans="1:93" s="1" customFormat="1" x14ac:dyDescent="0.25">
      <c r="A195" s="3"/>
      <c r="B195" s="3"/>
      <c r="C195" s="3"/>
      <c r="D195" s="3"/>
      <c r="E195" s="3"/>
      <c r="F195" s="3"/>
      <c r="G195" s="3"/>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10"/>
    </row>
    <row r="196" spans="1:93" s="1" customFormat="1" x14ac:dyDescent="0.25">
      <c r="A196" s="3"/>
      <c r="B196" s="3"/>
      <c r="C196" s="3"/>
      <c r="D196" s="3"/>
      <c r="E196" s="3"/>
      <c r="F196" s="3"/>
      <c r="G196" s="3"/>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10"/>
    </row>
    <row r="197" spans="1:93" s="1" customFormat="1" x14ac:dyDescent="0.25">
      <c r="A197" s="3"/>
      <c r="B197" s="3"/>
      <c r="C197" s="3"/>
      <c r="D197" s="3"/>
      <c r="E197" s="3"/>
      <c r="F197" s="3"/>
      <c r="G197" s="3"/>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10"/>
    </row>
    <row r="198" spans="1:93" s="1" customFormat="1" x14ac:dyDescent="0.25">
      <c r="A198" s="3"/>
      <c r="B198" s="3"/>
      <c r="C198" s="3"/>
      <c r="D198" s="3"/>
      <c r="E198" s="3"/>
      <c r="F198" s="3"/>
      <c r="G198" s="3"/>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10"/>
    </row>
    <row r="199" spans="1:93" s="1" customFormat="1" x14ac:dyDescent="0.25">
      <c r="A199" s="3"/>
      <c r="B199" s="3"/>
      <c r="C199" s="3"/>
      <c r="D199" s="3"/>
      <c r="E199" s="3"/>
      <c r="F199" s="3"/>
      <c r="G199" s="3"/>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10"/>
    </row>
    <row r="200" spans="1:93" s="1" customFormat="1" x14ac:dyDescent="0.25">
      <c r="A200" s="3"/>
      <c r="B200" s="3"/>
      <c r="C200" s="3"/>
      <c r="D200" s="3"/>
      <c r="E200" s="3"/>
      <c r="F200" s="3"/>
      <c r="G200" s="3"/>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10"/>
    </row>
    <row r="201" spans="1:93" s="1" customFormat="1" x14ac:dyDescent="0.25">
      <c r="A201" s="3"/>
      <c r="B201" s="3"/>
      <c r="C201" s="3"/>
      <c r="D201" s="3"/>
      <c r="E201" s="3"/>
      <c r="F201" s="3"/>
      <c r="G201" s="3"/>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10"/>
    </row>
    <row r="202" spans="1:93" s="1" customFormat="1" x14ac:dyDescent="0.25">
      <c r="A202" s="3"/>
      <c r="B202" s="3"/>
      <c r="C202" s="3"/>
      <c r="D202" s="3"/>
      <c r="E202" s="3"/>
      <c r="F202" s="3"/>
      <c r="G202" s="3"/>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10"/>
    </row>
    <row r="203" spans="1:93" s="1" customFormat="1" x14ac:dyDescent="0.25">
      <c r="A203" s="3"/>
      <c r="B203" s="3"/>
      <c r="C203" s="3"/>
      <c r="D203" s="3"/>
      <c r="E203" s="3"/>
      <c r="F203" s="3"/>
      <c r="G203" s="3"/>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10"/>
    </row>
    <row r="204" spans="1:93" s="1" customFormat="1" x14ac:dyDescent="0.25">
      <c r="A204" s="3"/>
      <c r="B204" s="3"/>
      <c r="C204" s="3"/>
      <c r="D204" s="3"/>
      <c r="E204" s="3"/>
      <c r="F204" s="3"/>
      <c r="G204" s="3"/>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10"/>
    </row>
    <row r="205" spans="1:93" s="1" customFormat="1" x14ac:dyDescent="0.25">
      <c r="A205" s="3"/>
      <c r="B205" s="3"/>
      <c r="C205" s="3"/>
      <c r="D205" s="3"/>
      <c r="E205" s="3"/>
      <c r="F205" s="3"/>
      <c r="G205" s="3"/>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10"/>
    </row>
    <row r="206" spans="1:93" s="1" customFormat="1" x14ac:dyDescent="0.25">
      <c r="A206" s="3"/>
      <c r="B206" s="3"/>
      <c r="C206" s="3"/>
      <c r="D206" s="3"/>
      <c r="E206" s="3"/>
      <c r="F206" s="3"/>
      <c r="G206" s="3"/>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10"/>
    </row>
    <row r="207" spans="1:93" s="1" customFormat="1" x14ac:dyDescent="0.25">
      <c r="A207" s="3"/>
      <c r="B207" s="3"/>
      <c r="C207" s="3"/>
      <c r="D207" s="3"/>
      <c r="E207" s="3"/>
      <c r="F207" s="3"/>
      <c r="G207" s="3"/>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10"/>
    </row>
    <row r="208" spans="1:93" s="1" customFormat="1" x14ac:dyDescent="0.25">
      <c r="A208" s="3"/>
      <c r="B208" s="3"/>
      <c r="C208" s="3"/>
      <c r="D208" s="3"/>
      <c r="E208" s="3"/>
      <c r="F208" s="3"/>
      <c r="G208" s="3"/>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10"/>
    </row>
    <row r="209" spans="1:93" s="1" customFormat="1" x14ac:dyDescent="0.25">
      <c r="A209" s="3"/>
      <c r="B209" s="3"/>
      <c r="C209" s="3"/>
      <c r="D209" s="3"/>
      <c r="E209" s="3"/>
      <c r="F209" s="3"/>
      <c r="G209" s="3"/>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10"/>
    </row>
    <row r="210" spans="1:93" s="1" customFormat="1" x14ac:dyDescent="0.25">
      <c r="A210" s="3"/>
      <c r="B210" s="3"/>
      <c r="C210" s="3"/>
      <c r="D210" s="3"/>
      <c r="E210" s="3"/>
      <c r="F210" s="3"/>
      <c r="G210" s="3"/>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10"/>
    </row>
    <row r="211" spans="1:93" s="1" customFormat="1" x14ac:dyDescent="0.25">
      <c r="A211" s="3"/>
      <c r="B211" s="3"/>
      <c r="C211" s="3"/>
      <c r="D211" s="3"/>
      <c r="E211" s="3"/>
      <c r="F211" s="3"/>
      <c r="G211" s="3"/>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10"/>
    </row>
    <row r="212" spans="1:93" s="1" customFormat="1" x14ac:dyDescent="0.25">
      <c r="A212" s="3"/>
      <c r="B212" s="3"/>
      <c r="C212" s="3"/>
      <c r="D212" s="3"/>
      <c r="E212" s="3"/>
      <c r="F212" s="3"/>
      <c r="G212" s="3"/>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10"/>
    </row>
    <row r="213" spans="1:93" s="1" customFormat="1" x14ac:dyDescent="0.25">
      <c r="A213" s="3"/>
      <c r="B213" s="3"/>
      <c r="C213" s="3"/>
      <c r="D213" s="3"/>
      <c r="E213" s="3"/>
      <c r="F213" s="3"/>
      <c r="G213" s="3"/>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10"/>
    </row>
    <row r="214" spans="1:93" s="1" customFormat="1" x14ac:dyDescent="0.25">
      <c r="A214" s="3"/>
      <c r="B214" s="3"/>
      <c r="C214" s="3"/>
      <c r="D214" s="3"/>
      <c r="E214" s="3"/>
      <c r="F214" s="3"/>
      <c r="G214" s="3"/>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10"/>
    </row>
    <row r="215" spans="1:93" s="1" customFormat="1" x14ac:dyDescent="0.25">
      <c r="A215" s="3"/>
      <c r="B215" s="3"/>
      <c r="C215" s="3"/>
      <c r="D215" s="3"/>
      <c r="E215" s="3"/>
      <c r="F215" s="3"/>
      <c r="G215" s="3"/>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10"/>
    </row>
    <row r="216" spans="1:93" s="1" customFormat="1" x14ac:dyDescent="0.25">
      <c r="A216" s="3"/>
      <c r="B216" s="3"/>
      <c r="C216" s="3"/>
      <c r="D216" s="3"/>
      <c r="E216" s="3"/>
      <c r="F216" s="3"/>
      <c r="G216" s="3"/>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10"/>
    </row>
    <row r="217" spans="1:93" s="1" customFormat="1" x14ac:dyDescent="0.25">
      <c r="A217" s="3"/>
      <c r="B217" s="3"/>
      <c r="C217" s="3"/>
      <c r="D217" s="3"/>
      <c r="E217" s="3"/>
      <c r="F217" s="3"/>
      <c r="G217" s="3"/>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10"/>
    </row>
    <row r="218" spans="1:93" s="1" customFormat="1" x14ac:dyDescent="0.25">
      <c r="A218" s="3"/>
      <c r="B218" s="3"/>
      <c r="C218" s="3"/>
      <c r="D218" s="3"/>
      <c r="E218" s="3"/>
      <c r="F218" s="3"/>
      <c r="G218" s="3"/>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10"/>
    </row>
  </sheetData>
  <mergeCells count="3">
    <mergeCell ref="F9:G9"/>
    <mergeCell ref="A39:G39"/>
    <mergeCell ref="B9:B10"/>
  </mergeCells>
  <conditionalFormatting sqref="B11:G27 B33:G35">
    <cfRule type="cellIs" dxfId="211" priority="39" operator="greaterThanOrEqual">
      <formula>10000</formula>
    </cfRule>
  </conditionalFormatting>
  <conditionalFormatting sqref="G37">
    <cfRule type="cellIs" dxfId="210" priority="12" operator="between">
      <formula>9999</formula>
      <formula>-9999</formula>
    </cfRule>
  </conditionalFormatting>
  <conditionalFormatting sqref="G37">
    <cfRule type="cellIs" dxfId="209" priority="11" operator="between">
      <formula>9999</formula>
      <formula>-9999</formula>
    </cfRule>
  </conditionalFormatting>
  <conditionalFormatting sqref="G38">
    <cfRule type="cellIs" dxfId="208" priority="3" operator="between">
      <formula>9999</formula>
      <formula>-9999</formula>
    </cfRule>
  </conditionalFormatting>
  <conditionalFormatting sqref="G38">
    <cfRule type="cellIs" dxfId="207" priority="2" operator="between">
      <formula>9999</formula>
      <formula>-9999</formula>
    </cfRule>
  </conditionalFormatting>
  <conditionalFormatting sqref="B28:G32">
    <cfRule type="cellIs" dxfId="206" priority="1" operator="greaterThanOrEqual">
      <formula>10000</formula>
    </cfRule>
  </conditionalFormatting>
  <hyperlinks>
    <hyperlink ref="A5" location="'Contents'!A62" display="Índice"/>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showGridLines="0" zoomScale="120" zoomScaleNormal="120" zoomScalePageLayoutView="120" workbookViewId="0">
      <selection activeCell="A5" sqref="A5"/>
    </sheetView>
  </sheetViews>
  <sheetFormatPr defaultColWidth="8.85546875" defaultRowHeight="13.5" x14ac:dyDescent="0.25"/>
  <cols>
    <col min="1" max="1" width="34.5703125" style="3" customWidth="1"/>
    <col min="2" max="6" width="6.28515625" style="9" customWidth="1"/>
    <col min="7" max="7" width="8.7109375" style="9" bestFit="1" customWidth="1"/>
    <col min="8" max="8" width="6.28515625" style="9" customWidth="1"/>
    <col min="9" max="9" width="5.7109375" style="15" customWidth="1"/>
    <col min="10" max="10" width="6" style="9" customWidth="1"/>
    <col min="11" max="16384" width="8.85546875" style="2"/>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A5" s="109" t="s">
        <v>85</v>
      </c>
    </row>
    <row r="6" spans="1:10" s="17" customFormat="1" ht="18.75" x14ac:dyDescent="0.3">
      <c r="A6" s="25" t="s">
        <v>0</v>
      </c>
    </row>
    <row r="7" spans="1:10" s="17" customFormat="1" ht="12.75" x14ac:dyDescent="0.2"/>
    <row r="8" spans="1:10" s="17" customFormat="1" ht="18" customHeight="1" x14ac:dyDescent="0.2">
      <c r="A8" s="207" t="s">
        <v>929</v>
      </c>
      <c r="B8" s="18"/>
      <c r="C8" s="18"/>
    </row>
    <row r="9" spans="1:10" ht="13.5" customHeight="1" x14ac:dyDescent="0.2">
      <c r="A9" s="23"/>
      <c r="B9" s="400">
        <v>2015</v>
      </c>
      <c r="C9" s="400">
        <v>2016</v>
      </c>
      <c r="D9" s="400">
        <v>2017</v>
      </c>
      <c r="E9" s="400">
        <v>2018</v>
      </c>
      <c r="F9" s="400">
        <v>2019</v>
      </c>
      <c r="G9" s="404">
        <v>2020</v>
      </c>
      <c r="H9" s="404"/>
      <c r="I9" s="405"/>
      <c r="J9" s="346">
        <v>2021</v>
      </c>
    </row>
    <row r="10" spans="1:10" ht="13.5" customHeight="1" x14ac:dyDescent="0.2">
      <c r="A10" s="24"/>
      <c r="B10" s="401"/>
      <c r="C10" s="401"/>
      <c r="D10" s="401"/>
      <c r="E10" s="401"/>
      <c r="F10" s="401"/>
      <c r="G10" s="196" t="s">
        <v>492</v>
      </c>
      <c r="H10" s="196" t="s">
        <v>88</v>
      </c>
      <c r="I10" s="352" t="s">
        <v>930</v>
      </c>
      <c r="J10" s="196" t="s">
        <v>274</v>
      </c>
    </row>
    <row r="11" spans="1:10" ht="15" customHeight="1" x14ac:dyDescent="0.2">
      <c r="A11" s="35" t="s">
        <v>276</v>
      </c>
      <c r="B11" s="51">
        <v>2034</v>
      </c>
      <c r="C11" s="51">
        <v>2253</v>
      </c>
      <c r="D11" s="51">
        <v>2283</v>
      </c>
      <c r="E11" s="51">
        <v>2081</v>
      </c>
      <c r="F11" s="51">
        <v>2073</v>
      </c>
      <c r="G11" s="51">
        <v>2743</v>
      </c>
      <c r="H11" s="51">
        <v>2443</v>
      </c>
      <c r="I11" s="67">
        <v>89.063069631790015</v>
      </c>
      <c r="J11" s="51">
        <v>3337</v>
      </c>
    </row>
    <row r="12" spans="1:10" ht="13.5" customHeight="1" x14ac:dyDescent="0.2">
      <c r="A12" s="20" t="s">
        <v>495</v>
      </c>
      <c r="B12" s="51">
        <v>1130</v>
      </c>
      <c r="C12" s="51">
        <v>1086</v>
      </c>
      <c r="D12" s="51">
        <v>1129</v>
      </c>
      <c r="E12" s="51">
        <v>1153</v>
      </c>
      <c r="F12" s="51">
        <v>1398</v>
      </c>
      <c r="G12" s="51">
        <v>1317.0889999999999</v>
      </c>
      <c r="H12" s="51">
        <v>1563</v>
      </c>
      <c r="I12" s="67">
        <v>118.6707959750632</v>
      </c>
      <c r="J12" s="51">
        <v>1710</v>
      </c>
    </row>
    <row r="13" spans="1:10" ht="12.75" customHeight="1" x14ac:dyDescent="0.2">
      <c r="A13" s="70" t="s">
        <v>277</v>
      </c>
      <c r="B13" s="51">
        <v>1028</v>
      </c>
      <c r="C13" s="51">
        <v>979</v>
      </c>
      <c r="D13" s="51">
        <v>1040</v>
      </c>
      <c r="E13" s="51">
        <v>1099</v>
      </c>
      <c r="F13" s="51">
        <v>1160</v>
      </c>
      <c r="G13" s="51">
        <v>1152.4000000000001</v>
      </c>
      <c r="H13" s="51">
        <v>1346</v>
      </c>
      <c r="I13" s="67">
        <v>116.79972231863935</v>
      </c>
      <c r="J13" s="51">
        <v>1438</v>
      </c>
    </row>
    <row r="14" spans="1:10" ht="12.75" customHeight="1" x14ac:dyDescent="0.2">
      <c r="A14" s="73" t="s">
        <v>931</v>
      </c>
      <c r="B14" s="51">
        <v>252</v>
      </c>
      <c r="C14" s="51">
        <v>385</v>
      </c>
      <c r="D14" s="51">
        <v>408</v>
      </c>
      <c r="E14" s="51">
        <v>358</v>
      </c>
      <c r="F14" s="51">
        <v>427</v>
      </c>
      <c r="G14" s="51">
        <v>363.76</v>
      </c>
      <c r="H14" s="51">
        <v>432</v>
      </c>
      <c r="I14" s="67">
        <v>118.75962172861227</v>
      </c>
      <c r="J14" s="51">
        <v>441</v>
      </c>
    </row>
    <row r="15" spans="1:10" ht="12.75" customHeight="1" x14ac:dyDescent="0.2">
      <c r="A15" s="73" t="s">
        <v>754</v>
      </c>
      <c r="B15" s="51">
        <v>664</v>
      </c>
      <c r="C15" s="51">
        <v>483</v>
      </c>
      <c r="D15" s="51">
        <v>525</v>
      </c>
      <c r="E15" s="51">
        <v>643</v>
      </c>
      <c r="F15" s="51">
        <v>622</v>
      </c>
      <c r="G15" s="51">
        <v>684.24</v>
      </c>
      <c r="H15" s="51">
        <v>802</v>
      </c>
      <c r="I15" s="67">
        <v>117.21033555477609</v>
      </c>
      <c r="J15" s="51">
        <v>878</v>
      </c>
    </row>
    <row r="16" spans="1:10" ht="12.75" customHeight="1" x14ac:dyDescent="0.2">
      <c r="A16" s="74" t="s">
        <v>932</v>
      </c>
      <c r="B16" s="51">
        <v>568</v>
      </c>
      <c r="C16" s="51">
        <v>391</v>
      </c>
      <c r="D16" s="51">
        <v>389</v>
      </c>
      <c r="E16" s="51">
        <v>486</v>
      </c>
      <c r="F16" s="51">
        <v>472</v>
      </c>
      <c r="G16" s="51">
        <v>534.42999999999995</v>
      </c>
      <c r="H16" s="51">
        <v>583</v>
      </c>
      <c r="I16" s="67">
        <v>109.08818741462869</v>
      </c>
      <c r="J16" s="51">
        <v>613</v>
      </c>
    </row>
    <row r="17" spans="1:10" ht="12.75" customHeight="1" x14ac:dyDescent="0.2">
      <c r="A17" s="73" t="s">
        <v>933</v>
      </c>
      <c r="B17" s="51">
        <v>112</v>
      </c>
      <c r="C17" s="51">
        <v>111</v>
      </c>
      <c r="D17" s="51">
        <v>107</v>
      </c>
      <c r="E17" s="51">
        <v>98</v>
      </c>
      <c r="F17" s="51">
        <v>111</v>
      </c>
      <c r="G17" s="51">
        <v>104</v>
      </c>
      <c r="H17" s="51">
        <v>112</v>
      </c>
      <c r="I17" s="67">
        <v>107.69230769230769</v>
      </c>
      <c r="J17" s="51">
        <v>119</v>
      </c>
    </row>
    <row r="18" spans="1:10" ht="12.75" customHeight="1" x14ac:dyDescent="0.2">
      <c r="A18" s="70" t="s">
        <v>279</v>
      </c>
      <c r="B18" s="51">
        <v>101</v>
      </c>
      <c r="C18" s="51">
        <v>107</v>
      </c>
      <c r="D18" s="51">
        <v>88</v>
      </c>
      <c r="E18" s="51">
        <v>54</v>
      </c>
      <c r="F18" s="51">
        <v>238</v>
      </c>
      <c r="G18" s="51">
        <v>164.685</v>
      </c>
      <c r="H18" s="51">
        <v>217</v>
      </c>
      <c r="I18" s="67">
        <v>131.76670613595653</v>
      </c>
      <c r="J18" s="51">
        <v>272</v>
      </c>
    </row>
    <row r="19" spans="1:10" ht="13.5" customHeight="1" x14ac:dyDescent="0.2">
      <c r="A19" s="20" t="s">
        <v>505</v>
      </c>
      <c r="B19" s="51">
        <v>852</v>
      </c>
      <c r="C19" s="51">
        <v>1093</v>
      </c>
      <c r="D19" s="51">
        <v>1103</v>
      </c>
      <c r="E19" s="51">
        <v>716</v>
      </c>
      <c r="F19" s="51">
        <v>605</v>
      </c>
      <c r="G19" s="51">
        <v>1423.069</v>
      </c>
      <c r="H19" s="51">
        <v>849</v>
      </c>
      <c r="I19" s="67">
        <v>59.659791619380364</v>
      </c>
      <c r="J19" s="51">
        <v>1625</v>
      </c>
    </row>
    <row r="20" spans="1:10" ht="12.75" customHeight="1" x14ac:dyDescent="0.2">
      <c r="A20" s="70" t="s">
        <v>934</v>
      </c>
      <c r="B20" s="51">
        <v>658</v>
      </c>
      <c r="C20" s="51">
        <v>946</v>
      </c>
      <c r="D20" s="51">
        <v>844</v>
      </c>
      <c r="E20" s="51">
        <v>557</v>
      </c>
      <c r="F20" s="51">
        <v>333</v>
      </c>
      <c r="G20" s="51">
        <v>951.5</v>
      </c>
      <c r="H20" s="51">
        <v>105</v>
      </c>
      <c r="I20" s="67">
        <v>11.035207566999475</v>
      </c>
      <c r="J20" s="51">
        <v>1171</v>
      </c>
    </row>
    <row r="21" spans="1:10" ht="12.75" customHeight="1" x14ac:dyDescent="0.2">
      <c r="A21" s="70" t="s">
        <v>935</v>
      </c>
      <c r="B21" s="51">
        <v>61</v>
      </c>
      <c r="C21" s="51">
        <v>81</v>
      </c>
      <c r="D21" s="51">
        <v>192</v>
      </c>
      <c r="E21" s="51">
        <v>125</v>
      </c>
      <c r="F21" s="51">
        <v>186</v>
      </c>
      <c r="G21" s="51">
        <v>408.31400000000002</v>
      </c>
      <c r="H21" s="51">
        <v>703</v>
      </c>
      <c r="I21" s="67">
        <v>172.17141709566656</v>
      </c>
      <c r="J21" s="51">
        <v>368</v>
      </c>
    </row>
    <row r="22" spans="1:10" ht="12.75" customHeight="1" x14ac:dyDescent="0.2">
      <c r="A22" s="70" t="s">
        <v>936</v>
      </c>
      <c r="B22" s="51">
        <v>133</v>
      </c>
      <c r="C22" s="51">
        <v>65</v>
      </c>
      <c r="D22" s="51">
        <v>67</v>
      </c>
      <c r="E22" s="51">
        <v>33</v>
      </c>
      <c r="F22" s="51">
        <v>86</v>
      </c>
      <c r="G22" s="51">
        <v>63.255000000000003</v>
      </c>
      <c r="H22" s="51">
        <v>41</v>
      </c>
      <c r="I22" s="67">
        <v>64.817010513002927</v>
      </c>
      <c r="J22" s="51">
        <v>87</v>
      </c>
    </row>
    <row r="23" spans="1:10" ht="13.5" customHeight="1" x14ac:dyDescent="0.2">
      <c r="A23" s="19" t="s">
        <v>937</v>
      </c>
      <c r="B23" s="51">
        <v>52</v>
      </c>
      <c r="C23" s="51">
        <v>74</v>
      </c>
      <c r="D23" s="51">
        <v>51</v>
      </c>
      <c r="E23" s="51">
        <v>212</v>
      </c>
      <c r="F23" s="51">
        <v>70</v>
      </c>
      <c r="G23" s="51">
        <v>2.7810000000000001</v>
      </c>
      <c r="H23" s="51">
        <v>31</v>
      </c>
      <c r="I23" s="67">
        <v>3490</v>
      </c>
      <c r="J23" s="51">
        <v>2</v>
      </c>
    </row>
    <row r="24" spans="1:10" ht="15" customHeight="1" x14ac:dyDescent="0.2">
      <c r="A24" s="35" t="s">
        <v>281</v>
      </c>
      <c r="B24" s="51">
        <v>2486</v>
      </c>
      <c r="C24" s="51">
        <v>2618</v>
      </c>
      <c r="D24" s="51">
        <v>2591</v>
      </c>
      <c r="E24" s="51">
        <v>2240</v>
      </c>
      <c r="F24" s="51">
        <v>2079</v>
      </c>
      <c r="G24" s="51">
        <v>3079.654</v>
      </c>
      <c r="H24" s="51">
        <v>2580</v>
      </c>
      <c r="I24" s="67">
        <v>83.77564492634562</v>
      </c>
      <c r="J24" s="51">
        <v>3400</v>
      </c>
    </row>
    <row r="25" spans="1:10" ht="13.5" customHeight="1" x14ac:dyDescent="0.2">
      <c r="A25" s="20" t="s">
        <v>675</v>
      </c>
      <c r="B25" s="51">
        <v>1205</v>
      </c>
      <c r="C25" s="51">
        <v>1238</v>
      </c>
      <c r="D25" s="51">
        <v>1390</v>
      </c>
      <c r="E25" s="51">
        <v>1433</v>
      </c>
      <c r="F25" s="51">
        <v>1616</v>
      </c>
      <c r="G25" s="51">
        <v>1896.5480000000002</v>
      </c>
      <c r="H25" s="51">
        <v>1892</v>
      </c>
      <c r="I25" s="67">
        <v>99.760195892748285</v>
      </c>
      <c r="J25" s="51">
        <v>2064</v>
      </c>
    </row>
    <row r="26" spans="1:10" ht="12.75" customHeight="1" x14ac:dyDescent="0.2">
      <c r="A26" s="70" t="s">
        <v>282</v>
      </c>
      <c r="B26" s="51">
        <v>625</v>
      </c>
      <c r="C26" s="51">
        <v>679</v>
      </c>
      <c r="D26" s="51">
        <v>745</v>
      </c>
      <c r="E26" s="51">
        <v>796</v>
      </c>
      <c r="F26" s="51">
        <v>848</v>
      </c>
      <c r="G26" s="51">
        <v>980.529</v>
      </c>
      <c r="H26" s="51">
        <v>978</v>
      </c>
      <c r="I26" s="67">
        <v>99.742078000752656</v>
      </c>
      <c r="J26" s="51">
        <v>1146</v>
      </c>
    </row>
    <row r="27" spans="1:10" ht="12.75" customHeight="1" x14ac:dyDescent="0.2">
      <c r="A27" s="70" t="s">
        <v>283</v>
      </c>
      <c r="B27" s="51">
        <v>182</v>
      </c>
      <c r="C27" s="51">
        <v>170</v>
      </c>
      <c r="D27" s="51">
        <v>224</v>
      </c>
      <c r="E27" s="51">
        <v>260</v>
      </c>
      <c r="F27" s="51">
        <v>235</v>
      </c>
      <c r="G27" s="51">
        <v>321.42700000000002</v>
      </c>
      <c r="H27" s="51">
        <v>291</v>
      </c>
      <c r="I27" s="67">
        <v>90.533775942904597</v>
      </c>
      <c r="J27" s="51">
        <v>268</v>
      </c>
    </row>
    <row r="28" spans="1:10" ht="12.75" customHeight="1" x14ac:dyDescent="0.2">
      <c r="A28" s="70" t="s">
        <v>938</v>
      </c>
      <c r="B28" s="51">
        <v>246</v>
      </c>
      <c r="C28" s="51">
        <v>276</v>
      </c>
      <c r="D28" s="51">
        <v>294</v>
      </c>
      <c r="E28" s="51">
        <v>273</v>
      </c>
      <c r="F28" s="51">
        <v>268</v>
      </c>
      <c r="G28" s="51">
        <v>326.35599999999999</v>
      </c>
      <c r="H28" s="51">
        <v>351</v>
      </c>
      <c r="I28" s="67">
        <v>107.55126303790952</v>
      </c>
      <c r="J28" s="51">
        <v>388</v>
      </c>
    </row>
    <row r="29" spans="1:10" ht="12.75" customHeight="1" x14ac:dyDescent="0.2">
      <c r="A29" s="70" t="s">
        <v>939</v>
      </c>
      <c r="B29" s="51">
        <v>44</v>
      </c>
      <c r="C29" s="51">
        <v>32</v>
      </c>
      <c r="D29" s="51">
        <v>39</v>
      </c>
      <c r="E29" s="51">
        <v>34</v>
      </c>
      <c r="F29" s="51">
        <v>66</v>
      </c>
      <c r="G29" s="51">
        <v>42.284999999999997</v>
      </c>
      <c r="H29" s="51">
        <v>35</v>
      </c>
      <c r="I29" s="67">
        <v>82.77166844034528</v>
      </c>
      <c r="J29" s="51">
        <v>50</v>
      </c>
    </row>
    <row r="30" spans="1:10" ht="12.75" customHeight="1" x14ac:dyDescent="0.2">
      <c r="A30" s="70" t="s">
        <v>940</v>
      </c>
      <c r="B30" s="51">
        <v>110</v>
      </c>
      <c r="C30" s="51">
        <v>95</v>
      </c>
      <c r="D30" s="51">
        <v>103</v>
      </c>
      <c r="E30" s="51">
        <v>111</v>
      </c>
      <c r="F30" s="51">
        <v>199</v>
      </c>
      <c r="G30" s="51">
        <v>225.95099999999999</v>
      </c>
      <c r="H30" s="51">
        <v>237</v>
      </c>
      <c r="I30" s="67">
        <v>104.88999827396206</v>
      </c>
      <c r="J30" s="51">
        <v>225.95099999999999</v>
      </c>
    </row>
    <row r="31" spans="1:10" ht="12.75" customHeight="1" x14ac:dyDescent="0.2">
      <c r="A31" s="20" t="s">
        <v>677</v>
      </c>
      <c r="B31" s="51">
        <v>1239</v>
      </c>
      <c r="C31" s="51">
        <v>1362</v>
      </c>
      <c r="D31" s="51">
        <v>1178</v>
      </c>
      <c r="E31" s="51">
        <v>795</v>
      </c>
      <c r="F31" s="51">
        <v>454</v>
      </c>
      <c r="G31" s="51">
        <v>1164.6890000000001</v>
      </c>
      <c r="H31" s="51">
        <v>675</v>
      </c>
      <c r="I31" s="67">
        <v>57.955385514931443</v>
      </c>
      <c r="J31" s="51">
        <v>1312</v>
      </c>
    </row>
    <row r="32" spans="1:10" ht="12.75" customHeight="1" x14ac:dyDescent="0.2">
      <c r="A32" s="70" t="s">
        <v>678</v>
      </c>
      <c r="B32" s="51">
        <v>45</v>
      </c>
      <c r="C32" s="51">
        <v>63</v>
      </c>
      <c r="D32" s="51">
        <v>28</v>
      </c>
      <c r="E32" s="51">
        <v>35</v>
      </c>
      <c r="F32" s="51">
        <v>9</v>
      </c>
      <c r="G32" s="51">
        <v>27.731000000000002</v>
      </c>
      <c r="H32" s="51">
        <v>17</v>
      </c>
      <c r="I32" s="67">
        <v>61.303234647145786</v>
      </c>
      <c r="J32" s="51">
        <v>32</v>
      </c>
    </row>
    <row r="33" spans="1:10" ht="12.75" customHeight="1" x14ac:dyDescent="0.2">
      <c r="A33" s="70" t="s">
        <v>679</v>
      </c>
      <c r="B33" s="51">
        <v>1194</v>
      </c>
      <c r="C33" s="51">
        <v>1299</v>
      </c>
      <c r="D33" s="51">
        <v>1150</v>
      </c>
      <c r="E33" s="51">
        <v>760</v>
      </c>
      <c r="F33" s="51">
        <v>445</v>
      </c>
      <c r="G33" s="51">
        <v>1136.9580000000001</v>
      </c>
      <c r="H33" s="51">
        <v>658</v>
      </c>
      <c r="I33" s="67">
        <v>57.873729724404946</v>
      </c>
      <c r="J33" s="51">
        <v>1280</v>
      </c>
    </row>
    <row r="34" spans="1:10" ht="12.75" customHeight="1" x14ac:dyDescent="0.2">
      <c r="A34" s="20" t="s">
        <v>941</v>
      </c>
      <c r="B34" s="51">
        <v>42</v>
      </c>
      <c r="C34" s="51">
        <v>18</v>
      </c>
      <c r="D34" s="51">
        <v>22</v>
      </c>
      <c r="E34" s="51">
        <v>12</v>
      </c>
      <c r="F34" s="51">
        <v>9</v>
      </c>
      <c r="G34" s="51">
        <v>18.416</v>
      </c>
      <c r="H34" s="51">
        <v>13</v>
      </c>
      <c r="I34" s="67">
        <v>70.590790616854903</v>
      </c>
      <c r="J34" s="51">
        <v>23</v>
      </c>
    </row>
    <row r="35" spans="1:10" ht="15" customHeight="1" x14ac:dyDescent="0.2">
      <c r="A35" s="152" t="s">
        <v>942</v>
      </c>
      <c r="B35" s="380">
        <v>-453</v>
      </c>
      <c r="C35" s="380">
        <v>-365</v>
      </c>
      <c r="D35" s="380">
        <v>-308</v>
      </c>
      <c r="E35" s="380">
        <v>-159</v>
      </c>
      <c r="F35" s="380">
        <v>-6</v>
      </c>
      <c r="G35" s="380">
        <v>-336.654</v>
      </c>
      <c r="H35" s="380">
        <v>-138</v>
      </c>
      <c r="I35" s="366" t="s">
        <v>340</v>
      </c>
      <c r="J35" s="380">
        <v>-62</v>
      </c>
    </row>
    <row r="36" spans="1:10" ht="13.5" customHeight="1" x14ac:dyDescent="0.2">
      <c r="A36" s="19" t="s">
        <v>943</v>
      </c>
      <c r="B36" s="51">
        <v>-241</v>
      </c>
      <c r="C36" s="51">
        <v>-12</v>
      </c>
      <c r="D36" s="51">
        <v>6</v>
      </c>
      <c r="E36" s="51">
        <v>76</v>
      </c>
      <c r="F36" s="51">
        <v>-100</v>
      </c>
      <c r="G36" s="51">
        <v>0</v>
      </c>
      <c r="H36" s="51">
        <v>-376</v>
      </c>
      <c r="I36" s="366" t="s">
        <v>340</v>
      </c>
      <c r="J36" s="51">
        <v>-72</v>
      </c>
    </row>
    <row r="37" spans="1:10" ht="15" customHeight="1" x14ac:dyDescent="0.2">
      <c r="A37" s="167" t="s">
        <v>944</v>
      </c>
      <c r="B37" s="384">
        <v>-694</v>
      </c>
      <c r="C37" s="384">
        <v>-377</v>
      </c>
      <c r="D37" s="384">
        <v>-303</v>
      </c>
      <c r="E37" s="384">
        <v>-83</v>
      </c>
      <c r="F37" s="384">
        <v>-106</v>
      </c>
      <c r="G37" s="384">
        <v>-336.654</v>
      </c>
      <c r="H37" s="384">
        <v>-514</v>
      </c>
      <c r="I37" s="366" t="s">
        <v>340</v>
      </c>
      <c r="J37" s="384">
        <v>-135</v>
      </c>
    </row>
    <row r="38" spans="1:10" s="5" customFormat="1" ht="15" customHeight="1" x14ac:dyDescent="0.2">
      <c r="A38" s="23" t="s">
        <v>227</v>
      </c>
      <c r="B38" s="51">
        <v>694</v>
      </c>
      <c r="C38" s="51">
        <v>377</v>
      </c>
      <c r="D38" s="51">
        <v>303</v>
      </c>
      <c r="E38" s="51">
        <v>83</v>
      </c>
      <c r="F38" s="51">
        <v>106</v>
      </c>
      <c r="G38" s="51">
        <v>336.654</v>
      </c>
      <c r="H38" s="51">
        <v>514</v>
      </c>
      <c r="I38" s="366" t="s">
        <v>340</v>
      </c>
      <c r="J38" s="51">
        <v>135</v>
      </c>
    </row>
    <row r="39" spans="1:10" ht="13.5" customHeight="1" x14ac:dyDescent="0.2">
      <c r="A39" s="20" t="s">
        <v>945</v>
      </c>
      <c r="B39" s="51">
        <v>-29</v>
      </c>
      <c r="C39" s="51">
        <v>203</v>
      </c>
      <c r="D39" s="51">
        <v>121</v>
      </c>
      <c r="E39" s="51">
        <v>210</v>
      </c>
      <c r="F39" s="51">
        <v>123</v>
      </c>
      <c r="G39" s="51">
        <v>2</v>
      </c>
      <c r="H39" s="51">
        <v>528</v>
      </c>
      <c r="I39" s="366" t="s">
        <v>340</v>
      </c>
      <c r="J39" s="51">
        <v>186</v>
      </c>
    </row>
    <row r="40" spans="1:10" ht="13.5" customHeight="1" x14ac:dyDescent="0.2">
      <c r="A40" s="70" t="s">
        <v>946</v>
      </c>
      <c r="B40" s="51">
        <v>-32</v>
      </c>
      <c r="C40" s="51">
        <v>202</v>
      </c>
      <c r="D40" s="51">
        <v>121</v>
      </c>
      <c r="E40" s="51">
        <v>210</v>
      </c>
      <c r="F40" s="51">
        <v>120</v>
      </c>
      <c r="G40" s="51">
        <v>0</v>
      </c>
      <c r="H40" s="51">
        <v>528</v>
      </c>
      <c r="I40" s="366" t="s">
        <v>340</v>
      </c>
      <c r="J40" s="51">
        <v>183</v>
      </c>
    </row>
    <row r="41" spans="1:10" ht="13.5" customHeight="1" x14ac:dyDescent="0.2">
      <c r="A41" s="70" t="s">
        <v>947</v>
      </c>
      <c r="B41" s="51">
        <v>2</v>
      </c>
      <c r="C41" s="51">
        <v>2</v>
      </c>
      <c r="D41" s="51">
        <v>1</v>
      </c>
      <c r="E41" s="51">
        <v>0</v>
      </c>
      <c r="F41" s="51">
        <v>3</v>
      </c>
      <c r="G41" s="51">
        <v>1.5</v>
      </c>
      <c r="H41" s="51">
        <v>0</v>
      </c>
      <c r="I41" s="366" t="s">
        <v>340</v>
      </c>
      <c r="J41" s="51">
        <v>3</v>
      </c>
    </row>
    <row r="42" spans="1:10" ht="13.5" customHeight="1" x14ac:dyDescent="0.2">
      <c r="A42" s="20" t="s">
        <v>948</v>
      </c>
      <c r="B42" s="51">
        <v>730</v>
      </c>
      <c r="C42" s="51">
        <v>177</v>
      </c>
      <c r="D42" s="51">
        <v>123</v>
      </c>
      <c r="E42" s="51">
        <v>68</v>
      </c>
      <c r="F42" s="51">
        <v>26</v>
      </c>
      <c r="G42" s="51">
        <v>251.172</v>
      </c>
      <c r="H42" s="51">
        <v>415</v>
      </c>
      <c r="I42" s="366" t="s">
        <v>340</v>
      </c>
      <c r="J42" s="51">
        <v>48</v>
      </c>
    </row>
    <row r="43" spans="1:10" ht="12.75" customHeight="1" x14ac:dyDescent="0.2">
      <c r="A43" s="70" t="s">
        <v>949</v>
      </c>
      <c r="B43" s="51">
        <v>20</v>
      </c>
      <c r="C43" s="51">
        <v>32</v>
      </c>
      <c r="D43" s="51">
        <v>0</v>
      </c>
      <c r="E43" s="51">
        <v>0</v>
      </c>
      <c r="F43" s="51">
        <v>0</v>
      </c>
      <c r="G43" s="51">
        <v>0</v>
      </c>
      <c r="H43" s="51">
        <v>0</v>
      </c>
      <c r="I43" s="366" t="s">
        <v>340</v>
      </c>
      <c r="J43" s="51">
        <v>0</v>
      </c>
    </row>
    <row r="44" spans="1:10" ht="12.75" customHeight="1" x14ac:dyDescent="0.2">
      <c r="A44" s="70" t="s">
        <v>950</v>
      </c>
      <c r="B44" s="51">
        <v>848</v>
      </c>
      <c r="C44" s="51">
        <v>247</v>
      </c>
      <c r="D44" s="51">
        <v>234</v>
      </c>
      <c r="E44" s="51">
        <v>133</v>
      </c>
      <c r="F44" s="51">
        <v>142</v>
      </c>
      <c r="G44" s="51">
        <v>356.02199999999999</v>
      </c>
      <c r="H44" s="51">
        <v>486</v>
      </c>
      <c r="I44" s="366" t="s">
        <v>340</v>
      </c>
      <c r="J44" s="51">
        <v>231</v>
      </c>
    </row>
    <row r="45" spans="1:10" ht="12.75" customHeight="1" x14ac:dyDescent="0.2">
      <c r="A45" s="70" t="s">
        <v>951</v>
      </c>
      <c r="B45" s="51">
        <v>-137</v>
      </c>
      <c r="C45" s="51">
        <v>-103</v>
      </c>
      <c r="D45" s="51">
        <v>-111</v>
      </c>
      <c r="E45" s="51">
        <v>-65</v>
      </c>
      <c r="F45" s="51">
        <v>-116</v>
      </c>
      <c r="G45" s="51">
        <v>-104.85</v>
      </c>
      <c r="H45" s="51">
        <v>-71</v>
      </c>
      <c r="I45" s="366" t="s">
        <v>340</v>
      </c>
      <c r="J45" s="51">
        <v>-183</v>
      </c>
    </row>
    <row r="46" spans="1:10" ht="13.5" customHeight="1" x14ac:dyDescent="0.2">
      <c r="A46" s="20" t="s">
        <v>952</v>
      </c>
      <c r="B46" s="51">
        <v>-7</v>
      </c>
      <c r="C46" s="51">
        <v>-28</v>
      </c>
      <c r="D46" s="51">
        <v>5</v>
      </c>
      <c r="E46" s="51">
        <v>-167</v>
      </c>
      <c r="F46" s="51">
        <v>16</v>
      </c>
      <c r="G46" s="51">
        <v>84.046000000000006</v>
      </c>
      <c r="H46" s="51">
        <v>53</v>
      </c>
      <c r="I46" s="366" t="s">
        <v>340</v>
      </c>
      <c r="J46" s="51">
        <v>84</v>
      </c>
    </row>
    <row r="47" spans="1:10" ht="20.25" customHeight="1" x14ac:dyDescent="0.2">
      <c r="A47" s="19" t="s">
        <v>171</v>
      </c>
      <c r="B47" s="32"/>
      <c r="C47" s="32"/>
      <c r="D47" s="32"/>
      <c r="E47" s="32"/>
      <c r="F47" s="32"/>
      <c r="G47" s="71"/>
      <c r="H47" s="32"/>
      <c r="I47" s="58"/>
      <c r="J47" s="168"/>
    </row>
    <row r="48" spans="1:10" ht="13.5" customHeight="1" x14ac:dyDescent="0.2">
      <c r="A48" s="20" t="s">
        <v>296</v>
      </c>
      <c r="B48" s="67">
        <v>-6.4428957474043518</v>
      </c>
      <c r="C48" s="67">
        <v>-4.7414912964406337</v>
      </c>
      <c r="D48" s="67">
        <v>-3.7419511602478437</v>
      </c>
      <c r="E48" s="67">
        <v>-1.8447615732683604</v>
      </c>
      <c r="F48" s="67">
        <v>-0.1</v>
      </c>
      <c r="G48" s="67">
        <v>-3.7686555468487626</v>
      </c>
      <c r="H48" s="67">
        <v>-1.3</v>
      </c>
      <c r="I48" s="91" t="s">
        <v>340</v>
      </c>
      <c r="J48" s="119">
        <v>-0.6</v>
      </c>
    </row>
    <row r="49" spans="1:10" ht="13.5" customHeight="1" x14ac:dyDescent="0.2">
      <c r="A49" s="20" t="s">
        <v>953</v>
      </c>
      <c r="B49" s="32">
        <v>-119</v>
      </c>
      <c r="C49" s="32">
        <v>-201</v>
      </c>
      <c r="D49" s="32">
        <v>-273</v>
      </c>
      <c r="E49" s="32">
        <v>-271</v>
      </c>
      <c r="F49" s="32">
        <v>-170</v>
      </c>
      <c r="G49" s="32">
        <v>-561.91399999999999</v>
      </c>
      <c r="H49" s="32">
        <v>-324</v>
      </c>
      <c r="I49" s="318" t="s">
        <v>340</v>
      </c>
      <c r="J49" s="53">
        <v>-359</v>
      </c>
    </row>
    <row r="50" spans="1:10" ht="15" customHeight="1" x14ac:dyDescent="0.2">
      <c r="A50" s="145" t="s">
        <v>954</v>
      </c>
      <c r="B50" s="118">
        <v>-1.6925046223865738</v>
      </c>
      <c r="C50" s="118">
        <v>-2.6110678098207325</v>
      </c>
      <c r="D50" s="118">
        <v>-3.3167294374924072</v>
      </c>
      <c r="E50" s="118">
        <v>-3.1442162663882121</v>
      </c>
      <c r="F50" s="118">
        <v>-1.8</v>
      </c>
      <c r="G50" s="118">
        <v>-6.2903168028657781</v>
      </c>
      <c r="H50" s="118">
        <v>-3.2</v>
      </c>
      <c r="I50" s="188" t="s">
        <v>340</v>
      </c>
      <c r="J50" s="118">
        <v>-3.7</v>
      </c>
    </row>
    <row r="51" spans="1:10" ht="25.5" customHeight="1" x14ac:dyDescent="0.2">
      <c r="A51" s="435" t="s">
        <v>868</v>
      </c>
      <c r="B51" s="435"/>
      <c r="C51" s="435"/>
      <c r="D51" s="435"/>
      <c r="E51" s="435"/>
      <c r="F51" s="435"/>
      <c r="G51" s="435"/>
      <c r="H51" s="435"/>
      <c r="I51" s="435"/>
      <c r="J51" s="435"/>
    </row>
    <row r="52" spans="1:10" ht="39" customHeight="1" x14ac:dyDescent="0.2">
      <c r="A52" s="428" t="s">
        <v>1181</v>
      </c>
      <c r="B52" s="428"/>
      <c r="C52" s="428"/>
      <c r="D52" s="428"/>
      <c r="E52" s="428"/>
      <c r="F52" s="428"/>
      <c r="G52" s="428"/>
      <c r="H52" s="428"/>
      <c r="I52" s="428"/>
      <c r="J52" s="428"/>
    </row>
  </sheetData>
  <mergeCells count="8">
    <mergeCell ref="A51:J51"/>
    <mergeCell ref="A52:J52"/>
    <mergeCell ref="C9:C10"/>
    <mergeCell ref="D9:D10"/>
    <mergeCell ref="G9:I9"/>
    <mergeCell ref="B9:B10"/>
    <mergeCell ref="E9:E10"/>
    <mergeCell ref="F9:F10"/>
  </mergeCells>
  <conditionalFormatting sqref="J47:J49">
    <cfRule type="cellIs" dxfId="3" priority="32" operator="notBetween">
      <formula>9999</formula>
      <formula>-9999</formula>
    </cfRule>
  </conditionalFormatting>
  <conditionalFormatting sqref="I48:I50">
    <cfRule type="cellIs" dxfId="2" priority="23" operator="between">
      <formula>9999</formula>
      <formula>-9999</formula>
    </cfRule>
  </conditionalFormatting>
  <conditionalFormatting sqref="I48:I50">
    <cfRule type="cellIs" dxfId="1" priority="22" operator="between">
      <formula>9999</formula>
      <formula>-9999</formula>
    </cfRule>
  </conditionalFormatting>
  <conditionalFormatting sqref="I35:I46">
    <cfRule type="cellIs" dxfId="0" priority="1" operator="notBetween">
      <formula>9999</formula>
      <formula>-9999</formula>
    </cfRule>
  </conditionalFormatting>
  <hyperlinks>
    <hyperlink ref="A5" location="'Contents'!A62" display="Índice"/>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9"/>
  <sheetViews>
    <sheetView showGridLines="0" zoomScale="120" zoomScaleNormal="120" zoomScalePageLayoutView="120" workbookViewId="0">
      <selection activeCell="A5" sqref="A5"/>
    </sheetView>
  </sheetViews>
  <sheetFormatPr defaultColWidth="8.85546875" defaultRowHeight="13.5" x14ac:dyDescent="0.25"/>
  <cols>
    <col min="1" max="1" width="25.7109375" style="3" customWidth="1"/>
    <col min="2" max="7" width="6.7109375" style="9" customWidth="1"/>
    <col min="8" max="9" width="5.28515625" style="15" customWidth="1"/>
    <col min="10" max="10" width="6.7109375" style="9" customWidth="1"/>
    <col min="11" max="12" width="5.28515625" style="15" customWidth="1"/>
    <col min="13" max="13" width="6.7109375" style="9" customWidth="1"/>
    <col min="14" max="15" width="5.28515625" style="15" customWidth="1"/>
    <col min="16" max="16384" width="8.85546875" style="2"/>
  </cols>
  <sheetData>
    <row r="1" spans="1:18" s="17" customFormat="1" ht="12.75" x14ac:dyDescent="0.2"/>
    <row r="2" spans="1:18" s="17" customFormat="1" ht="12.75" x14ac:dyDescent="0.2"/>
    <row r="3" spans="1:18" s="17" customFormat="1" ht="12.75" x14ac:dyDescent="0.2"/>
    <row r="4" spans="1:18" s="17" customFormat="1" ht="12.75" x14ac:dyDescent="0.2"/>
    <row r="5" spans="1:18" s="17" customFormat="1" ht="12.75" x14ac:dyDescent="0.2">
      <c r="A5" s="109" t="s">
        <v>85</v>
      </c>
    </row>
    <row r="6" spans="1:18" s="17" customFormat="1" ht="18.75" x14ac:dyDescent="0.3">
      <c r="A6" s="25" t="s">
        <v>0</v>
      </c>
    </row>
    <row r="7" spans="1:18" s="17" customFormat="1" ht="12.75" x14ac:dyDescent="0.2"/>
    <row r="8" spans="1:18" s="17" customFormat="1" ht="18" customHeight="1" x14ac:dyDescent="0.2">
      <c r="A8" s="207" t="s">
        <v>955</v>
      </c>
    </row>
    <row r="9" spans="1:18" s="10" customFormat="1" ht="13.5" customHeight="1" x14ac:dyDescent="0.25">
      <c r="A9" s="23"/>
      <c r="B9" s="408">
        <v>2015</v>
      </c>
      <c r="C9" s="408">
        <v>2016</v>
      </c>
      <c r="D9" s="408">
        <v>2017</v>
      </c>
      <c r="E9" s="408">
        <v>2018</v>
      </c>
      <c r="F9" s="350">
        <v>2019</v>
      </c>
      <c r="G9" s="348">
        <v>2020</v>
      </c>
      <c r="H9" s="410" t="s">
        <v>299</v>
      </c>
      <c r="I9" s="410"/>
      <c r="J9" s="200">
        <v>2021</v>
      </c>
      <c r="K9" s="410" t="s">
        <v>535</v>
      </c>
      <c r="L9" s="410"/>
      <c r="M9" s="209" t="s">
        <v>811</v>
      </c>
      <c r="N9" s="410" t="s">
        <v>812</v>
      </c>
      <c r="O9" s="410"/>
    </row>
    <row r="10" spans="1:18" s="10" customFormat="1" ht="13.5" customHeight="1" x14ac:dyDescent="0.25">
      <c r="A10" s="24"/>
      <c r="B10" s="409"/>
      <c r="C10" s="409"/>
      <c r="D10" s="409"/>
      <c r="E10" s="409"/>
      <c r="F10" s="75" t="s">
        <v>88</v>
      </c>
      <c r="G10" s="75" t="s">
        <v>88</v>
      </c>
      <c r="H10" s="239" t="s">
        <v>302</v>
      </c>
      <c r="I10" s="239" t="s">
        <v>303</v>
      </c>
      <c r="J10" s="75" t="s">
        <v>87</v>
      </c>
      <c r="K10" s="239" t="s">
        <v>302</v>
      </c>
      <c r="L10" s="239" t="s">
        <v>303</v>
      </c>
      <c r="M10" s="75" t="s">
        <v>89</v>
      </c>
      <c r="N10" s="239" t="s">
        <v>302</v>
      </c>
      <c r="O10" s="239" t="s">
        <v>303</v>
      </c>
    </row>
    <row r="11" spans="1:18" s="10" customFormat="1" ht="15" customHeight="1" x14ac:dyDescent="0.25">
      <c r="A11" s="218" t="s">
        <v>697</v>
      </c>
      <c r="B11" s="384">
        <v>2526.8000000000002</v>
      </c>
      <c r="C11" s="384">
        <v>2105.4</v>
      </c>
      <c r="D11" s="384">
        <v>1582.16</v>
      </c>
      <c r="E11" s="384">
        <v>1639.58</v>
      </c>
      <c r="F11" s="384">
        <v>1760.2</v>
      </c>
      <c r="G11" s="384">
        <v>1586.7</v>
      </c>
      <c r="H11" s="119">
        <v>-9.8568344506306147</v>
      </c>
      <c r="I11" s="119">
        <v>-5.7038221814607395</v>
      </c>
      <c r="J11" s="384">
        <v>1358</v>
      </c>
      <c r="K11" s="119">
        <v>-14.413562740278563</v>
      </c>
      <c r="L11" s="119">
        <v>-6.7976459398406863</v>
      </c>
      <c r="M11" s="384">
        <v>1202.6600000000001</v>
      </c>
      <c r="N11" s="119">
        <v>-24.203693199722686</v>
      </c>
      <c r="O11" s="119">
        <v>-11.414813934133869</v>
      </c>
    </row>
    <row r="12" spans="1:18" s="10" customFormat="1" ht="13.5" customHeight="1" x14ac:dyDescent="0.25">
      <c r="A12" s="76" t="s">
        <v>698</v>
      </c>
      <c r="B12" s="48">
        <v>1902.7</v>
      </c>
      <c r="C12" s="48">
        <v>1775.4</v>
      </c>
      <c r="D12" s="48">
        <v>1474</v>
      </c>
      <c r="E12" s="48">
        <v>1419.1</v>
      </c>
      <c r="F12" s="48">
        <v>1502.2</v>
      </c>
      <c r="G12" s="48">
        <v>1554.6</v>
      </c>
      <c r="H12" s="131">
        <v>3.4882172813207157</v>
      </c>
      <c r="I12" s="131">
        <v>1.7226529239685417</v>
      </c>
      <c r="J12" s="48">
        <v>1326</v>
      </c>
      <c r="K12" s="131">
        <v>-14.704747201852564</v>
      </c>
      <c r="L12" s="131">
        <v>-6.7946736416597275</v>
      </c>
      <c r="M12" s="48">
        <v>1158.73</v>
      </c>
      <c r="N12" s="131">
        <v>-25.464428148719918</v>
      </c>
      <c r="O12" s="131">
        <v>-11.76643680894067</v>
      </c>
    </row>
    <row r="13" spans="1:18" s="10" customFormat="1" ht="12.75" customHeight="1" x14ac:dyDescent="0.25">
      <c r="A13" s="76" t="s">
        <v>309</v>
      </c>
      <c r="B13" s="48">
        <v>624.1</v>
      </c>
      <c r="C13" s="48">
        <v>330</v>
      </c>
      <c r="D13" s="48">
        <v>108</v>
      </c>
      <c r="E13" s="48">
        <v>220.48</v>
      </c>
      <c r="F13" s="48">
        <v>258</v>
      </c>
      <c r="G13" s="48">
        <v>32</v>
      </c>
      <c r="H13" s="131">
        <v>-87.596899224806208</v>
      </c>
      <c r="I13" s="131">
        <v>-7.4297626110093784</v>
      </c>
      <c r="J13" s="48">
        <v>32</v>
      </c>
      <c r="K13" s="131">
        <v>0</v>
      </c>
      <c r="L13" s="131">
        <v>0</v>
      </c>
      <c r="M13" s="48">
        <v>43.93</v>
      </c>
      <c r="N13" s="131">
        <v>37.28125</v>
      </c>
      <c r="O13" s="131">
        <v>0.35459517298775411</v>
      </c>
    </row>
    <row r="14" spans="1:18" s="10" customFormat="1" ht="15" customHeight="1" x14ac:dyDescent="0.25">
      <c r="A14" s="218" t="s">
        <v>956</v>
      </c>
      <c r="B14" s="384">
        <v>301</v>
      </c>
      <c r="C14" s="384">
        <v>586</v>
      </c>
      <c r="D14" s="384">
        <v>1115.18</v>
      </c>
      <c r="E14" s="384">
        <v>1466.84</v>
      </c>
      <c r="F14" s="384">
        <v>1281.7</v>
      </c>
      <c r="G14" s="384">
        <v>1777.7</v>
      </c>
      <c r="H14" s="119">
        <v>38.698603417336351</v>
      </c>
      <c r="I14" s="119">
        <v>16.306027677259522</v>
      </c>
      <c r="J14" s="384">
        <v>2213</v>
      </c>
      <c r="K14" s="119">
        <v>24.486696292962804</v>
      </c>
      <c r="L14" s="119">
        <v>12.93841398169064</v>
      </c>
      <c r="M14" s="384">
        <v>2003.4999999999998</v>
      </c>
      <c r="N14" s="119">
        <v>12.701805703999526</v>
      </c>
      <c r="O14" s="119">
        <v>6.7114492925930245</v>
      </c>
      <c r="Q14" s="319"/>
    </row>
    <row r="15" spans="1:18" s="10" customFormat="1" ht="13.5" customHeight="1" x14ac:dyDescent="0.25">
      <c r="A15" s="76" t="s">
        <v>957</v>
      </c>
      <c r="B15" s="48">
        <v>1680</v>
      </c>
      <c r="C15" s="48">
        <v>1779</v>
      </c>
      <c r="D15" s="48">
        <v>1971.59</v>
      </c>
      <c r="E15" s="48">
        <v>2227.98</v>
      </c>
      <c r="F15" s="48">
        <v>2158.3000000000002</v>
      </c>
      <c r="G15" s="48">
        <v>2030.3</v>
      </c>
      <c r="H15" s="131">
        <v>-5.930593522679894</v>
      </c>
      <c r="I15" s="131">
        <v>-4.2080071425185928</v>
      </c>
      <c r="J15" s="48">
        <v>2237</v>
      </c>
      <c r="K15" s="131">
        <v>10.180761463823075</v>
      </c>
      <c r="L15" s="131">
        <v>6.143740340030913</v>
      </c>
      <c r="M15" s="48">
        <v>2168.65</v>
      </c>
      <c r="N15" s="131">
        <v>6.8142639018864193</v>
      </c>
      <c r="O15" s="131">
        <v>4.1121745333491893</v>
      </c>
    </row>
    <row r="16" spans="1:18" s="10" customFormat="1" ht="13.5" customHeight="1" x14ac:dyDescent="0.25">
      <c r="A16" s="77" t="s">
        <v>842</v>
      </c>
      <c r="B16" s="48">
        <v>-303</v>
      </c>
      <c r="C16" s="48">
        <v>-336</v>
      </c>
      <c r="D16" s="48">
        <v>-196.34</v>
      </c>
      <c r="E16" s="48">
        <v>94.1</v>
      </c>
      <c r="F16" s="48">
        <v>-43.2</v>
      </c>
      <c r="G16" s="48">
        <v>-136.9</v>
      </c>
      <c r="H16" s="131">
        <v>216.89814814814815</v>
      </c>
      <c r="I16" s="131">
        <v>-3.0803927285468089</v>
      </c>
      <c r="J16" s="48">
        <v>61</v>
      </c>
      <c r="K16" s="131">
        <v>-144.55807158509862</v>
      </c>
      <c r="L16" s="131">
        <v>5.8821781001070033</v>
      </c>
      <c r="M16" s="48">
        <v>73.69</v>
      </c>
      <c r="N16" s="131">
        <v>-153.82761139517896</v>
      </c>
      <c r="O16" s="131">
        <v>6.2593627392700038</v>
      </c>
      <c r="R16" s="131"/>
    </row>
    <row r="17" spans="1:18" s="10" customFormat="1" ht="13.5" customHeight="1" x14ac:dyDescent="0.25">
      <c r="A17" s="78" t="s">
        <v>958</v>
      </c>
      <c r="B17" s="48">
        <v>275</v>
      </c>
      <c r="C17" s="48">
        <v>483</v>
      </c>
      <c r="D17" s="48">
        <v>686.9</v>
      </c>
      <c r="E17" s="48">
        <v>976.9</v>
      </c>
      <c r="F17" s="48">
        <v>1212.7</v>
      </c>
      <c r="G17" s="48">
        <v>1059.2</v>
      </c>
      <c r="H17" s="131">
        <v>-12.657705945411069</v>
      </c>
      <c r="I17" s="131">
        <v>-5.0463210654422106</v>
      </c>
      <c r="J17" s="48">
        <v>1158</v>
      </c>
      <c r="K17" s="131">
        <v>9.3277945619335334</v>
      </c>
      <c r="L17" s="131">
        <v>2.9366306027820697</v>
      </c>
      <c r="M17" s="48">
        <v>1124.76</v>
      </c>
      <c r="N17" s="131">
        <v>6.1895770392749183</v>
      </c>
      <c r="O17" s="131">
        <v>1.9486386874331216</v>
      </c>
    </row>
    <row r="18" spans="1:18" s="10" customFormat="1" ht="13.5" customHeight="1" x14ac:dyDescent="0.25">
      <c r="A18" s="78" t="s">
        <v>318</v>
      </c>
      <c r="B18" s="48">
        <v>-578</v>
      </c>
      <c r="C18" s="48">
        <v>-819.1</v>
      </c>
      <c r="D18" s="48">
        <v>-883.23</v>
      </c>
      <c r="E18" s="48">
        <v>-882.8</v>
      </c>
      <c r="F18" s="48">
        <v>-1255.9000000000001</v>
      </c>
      <c r="G18" s="48">
        <v>-1196.0999999999999</v>
      </c>
      <c r="H18" s="131">
        <v>-4.7615255991719234</v>
      </c>
      <c r="I18" s="131">
        <v>1.9659283368954079</v>
      </c>
      <c r="J18" s="48">
        <v>-1097</v>
      </c>
      <c r="K18" s="131">
        <v>-8.285260429729945</v>
      </c>
      <c r="L18" s="131">
        <v>2.9455474973249287</v>
      </c>
      <c r="M18" s="48">
        <v>1051.07</v>
      </c>
      <c r="N18" s="131">
        <v>-187.87475963548198</v>
      </c>
      <c r="O18" s="131">
        <v>66.79259303293307</v>
      </c>
    </row>
    <row r="19" spans="1:18" s="10" customFormat="1" ht="13.5" customHeight="1" x14ac:dyDescent="0.25">
      <c r="A19" s="77" t="s">
        <v>117</v>
      </c>
      <c r="B19" s="48">
        <v>1984</v>
      </c>
      <c r="C19" s="48">
        <v>2115</v>
      </c>
      <c r="D19" s="48">
        <v>2167.9299999999998</v>
      </c>
      <c r="E19" s="48">
        <v>2133.88</v>
      </c>
      <c r="F19" s="48">
        <v>2201.5</v>
      </c>
      <c r="G19" s="48">
        <v>2167.1999999999998</v>
      </c>
      <c r="H19" s="131">
        <v>-1.5580286168521584</v>
      </c>
      <c r="I19" s="131">
        <v>-1.1276144139717832</v>
      </c>
      <c r="J19" s="48">
        <v>2176</v>
      </c>
      <c r="K19" s="131">
        <v>0.40605389442600615</v>
      </c>
      <c r="L19" s="131">
        <v>0.26156223992391459</v>
      </c>
      <c r="M19" s="48">
        <v>2094.96</v>
      </c>
      <c r="N19" s="131">
        <v>-3.3333333333333215</v>
      </c>
      <c r="O19" s="131">
        <v>-2.1471882059208114</v>
      </c>
      <c r="R19" s="131"/>
    </row>
    <row r="20" spans="1:18" ht="12.75" customHeight="1" x14ac:dyDescent="0.2">
      <c r="A20" s="76" t="s">
        <v>959</v>
      </c>
      <c r="B20" s="48">
        <v>-1379</v>
      </c>
      <c r="C20" s="48">
        <v>-1193</v>
      </c>
      <c r="D20" s="48">
        <v>-856.41</v>
      </c>
      <c r="E20" s="48">
        <v>-761.14</v>
      </c>
      <c r="F20" s="48">
        <v>-876.6</v>
      </c>
      <c r="G20" s="48">
        <v>-252.5</v>
      </c>
      <c r="H20" s="131">
        <v>-71.195528177047692</v>
      </c>
      <c r="I20" s="131">
        <v>20.517322325358201</v>
      </c>
      <c r="J20" s="48">
        <v>-24</v>
      </c>
      <c r="K20" s="131">
        <v>-90.495049504950501</v>
      </c>
      <c r="L20" s="131">
        <v>6.7917013434787776</v>
      </c>
      <c r="M20" s="48">
        <v>-165.15000000000032</v>
      </c>
      <c r="N20" s="131">
        <v>-34.59405940594047</v>
      </c>
      <c r="O20" s="131">
        <v>2.5963024610628844</v>
      </c>
    </row>
    <row r="21" spans="1:18" ht="15" customHeight="1" x14ac:dyDescent="0.2">
      <c r="A21" s="218" t="s">
        <v>818</v>
      </c>
      <c r="B21" s="384">
        <v>2828</v>
      </c>
      <c r="C21" s="384">
        <v>2691</v>
      </c>
      <c r="D21" s="384">
        <v>2697.34</v>
      </c>
      <c r="E21" s="384">
        <v>3106.42</v>
      </c>
      <c r="F21" s="384">
        <f>+F22+F23+F26</f>
        <v>3041.8199319735268</v>
      </c>
      <c r="G21" s="384">
        <v>3364.4</v>
      </c>
      <c r="H21" s="119">
        <v>10.604837736636963</v>
      </c>
      <c r="I21" s="119">
        <v>10.604837736636961</v>
      </c>
      <c r="J21" s="384">
        <v>3571</v>
      </c>
      <c r="K21" s="119">
        <v>6.1407680418499533</v>
      </c>
      <c r="L21" s="119">
        <v>6.1407680418499551</v>
      </c>
      <c r="M21" s="384">
        <v>3206.16</v>
      </c>
      <c r="N21" s="119">
        <v>-4.7033646415408414</v>
      </c>
      <c r="O21" s="119">
        <v>-4.7033646415408459</v>
      </c>
      <c r="R21" s="131"/>
    </row>
    <row r="22" spans="1:18" ht="12.75" customHeight="1" x14ac:dyDescent="0.2">
      <c r="A22" s="76" t="s">
        <v>317</v>
      </c>
      <c r="B22" s="48">
        <v>246.9</v>
      </c>
      <c r="C22" s="48">
        <v>258.5</v>
      </c>
      <c r="D22" s="48">
        <v>294.93</v>
      </c>
      <c r="E22" s="48">
        <v>314.43</v>
      </c>
      <c r="F22" s="48">
        <v>314.89999999999998</v>
      </c>
      <c r="G22" s="48">
        <v>347</v>
      </c>
      <c r="H22" s="131">
        <v>10.193712289615764</v>
      </c>
      <c r="I22" s="318" t="s">
        <v>340</v>
      </c>
      <c r="J22" s="48">
        <v>369</v>
      </c>
      <c r="K22" s="131">
        <v>6.3400576368876083</v>
      </c>
      <c r="L22" s="318" t="s">
        <v>340</v>
      </c>
      <c r="M22" s="48">
        <v>323.64999999999998</v>
      </c>
      <c r="N22" s="131">
        <v>-6.7291066282420768</v>
      </c>
      <c r="O22" s="318" t="s">
        <v>340</v>
      </c>
    </row>
    <row r="23" spans="1:18" ht="12.75" customHeight="1" x14ac:dyDescent="0.2">
      <c r="A23" s="76" t="s">
        <v>960</v>
      </c>
      <c r="B23" s="48">
        <v>1647</v>
      </c>
      <c r="C23" s="48">
        <v>1639</v>
      </c>
      <c r="D23" s="48">
        <v>1686.75</v>
      </c>
      <c r="E23" s="48">
        <v>2051.31</v>
      </c>
      <c r="F23" s="48">
        <f>+F24+F25</f>
        <v>2022.5199319735266</v>
      </c>
      <c r="G23" s="48">
        <v>2317.8000000000002</v>
      </c>
      <c r="H23" s="131">
        <v>14.59961226381321</v>
      </c>
      <c r="I23" s="318" t="s">
        <v>340</v>
      </c>
      <c r="J23" s="48">
        <v>2450</v>
      </c>
      <c r="K23" s="131">
        <v>5.7036845284321291</v>
      </c>
      <c r="L23" s="318" t="s">
        <v>340</v>
      </c>
      <c r="M23" s="48">
        <v>2200.7799999999997</v>
      </c>
      <c r="N23" s="131">
        <v>-5.0487531279661884</v>
      </c>
      <c r="O23" s="318" t="s">
        <v>340</v>
      </c>
    </row>
    <row r="24" spans="1:18" ht="12.75" customHeight="1" x14ac:dyDescent="0.2">
      <c r="A24" s="77" t="s">
        <v>318</v>
      </c>
      <c r="B24" s="48">
        <v>1184</v>
      </c>
      <c r="C24" s="48">
        <v>1264</v>
      </c>
      <c r="D24" s="48">
        <v>1283.06</v>
      </c>
      <c r="E24" s="48">
        <v>1534.84</v>
      </c>
      <c r="F24" s="48">
        <v>1592.4</v>
      </c>
      <c r="G24" s="48">
        <v>1896.9</v>
      </c>
      <c r="H24" s="131">
        <v>19.122079879427289</v>
      </c>
      <c r="I24" s="318" t="s">
        <v>340</v>
      </c>
      <c r="J24" s="48">
        <v>2018</v>
      </c>
      <c r="K24" s="131">
        <v>6.3841003742948876</v>
      </c>
      <c r="L24" s="318" t="s">
        <v>340</v>
      </c>
      <c r="M24" s="48">
        <v>1819.26</v>
      </c>
      <c r="N24" s="131">
        <v>-4.092993832041758</v>
      </c>
      <c r="O24" s="318" t="s">
        <v>340</v>
      </c>
    </row>
    <row r="25" spans="1:18" ht="12.75" customHeight="1" x14ac:dyDescent="0.2">
      <c r="A25" s="77" t="s">
        <v>961</v>
      </c>
      <c r="B25" s="48">
        <v>463</v>
      </c>
      <c r="C25" s="48">
        <v>375</v>
      </c>
      <c r="D25" s="48">
        <v>403.69</v>
      </c>
      <c r="E25" s="48">
        <v>516.47</v>
      </c>
      <c r="F25" s="48">
        <v>430.11993197352649</v>
      </c>
      <c r="G25" s="48">
        <v>420.9</v>
      </c>
      <c r="H25" s="131">
        <v>-2.1435723592772238</v>
      </c>
      <c r="I25" s="318" t="s">
        <v>340</v>
      </c>
      <c r="J25" s="48">
        <v>432</v>
      </c>
      <c r="K25" s="131">
        <v>2.6372059871703657</v>
      </c>
      <c r="L25" s="318" t="s">
        <v>340</v>
      </c>
      <c r="M25" s="48">
        <v>381.51999999999975</v>
      </c>
      <c r="N25" s="131">
        <v>-9.3561416013305365</v>
      </c>
      <c r="O25" s="318" t="s">
        <v>340</v>
      </c>
    </row>
    <row r="26" spans="1:18" ht="15" customHeight="1" x14ac:dyDescent="0.2">
      <c r="A26" s="220" t="s">
        <v>962</v>
      </c>
      <c r="B26" s="385">
        <v>934</v>
      </c>
      <c r="C26" s="385">
        <v>794</v>
      </c>
      <c r="D26" s="385">
        <v>715.66</v>
      </c>
      <c r="E26" s="385">
        <v>740.68</v>
      </c>
      <c r="F26" s="385">
        <v>704.4</v>
      </c>
      <c r="G26" s="385">
        <v>699.7</v>
      </c>
      <c r="H26" s="118">
        <v>-0.66723452583757892</v>
      </c>
      <c r="I26" s="188" t="s">
        <v>340</v>
      </c>
      <c r="J26" s="385">
        <v>752</v>
      </c>
      <c r="K26" s="118">
        <v>7.4746319851364706</v>
      </c>
      <c r="L26" s="188" t="s">
        <v>340</v>
      </c>
      <c r="M26" s="385">
        <v>681.73</v>
      </c>
      <c r="N26" s="118">
        <v>-2.5682435329426934</v>
      </c>
      <c r="O26" s="188" t="s">
        <v>340</v>
      </c>
    </row>
    <row r="27" spans="1:18" ht="19.5" customHeight="1" x14ac:dyDescent="0.2">
      <c r="A27" s="52" t="s">
        <v>901</v>
      </c>
      <c r="B27" s="40"/>
      <c r="C27" s="40"/>
      <c r="D27" s="40"/>
      <c r="E27" s="40"/>
      <c r="F27" s="40"/>
      <c r="G27" s="40"/>
      <c r="H27" s="40"/>
      <c r="I27" s="40"/>
      <c r="J27" s="40"/>
      <c r="K27" s="40"/>
      <c r="L27" s="40"/>
      <c r="M27" s="40"/>
      <c r="N27" s="40"/>
      <c r="O27" s="40"/>
    </row>
    <row r="28" spans="1:18" ht="15.75" customHeight="1" x14ac:dyDescent="0.2">
      <c r="A28" s="463" t="s">
        <v>1189</v>
      </c>
      <c r="B28" s="80"/>
      <c r="C28" s="80"/>
      <c r="D28" s="80"/>
      <c r="E28" s="80"/>
      <c r="F28" s="80"/>
      <c r="G28" s="80"/>
      <c r="H28" s="80"/>
      <c r="I28" s="80"/>
      <c r="J28" s="80"/>
      <c r="K28" s="2"/>
      <c r="L28" s="2"/>
      <c r="M28" s="80"/>
      <c r="N28" s="2"/>
      <c r="O28" s="2"/>
    </row>
    <row r="29" spans="1:18" ht="13.5" customHeight="1" x14ac:dyDescent="0.2">
      <c r="A29" s="154"/>
      <c r="B29" s="81"/>
      <c r="C29" s="81"/>
      <c r="D29" s="81"/>
      <c r="E29" s="81"/>
      <c r="F29" s="81"/>
      <c r="G29" s="81"/>
      <c r="H29" s="81"/>
      <c r="I29" s="81"/>
      <c r="J29" s="81"/>
      <c r="K29" s="81"/>
      <c r="L29" s="81"/>
      <c r="M29" s="81"/>
      <c r="N29" s="81"/>
      <c r="O29" s="81"/>
    </row>
  </sheetData>
  <mergeCells count="7">
    <mergeCell ref="B9:B10"/>
    <mergeCell ref="H9:I9"/>
    <mergeCell ref="K9:L9"/>
    <mergeCell ref="N9:O9"/>
    <mergeCell ref="C9:C10"/>
    <mergeCell ref="D9:D10"/>
    <mergeCell ref="E9:E10"/>
  </mergeCells>
  <conditionalFormatting sqref="I22:I24">
    <cfRule type="cellIs" dxfId="50" priority="6" operator="between">
      <formula>9999</formula>
      <formula>-9999</formula>
    </cfRule>
  </conditionalFormatting>
  <conditionalFormatting sqref="L25:L26">
    <cfRule type="cellIs" dxfId="49" priority="17" operator="between">
      <formula>9999</formula>
      <formula>-9999</formula>
    </cfRule>
  </conditionalFormatting>
  <conditionalFormatting sqref="L25:L26">
    <cfRule type="cellIs" dxfId="48" priority="16" operator="between">
      <formula>9999</formula>
      <formula>-9999</formula>
    </cfRule>
  </conditionalFormatting>
  <conditionalFormatting sqref="L22:L24">
    <cfRule type="cellIs" dxfId="47" priority="15" operator="between">
      <formula>9999</formula>
      <formula>-9999</formula>
    </cfRule>
  </conditionalFormatting>
  <conditionalFormatting sqref="L22:L24">
    <cfRule type="cellIs" dxfId="46" priority="14" operator="between">
      <formula>9999</formula>
      <formula>-9999</formula>
    </cfRule>
  </conditionalFormatting>
  <conditionalFormatting sqref="I25:I26">
    <cfRule type="cellIs" dxfId="45" priority="8" operator="between">
      <formula>9999</formula>
      <formula>-9999</formula>
    </cfRule>
  </conditionalFormatting>
  <conditionalFormatting sqref="I25:I26">
    <cfRule type="cellIs" dxfId="44" priority="7" operator="between">
      <formula>9999</formula>
      <formula>-9999</formula>
    </cfRule>
  </conditionalFormatting>
  <conditionalFormatting sqref="I22:I24">
    <cfRule type="cellIs" dxfId="43" priority="5" operator="between">
      <formula>9999</formula>
      <formula>-9999</formula>
    </cfRule>
  </conditionalFormatting>
  <conditionalFormatting sqref="O25:O26">
    <cfRule type="cellIs" dxfId="42" priority="4" operator="between">
      <formula>9999</formula>
      <formula>-9999</formula>
    </cfRule>
  </conditionalFormatting>
  <conditionalFormatting sqref="O25:O26">
    <cfRule type="cellIs" dxfId="41" priority="3" operator="between">
      <formula>9999</formula>
      <formula>-9999</formula>
    </cfRule>
  </conditionalFormatting>
  <conditionalFormatting sqref="O22:O24">
    <cfRule type="cellIs" dxfId="40" priority="2" operator="between">
      <formula>9999</formula>
      <formula>-9999</formula>
    </cfRule>
  </conditionalFormatting>
  <conditionalFormatting sqref="O22:O24">
    <cfRule type="cellIs" dxfId="39" priority="1" operator="between">
      <formula>9999</formula>
      <formula>-9999</formula>
    </cfRule>
  </conditionalFormatting>
  <hyperlinks>
    <hyperlink ref="A5" location="'Contents'!A62"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171"/>
  <sheetViews>
    <sheetView showGridLines="0" zoomScale="120" zoomScaleNormal="120" zoomScalePageLayoutView="120" workbookViewId="0">
      <selection activeCell="A5" sqref="A5"/>
    </sheetView>
  </sheetViews>
  <sheetFormatPr defaultColWidth="7.85546875" defaultRowHeight="12.75" x14ac:dyDescent="0.2"/>
  <cols>
    <col min="1" max="1" width="38.7109375" style="3" customWidth="1"/>
    <col min="2" max="8" width="6.85546875" style="9" customWidth="1"/>
    <col min="9" max="16384" width="7.85546875" style="2"/>
  </cols>
  <sheetData>
    <row r="1" spans="1:133" s="17" customFormat="1" x14ac:dyDescent="0.2"/>
    <row r="2" spans="1:133" s="17" customFormat="1" x14ac:dyDescent="0.2"/>
    <row r="3" spans="1:133" s="17" customFormat="1" x14ac:dyDescent="0.2"/>
    <row r="4" spans="1:133" s="17" customFormat="1" x14ac:dyDescent="0.2"/>
    <row r="5" spans="1:133" s="17" customFormat="1" x14ac:dyDescent="0.2">
      <c r="A5" s="109" t="s">
        <v>85</v>
      </c>
    </row>
    <row r="6" spans="1:133" s="17" customFormat="1" ht="18.75" x14ac:dyDescent="0.3">
      <c r="A6" s="25" t="s">
        <v>0</v>
      </c>
    </row>
    <row r="7" spans="1:133" s="17" customFormat="1" x14ac:dyDescent="0.2"/>
    <row r="8" spans="1:133" s="17" customFormat="1" ht="18" customHeight="1" x14ac:dyDescent="0.2">
      <c r="A8" s="165" t="s">
        <v>202</v>
      </c>
      <c r="B8" s="18"/>
      <c r="C8" s="18"/>
      <c r="D8" s="18"/>
      <c r="E8" s="18"/>
    </row>
    <row r="9" spans="1:133" s="10" customFormat="1" ht="13.5" customHeight="1" x14ac:dyDescent="0.25">
      <c r="A9" s="23"/>
      <c r="B9" s="402">
        <v>2016</v>
      </c>
      <c r="C9" s="402">
        <v>2017</v>
      </c>
      <c r="D9" s="402">
        <v>2018</v>
      </c>
      <c r="E9" s="402">
        <v>2019</v>
      </c>
      <c r="F9" s="404">
        <v>2020</v>
      </c>
      <c r="G9" s="405"/>
      <c r="H9" s="148">
        <v>2021</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row>
    <row r="10" spans="1:133" s="10" customFormat="1" ht="13.5" customHeight="1" x14ac:dyDescent="0.25">
      <c r="A10" s="24"/>
      <c r="B10" s="403"/>
      <c r="C10" s="403"/>
      <c r="D10" s="403"/>
      <c r="E10" s="403"/>
      <c r="F10" s="183" t="s">
        <v>140</v>
      </c>
      <c r="G10" s="183" t="s">
        <v>88</v>
      </c>
      <c r="H10" s="183" t="s">
        <v>140</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row>
    <row r="11" spans="1:133" s="10" customFormat="1" ht="18" customHeight="1" x14ac:dyDescent="0.25">
      <c r="A11" s="35" t="s">
        <v>203</v>
      </c>
      <c r="B11" s="47">
        <v>-3085.1954632107781</v>
      </c>
      <c r="C11" s="47">
        <v>-632.86714790334509</v>
      </c>
      <c r="D11" s="47">
        <v>7402.6065192795322</v>
      </c>
      <c r="E11" s="47">
        <v>5137.3948802235063</v>
      </c>
      <c r="F11" s="272">
        <v>-1255</v>
      </c>
      <c r="G11" s="272">
        <v>893.7684308399281</v>
      </c>
      <c r="H11" s="272">
        <v>3469</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row>
    <row r="12" spans="1:133" s="10" customFormat="1" ht="12.6" customHeight="1" x14ac:dyDescent="0.25">
      <c r="A12" s="54" t="s">
        <v>131</v>
      </c>
      <c r="B12" s="48">
        <v>14548.384197709136</v>
      </c>
      <c r="C12" s="48">
        <v>20150.211603709788</v>
      </c>
      <c r="D12" s="48">
        <v>24959.919442242022</v>
      </c>
      <c r="E12" s="48">
        <v>20598.502994263319</v>
      </c>
      <c r="F12" s="273">
        <v>9585</v>
      </c>
      <c r="G12" s="273">
        <v>11394.296844843564</v>
      </c>
      <c r="H12" s="273">
        <v>16688</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row>
    <row r="13" spans="1:133" s="10" customFormat="1" ht="12.6" customHeight="1" x14ac:dyDescent="0.25">
      <c r="A13" s="55" t="s">
        <v>204</v>
      </c>
      <c r="B13" s="48">
        <v>27588.87507547914</v>
      </c>
      <c r="C13" s="48">
        <v>34613.454927695391</v>
      </c>
      <c r="D13" s="48">
        <v>40757.766796592026</v>
      </c>
      <c r="E13" s="48">
        <v>34725.56139113332</v>
      </c>
      <c r="F13" s="273">
        <v>19776</v>
      </c>
      <c r="G13" s="273">
        <v>20937.437117763566</v>
      </c>
      <c r="H13" s="273">
        <v>27885</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row>
    <row r="14" spans="1:133" s="10" customFormat="1" ht="12.6" customHeight="1" x14ac:dyDescent="0.25">
      <c r="A14" s="56" t="s">
        <v>97</v>
      </c>
      <c r="B14" s="48">
        <v>26366.048536522656</v>
      </c>
      <c r="C14" s="48">
        <v>33312.493181122452</v>
      </c>
      <c r="D14" s="48">
        <v>39408.662342535012</v>
      </c>
      <c r="E14" s="48">
        <v>33365.1554137489</v>
      </c>
      <c r="F14" s="273">
        <v>18260</v>
      </c>
      <c r="G14" s="273">
        <v>19584.413511095263</v>
      </c>
      <c r="H14" s="273">
        <v>26374</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row>
    <row r="15" spans="1:133" s="10" customFormat="1" ht="12.6" customHeight="1" x14ac:dyDescent="0.25">
      <c r="A15" s="166" t="s">
        <v>205</v>
      </c>
      <c r="B15" s="48">
        <v>25577.384928263</v>
      </c>
      <c r="C15" s="48">
        <v>31064.915918442508</v>
      </c>
      <c r="D15" s="48">
        <v>36539.448124016235</v>
      </c>
      <c r="E15" s="48">
        <v>31396.240982388197</v>
      </c>
      <c r="F15" s="273">
        <v>17532</v>
      </c>
      <c r="G15" s="273">
        <v>18296.541436227002</v>
      </c>
      <c r="H15" s="273">
        <v>25186</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row>
    <row r="16" spans="1:133" s="10" customFormat="1" ht="12.6" customHeight="1" x14ac:dyDescent="0.25">
      <c r="A16" s="56" t="s">
        <v>206</v>
      </c>
      <c r="B16" s="48">
        <v>979.97743022999998</v>
      </c>
      <c r="C16" s="48">
        <v>1130.0900463800001</v>
      </c>
      <c r="D16" s="48">
        <v>1151.9257645399998</v>
      </c>
      <c r="E16" s="48">
        <v>1214.7909628899999</v>
      </c>
      <c r="F16" s="273">
        <v>1247</v>
      </c>
      <c r="G16" s="273">
        <v>1069.59380031</v>
      </c>
      <c r="H16" s="273">
        <v>1149</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row>
    <row r="17" spans="1:133" s="10" customFormat="1" ht="12.6" customHeight="1" x14ac:dyDescent="0.25">
      <c r="A17" s="56" t="s">
        <v>207</v>
      </c>
      <c r="B17" s="48">
        <v>242.84910872648393</v>
      </c>
      <c r="C17" s="48">
        <v>170.87170019293904</v>
      </c>
      <c r="D17" s="48">
        <v>197.17868951701877</v>
      </c>
      <c r="E17" s="48">
        <v>145.61501449442045</v>
      </c>
      <c r="F17" s="273">
        <v>269</v>
      </c>
      <c r="G17" s="273">
        <v>283.42980635830327</v>
      </c>
      <c r="H17" s="273">
        <v>362</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row>
    <row r="18" spans="1:133" s="10" customFormat="1" ht="12.6" customHeight="1" x14ac:dyDescent="0.25">
      <c r="A18" s="55" t="s">
        <v>208</v>
      </c>
      <c r="B18" s="48">
        <v>13040.490877770004</v>
      </c>
      <c r="C18" s="48">
        <v>14463.243323985605</v>
      </c>
      <c r="D18" s="48">
        <v>15797.847354350004</v>
      </c>
      <c r="E18" s="48">
        <v>14127.058396870001</v>
      </c>
      <c r="F18" s="273">
        <v>10191</v>
      </c>
      <c r="G18" s="273">
        <v>9543.1402729200017</v>
      </c>
      <c r="H18" s="273">
        <v>11197</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row>
    <row r="19" spans="1:133" s="10" customFormat="1" ht="12.6" customHeight="1" x14ac:dyDescent="0.25">
      <c r="A19" s="54" t="s">
        <v>209</v>
      </c>
      <c r="B19" s="48">
        <v>-17179.330203043894</v>
      </c>
      <c r="C19" s="48">
        <v>-20314.329186563133</v>
      </c>
      <c r="D19" s="48">
        <v>-17287.93123126249</v>
      </c>
      <c r="E19" s="48">
        <v>-15233.988046743039</v>
      </c>
      <c r="F19" s="273">
        <v>-10589</v>
      </c>
      <c r="G19" s="273">
        <v>-10437.845509381963</v>
      </c>
      <c r="H19" s="273">
        <v>-12935</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row>
    <row r="20" spans="1:133" s="10" customFormat="1" ht="12.6" customHeight="1" x14ac:dyDescent="0.25">
      <c r="A20" s="55" t="s">
        <v>210</v>
      </c>
      <c r="B20" s="48">
        <v>-11905.646904800522</v>
      </c>
      <c r="C20" s="48">
        <v>-12808.713553949561</v>
      </c>
      <c r="D20" s="48">
        <v>-9458.3837301901458</v>
      </c>
      <c r="E20" s="48">
        <v>-7717.688767077263</v>
      </c>
      <c r="F20" s="273">
        <v>-5545</v>
      </c>
      <c r="G20" s="273">
        <v>-5513.6885891369629</v>
      </c>
      <c r="H20" s="273">
        <v>-6728</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row>
    <row r="21" spans="1:133" s="10" customFormat="1" ht="12.6" customHeight="1" x14ac:dyDescent="0.25">
      <c r="A21" s="56" t="s">
        <v>211</v>
      </c>
      <c r="B21" s="48">
        <v>710.89213746101314</v>
      </c>
      <c r="C21" s="48">
        <v>984.58037786521709</v>
      </c>
      <c r="D21" s="48">
        <v>631.12452286845269</v>
      </c>
      <c r="E21" s="48">
        <v>454.58148719025036</v>
      </c>
      <c r="F21" s="273">
        <v>401</v>
      </c>
      <c r="G21" s="273">
        <v>66.185169088596837</v>
      </c>
      <c r="H21" s="273">
        <v>409</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row>
    <row r="22" spans="1:133" s="10" customFormat="1" ht="12.6" customHeight="1" x14ac:dyDescent="0.25">
      <c r="A22" s="56" t="s">
        <v>212</v>
      </c>
      <c r="B22" s="48">
        <v>12616.539042261535</v>
      </c>
      <c r="C22" s="48">
        <v>13793.293931814778</v>
      </c>
      <c r="D22" s="48">
        <v>10089.508253058599</v>
      </c>
      <c r="E22" s="48">
        <v>8172.2702542675133</v>
      </c>
      <c r="F22" s="273">
        <v>5946</v>
      </c>
      <c r="G22" s="273">
        <v>5579.8737582255599</v>
      </c>
      <c r="H22" s="273">
        <v>7137</v>
      </c>
      <c r="I22"/>
      <c r="J22" s="236"/>
      <c r="K22" s="236"/>
      <c r="L22" s="236"/>
      <c r="M22" s="236"/>
      <c r="N22" s="236"/>
      <c r="O22" s="236"/>
      <c r="P22" s="236"/>
      <c r="Q22"/>
      <c r="R22"/>
      <c r="S22"/>
      <c r="T22"/>
      <c r="U22"/>
      <c r="V22"/>
      <c r="W22"/>
      <c r="X22"/>
      <c r="Y22"/>
      <c r="Z22"/>
      <c r="AA22"/>
      <c r="AB22"/>
      <c r="AC22"/>
      <c r="AD22"/>
      <c r="AE22"/>
      <c r="AF22"/>
      <c r="AG22"/>
      <c r="AH22"/>
      <c r="AI22"/>
      <c r="AJ22"/>
      <c r="AK22"/>
      <c r="AL22"/>
      <c r="AM22"/>
      <c r="AN22"/>
      <c r="AO22"/>
      <c r="AP22"/>
      <c r="AQ22"/>
      <c r="AR22"/>
      <c r="AS2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row>
    <row r="23" spans="1:133" s="10" customFormat="1" ht="12.6" customHeight="1" x14ac:dyDescent="0.25">
      <c r="A23" s="166" t="s">
        <v>213</v>
      </c>
      <c r="B23" s="48">
        <v>3703.6677155194507</v>
      </c>
      <c r="C23" s="48">
        <v>4085.0056625310599</v>
      </c>
      <c r="D23" s="48">
        <v>3874.9748491928026</v>
      </c>
      <c r="E23" s="48">
        <v>3594.4616535357227</v>
      </c>
      <c r="F23" s="157" t="s">
        <v>93</v>
      </c>
      <c r="G23" s="273">
        <v>2636.2608712866263</v>
      </c>
      <c r="H23" s="157" t="s">
        <v>93</v>
      </c>
      <c r="I23"/>
      <c r="J23" s="236"/>
      <c r="K23" s="236"/>
      <c r="L23" s="236"/>
      <c r="M23" s="236"/>
      <c r="N23" s="236"/>
      <c r="O23" s="236"/>
      <c r="P23" s="236"/>
      <c r="Q23"/>
      <c r="R23"/>
      <c r="S23"/>
      <c r="T23"/>
      <c r="U23"/>
      <c r="V23"/>
      <c r="W23"/>
      <c r="X23"/>
      <c r="Y23"/>
      <c r="Z23"/>
      <c r="AA23"/>
      <c r="AB23"/>
      <c r="AC23"/>
      <c r="AD23"/>
      <c r="AE23"/>
      <c r="AF23"/>
      <c r="AG23"/>
      <c r="AH23"/>
      <c r="AI23"/>
      <c r="AJ23"/>
      <c r="AK23"/>
      <c r="AL23"/>
      <c r="AM23"/>
      <c r="AN23"/>
      <c r="AO23"/>
      <c r="AP23"/>
      <c r="AQ23"/>
      <c r="AR23"/>
      <c r="AS23"/>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row>
    <row r="24" spans="1:133" s="10" customFormat="1" ht="12.6" customHeight="1" x14ac:dyDescent="0.25">
      <c r="A24" s="166" t="s">
        <v>214</v>
      </c>
      <c r="B24" s="48">
        <v>2079.8546736171056</v>
      </c>
      <c r="C24" s="48">
        <v>2103.0359133499996</v>
      </c>
      <c r="D24" s="48">
        <v>1890.2484660426048</v>
      </c>
      <c r="E24" s="48">
        <v>1319.3205467794526</v>
      </c>
      <c r="F24" s="157" t="s">
        <v>93</v>
      </c>
      <c r="G24" s="273">
        <v>510.70180255409429</v>
      </c>
      <c r="H24" s="157" t="s">
        <v>93</v>
      </c>
      <c r="I24"/>
      <c r="J24" s="236"/>
      <c r="K24" s="236"/>
      <c r="L24" s="236"/>
      <c r="M24" s="236"/>
      <c r="N24" s="236"/>
      <c r="O24" s="236"/>
      <c r="P24" s="236"/>
      <c r="Q24"/>
      <c r="R24"/>
      <c r="S24"/>
      <c r="T24"/>
      <c r="U24"/>
      <c r="V24"/>
      <c r="W24"/>
      <c r="X24"/>
      <c r="Y24"/>
      <c r="Z24"/>
      <c r="AA24"/>
      <c r="AB24"/>
      <c r="AC24"/>
      <c r="AD24"/>
      <c r="AE24"/>
      <c r="AF24"/>
      <c r="AG24"/>
      <c r="AH24"/>
      <c r="AI24"/>
      <c r="AJ24"/>
      <c r="AK24"/>
      <c r="AL24"/>
      <c r="AM24"/>
      <c r="AN24"/>
      <c r="AO24"/>
      <c r="AP24"/>
      <c r="AQ24"/>
      <c r="AR24"/>
      <c r="AS24"/>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row>
    <row r="25" spans="1:133" s="10" customFormat="1" ht="12.6" customHeight="1" x14ac:dyDescent="0.25">
      <c r="A25" s="166" t="s">
        <v>215</v>
      </c>
      <c r="B25" s="48">
        <v>4607.3067854299998</v>
      </c>
      <c r="C25" s="48">
        <v>4461.051287368</v>
      </c>
      <c r="D25" s="48">
        <v>2027.0197496800001</v>
      </c>
      <c r="E25" s="48">
        <v>1782.9313914899999</v>
      </c>
      <c r="F25" s="157" t="s">
        <v>93</v>
      </c>
      <c r="G25" s="273">
        <v>1414.1822138053028</v>
      </c>
      <c r="H25" s="157" t="s">
        <v>93</v>
      </c>
      <c r="I25"/>
      <c r="J25" s="236"/>
      <c r="K25" s="236"/>
      <c r="L25" s="236"/>
      <c r="M25" s="236"/>
      <c r="N25" s="236"/>
      <c r="O25" s="236"/>
      <c r="P25" s="236"/>
      <c r="Q25"/>
      <c r="R25"/>
      <c r="S25"/>
      <c r="T25"/>
      <c r="U25"/>
      <c r="V25"/>
      <c r="W25"/>
      <c r="X25"/>
      <c r="Y25"/>
      <c r="Z25"/>
      <c r="AA25"/>
      <c r="AB25"/>
      <c r="AC25"/>
      <c r="AD25"/>
      <c r="AE25"/>
      <c r="AF25"/>
      <c r="AG25"/>
      <c r="AH25"/>
      <c r="AI25"/>
      <c r="AJ25"/>
      <c r="AK25"/>
      <c r="AL25"/>
      <c r="AM25"/>
      <c r="AN25"/>
      <c r="AO25"/>
      <c r="AP25"/>
      <c r="AQ25"/>
      <c r="AR25"/>
      <c r="AS25"/>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row>
    <row r="26" spans="1:133" s="10" customFormat="1" ht="12.6" customHeight="1" x14ac:dyDescent="0.25">
      <c r="A26" s="55" t="s">
        <v>216</v>
      </c>
      <c r="B26" s="48">
        <v>-5273.6832982433716</v>
      </c>
      <c r="C26" s="48">
        <v>-7505.6156326135733</v>
      </c>
      <c r="D26" s="48">
        <v>-7829.5475010723421</v>
      </c>
      <c r="E26" s="48">
        <v>-7516.2992796657763</v>
      </c>
      <c r="F26" s="273">
        <v>-5044</v>
      </c>
      <c r="G26" s="273">
        <v>-4924.156920245</v>
      </c>
      <c r="H26" s="273">
        <v>-6207</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row>
    <row r="27" spans="1:133" s="7" customFormat="1" ht="12.6" customHeight="1" x14ac:dyDescent="0.25">
      <c r="A27" s="56" t="s">
        <v>217</v>
      </c>
      <c r="B27" s="50">
        <v>-1823.2720281854506</v>
      </c>
      <c r="C27" s="50">
        <v>-2351.2115067925315</v>
      </c>
      <c r="D27" s="50">
        <v>-2698.503054445262</v>
      </c>
      <c r="E27" s="50">
        <v>-3124.3946280015944</v>
      </c>
      <c r="F27" s="157" t="s">
        <v>93</v>
      </c>
      <c r="G27" s="273">
        <v>2775.7440187290003</v>
      </c>
      <c r="H27" s="157" t="s">
        <v>93</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row>
    <row r="28" spans="1:133" s="7" customFormat="1" ht="12.6" customHeight="1" x14ac:dyDescent="0.25">
      <c r="A28" s="56" t="s">
        <v>218</v>
      </c>
      <c r="B28" s="50">
        <v>-3027.8462377631399</v>
      </c>
      <c r="C28" s="50">
        <v>-4883.3427214399999</v>
      </c>
      <c r="D28" s="50">
        <v>-5097.0947528600009</v>
      </c>
      <c r="E28" s="50">
        <v>-4695.1905517300002</v>
      </c>
      <c r="F28" s="157" t="s">
        <v>93</v>
      </c>
      <c r="G28" s="273">
        <v>2188.5224342699998</v>
      </c>
      <c r="H28" s="157" t="s">
        <v>93</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row>
    <row r="29" spans="1:133" s="10" customFormat="1" ht="12.6" customHeight="1" x14ac:dyDescent="0.25">
      <c r="A29" s="54" t="s">
        <v>219</v>
      </c>
      <c r="B29" s="48">
        <v>-454.24945787602053</v>
      </c>
      <c r="C29" s="48">
        <v>-468.74956505</v>
      </c>
      <c r="D29" s="48">
        <v>-269.38169170000003</v>
      </c>
      <c r="E29" s="48">
        <v>-227.12006729677333</v>
      </c>
      <c r="F29" s="273">
        <v>-251</v>
      </c>
      <c r="G29" s="273">
        <v>-62.682904621672925</v>
      </c>
      <c r="H29" s="273">
        <v>-284</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row>
    <row r="30" spans="1:133" s="10" customFormat="1" ht="18" customHeight="1" x14ac:dyDescent="0.25">
      <c r="A30" s="35" t="s">
        <v>220</v>
      </c>
      <c r="B30" s="47">
        <v>1</v>
      </c>
      <c r="C30" s="47">
        <v>6</v>
      </c>
      <c r="D30" s="47">
        <v>3</v>
      </c>
      <c r="E30" s="47">
        <v>2</v>
      </c>
      <c r="F30" s="272">
        <v>2</v>
      </c>
      <c r="G30" s="272">
        <v>1.2159204207187764</v>
      </c>
      <c r="H30" s="272">
        <v>1</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row>
    <row r="31" spans="1:133" s="10" customFormat="1" ht="12.6" customHeight="1" x14ac:dyDescent="0.25">
      <c r="A31" s="54" t="s">
        <v>221</v>
      </c>
      <c r="B31" s="48">
        <v>1</v>
      </c>
      <c r="C31" s="48">
        <v>6</v>
      </c>
      <c r="D31" s="48">
        <v>3</v>
      </c>
      <c r="E31" s="48">
        <v>2</v>
      </c>
      <c r="F31" s="273">
        <v>2</v>
      </c>
      <c r="G31" s="273">
        <v>1.2159204207187764</v>
      </c>
      <c r="H31" s="273">
        <v>1</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row>
    <row r="32" spans="1:133" s="10" customFormat="1" ht="18" customHeight="1" x14ac:dyDescent="0.25">
      <c r="A32" s="35" t="s">
        <v>222</v>
      </c>
      <c r="B32" s="47">
        <v>-1374</v>
      </c>
      <c r="C32" s="47">
        <v>7077</v>
      </c>
      <c r="D32" s="47">
        <v>10733</v>
      </c>
      <c r="E32" s="47">
        <v>3219</v>
      </c>
      <c r="F32" s="272">
        <v>4411</v>
      </c>
      <c r="G32" s="272">
        <v>4295</v>
      </c>
      <c r="H32" s="272">
        <v>5865</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row>
    <row r="33" spans="1:133" customFormat="1" ht="12.6" customHeight="1" x14ac:dyDescent="0.2">
      <c r="A33" s="54" t="s">
        <v>223</v>
      </c>
      <c r="B33" s="48">
        <v>-1357</v>
      </c>
      <c r="C33" s="48">
        <v>4080</v>
      </c>
      <c r="D33" s="48">
        <v>4616</v>
      </c>
      <c r="E33" s="48">
        <v>1749</v>
      </c>
      <c r="F33" s="273">
        <v>-1175</v>
      </c>
      <c r="G33" s="273">
        <v>1957</v>
      </c>
      <c r="H33" s="273">
        <v>3544</v>
      </c>
    </row>
    <row r="34" spans="1:133" customFormat="1" ht="12.6" customHeight="1" x14ac:dyDescent="0.2">
      <c r="A34" s="54" t="s">
        <v>224</v>
      </c>
      <c r="B34" s="50">
        <v>-17</v>
      </c>
      <c r="C34" s="50">
        <v>2997</v>
      </c>
      <c r="D34" s="50">
        <v>6117</v>
      </c>
      <c r="E34" s="50">
        <v>1470</v>
      </c>
      <c r="F34" s="274">
        <v>5586</v>
      </c>
      <c r="G34" s="274">
        <v>2338</v>
      </c>
      <c r="H34" s="274">
        <v>2321</v>
      </c>
    </row>
    <row r="35" spans="1:133" customFormat="1" ht="18" customHeight="1" x14ac:dyDescent="0.2">
      <c r="A35" s="23" t="s">
        <v>225</v>
      </c>
      <c r="B35" s="51">
        <v>-1717.7038942692207</v>
      </c>
      <c r="C35" s="51">
        <v>322.32910042965568</v>
      </c>
      <c r="D35" s="51">
        <v>-188.11318048953581</v>
      </c>
      <c r="E35" s="51">
        <v>-1849.3948802235063</v>
      </c>
      <c r="F35" s="275">
        <v>-1</v>
      </c>
      <c r="G35" s="275">
        <v>-827.98435126064692</v>
      </c>
      <c r="H35" s="275">
        <v>-1</v>
      </c>
    </row>
    <row r="36" spans="1:133" customFormat="1" ht="18" customHeight="1" x14ac:dyDescent="0.2">
      <c r="A36" s="35" t="s">
        <v>226</v>
      </c>
      <c r="B36" s="47">
        <v>-3427.8993574799993</v>
      </c>
      <c r="C36" s="47">
        <v>-7381.5380474736894</v>
      </c>
      <c r="D36" s="47">
        <v>-3515.5066612100031</v>
      </c>
      <c r="E36" s="47">
        <v>71</v>
      </c>
      <c r="F36" s="272">
        <v>-5665</v>
      </c>
      <c r="G36" s="272">
        <v>-4228</v>
      </c>
      <c r="H36" s="272">
        <v>-2396</v>
      </c>
    </row>
    <row r="37" spans="1:133" customFormat="1" ht="18" customHeight="1" x14ac:dyDescent="0.2">
      <c r="A37" s="23" t="s">
        <v>227</v>
      </c>
      <c r="B37" s="48">
        <v>3427.8993574799993</v>
      </c>
      <c r="C37" s="48">
        <v>7381.5380474736894</v>
      </c>
      <c r="D37" s="48">
        <v>3515.5066612100031</v>
      </c>
      <c r="E37" s="48">
        <v>-71</v>
      </c>
      <c r="F37" s="273">
        <v>5665</v>
      </c>
      <c r="G37" s="273">
        <v>4228</v>
      </c>
      <c r="H37" s="273">
        <v>2396</v>
      </c>
    </row>
    <row r="38" spans="1:133" customFormat="1" ht="12.6" customHeight="1" x14ac:dyDescent="0.2">
      <c r="A38" s="54" t="s">
        <v>228</v>
      </c>
      <c r="B38" s="48">
        <v>3521</v>
      </c>
      <c r="C38" s="48">
        <v>7515</v>
      </c>
      <c r="D38" s="48">
        <v>2947</v>
      </c>
      <c r="E38" s="48">
        <v>-1066</v>
      </c>
      <c r="F38" s="273">
        <v>3202</v>
      </c>
      <c r="G38" s="273">
        <v>3044</v>
      </c>
      <c r="H38" s="273">
        <v>-460</v>
      </c>
    </row>
    <row r="39" spans="1:133" customFormat="1" ht="12.6" customHeight="1" x14ac:dyDescent="0.2">
      <c r="A39" s="54" t="s">
        <v>229</v>
      </c>
      <c r="B39" s="48">
        <v>-93.10064252000096</v>
      </c>
      <c r="C39" s="48">
        <v>-133.4619525263106</v>
      </c>
      <c r="D39" s="48">
        <v>568.50666121000313</v>
      </c>
      <c r="E39" s="48">
        <v>995</v>
      </c>
      <c r="F39" s="273">
        <v>2463</v>
      </c>
      <c r="G39" s="273">
        <v>1184</v>
      </c>
      <c r="H39" s="273">
        <v>2856</v>
      </c>
    </row>
    <row r="40" spans="1:133" customFormat="1" ht="12.6" customHeight="1" x14ac:dyDescent="0.2">
      <c r="A40" s="55" t="s">
        <v>230</v>
      </c>
      <c r="B40" s="48">
        <v>-62</v>
      </c>
      <c r="C40" s="48">
        <v>-29.055587536307598</v>
      </c>
      <c r="D40" s="48">
        <v>991</v>
      </c>
      <c r="E40" s="48">
        <v>495</v>
      </c>
      <c r="F40" s="273">
        <v>1463</v>
      </c>
      <c r="G40" s="273">
        <v>1019</v>
      </c>
      <c r="H40" s="273">
        <v>2036</v>
      </c>
      <c r="J40" s="236"/>
      <c r="K40" s="236"/>
      <c r="L40" s="236"/>
    </row>
    <row r="41" spans="1:133" customFormat="1" ht="18" customHeight="1" x14ac:dyDescent="0.2">
      <c r="A41" s="23" t="s">
        <v>231</v>
      </c>
      <c r="B41" s="51">
        <v>0</v>
      </c>
      <c r="C41" s="51">
        <v>0</v>
      </c>
      <c r="D41" s="51">
        <v>0</v>
      </c>
      <c r="E41" s="51">
        <v>0</v>
      </c>
      <c r="F41" s="275">
        <v>0</v>
      </c>
      <c r="G41" s="275">
        <v>0</v>
      </c>
      <c r="H41" s="275">
        <v>0</v>
      </c>
    </row>
    <row r="42" spans="1:133" customFormat="1" ht="18" customHeight="1" x14ac:dyDescent="0.2">
      <c r="A42" s="19" t="s">
        <v>171</v>
      </c>
      <c r="B42" s="32"/>
      <c r="C42" s="32"/>
      <c r="D42" s="32"/>
      <c r="E42" s="32"/>
      <c r="F42" s="32"/>
      <c r="G42" s="32"/>
      <c r="H42" s="32"/>
    </row>
    <row r="43" spans="1:133" customFormat="1" ht="12.6" customHeight="1" x14ac:dyDescent="0.2">
      <c r="A43" s="54" t="s">
        <v>232</v>
      </c>
      <c r="B43" s="265">
        <v>14.385241480776765</v>
      </c>
      <c r="C43" s="265">
        <v>16.500072746128186</v>
      </c>
      <c r="D43" s="265">
        <v>24.626708966786108</v>
      </c>
      <c r="E43" s="265">
        <v>24.62481156430578</v>
      </c>
      <c r="F43" s="265">
        <v>15.509708737864077</v>
      </c>
      <c r="G43" s="265">
        <v>20.658115423153987</v>
      </c>
      <c r="H43" s="265">
        <v>25.699051296775664</v>
      </c>
    </row>
    <row r="44" spans="1:133" customFormat="1" ht="12.6" customHeight="1" x14ac:dyDescent="0.2">
      <c r="A44" s="54" t="s">
        <v>233</v>
      </c>
      <c r="B44" s="265">
        <v>-3.0505986885246319</v>
      </c>
      <c r="C44" s="265">
        <v>-0.51822552459535232</v>
      </c>
      <c r="D44" s="265">
        <v>7.3037830417595009</v>
      </c>
      <c r="E44" s="265">
        <v>6.1415813028823214</v>
      </c>
      <c r="F44" s="265">
        <v>-2.0307443365695796</v>
      </c>
      <c r="G44" s="265">
        <v>1.6204221864044257</v>
      </c>
      <c r="H44" s="265">
        <v>5.3421625688227943</v>
      </c>
    </row>
    <row r="45" spans="1:133" customFormat="1" ht="12.6" customHeight="1" x14ac:dyDescent="0.2">
      <c r="A45" s="145" t="s">
        <v>234</v>
      </c>
      <c r="B45" s="285">
        <v>-3.3894595687756235</v>
      </c>
      <c r="C45" s="285">
        <v>-6.0443987962491397</v>
      </c>
      <c r="D45" s="285">
        <v>-3.4685752739208384</v>
      </c>
      <c r="E45" s="285">
        <v>8.4878091459006946E-2</v>
      </c>
      <c r="F45" s="285">
        <v>-9.1666666666666661</v>
      </c>
      <c r="G45" s="285">
        <v>-7.6654587113571218</v>
      </c>
      <c r="H45" s="285">
        <v>-3.689772705361607</v>
      </c>
    </row>
    <row r="46" spans="1:133" customFormat="1" ht="18.75" customHeight="1" x14ac:dyDescent="0.2">
      <c r="A46" s="35" t="s">
        <v>177</v>
      </c>
      <c r="B46" s="53"/>
      <c r="C46" s="53"/>
      <c r="D46" s="53"/>
      <c r="E46" s="53"/>
      <c r="F46" s="32"/>
      <c r="G46" s="32"/>
      <c r="H46" s="32"/>
    </row>
    <row r="47" spans="1:133" s="1" customFormat="1" x14ac:dyDescent="0.2">
      <c r="A47" s="3"/>
      <c r="B47" s="9"/>
      <c r="C47" s="9"/>
      <c r="D47" s="9"/>
      <c r="E47" s="9"/>
      <c r="F47" s="9"/>
      <c r="G47" s="9"/>
      <c r="H47" s="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row>
    <row r="48" spans="1:133" s="1" customFormat="1" x14ac:dyDescent="0.2">
      <c r="A48" s="3"/>
      <c r="B48" s="9"/>
      <c r="C48" s="9"/>
      <c r="D48" s="9"/>
      <c r="E48" s="9"/>
      <c r="F48" s="9"/>
      <c r="G48" s="9"/>
      <c r="H48" s="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row>
    <row r="49" spans="1:133" s="1" customFormat="1" x14ac:dyDescent="0.2">
      <c r="A49" s="3"/>
      <c r="B49" s="9"/>
      <c r="C49" s="9"/>
      <c r="D49" s="9"/>
      <c r="E49" s="9"/>
      <c r="F49" s="9"/>
      <c r="G49" s="9"/>
      <c r="H49" s="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row>
    <row r="50" spans="1:133" s="1" customFormat="1" x14ac:dyDescent="0.2">
      <c r="A50" s="3"/>
      <c r="B50" s="9"/>
      <c r="C50" s="9"/>
      <c r="D50" s="9"/>
      <c r="E50" s="9"/>
      <c r="F50" s="9"/>
      <c r="G50" s="9"/>
      <c r="H50" s="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row>
    <row r="51" spans="1:133" s="1" customFormat="1" x14ac:dyDescent="0.2">
      <c r="A51" s="3"/>
      <c r="B51" s="9"/>
      <c r="C51" s="9"/>
      <c r="D51" s="9"/>
      <c r="E51" s="9"/>
      <c r="F51" s="9"/>
      <c r="G51" s="9"/>
      <c r="H51" s="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row>
    <row r="52" spans="1:133" s="1" customFormat="1" x14ac:dyDescent="0.2">
      <c r="A52" s="3"/>
      <c r="B52" s="9"/>
      <c r="C52" s="9"/>
      <c r="D52" s="9"/>
      <c r="E52" s="9"/>
      <c r="F52" s="9"/>
      <c r="G52" s="9"/>
      <c r="H52" s="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row>
    <row r="53" spans="1:133" s="3" customFormat="1" x14ac:dyDescent="0.2">
      <c r="B53" s="9"/>
      <c r="C53" s="9"/>
      <c r="D53" s="9"/>
      <c r="E53" s="9"/>
      <c r="F53" s="9"/>
      <c r="G53" s="9"/>
      <c r="H53" s="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row>
    <row r="54" spans="1:133" s="3" customFormat="1" x14ac:dyDescent="0.2">
      <c r="B54" s="9"/>
      <c r="C54" s="9"/>
      <c r="D54" s="9"/>
      <c r="E54" s="9"/>
      <c r="F54" s="9"/>
      <c r="G54" s="9"/>
      <c r="H54" s="9"/>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row>
    <row r="55" spans="1:133" s="3" customFormat="1" x14ac:dyDescent="0.2">
      <c r="B55" s="9"/>
      <c r="C55" s="9"/>
      <c r="D55" s="9"/>
      <c r="E55" s="9"/>
      <c r="F55" s="9"/>
      <c r="G55" s="9"/>
      <c r="H55" s="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row>
    <row r="56" spans="1:133" s="3" customFormat="1" x14ac:dyDescent="0.2">
      <c r="B56" s="9"/>
      <c r="C56" s="9"/>
      <c r="D56" s="9"/>
      <c r="E56" s="9"/>
      <c r="F56" s="9"/>
      <c r="G56" s="9"/>
      <c r="H56" s="9"/>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row>
    <row r="57" spans="1:133" s="3" customFormat="1" x14ac:dyDescent="0.2">
      <c r="B57" s="9"/>
      <c r="C57" s="9"/>
      <c r="D57" s="9"/>
      <c r="E57" s="9"/>
      <c r="F57" s="9"/>
      <c r="G57" s="9"/>
      <c r="H57" s="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row>
    <row r="58" spans="1:133" s="3" customFormat="1" x14ac:dyDescent="0.2">
      <c r="B58" s="9"/>
      <c r="C58" s="9"/>
      <c r="D58" s="9"/>
      <c r="E58" s="9"/>
      <c r="F58" s="9"/>
      <c r="G58" s="9"/>
      <c r="H58" s="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row>
    <row r="59" spans="1:133" s="3" customFormat="1" x14ac:dyDescent="0.2">
      <c r="B59" s="9"/>
      <c r="C59" s="9"/>
      <c r="D59" s="9"/>
      <c r="E59" s="9"/>
      <c r="F59" s="9"/>
      <c r="G59" s="9"/>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row>
    <row r="60" spans="1:133" s="3" customFormat="1" x14ac:dyDescent="0.2">
      <c r="B60" s="9"/>
      <c r="C60" s="9"/>
      <c r="D60" s="9"/>
      <c r="E60" s="9"/>
      <c r="F60" s="9"/>
      <c r="G60" s="9"/>
      <c r="H60" s="9"/>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row>
    <row r="61" spans="1:133" s="3" customFormat="1" x14ac:dyDescent="0.2">
      <c r="B61" s="9"/>
      <c r="C61" s="9"/>
      <c r="D61" s="9"/>
      <c r="E61" s="9"/>
      <c r="F61" s="9"/>
      <c r="G61" s="9"/>
      <c r="H61" s="9"/>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row>
    <row r="62" spans="1:133" s="3" customFormat="1" x14ac:dyDescent="0.2">
      <c r="B62" s="9"/>
      <c r="C62" s="9"/>
      <c r="D62" s="9"/>
      <c r="E62" s="9"/>
      <c r="F62" s="9"/>
      <c r="G62" s="9"/>
      <c r="H62" s="9"/>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row>
    <row r="63" spans="1:133" s="3" customFormat="1" x14ac:dyDescent="0.2">
      <c r="B63" s="9"/>
      <c r="C63" s="9"/>
      <c r="D63" s="9"/>
      <c r="E63" s="9"/>
      <c r="F63" s="9"/>
      <c r="G63" s="9"/>
      <c r="H63" s="9"/>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row>
    <row r="64" spans="1:133" s="3" customFormat="1" x14ac:dyDescent="0.2">
      <c r="B64" s="9"/>
      <c r="C64" s="9"/>
      <c r="D64" s="9"/>
      <c r="E64" s="9"/>
      <c r="F64" s="9"/>
      <c r="G64" s="9"/>
      <c r="H64" s="9"/>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row>
    <row r="65" spans="2:133" s="3" customFormat="1" x14ac:dyDescent="0.2">
      <c r="B65" s="9"/>
      <c r="C65" s="9"/>
      <c r="D65" s="9"/>
      <c r="E65" s="9"/>
      <c r="F65" s="9"/>
      <c r="G65" s="9"/>
      <c r="H65" s="9"/>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row>
    <row r="66" spans="2:133" s="3" customFormat="1" x14ac:dyDescent="0.2">
      <c r="B66" s="9"/>
      <c r="C66" s="9"/>
      <c r="D66" s="9"/>
      <c r="E66" s="9"/>
      <c r="F66" s="9"/>
      <c r="G66" s="9"/>
      <c r="H66" s="9"/>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row>
    <row r="67" spans="2:133" s="3" customFormat="1" x14ac:dyDescent="0.2">
      <c r="B67" s="9"/>
      <c r="C67" s="9"/>
      <c r="D67" s="9"/>
      <c r="E67" s="9"/>
      <c r="F67" s="9"/>
      <c r="G67" s="9"/>
      <c r="H67" s="9"/>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row>
    <row r="68" spans="2:133" s="3" customFormat="1" x14ac:dyDescent="0.2">
      <c r="B68" s="9"/>
      <c r="C68" s="9"/>
      <c r="D68" s="9"/>
      <c r="E68" s="9"/>
      <c r="F68" s="9"/>
      <c r="G68" s="9"/>
      <c r="H68" s="9"/>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row>
    <row r="82" spans="1:133" s="10" customFormat="1" ht="15.75" x14ac:dyDescent="0.25">
      <c r="A82" s="14"/>
      <c r="B82" s="8"/>
      <c r="C82" s="8"/>
      <c r="D82" s="8"/>
      <c r="E82" s="8"/>
      <c r="F82" s="8"/>
      <c r="G82" s="8"/>
      <c r="H82" s="8"/>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row>
    <row r="83" spans="1:133" s="10" customFormat="1" ht="15.75" x14ac:dyDescent="0.25">
      <c r="A83" s="14"/>
      <c r="B83" s="8"/>
      <c r="C83" s="8"/>
      <c r="D83" s="8"/>
      <c r="E83" s="8"/>
      <c r="F83" s="8"/>
      <c r="G83" s="8"/>
      <c r="H83" s="8"/>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row>
    <row r="84" spans="1:133" s="10" customFormat="1" ht="15.75" x14ac:dyDescent="0.25">
      <c r="A84" s="14"/>
      <c r="B84" s="8"/>
      <c r="C84" s="8"/>
      <c r="D84" s="8"/>
      <c r="E84" s="8"/>
      <c r="F84" s="8"/>
      <c r="G84" s="8"/>
      <c r="H84" s="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row>
    <row r="85" spans="1:133" s="10" customFormat="1" ht="15.75" x14ac:dyDescent="0.25">
      <c r="A85" s="14"/>
      <c r="B85" s="8"/>
      <c r="C85" s="8"/>
      <c r="D85" s="8"/>
      <c r="E85" s="8"/>
      <c r="F85" s="8"/>
      <c r="G85" s="8"/>
      <c r="H85" s="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row>
    <row r="86" spans="1:133" s="10" customFormat="1" ht="15.75" x14ac:dyDescent="0.25">
      <c r="A86" s="14"/>
      <c r="B86" s="8"/>
      <c r="C86" s="8"/>
      <c r="D86" s="8"/>
      <c r="E86" s="8"/>
      <c r="F86" s="8"/>
      <c r="G86" s="8"/>
      <c r="H86" s="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row>
    <row r="87" spans="1:133" s="10" customFormat="1" ht="15.75" x14ac:dyDescent="0.25">
      <c r="A87" s="14"/>
      <c r="B87" s="8"/>
      <c r="C87" s="8"/>
      <c r="D87" s="8"/>
      <c r="E87" s="8"/>
      <c r="F87" s="8"/>
      <c r="G87" s="8"/>
      <c r="H87" s="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row>
    <row r="88" spans="1:133" s="10" customFormat="1" ht="15.75" x14ac:dyDescent="0.25">
      <c r="A88" s="14"/>
      <c r="B88" s="8"/>
      <c r="C88" s="8"/>
      <c r="D88" s="8"/>
      <c r="E88" s="8"/>
      <c r="F88" s="8"/>
      <c r="G88" s="8"/>
      <c r="H88" s="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row>
    <row r="89" spans="1:133" s="10" customFormat="1" ht="15.75" x14ac:dyDescent="0.25">
      <c r="A89" s="14"/>
      <c r="B89" s="8"/>
      <c r="C89" s="8"/>
      <c r="D89" s="8"/>
      <c r="E89" s="8"/>
      <c r="F89" s="8"/>
      <c r="G89" s="8"/>
      <c r="H89" s="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row>
    <row r="90" spans="1:133" s="10" customFormat="1" ht="15.75" x14ac:dyDescent="0.25">
      <c r="A90" s="14"/>
      <c r="B90" s="8"/>
      <c r="C90" s="8"/>
      <c r="D90" s="8"/>
      <c r="E90" s="8"/>
      <c r="F90" s="8"/>
      <c r="G90" s="8"/>
      <c r="H90" s="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row>
    <row r="91" spans="1:133" s="10" customFormat="1" ht="15.75" x14ac:dyDescent="0.25">
      <c r="A91" s="14"/>
      <c r="B91" s="8"/>
      <c r="C91" s="8"/>
      <c r="D91" s="8"/>
      <c r="E91" s="8"/>
      <c r="F91" s="8"/>
      <c r="G91" s="8"/>
      <c r="H91" s="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row>
    <row r="92" spans="1:133" s="10" customFormat="1" ht="15.75" x14ac:dyDescent="0.25">
      <c r="A92" s="14"/>
      <c r="B92" s="8"/>
      <c r="C92" s="8"/>
      <c r="D92" s="8"/>
      <c r="E92" s="8"/>
      <c r="F92" s="8"/>
      <c r="G92" s="8"/>
      <c r="H92" s="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row>
    <row r="93" spans="1:133" s="10" customFormat="1" ht="15.75" x14ac:dyDescent="0.25">
      <c r="A93" s="14"/>
      <c r="B93" s="8"/>
      <c r="C93" s="8"/>
      <c r="D93" s="8"/>
      <c r="E93" s="8"/>
      <c r="F93" s="8"/>
      <c r="G93" s="8"/>
      <c r="H93" s="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row>
    <row r="94" spans="1:133" s="10" customFormat="1" ht="15.75" x14ac:dyDescent="0.25">
      <c r="A94" s="14"/>
      <c r="B94" s="8"/>
      <c r="C94" s="8"/>
      <c r="D94" s="8"/>
      <c r="E94" s="8"/>
      <c r="F94" s="8"/>
      <c r="G94" s="8"/>
      <c r="H94" s="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row>
    <row r="95" spans="1:133" s="10" customFormat="1" ht="15.75" x14ac:dyDescent="0.25">
      <c r="A95" s="14"/>
      <c r="B95" s="8"/>
      <c r="C95" s="8"/>
      <c r="D95" s="8"/>
      <c r="E95" s="8"/>
      <c r="F95" s="8"/>
      <c r="G95" s="8"/>
      <c r="H95" s="8"/>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row>
    <row r="96" spans="1:133" s="10" customFormat="1" ht="15.75" x14ac:dyDescent="0.25">
      <c r="A96" s="14"/>
      <c r="B96" s="8"/>
      <c r="C96" s="8"/>
      <c r="D96" s="8"/>
      <c r="E96" s="8"/>
      <c r="F96" s="8"/>
      <c r="G96" s="8"/>
      <c r="H96" s="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row>
    <row r="97" spans="1:133" s="10" customFormat="1" ht="15.75" x14ac:dyDescent="0.25">
      <c r="A97" s="14"/>
      <c r="B97" s="8"/>
      <c r="C97" s="8"/>
      <c r="D97" s="8"/>
      <c r="E97" s="8"/>
      <c r="F97" s="8"/>
      <c r="G97" s="8"/>
      <c r="H97" s="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row>
    <row r="98" spans="1:133" s="10" customFormat="1" ht="15.75" x14ac:dyDescent="0.25">
      <c r="A98" s="14"/>
      <c r="B98" s="8"/>
      <c r="C98" s="8"/>
      <c r="D98" s="8"/>
      <c r="E98" s="8"/>
      <c r="F98" s="8"/>
      <c r="G98" s="8"/>
      <c r="H98" s="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row>
    <row r="99" spans="1:133" s="10" customFormat="1" ht="15.75" x14ac:dyDescent="0.25">
      <c r="A99" s="14"/>
      <c r="B99" s="8"/>
      <c r="C99" s="8"/>
      <c r="D99" s="8"/>
      <c r="E99" s="8"/>
      <c r="F99" s="8"/>
      <c r="G99" s="8"/>
      <c r="H99" s="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row>
    <row r="100" spans="1:133" s="10" customFormat="1" ht="15.75" x14ac:dyDescent="0.25">
      <c r="A100" s="14"/>
      <c r="B100" s="8"/>
      <c r="C100" s="8"/>
      <c r="D100" s="8"/>
      <c r="E100" s="8"/>
      <c r="F100" s="8"/>
      <c r="G100" s="8"/>
      <c r="H100" s="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row>
    <row r="101" spans="1:133" s="10" customFormat="1" ht="15.75" x14ac:dyDescent="0.25">
      <c r="A101" s="14"/>
      <c r="B101" s="8"/>
      <c r="C101" s="8"/>
      <c r="D101" s="8"/>
      <c r="E101" s="8"/>
      <c r="F101" s="8"/>
      <c r="G101" s="8"/>
      <c r="H101" s="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row>
    <row r="102" spans="1:133" s="10" customFormat="1" ht="15.75" x14ac:dyDescent="0.25">
      <c r="A102" s="14"/>
      <c r="B102" s="8"/>
      <c r="C102" s="8"/>
      <c r="D102" s="8"/>
      <c r="E102" s="8"/>
      <c r="F102" s="8"/>
      <c r="G102" s="8"/>
      <c r="H102" s="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row>
    <row r="103" spans="1:133" s="10" customFormat="1" ht="15.75" x14ac:dyDescent="0.25">
      <c r="A103" s="14"/>
      <c r="B103" s="8"/>
      <c r="C103" s="8"/>
      <c r="D103" s="8"/>
      <c r="E103" s="8"/>
      <c r="F103" s="8"/>
      <c r="G103" s="8"/>
      <c r="H103" s="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row>
    <row r="104" spans="1:133" s="10" customFormat="1" ht="15.75" x14ac:dyDescent="0.25">
      <c r="A104" s="14"/>
      <c r="B104" s="8"/>
      <c r="C104" s="8"/>
      <c r="D104" s="8"/>
      <c r="E104" s="8"/>
      <c r="F104" s="8"/>
      <c r="G104" s="8"/>
      <c r="H104" s="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row>
    <row r="105" spans="1:133" s="10" customFormat="1" ht="15.75" x14ac:dyDescent="0.25">
      <c r="A105" s="14"/>
      <c r="B105" s="8"/>
      <c r="C105" s="8"/>
      <c r="D105" s="8"/>
      <c r="E105" s="8"/>
      <c r="F105" s="8"/>
      <c r="G105" s="8"/>
      <c r="H105" s="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row>
    <row r="106" spans="1:133" s="10" customFormat="1" ht="15.75" x14ac:dyDescent="0.25">
      <c r="A106" s="14"/>
      <c r="B106" s="8"/>
      <c r="C106" s="8"/>
      <c r="D106" s="8"/>
      <c r="E106" s="8"/>
      <c r="F106" s="8"/>
      <c r="G106" s="8"/>
      <c r="H106" s="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row>
    <row r="107" spans="1:133" s="10" customFormat="1" ht="15.75" x14ac:dyDescent="0.25">
      <c r="A107" s="14"/>
      <c r="B107" s="8"/>
      <c r="C107" s="8"/>
      <c r="D107" s="8"/>
      <c r="E107" s="8"/>
      <c r="F107" s="8"/>
      <c r="G107" s="8"/>
      <c r="H107" s="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row>
    <row r="108" spans="1:133" s="10" customFormat="1" ht="15.75" x14ac:dyDescent="0.25">
      <c r="A108" s="14"/>
      <c r="B108" s="8"/>
      <c r="C108" s="8"/>
      <c r="D108" s="8"/>
      <c r="E108" s="8"/>
      <c r="F108" s="8"/>
      <c r="G108" s="8"/>
      <c r="H108" s="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row>
    <row r="109" spans="1:133" s="10" customFormat="1" ht="15.75" x14ac:dyDescent="0.25">
      <c r="A109" s="14"/>
      <c r="B109" s="8"/>
      <c r="C109" s="8"/>
      <c r="D109" s="8"/>
      <c r="E109" s="8"/>
      <c r="F109" s="8"/>
      <c r="G109" s="8"/>
      <c r="H109" s="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row>
    <row r="110" spans="1:133" s="10" customFormat="1" ht="15.75" x14ac:dyDescent="0.25">
      <c r="A110" s="14"/>
      <c r="B110" s="8"/>
      <c r="C110" s="8"/>
      <c r="D110" s="8"/>
      <c r="E110" s="8"/>
      <c r="F110" s="8"/>
      <c r="G110" s="8"/>
      <c r="H110" s="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row>
    <row r="111" spans="1:133" s="10" customFormat="1" ht="15.75" x14ac:dyDescent="0.25">
      <c r="A111" s="14"/>
      <c r="B111" s="8"/>
      <c r="C111" s="8"/>
      <c r="D111" s="8"/>
      <c r="E111" s="8"/>
      <c r="F111" s="8"/>
      <c r="G111" s="8"/>
      <c r="H111" s="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row>
    <row r="112" spans="1:133" s="10" customFormat="1" ht="15.75" x14ac:dyDescent="0.25">
      <c r="A112" s="14"/>
      <c r="B112" s="8"/>
      <c r="C112" s="8"/>
      <c r="D112" s="8"/>
      <c r="E112" s="8"/>
      <c r="F112" s="8"/>
      <c r="G112" s="8"/>
      <c r="H112" s="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row>
    <row r="113" spans="1:133" s="10" customFormat="1" ht="15.75" x14ac:dyDescent="0.25">
      <c r="A113" s="14"/>
      <c r="B113" s="8"/>
      <c r="C113" s="8"/>
      <c r="D113" s="8"/>
      <c r="E113" s="8"/>
      <c r="F113" s="8"/>
      <c r="G113" s="8"/>
      <c r="H113" s="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row>
    <row r="114" spans="1:133" s="10" customFormat="1" ht="15.75" x14ac:dyDescent="0.25">
      <c r="A114" s="14"/>
      <c r="B114" s="8"/>
      <c r="C114" s="8"/>
      <c r="D114" s="8"/>
      <c r="E114" s="8"/>
      <c r="F114" s="8"/>
      <c r="G114" s="8"/>
      <c r="H114" s="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row>
    <row r="115" spans="1:133" s="10" customFormat="1" ht="15.75" x14ac:dyDescent="0.25">
      <c r="A115" s="14"/>
      <c r="B115" s="8"/>
      <c r="C115" s="8"/>
      <c r="D115" s="8"/>
      <c r="E115" s="8"/>
      <c r="F115" s="8"/>
      <c r="G115" s="8"/>
      <c r="H115" s="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row>
    <row r="116" spans="1:133" s="10" customFormat="1" ht="15.75" x14ac:dyDescent="0.25">
      <c r="A116" s="14"/>
      <c r="B116" s="8"/>
      <c r="C116" s="8"/>
      <c r="D116" s="8"/>
      <c r="E116" s="8"/>
      <c r="F116" s="8"/>
      <c r="G116" s="8"/>
      <c r="H116" s="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row>
    <row r="117" spans="1:133" s="10" customFormat="1" ht="15.75" x14ac:dyDescent="0.25">
      <c r="A117" s="14"/>
      <c r="B117" s="8"/>
      <c r="C117" s="8"/>
      <c r="D117" s="8"/>
      <c r="E117" s="8"/>
      <c r="F117" s="8"/>
      <c r="G117" s="8"/>
      <c r="H117" s="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row>
    <row r="118" spans="1:133" s="10" customFormat="1" ht="15.75" x14ac:dyDescent="0.25">
      <c r="A118" s="14"/>
      <c r="B118" s="8"/>
      <c r="C118" s="8"/>
      <c r="D118" s="8"/>
      <c r="E118" s="8"/>
      <c r="F118" s="8"/>
      <c r="G118" s="8"/>
      <c r="H118" s="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row>
    <row r="119" spans="1:133" s="10" customFormat="1" ht="15.75" x14ac:dyDescent="0.25">
      <c r="A119" s="14"/>
      <c r="B119" s="8"/>
      <c r="C119" s="8"/>
      <c r="D119" s="8"/>
      <c r="E119" s="8"/>
      <c r="F119" s="8"/>
      <c r="G119" s="8"/>
      <c r="H119" s="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row>
    <row r="120" spans="1:133" s="10" customFormat="1" ht="15.75" x14ac:dyDescent="0.25">
      <c r="A120" s="14"/>
      <c r="B120" s="8"/>
      <c r="C120" s="8"/>
      <c r="D120" s="8"/>
      <c r="E120" s="8"/>
      <c r="F120" s="8"/>
      <c r="G120" s="8"/>
      <c r="H120" s="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row>
    <row r="121" spans="1:133" s="10" customFormat="1" ht="15.75" x14ac:dyDescent="0.25">
      <c r="A121" s="14"/>
      <c r="B121" s="8"/>
      <c r="C121" s="8"/>
      <c r="D121" s="8"/>
      <c r="E121" s="8"/>
      <c r="F121" s="8"/>
      <c r="G121" s="8"/>
      <c r="H121" s="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row>
    <row r="122" spans="1:133" s="10" customFormat="1" ht="15.75" x14ac:dyDescent="0.25">
      <c r="A122" s="14"/>
      <c r="B122" s="8"/>
      <c r="C122" s="8"/>
      <c r="D122" s="8"/>
      <c r="E122" s="8"/>
      <c r="F122" s="8"/>
      <c r="G122" s="8"/>
      <c r="H122" s="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row>
    <row r="123" spans="1:133" s="10" customFormat="1" ht="15.75" x14ac:dyDescent="0.25">
      <c r="A123" s="14"/>
      <c r="B123" s="8"/>
      <c r="C123" s="8"/>
      <c r="D123" s="8"/>
      <c r="E123" s="8"/>
      <c r="F123" s="8"/>
      <c r="G123" s="8"/>
      <c r="H123" s="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row>
    <row r="124" spans="1:133" s="10" customFormat="1" ht="15.75" x14ac:dyDescent="0.25">
      <c r="A124" s="14"/>
      <c r="B124" s="8"/>
      <c r="C124" s="8"/>
      <c r="D124" s="8"/>
      <c r="E124" s="8"/>
      <c r="F124" s="8"/>
      <c r="G124" s="8"/>
      <c r="H124" s="8"/>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row>
    <row r="125" spans="1:133" s="10" customFormat="1" ht="15.75" x14ac:dyDescent="0.25">
      <c r="A125" s="14"/>
      <c r="B125" s="8"/>
      <c r="C125" s="8"/>
      <c r="D125" s="8"/>
      <c r="E125" s="8"/>
      <c r="F125" s="8"/>
      <c r="G125" s="8"/>
      <c r="H125" s="8"/>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row>
    <row r="126" spans="1:133" s="10" customFormat="1" ht="15.75" x14ac:dyDescent="0.25">
      <c r="A126" s="14"/>
      <c r="B126" s="8"/>
      <c r="C126" s="8"/>
      <c r="D126" s="8"/>
      <c r="E126" s="8"/>
      <c r="F126" s="8"/>
      <c r="G126" s="8"/>
      <c r="H126" s="8"/>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row>
    <row r="133" spans="2:133" s="3" customFormat="1" x14ac:dyDescent="0.2">
      <c r="B133" s="9"/>
      <c r="C133" s="9"/>
      <c r="D133" s="9"/>
      <c r="E133" s="9"/>
      <c r="F133" s="9"/>
      <c r="G133" s="9"/>
      <c r="H133" s="9"/>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row>
    <row r="134" spans="2:133" s="3" customFormat="1" x14ac:dyDescent="0.2">
      <c r="B134" s="9"/>
      <c r="C134" s="9"/>
      <c r="D134" s="9"/>
      <c r="E134" s="9"/>
      <c r="F134" s="9"/>
      <c r="G134" s="9"/>
      <c r="H134" s="9"/>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row>
    <row r="135" spans="2:133" s="3" customFormat="1" x14ac:dyDescent="0.2">
      <c r="B135" s="9"/>
      <c r="C135" s="9"/>
      <c r="D135" s="9"/>
      <c r="E135" s="9"/>
      <c r="F135" s="9"/>
      <c r="G135" s="9"/>
      <c r="H135" s="9"/>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row>
    <row r="136" spans="2:133" s="3" customFormat="1" x14ac:dyDescent="0.2">
      <c r="B136" s="9"/>
      <c r="C136" s="9"/>
      <c r="D136" s="9"/>
      <c r="E136" s="9"/>
      <c r="F136" s="9"/>
      <c r="G136" s="9"/>
      <c r="H136" s="9"/>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row>
    <row r="137" spans="2:133" s="3" customFormat="1" x14ac:dyDescent="0.2">
      <c r="B137" s="9"/>
      <c r="C137" s="9"/>
      <c r="D137" s="9"/>
      <c r="E137" s="9"/>
      <c r="F137" s="9"/>
      <c r="G137" s="9"/>
      <c r="H137" s="9"/>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row>
    <row r="138" spans="2:133" s="3" customFormat="1" x14ac:dyDescent="0.2">
      <c r="B138" s="9"/>
      <c r="C138" s="9"/>
      <c r="D138" s="9"/>
      <c r="E138" s="9"/>
      <c r="F138" s="9"/>
      <c r="G138" s="9"/>
      <c r="H138" s="9"/>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row>
    <row r="139" spans="2:133" s="3" customFormat="1" x14ac:dyDescent="0.2">
      <c r="B139" s="9"/>
      <c r="C139" s="9"/>
      <c r="D139" s="9"/>
      <c r="E139" s="9"/>
      <c r="F139" s="9"/>
      <c r="G139" s="9"/>
      <c r="H139" s="9"/>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row>
    <row r="140" spans="2:133" s="3" customFormat="1" x14ac:dyDescent="0.2">
      <c r="B140" s="9"/>
      <c r="C140" s="9"/>
      <c r="D140" s="9"/>
      <c r="E140" s="9"/>
      <c r="F140" s="9"/>
      <c r="G140" s="9"/>
      <c r="H140" s="9"/>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row>
    <row r="141" spans="2:133" s="3" customFormat="1" x14ac:dyDescent="0.2">
      <c r="B141" s="9"/>
      <c r="C141" s="9"/>
      <c r="D141" s="9"/>
      <c r="E141" s="9"/>
      <c r="F141" s="9"/>
      <c r="G141" s="9"/>
      <c r="H141" s="9"/>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row>
    <row r="142" spans="2:133" s="3" customFormat="1" x14ac:dyDescent="0.2">
      <c r="B142" s="9"/>
      <c r="C142" s="9"/>
      <c r="D142" s="9"/>
      <c r="E142" s="9"/>
      <c r="F142" s="9"/>
      <c r="G142" s="9"/>
      <c r="H142" s="9"/>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row>
    <row r="143" spans="2:133" s="3" customFormat="1" x14ac:dyDescent="0.2">
      <c r="B143" s="9"/>
      <c r="C143" s="9"/>
      <c r="D143" s="9"/>
      <c r="E143" s="9"/>
      <c r="F143" s="9"/>
      <c r="G143" s="9"/>
      <c r="H143" s="9"/>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row>
    <row r="144" spans="2:133" s="3" customFormat="1" x14ac:dyDescent="0.2">
      <c r="B144" s="9"/>
      <c r="C144" s="9"/>
      <c r="D144" s="9"/>
      <c r="E144" s="9"/>
      <c r="F144" s="9"/>
      <c r="G144" s="9"/>
      <c r="H144" s="9"/>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row>
    <row r="145" spans="2:133" s="3" customFormat="1" x14ac:dyDescent="0.2">
      <c r="B145" s="9"/>
      <c r="C145" s="9"/>
      <c r="D145" s="9"/>
      <c r="E145" s="9"/>
      <c r="F145" s="9"/>
      <c r="G145" s="9"/>
      <c r="H145" s="9"/>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row>
    <row r="146" spans="2:133" s="3" customFormat="1" x14ac:dyDescent="0.2">
      <c r="B146" s="9"/>
      <c r="C146" s="9"/>
      <c r="D146" s="9"/>
      <c r="E146" s="9"/>
      <c r="F146" s="9"/>
      <c r="G146" s="9"/>
      <c r="H146" s="9"/>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row>
    <row r="147" spans="2:133" s="3" customFormat="1" x14ac:dyDescent="0.2">
      <c r="B147" s="9"/>
      <c r="C147" s="9"/>
      <c r="D147" s="9"/>
      <c r="E147" s="9"/>
      <c r="F147" s="9"/>
      <c r="G147" s="9"/>
      <c r="H147" s="9"/>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row>
    <row r="148" spans="2:133" s="3" customFormat="1" x14ac:dyDescent="0.2">
      <c r="B148" s="9"/>
      <c r="C148" s="9"/>
      <c r="D148" s="9"/>
      <c r="E148" s="9"/>
      <c r="F148" s="9"/>
      <c r="G148" s="9"/>
      <c r="H148" s="9"/>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row>
    <row r="149" spans="2:133" s="3" customFormat="1" x14ac:dyDescent="0.2">
      <c r="B149" s="9"/>
      <c r="C149" s="9"/>
      <c r="D149" s="9"/>
      <c r="E149" s="9"/>
      <c r="F149" s="9"/>
      <c r="G149" s="9"/>
      <c r="H149" s="9"/>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row>
    <row r="150" spans="2:133" s="3" customFormat="1" x14ac:dyDescent="0.2">
      <c r="B150" s="9"/>
      <c r="C150" s="9"/>
      <c r="D150" s="9"/>
      <c r="E150" s="9"/>
      <c r="F150" s="9"/>
      <c r="G150" s="9"/>
      <c r="H150" s="9"/>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row>
    <row r="151" spans="2:133" s="3" customFormat="1" x14ac:dyDescent="0.2">
      <c r="B151" s="9"/>
      <c r="C151" s="9"/>
      <c r="D151" s="9"/>
      <c r="E151" s="9"/>
      <c r="F151" s="9"/>
      <c r="G151" s="9"/>
      <c r="H151" s="9"/>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row>
    <row r="152" spans="2:133" s="3" customFormat="1" x14ac:dyDescent="0.2">
      <c r="B152" s="9"/>
      <c r="C152" s="9"/>
      <c r="D152" s="9"/>
      <c r="E152" s="9"/>
      <c r="F152" s="9"/>
      <c r="G152" s="9"/>
      <c r="H152" s="9"/>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row>
    <row r="153" spans="2:133" s="3" customFormat="1" x14ac:dyDescent="0.2">
      <c r="B153" s="9"/>
      <c r="C153" s="9"/>
      <c r="D153" s="9"/>
      <c r="E153" s="9"/>
      <c r="F153" s="9"/>
      <c r="G153" s="9"/>
      <c r="H153" s="9"/>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row>
    <row r="154" spans="2:133" s="3" customFormat="1" x14ac:dyDescent="0.2">
      <c r="B154" s="9"/>
      <c r="C154" s="9"/>
      <c r="D154" s="9"/>
      <c r="E154" s="9"/>
      <c r="F154" s="9"/>
      <c r="G154" s="9"/>
      <c r="H154" s="9"/>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row>
    <row r="155" spans="2:133" s="3" customFormat="1" x14ac:dyDescent="0.2">
      <c r="B155" s="9"/>
      <c r="C155" s="9"/>
      <c r="D155" s="9"/>
      <c r="E155" s="9"/>
      <c r="F155" s="9"/>
      <c r="G155" s="9"/>
      <c r="H155" s="9"/>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row>
    <row r="156" spans="2:133" s="3" customFormat="1" x14ac:dyDescent="0.2">
      <c r="B156" s="9"/>
      <c r="C156" s="9"/>
      <c r="D156" s="9"/>
      <c r="E156" s="9"/>
      <c r="F156" s="9"/>
      <c r="G156" s="9"/>
      <c r="H156" s="9"/>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row>
    <row r="157" spans="2:133" s="3" customFormat="1" x14ac:dyDescent="0.2">
      <c r="B157" s="9"/>
      <c r="C157" s="9"/>
      <c r="D157" s="9"/>
      <c r="E157" s="9"/>
      <c r="F157" s="9"/>
      <c r="G157" s="9"/>
      <c r="H157" s="9"/>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row>
    <row r="158" spans="2:133" s="3" customFormat="1" x14ac:dyDescent="0.2">
      <c r="B158" s="9"/>
      <c r="C158" s="9"/>
      <c r="D158" s="9"/>
      <c r="E158" s="9"/>
      <c r="F158" s="9"/>
      <c r="G158" s="9"/>
      <c r="H158" s="9"/>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row>
    <row r="159" spans="2:133" s="3" customFormat="1" x14ac:dyDescent="0.2">
      <c r="B159" s="9"/>
      <c r="C159" s="9"/>
      <c r="D159" s="9"/>
      <c r="E159" s="9"/>
      <c r="F159" s="9"/>
      <c r="G159" s="9"/>
      <c r="H159" s="9"/>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row>
    <row r="160" spans="2:133" s="3" customFormat="1" x14ac:dyDescent="0.2">
      <c r="B160" s="9"/>
      <c r="C160" s="9"/>
      <c r="D160" s="9"/>
      <c r="E160" s="9"/>
      <c r="F160" s="9"/>
      <c r="G160" s="9"/>
      <c r="H160" s="9"/>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row>
    <row r="161" spans="2:133" s="3" customFormat="1" x14ac:dyDescent="0.2">
      <c r="B161" s="9"/>
      <c r="C161" s="9"/>
      <c r="D161" s="9"/>
      <c r="E161" s="9"/>
      <c r="F161" s="9"/>
      <c r="G161" s="9"/>
      <c r="H161" s="9"/>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row>
    <row r="162" spans="2:133" s="3" customFormat="1" x14ac:dyDescent="0.2">
      <c r="B162" s="9"/>
      <c r="C162" s="9"/>
      <c r="D162" s="9"/>
      <c r="E162" s="9"/>
      <c r="F162" s="9"/>
      <c r="G162" s="9"/>
      <c r="H162" s="9"/>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row>
    <row r="163" spans="2:133" s="3" customFormat="1" x14ac:dyDescent="0.2">
      <c r="B163" s="9"/>
      <c r="C163" s="9"/>
      <c r="D163" s="9"/>
      <c r="E163" s="9"/>
      <c r="F163" s="9"/>
      <c r="G163" s="9"/>
      <c r="H163" s="9"/>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row>
    <row r="164" spans="2:133" s="3" customFormat="1" x14ac:dyDescent="0.2">
      <c r="B164" s="9"/>
      <c r="C164" s="9"/>
      <c r="D164" s="9"/>
      <c r="E164" s="9"/>
      <c r="F164" s="9"/>
      <c r="G164" s="9"/>
      <c r="H164" s="9"/>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row>
    <row r="165" spans="2:133" s="3" customFormat="1" x14ac:dyDescent="0.2">
      <c r="B165" s="9"/>
      <c r="C165" s="9"/>
      <c r="D165" s="9"/>
      <c r="E165" s="9"/>
      <c r="F165" s="9"/>
      <c r="G165" s="9"/>
      <c r="H165" s="9"/>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row>
    <row r="166" spans="2:133" s="3" customFormat="1" x14ac:dyDescent="0.2">
      <c r="B166" s="9"/>
      <c r="C166" s="9"/>
      <c r="D166" s="9"/>
      <c r="E166" s="9"/>
      <c r="F166" s="9"/>
      <c r="G166" s="9"/>
      <c r="H166" s="9"/>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row>
    <row r="167" spans="2:133" s="3" customFormat="1" x14ac:dyDescent="0.2">
      <c r="B167" s="9"/>
      <c r="C167" s="9"/>
      <c r="D167" s="9"/>
      <c r="E167" s="9"/>
      <c r="F167" s="9"/>
      <c r="G167" s="9"/>
      <c r="H167" s="9"/>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row>
    <row r="168" spans="2:133" s="3" customFormat="1" x14ac:dyDescent="0.2">
      <c r="B168" s="9"/>
      <c r="C168" s="9"/>
      <c r="D168" s="9"/>
      <c r="E168" s="9"/>
      <c r="F168" s="9"/>
      <c r="G168" s="9"/>
      <c r="H168" s="9"/>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row>
    <row r="169" spans="2:133" s="3" customFormat="1" x14ac:dyDescent="0.2">
      <c r="B169" s="9"/>
      <c r="C169" s="9"/>
      <c r="D169" s="9"/>
      <c r="E169" s="9"/>
      <c r="F169" s="9"/>
      <c r="G169" s="9"/>
      <c r="H169" s="9"/>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row>
    <row r="170" spans="2:133" s="3" customFormat="1" x14ac:dyDescent="0.2">
      <c r="B170" s="9"/>
      <c r="C170" s="9"/>
      <c r="D170" s="9"/>
      <c r="E170" s="9"/>
      <c r="F170" s="9"/>
      <c r="G170" s="9"/>
      <c r="H170" s="9"/>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row>
    <row r="171" spans="2:133" s="3" customFormat="1" x14ac:dyDescent="0.2">
      <c r="B171" s="9"/>
      <c r="C171" s="9"/>
      <c r="D171" s="9"/>
      <c r="E171" s="9"/>
      <c r="F171" s="9"/>
      <c r="G171" s="9"/>
      <c r="H171" s="9"/>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row>
  </sheetData>
  <mergeCells count="5">
    <mergeCell ref="B9:B10"/>
    <mergeCell ref="D9:D10"/>
    <mergeCell ref="F9:G9"/>
    <mergeCell ref="C9:C10"/>
    <mergeCell ref="E9:E10"/>
  </mergeCells>
  <hyperlinks>
    <hyperlink ref="A5" location="'Contents'!A10"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
  <sheetViews>
    <sheetView showGridLines="0" zoomScale="120" zoomScaleNormal="120" zoomScalePageLayoutView="120" workbookViewId="0">
      <selection activeCell="A5" sqref="A5"/>
    </sheetView>
  </sheetViews>
  <sheetFormatPr defaultColWidth="7.85546875" defaultRowHeight="15.75" x14ac:dyDescent="0.25"/>
  <cols>
    <col min="1" max="1" width="25.28515625" style="14" customWidth="1"/>
    <col min="2" max="12" width="5.28515625" style="14" customWidth="1"/>
    <col min="13" max="16384" width="7.85546875" style="10"/>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09" t="s">
        <v>85</v>
      </c>
    </row>
    <row r="6" spans="1:12" s="17" customFormat="1" ht="18.75" x14ac:dyDescent="0.3">
      <c r="A6" s="25" t="s">
        <v>0</v>
      </c>
    </row>
    <row r="7" spans="1:12" s="17" customFormat="1" ht="12.75" x14ac:dyDescent="0.2"/>
    <row r="8" spans="1:12" s="17" customFormat="1" ht="18" customHeight="1" x14ac:dyDescent="0.2">
      <c r="A8" s="313" t="s">
        <v>963</v>
      </c>
    </row>
    <row r="9" spans="1:12" s="2" customFormat="1" ht="13.5" customHeight="1" x14ac:dyDescent="0.2">
      <c r="A9" s="85"/>
      <c r="B9" s="200">
        <v>2015</v>
      </c>
      <c r="C9" s="200">
        <v>2016</v>
      </c>
      <c r="D9" s="200">
        <v>2017</v>
      </c>
      <c r="E9" s="297">
        <v>2018</v>
      </c>
      <c r="F9" s="350">
        <v>2019</v>
      </c>
      <c r="G9" s="411">
        <v>2020</v>
      </c>
      <c r="H9" s="412"/>
      <c r="I9" s="412"/>
      <c r="J9" s="413"/>
      <c r="K9" s="411">
        <v>2021</v>
      </c>
      <c r="L9" s="412"/>
    </row>
    <row r="10" spans="1:12" s="2" customFormat="1" ht="13.5" customHeight="1" x14ac:dyDescent="0.2">
      <c r="A10" s="201"/>
      <c r="B10" s="36" t="s">
        <v>327</v>
      </c>
      <c r="C10" s="36" t="s">
        <v>327</v>
      </c>
      <c r="D10" s="36" t="s">
        <v>327</v>
      </c>
      <c r="E10" s="36" t="s">
        <v>327</v>
      </c>
      <c r="F10" s="36" t="s">
        <v>327</v>
      </c>
      <c r="G10" s="36" t="s">
        <v>113</v>
      </c>
      <c r="H10" s="36" t="s">
        <v>102</v>
      </c>
      <c r="I10" s="36" t="s">
        <v>328</v>
      </c>
      <c r="J10" s="36" t="s">
        <v>327</v>
      </c>
      <c r="K10" s="36" t="s">
        <v>113</v>
      </c>
      <c r="L10" s="367" t="s">
        <v>116</v>
      </c>
    </row>
    <row r="11" spans="1:12" s="2" customFormat="1" ht="15" customHeight="1" x14ac:dyDescent="0.2">
      <c r="A11" s="82" t="s">
        <v>844</v>
      </c>
      <c r="B11" s="87">
        <v>10</v>
      </c>
      <c r="C11" s="87">
        <v>10</v>
      </c>
      <c r="D11" s="87">
        <v>9</v>
      </c>
      <c r="E11" s="87">
        <v>9</v>
      </c>
      <c r="F11" s="87">
        <v>9</v>
      </c>
      <c r="G11" s="87">
        <v>9</v>
      </c>
      <c r="H11" s="87">
        <v>9</v>
      </c>
      <c r="I11" s="87">
        <v>9</v>
      </c>
      <c r="J11" s="87">
        <v>9</v>
      </c>
      <c r="K11" s="87">
        <v>9</v>
      </c>
      <c r="L11" s="87">
        <v>9</v>
      </c>
    </row>
    <row r="12" spans="1:12" s="2" customFormat="1" ht="15" customHeight="1" x14ac:dyDescent="0.2">
      <c r="A12" s="83" t="s">
        <v>964</v>
      </c>
      <c r="B12" s="92"/>
      <c r="C12" s="92"/>
      <c r="D12" s="92"/>
      <c r="E12" s="92"/>
      <c r="F12" s="92"/>
      <c r="G12" s="92"/>
      <c r="H12" s="92"/>
      <c r="I12" s="92"/>
      <c r="J12" s="92"/>
      <c r="K12" s="92"/>
      <c r="L12" s="92"/>
    </row>
    <row r="13" spans="1:12" s="2" customFormat="1" ht="12" customHeight="1" x14ac:dyDescent="0.2">
      <c r="A13" s="89" t="s">
        <v>335</v>
      </c>
      <c r="B13" s="92">
        <v>23.47</v>
      </c>
      <c r="C13" s="92">
        <v>19.329999999999998</v>
      </c>
      <c r="D13" s="92">
        <v>19.07</v>
      </c>
      <c r="E13" s="92">
        <v>19.670000000000002</v>
      </c>
      <c r="F13" s="92">
        <v>19.52</v>
      </c>
      <c r="G13" s="92">
        <v>19.59</v>
      </c>
      <c r="H13" s="92">
        <v>19.52</v>
      </c>
      <c r="I13" s="92">
        <v>19.64</v>
      </c>
      <c r="J13" s="92">
        <v>19.149999999999999</v>
      </c>
      <c r="K13" s="92">
        <v>18.64</v>
      </c>
      <c r="L13" s="92">
        <v>18.5</v>
      </c>
    </row>
    <row r="14" spans="1:12" s="2" customFormat="1" ht="12" customHeight="1" x14ac:dyDescent="0.2">
      <c r="A14" s="89" t="s">
        <v>336</v>
      </c>
      <c r="B14" s="92">
        <v>23.2</v>
      </c>
      <c r="C14" s="92">
        <v>19.23</v>
      </c>
      <c r="D14" s="92">
        <v>18.72</v>
      </c>
      <c r="E14" s="92">
        <v>19.78</v>
      </c>
      <c r="F14" s="92">
        <v>18.89</v>
      </c>
      <c r="G14" s="92">
        <v>19.46</v>
      </c>
      <c r="H14" s="92">
        <v>19.46</v>
      </c>
      <c r="I14" s="92">
        <v>19.45</v>
      </c>
      <c r="J14" s="92">
        <v>19.48</v>
      </c>
      <c r="K14" s="92">
        <v>18.559999999999999</v>
      </c>
      <c r="L14" s="92">
        <v>18.600000000000001</v>
      </c>
    </row>
    <row r="15" spans="1:12" s="2" customFormat="1" ht="12" customHeight="1" x14ac:dyDescent="0.2">
      <c r="A15" s="89" t="s">
        <v>965</v>
      </c>
      <c r="B15" s="92">
        <v>22.84</v>
      </c>
      <c r="C15" s="92">
        <v>20.27</v>
      </c>
      <c r="D15" s="92">
        <v>19.7</v>
      </c>
      <c r="E15" s="92">
        <v>19.510000000000002</v>
      </c>
      <c r="F15" s="92">
        <v>18.45</v>
      </c>
      <c r="G15" s="92">
        <v>18.440000000000001</v>
      </c>
      <c r="H15" s="92">
        <v>18.440000000000001</v>
      </c>
      <c r="I15" s="92">
        <v>18.420000000000002</v>
      </c>
      <c r="J15" s="92">
        <v>18.399999999999999</v>
      </c>
      <c r="K15" s="92">
        <v>18</v>
      </c>
      <c r="L15" s="92">
        <v>18</v>
      </c>
    </row>
    <row r="16" spans="1:12" s="2" customFormat="1" ht="15" customHeight="1" x14ac:dyDescent="0.2">
      <c r="A16" s="83" t="s">
        <v>966</v>
      </c>
      <c r="B16" s="92"/>
      <c r="C16" s="92"/>
      <c r="D16" s="92"/>
      <c r="E16" s="92"/>
      <c r="F16" s="92"/>
      <c r="G16" s="92"/>
      <c r="H16" s="92"/>
      <c r="I16" s="92"/>
      <c r="J16" s="92"/>
      <c r="K16" s="92"/>
      <c r="L16" s="92"/>
    </row>
    <row r="17" spans="1:12" s="2" customFormat="1" ht="12" customHeight="1" x14ac:dyDescent="0.2">
      <c r="A17" s="89" t="s">
        <v>335</v>
      </c>
      <c r="B17" s="92">
        <v>8</v>
      </c>
      <c r="C17" s="92">
        <v>3.83</v>
      </c>
      <c r="D17" s="92">
        <v>4</v>
      </c>
      <c r="E17" s="92">
        <v>3</v>
      </c>
      <c r="F17" s="92">
        <v>3.5</v>
      </c>
      <c r="G17" s="92">
        <v>3.03</v>
      </c>
      <c r="H17" s="92">
        <v>3.5</v>
      </c>
      <c r="I17" s="92">
        <v>3</v>
      </c>
      <c r="J17" s="92">
        <v>3</v>
      </c>
      <c r="K17" s="92">
        <v>2.34</v>
      </c>
      <c r="L17" s="92">
        <v>3</v>
      </c>
    </row>
    <row r="18" spans="1:12" s="2" customFormat="1" ht="12" customHeight="1" x14ac:dyDescent="0.2">
      <c r="A18" s="89" t="s">
        <v>336</v>
      </c>
      <c r="B18" s="94">
        <v>6.26</v>
      </c>
      <c r="C18" s="94">
        <v>4.1900000000000004</v>
      </c>
      <c r="D18" s="94">
        <v>3.57</v>
      </c>
      <c r="E18" s="94">
        <v>3.55</v>
      </c>
      <c r="F18" s="94">
        <v>3.44</v>
      </c>
      <c r="G18" s="94">
        <v>3.43</v>
      </c>
      <c r="H18" s="92">
        <v>3.42</v>
      </c>
      <c r="I18" s="92">
        <v>3.4</v>
      </c>
      <c r="J18" s="94">
        <v>3.4</v>
      </c>
      <c r="K18" s="94">
        <v>2</v>
      </c>
      <c r="L18" s="94">
        <v>2</v>
      </c>
    </row>
    <row r="19" spans="1:12" s="2" customFormat="1" ht="12" customHeight="1" x14ac:dyDescent="0.2">
      <c r="A19" s="89" t="s">
        <v>965</v>
      </c>
      <c r="B19" s="94">
        <v>6.24</v>
      </c>
      <c r="C19" s="94">
        <v>3.92</v>
      </c>
      <c r="D19" s="94">
        <v>4.03</v>
      </c>
      <c r="E19" s="94">
        <v>3.68</v>
      </c>
      <c r="F19" s="94">
        <v>3.32</v>
      </c>
      <c r="G19" s="94">
        <v>3.29</v>
      </c>
      <c r="H19" s="92">
        <v>3.28</v>
      </c>
      <c r="I19" s="92">
        <v>3.28</v>
      </c>
      <c r="J19" s="94">
        <v>3.27</v>
      </c>
      <c r="K19" s="94">
        <v>2.52</v>
      </c>
      <c r="L19" s="94">
        <v>2.5</v>
      </c>
    </row>
    <row r="20" spans="1:12" s="2" customFormat="1" ht="15" customHeight="1" x14ac:dyDescent="0.2">
      <c r="A20" s="82" t="s">
        <v>967</v>
      </c>
      <c r="B20" s="92">
        <v>6.2</v>
      </c>
      <c r="C20" s="92">
        <v>3</v>
      </c>
      <c r="D20" s="92">
        <v>3</v>
      </c>
      <c r="E20" s="92">
        <v>3</v>
      </c>
      <c r="F20" s="92">
        <v>3</v>
      </c>
      <c r="G20" s="92">
        <v>3</v>
      </c>
      <c r="H20" s="92">
        <v>3</v>
      </c>
      <c r="I20" s="92">
        <v>3</v>
      </c>
      <c r="J20" s="92">
        <v>3</v>
      </c>
      <c r="K20" s="92">
        <v>3</v>
      </c>
      <c r="L20" s="92">
        <v>4.45</v>
      </c>
    </row>
    <row r="21" spans="1:12" s="2" customFormat="1" ht="20.25" customHeight="1" x14ac:dyDescent="0.2">
      <c r="A21" s="216" t="s">
        <v>171</v>
      </c>
      <c r="B21" s="92"/>
      <c r="C21" s="92"/>
      <c r="D21" s="92"/>
      <c r="E21" s="92"/>
      <c r="F21" s="92"/>
      <c r="G21" s="92"/>
      <c r="H21" s="92"/>
      <c r="I21" s="92"/>
      <c r="J21" s="92"/>
      <c r="K21" s="92"/>
      <c r="L21" s="92"/>
    </row>
    <row r="22" spans="1:12" s="2" customFormat="1" ht="13.5" customHeight="1" x14ac:dyDescent="0.2">
      <c r="A22" s="203" t="s">
        <v>968</v>
      </c>
      <c r="B22" s="96">
        <v>3.9587974471951171</v>
      </c>
      <c r="C22" s="96">
        <v>5.1225553192467244</v>
      </c>
      <c r="D22" s="96">
        <v>7.6901386389804038</v>
      </c>
      <c r="E22" s="96">
        <v>9.0448716795823447</v>
      </c>
      <c r="F22" s="96">
        <v>7.7242289310782253</v>
      </c>
      <c r="G22" s="96">
        <v>8.1733970713253168</v>
      </c>
      <c r="H22" s="96">
        <v>10.138726500790884</v>
      </c>
      <c r="I22" s="96">
        <v>10.823622737332972</v>
      </c>
      <c r="J22" s="96">
        <v>9.3640639378517854</v>
      </c>
      <c r="K22" s="96">
        <v>9.1132690022024399</v>
      </c>
      <c r="L22" s="96">
        <v>6.8</v>
      </c>
    </row>
    <row r="23" spans="1:12" s="2" customFormat="1" ht="21.75" customHeight="1" x14ac:dyDescent="0.2">
      <c r="A23" s="52" t="s">
        <v>969</v>
      </c>
      <c r="B23" s="23"/>
      <c r="C23" s="23"/>
      <c r="D23" s="23"/>
      <c r="E23" s="23"/>
      <c r="F23" s="23"/>
      <c r="G23" s="23"/>
      <c r="H23" s="23"/>
      <c r="I23" s="23"/>
      <c r="J23" s="23"/>
      <c r="K23" s="23"/>
      <c r="L23" s="23"/>
    </row>
    <row r="24" spans="1:12" ht="24.75" customHeight="1" x14ac:dyDescent="0.25">
      <c r="A24" s="428" t="s">
        <v>1193</v>
      </c>
      <c r="B24" s="428"/>
      <c r="C24" s="428"/>
      <c r="D24" s="428"/>
      <c r="E24" s="428"/>
      <c r="F24" s="428"/>
      <c r="G24" s="428"/>
      <c r="H24" s="428"/>
      <c r="I24" s="428"/>
      <c r="J24" s="428"/>
      <c r="K24" s="428"/>
      <c r="L24" s="428"/>
    </row>
  </sheetData>
  <mergeCells count="3">
    <mergeCell ref="G9:J9"/>
    <mergeCell ref="K9:L9"/>
    <mergeCell ref="A24:L24"/>
  </mergeCells>
  <hyperlinks>
    <hyperlink ref="A5" location="'Contents'!A62"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showGridLines="0" zoomScale="120" zoomScaleNormal="120" zoomScalePageLayoutView="120" workbookViewId="0">
      <selection activeCell="A5" sqref="A5"/>
    </sheetView>
  </sheetViews>
  <sheetFormatPr defaultColWidth="7.85546875" defaultRowHeight="15.75" x14ac:dyDescent="0.25"/>
  <cols>
    <col min="1" max="1" width="32.5703125" style="14" customWidth="1"/>
    <col min="2" max="8" width="5.7109375" style="14" customWidth="1"/>
    <col min="9" max="11" width="5.7109375" style="10" customWidth="1"/>
    <col min="12" max="16384" width="7.85546875" style="10"/>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09" t="s">
        <v>85</v>
      </c>
    </row>
    <row r="6" spans="1:11" s="17" customFormat="1" ht="18.75" x14ac:dyDescent="0.3">
      <c r="A6" s="25" t="s">
        <v>0</v>
      </c>
    </row>
    <row r="7" spans="1:11" s="17" customFormat="1" ht="12.75" x14ac:dyDescent="0.2"/>
    <row r="8" spans="1:11" s="17" customFormat="1" ht="18" customHeight="1" x14ac:dyDescent="0.2">
      <c r="A8" s="313" t="s">
        <v>970</v>
      </c>
    </row>
    <row r="9" spans="1:11" s="2" customFormat="1" ht="13.5" customHeight="1" x14ac:dyDescent="0.2">
      <c r="A9" s="85"/>
      <c r="B9" s="200">
        <v>2015</v>
      </c>
      <c r="C9" s="200">
        <v>2016</v>
      </c>
      <c r="D9" s="200">
        <v>2017</v>
      </c>
      <c r="E9" s="297">
        <v>2018</v>
      </c>
      <c r="F9" s="350">
        <v>2019</v>
      </c>
      <c r="G9" s="411">
        <v>2020</v>
      </c>
      <c r="H9" s="412"/>
      <c r="I9" s="412"/>
      <c r="J9" s="413"/>
      <c r="K9" s="199">
        <v>2021</v>
      </c>
    </row>
    <row r="10" spans="1:11" s="2" customFormat="1" ht="13.5" customHeight="1" x14ac:dyDescent="0.2">
      <c r="A10" s="201"/>
      <c r="B10" s="36" t="s">
        <v>327</v>
      </c>
      <c r="C10" s="36" t="s">
        <v>327</v>
      </c>
      <c r="D10" s="36" t="s">
        <v>327</v>
      </c>
      <c r="E10" s="36" t="s">
        <v>327</v>
      </c>
      <c r="F10" s="36" t="s">
        <v>327</v>
      </c>
      <c r="G10" s="36" t="s">
        <v>113</v>
      </c>
      <c r="H10" s="36" t="s">
        <v>102</v>
      </c>
      <c r="I10" s="36" t="s">
        <v>328</v>
      </c>
      <c r="J10" s="36" t="s">
        <v>327</v>
      </c>
      <c r="K10" s="36" t="s">
        <v>113</v>
      </c>
    </row>
    <row r="11" spans="1:11" s="2" customFormat="1" ht="15" customHeight="1" x14ac:dyDescent="0.2">
      <c r="A11" s="82" t="s">
        <v>126</v>
      </c>
      <c r="B11" s="87"/>
      <c r="C11" s="87"/>
      <c r="D11" s="87"/>
      <c r="E11" s="87"/>
      <c r="F11" s="87"/>
      <c r="G11" s="87"/>
      <c r="H11" s="87"/>
      <c r="I11" s="87"/>
      <c r="J11" s="87"/>
    </row>
    <row r="12" spans="1:11" s="2" customFormat="1" ht="12" customHeight="1" x14ac:dyDescent="0.2">
      <c r="A12" s="20" t="s">
        <v>971</v>
      </c>
      <c r="B12" s="92">
        <v>24.1</v>
      </c>
      <c r="C12" s="92">
        <v>27.8</v>
      </c>
      <c r="D12" s="92">
        <v>33.56101025574381</v>
      </c>
      <c r="E12" s="92">
        <v>31.08204247980899</v>
      </c>
      <c r="F12" s="92">
        <v>28.5</v>
      </c>
      <c r="G12" s="92">
        <v>31.1</v>
      </c>
      <c r="H12" s="92">
        <v>29.9</v>
      </c>
      <c r="I12" s="92">
        <v>29.7</v>
      </c>
      <c r="J12" s="92">
        <v>29.2</v>
      </c>
      <c r="K12" s="92">
        <v>29.6</v>
      </c>
    </row>
    <row r="13" spans="1:11" s="2" customFormat="1" ht="12" customHeight="1" x14ac:dyDescent="0.2">
      <c r="A13" s="70" t="s">
        <v>972</v>
      </c>
      <c r="B13" s="217">
        <v>85.7</v>
      </c>
      <c r="C13" s="217">
        <v>100</v>
      </c>
      <c r="D13" s="217">
        <v>100</v>
      </c>
      <c r="E13" s="217">
        <v>100</v>
      </c>
      <c r="F13" s="217">
        <v>100</v>
      </c>
      <c r="G13" s="217">
        <v>100</v>
      </c>
      <c r="H13" s="217">
        <v>80</v>
      </c>
      <c r="I13" s="217">
        <v>80</v>
      </c>
      <c r="J13" s="217">
        <v>80</v>
      </c>
      <c r="K13" s="217">
        <v>80</v>
      </c>
    </row>
    <row r="14" spans="1:11" s="2" customFormat="1" ht="12" customHeight="1" x14ac:dyDescent="0.2">
      <c r="A14" s="70" t="s">
        <v>973</v>
      </c>
      <c r="B14" s="217">
        <v>0</v>
      </c>
      <c r="C14" s="217">
        <v>0</v>
      </c>
      <c r="D14" s="217">
        <v>0</v>
      </c>
      <c r="E14" s="217">
        <v>0</v>
      </c>
      <c r="F14" s="217">
        <v>0</v>
      </c>
      <c r="G14" s="217">
        <v>0</v>
      </c>
      <c r="H14" s="217">
        <v>20</v>
      </c>
      <c r="I14" s="217">
        <v>0</v>
      </c>
      <c r="J14" s="217">
        <v>0</v>
      </c>
      <c r="K14" s="217">
        <v>0</v>
      </c>
    </row>
    <row r="15" spans="1:11" s="2" customFormat="1" ht="12" customHeight="1" x14ac:dyDescent="0.2">
      <c r="A15" s="70" t="s">
        <v>974</v>
      </c>
      <c r="B15" s="217">
        <v>14.3</v>
      </c>
      <c r="C15" s="217">
        <v>0</v>
      </c>
      <c r="D15" s="217">
        <v>0</v>
      </c>
      <c r="E15" s="217">
        <v>0</v>
      </c>
      <c r="F15" s="217">
        <v>0</v>
      </c>
      <c r="G15" s="217">
        <v>0</v>
      </c>
      <c r="H15" s="217">
        <v>0</v>
      </c>
      <c r="I15" s="217">
        <v>20</v>
      </c>
      <c r="J15" s="217">
        <v>20</v>
      </c>
      <c r="K15" s="217">
        <v>20</v>
      </c>
    </row>
    <row r="16" spans="1:11" s="2" customFormat="1" ht="12" customHeight="1" x14ac:dyDescent="0.2">
      <c r="A16" s="20" t="s">
        <v>975</v>
      </c>
      <c r="B16" s="92">
        <v>15.5</v>
      </c>
      <c r="C16" s="92">
        <v>22.5</v>
      </c>
      <c r="D16" s="92">
        <v>24.020888971959543</v>
      </c>
      <c r="E16" s="92">
        <v>20.849673739228454</v>
      </c>
      <c r="F16" s="92">
        <v>18.899999999999999</v>
      </c>
      <c r="G16" s="92">
        <v>18.899999999999999</v>
      </c>
      <c r="H16" s="92">
        <v>18.399999999999999</v>
      </c>
      <c r="I16" s="92">
        <v>17.7</v>
      </c>
      <c r="J16" s="92">
        <v>18.100000000000001</v>
      </c>
      <c r="K16" s="92">
        <v>17.899999999999999</v>
      </c>
    </row>
    <row r="17" spans="1:11" s="2" customFormat="1" ht="15" customHeight="1" x14ac:dyDescent="0.2">
      <c r="A17" s="82" t="s">
        <v>828</v>
      </c>
      <c r="B17" s="92"/>
      <c r="C17" s="92"/>
      <c r="D17" s="92"/>
      <c r="E17" s="92"/>
      <c r="F17" s="92"/>
      <c r="G17" s="92"/>
      <c r="H17" s="92"/>
      <c r="I17" s="92"/>
      <c r="J17" s="92"/>
      <c r="K17" s="92"/>
    </row>
    <row r="18" spans="1:11" s="2" customFormat="1" ht="12" customHeight="1" x14ac:dyDescent="0.2">
      <c r="A18" s="20" t="s">
        <v>359</v>
      </c>
      <c r="B18" s="92">
        <v>42.1</v>
      </c>
      <c r="C18" s="92">
        <v>27.5</v>
      </c>
      <c r="D18" s="92">
        <v>17.153350594388687</v>
      </c>
      <c r="E18" s="92">
        <v>9.6999999999999993</v>
      </c>
      <c r="F18" s="92">
        <v>8.4</v>
      </c>
      <c r="G18" s="92">
        <v>8.3000000000000007</v>
      </c>
      <c r="H18" s="92">
        <v>8.1999999999999993</v>
      </c>
      <c r="I18" s="92">
        <v>8.1999999999999993</v>
      </c>
      <c r="J18" s="92">
        <v>7.8</v>
      </c>
      <c r="K18" s="92">
        <v>7.7</v>
      </c>
    </row>
    <row r="19" spans="1:11" s="2" customFormat="1" ht="12" customHeight="1" x14ac:dyDescent="0.2">
      <c r="A19" s="20" t="s">
        <v>1197</v>
      </c>
      <c r="B19" s="94">
        <v>29.8</v>
      </c>
      <c r="C19" s="94">
        <v>27</v>
      </c>
      <c r="D19" s="94">
        <v>24.851341597099292</v>
      </c>
      <c r="E19" s="94">
        <v>24.56346786394089</v>
      </c>
      <c r="F19" s="94">
        <v>26.7</v>
      </c>
      <c r="G19" s="94">
        <v>26.5</v>
      </c>
      <c r="H19" s="94">
        <v>27.9</v>
      </c>
      <c r="I19" s="94">
        <v>34.200000000000003</v>
      </c>
      <c r="J19" s="94">
        <v>29.6</v>
      </c>
      <c r="K19" s="94">
        <v>29.9</v>
      </c>
    </row>
    <row r="20" spans="1:11" s="2" customFormat="1" ht="12" customHeight="1" x14ac:dyDescent="0.2">
      <c r="A20" s="20" t="s">
        <v>588</v>
      </c>
      <c r="B20" s="94">
        <v>68.7</v>
      </c>
      <c r="C20" s="94">
        <v>71.2</v>
      </c>
      <c r="D20" s="94">
        <v>80</v>
      </c>
      <c r="E20" s="94">
        <v>80.099999999999994</v>
      </c>
      <c r="F20" s="94">
        <v>83.8</v>
      </c>
      <c r="G20" s="94">
        <v>78.8</v>
      </c>
      <c r="H20" s="94">
        <v>70.099999999999994</v>
      </c>
      <c r="I20" s="94">
        <v>71.5</v>
      </c>
      <c r="J20" s="94">
        <v>77.7</v>
      </c>
      <c r="K20" s="94">
        <v>79.3</v>
      </c>
    </row>
    <row r="21" spans="1:11" s="2" customFormat="1" ht="15" customHeight="1" x14ac:dyDescent="0.2">
      <c r="A21" s="82" t="s">
        <v>360</v>
      </c>
      <c r="B21" s="92"/>
      <c r="C21" s="92"/>
      <c r="D21" s="92"/>
      <c r="E21" s="92"/>
      <c r="F21" s="92"/>
      <c r="G21" s="92"/>
      <c r="H21" s="92"/>
      <c r="I21" s="92"/>
      <c r="J21" s="92"/>
      <c r="K21" s="92"/>
    </row>
    <row r="22" spans="1:11" s="2" customFormat="1" ht="12" customHeight="1" x14ac:dyDescent="0.2">
      <c r="A22" s="20" t="s">
        <v>361</v>
      </c>
      <c r="B22" s="92">
        <v>-5.19</v>
      </c>
      <c r="C22" s="92">
        <v>0.03</v>
      </c>
      <c r="D22" s="92">
        <v>-0.62005166986428906</v>
      </c>
      <c r="E22" s="92">
        <v>-0.20293603434779328</v>
      </c>
      <c r="F22" s="92">
        <v>-0.24</v>
      </c>
      <c r="G22" s="92">
        <v>0.5</v>
      </c>
      <c r="H22" s="92">
        <v>0.34</v>
      </c>
      <c r="I22" s="92">
        <v>-0.05</v>
      </c>
      <c r="J22" s="92">
        <v>0.8</v>
      </c>
      <c r="K22" s="92">
        <v>0.6</v>
      </c>
    </row>
    <row r="23" spans="1:11" s="2" customFormat="1" ht="12" customHeight="1" x14ac:dyDescent="0.2">
      <c r="A23" s="20" t="s">
        <v>129</v>
      </c>
      <c r="B23" s="92">
        <v>-27.05</v>
      </c>
      <c r="C23" s="92">
        <v>0.18</v>
      </c>
      <c r="D23" s="92">
        <v>-2.9806666283719401</v>
      </c>
      <c r="E23" s="92">
        <v>-1.0784227774438992</v>
      </c>
      <c r="F23" s="92">
        <v>-1.39</v>
      </c>
      <c r="G23" s="92">
        <v>2.75</v>
      </c>
      <c r="H23" s="92">
        <v>1.95</v>
      </c>
      <c r="I23" s="92">
        <v>-0.27</v>
      </c>
      <c r="J23" s="92">
        <v>4.82</v>
      </c>
      <c r="K23" s="92">
        <v>3.62</v>
      </c>
    </row>
    <row r="24" spans="1:11" s="2" customFormat="1" ht="12" customHeight="1" x14ac:dyDescent="0.2">
      <c r="A24" s="20" t="s">
        <v>976</v>
      </c>
      <c r="B24" s="92">
        <v>215.9</v>
      </c>
      <c r="C24" s="92">
        <v>108.6</v>
      </c>
      <c r="D24" s="92">
        <v>112.76968443430545</v>
      </c>
      <c r="E24" s="92">
        <v>106.7</v>
      </c>
      <c r="F24" s="92">
        <v>108</v>
      </c>
      <c r="G24" s="92">
        <v>89.3</v>
      </c>
      <c r="H24" s="92">
        <v>101.5</v>
      </c>
      <c r="I24" s="92">
        <v>116.1</v>
      </c>
      <c r="J24" s="92">
        <v>101.2</v>
      </c>
      <c r="K24" s="92">
        <v>95.1</v>
      </c>
    </row>
    <row r="25" spans="1:11" s="2" customFormat="1" ht="12" customHeight="1" x14ac:dyDescent="0.2">
      <c r="A25" s="82" t="s">
        <v>830</v>
      </c>
      <c r="B25" s="92"/>
      <c r="C25" s="92"/>
      <c r="D25" s="92"/>
      <c r="E25" s="92"/>
      <c r="F25" s="92"/>
      <c r="G25" s="92"/>
      <c r="H25" s="92"/>
      <c r="I25" s="92"/>
      <c r="J25" s="92"/>
      <c r="K25" s="92"/>
    </row>
    <row r="26" spans="1:11" s="2" customFormat="1" ht="12" customHeight="1" x14ac:dyDescent="0.2">
      <c r="A26" s="20" t="s">
        <v>592</v>
      </c>
      <c r="B26" s="92">
        <v>52</v>
      </c>
      <c r="C26" s="92">
        <v>54</v>
      </c>
      <c r="D26" s="92">
        <v>49.668680648154755</v>
      </c>
      <c r="E26" s="92">
        <v>50.077615325720771</v>
      </c>
      <c r="F26" s="92">
        <v>40.1</v>
      </c>
      <c r="G26" s="92">
        <v>46.1</v>
      </c>
      <c r="H26" s="92">
        <v>45.5</v>
      </c>
      <c r="I26" s="92">
        <v>46.7</v>
      </c>
      <c r="J26" s="92">
        <v>47.7</v>
      </c>
      <c r="K26" s="92">
        <v>49.8</v>
      </c>
    </row>
    <row r="27" spans="1:11" s="2" customFormat="1" ht="12" customHeight="1" x14ac:dyDescent="0.2">
      <c r="A27" s="20" t="s">
        <v>977</v>
      </c>
      <c r="B27" s="94">
        <v>72.5</v>
      </c>
      <c r="C27" s="94">
        <v>84.6</v>
      </c>
      <c r="D27" s="94">
        <v>69.091746871104803</v>
      </c>
      <c r="E27" s="94">
        <v>66.3</v>
      </c>
      <c r="F27" s="94">
        <v>51.6</v>
      </c>
      <c r="G27" s="94">
        <v>59</v>
      </c>
      <c r="H27" s="94">
        <v>57.8</v>
      </c>
      <c r="I27" s="94">
        <v>58.8</v>
      </c>
      <c r="J27" s="94">
        <v>59.6</v>
      </c>
      <c r="K27" s="94">
        <v>62.8</v>
      </c>
    </row>
    <row r="28" spans="1:11" s="2" customFormat="1" ht="12" customHeight="1" x14ac:dyDescent="0.2">
      <c r="A28" s="20" t="s">
        <v>978</v>
      </c>
      <c r="B28" s="92">
        <v>47.1</v>
      </c>
      <c r="C28" s="92">
        <v>47</v>
      </c>
      <c r="D28" s="92">
        <v>53.09439924079777</v>
      </c>
      <c r="E28" s="92">
        <v>52.437279081060971</v>
      </c>
      <c r="F28" s="92">
        <v>51.3</v>
      </c>
      <c r="G28" s="92">
        <v>49.1</v>
      </c>
      <c r="H28" s="92">
        <v>48.9</v>
      </c>
      <c r="I28" s="92">
        <v>48.6</v>
      </c>
      <c r="J28" s="92">
        <v>47.2</v>
      </c>
      <c r="K28" s="92">
        <v>43.6</v>
      </c>
    </row>
    <row r="29" spans="1:11" s="2" customFormat="1" ht="12" customHeight="1" x14ac:dyDescent="0.2">
      <c r="A29" s="20" t="s">
        <v>365</v>
      </c>
      <c r="B29" s="92">
        <v>30</v>
      </c>
      <c r="C29" s="92">
        <v>26.6</v>
      </c>
      <c r="D29" s="92">
        <v>28.550392564473682</v>
      </c>
      <c r="E29" s="92">
        <v>25.8</v>
      </c>
      <c r="F29" s="92">
        <v>25.5</v>
      </c>
      <c r="G29" s="92">
        <v>25.9</v>
      </c>
      <c r="H29" s="92">
        <v>25.8</v>
      </c>
      <c r="I29" s="92">
        <v>24.4</v>
      </c>
      <c r="J29" s="92">
        <v>22.6</v>
      </c>
      <c r="K29" s="92">
        <v>25.7</v>
      </c>
    </row>
    <row r="30" spans="1:11" s="2" customFormat="1" ht="14.25" customHeight="1" x14ac:dyDescent="0.2">
      <c r="A30" s="95" t="s">
        <v>363</v>
      </c>
      <c r="B30" s="96">
        <v>63.5</v>
      </c>
      <c r="C30" s="96">
        <v>63.5</v>
      </c>
      <c r="D30" s="96">
        <v>59.680224677244354</v>
      </c>
      <c r="E30" s="96">
        <v>59.799481339443602</v>
      </c>
      <c r="F30" s="96">
        <v>59.5</v>
      </c>
      <c r="G30" s="96">
        <v>56.1</v>
      </c>
      <c r="H30" s="96">
        <v>55.4</v>
      </c>
      <c r="I30" s="96">
        <v>54.8</v>
      </c>
      <c r="J30" s="96">
        <v>52.8</v>
      </c>
      <c r="K30" s="96">
        <v>49.6</v>
      </c>
    </row>
    <row r="31" spans="1:11" s="2" customFormat="1" ht="15.75" customHeight="1" x14ac:dyDescent="0.2">
      <c r="A31" s="52" t="s">
        <v>969</v>
      </c>
      <c r="B31" s="23"/>
      <c r="C31" s="23"/>
      <c r="D31" s="23"/>
      <c r="E31" s="23"/>
      <c r="F31" s="23"/>
      <c r="G31" s="23"/>
      <c r="H31" s="23"/>
    </row>
    <row r="32" spans="1:11" x14ac:dyDescent="0.25">
      <c r="A32" s="52"/>
    </row>
  </sheetData>
  <mergeCells count="1">
    <mergeCell ref="G9:J9"/>
  </mergeCells>
  <hyperlinks>
    <hyperlink ref="A5" location="'Contents'!A62" display="Índice"/>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zoomScale="120" zoomScaleNormal="120" zoomScalePageLayoutView="120" workbookViewId="0">
      <selection activeCell="A5" sqref="A5"/>
    </sheetView>
  </sheetViews>
  <sheetFormatPr defaultColWidth="8.85546875" defaultRowHeight="15.75" x14ac:dyDescent="0.25"/>
  <cols>
    <col min="1" max="1" width="17" style="14" customWidth="1"/>
    <col min="2" max="7" width="7.85546875" style="14" customWidth="1"/>
    <col min="8" max="16384" width="8.85546875" style="10"/>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A5" s="109" t="s">
        <v>85</v>
      </c>
    </row>
    <row r="6" spans="1:7" s="17" customFormat="1" ht="18.75" x14ac:dyDescent="0.3">
      <c r="A6" s="25" t="s">
        <v>0</v>
      </c>
    </row>
    <row r="7" spans="1:7" s="17" customFormat="1" ht="12.75" x14ac:dyDescent="0.2"/>
    <row r="8" spans="1:7" s="17" customFormat="1" ht="18" customHeight="1" x14ac:dyDescent="0.2">
      <c r="A8" s="207" t="s">
        <v>979</v>
      </c>
    </row>
    <row r="9" spans="1:7" s="2" customFormat="1" ht="12.75" customHeight="1" x14ac:dyDescent="0.2">
      <c r="A9" s="23"/>
      <c r="B9" s="401" t="s">
        <v>980</v>
      </c>
      <c r="C9" s="436"/>
      <c r="D9" s="401" t="s">
        <v>981</v>
      </c>
      <c r="E9" s="436"/>
      <c r="F9" s="415" t="s">
        <v>982</v>
      </c>
      <c r="G9" s="415"/>
    </row>
    <row r="10" spans="1:7" s="2" customFormat="1" ht="12" customHeight="1" x14ac:dyDescent="0.2">
      <c r="A10" s="23"/>
      <c r="B10" s="437" t="s">
        <v>983</v>
      </c>
      <c r="C10" s="206" t="s">
        <v>984</v>
      </c>
      <c r="D10" s="437" t="s">
        <v>983</v>
      </c>
      <c r="E10" s="206" t="s">
        <v>984</v>
      </c>
      <c r="F10" s="401" t="s">
        <v>985</v>
      </c>
      <c r="G10" s="401"/>
    </row>
    <row r="11" spans="1:7" s="2" customFormat="1" ht="13.5" customHeight="1" x14ac:dyDescent="0.2">
      <c r="A11" s="24"/>
      <c r="B11" s="438"/>
      <c r="C11" s="205" t="s">
        <v>127</v>
      </c>
      <c r="D11" s="438"/>
      <c r="E11" s="205" t="s">
        <v>127</v>
      </c>
      <c r="F11" s="196" t="s">
        <v>371</v>
      </c>
      <c r="G11" s="196" t="s">
        <v>372</v>
      </c>
    </row>
    <row r="12" spans="1:7" s="2" customFormat="1" ht="12.75" customHeight="1" x14ac:dyDescent="0.2">
      <c r="A12" s="70">
        <v>2009</v>
      </c>
      <c r="B12" s="67">
        <v>22.51</v>
      </c>
      <c r="C12" s="67">
        <v>4.2</v>
      </c>
      <c r="D12" s="67">
        <v>16.207999999999998</v>
      </c>
      <c r="E12" s="67">
        <v>10.4</v>
      </c>
      <c r="F12" s="67">
        <v>107.7</v>
      </c>
      <c r="G12" s="67">
        <v>97.9</v>
      </c>
    </row>
    <row r="13" spans="1:7" s="2" customFormat="1" ht="12.75" customHeight="1" x14ac:dyDescent="0.2">
      <c r="A13" s="70">
        <v>2010</v>
      </c>
      <c r="B13" s="67">
        <v>24.5</v>
      </c>
      <c r="C13" s="67">
        <v>8.8000000000000007</v>
      </c>
      <c r="D13" s="67">
        <v>18.574000000000002</v>
      </c>
      <c r="E13" s="67">
        <v>14.6</v>
      </c>
      <c r="F13" s="67">
        <v>100</v>
      </c>
      <c r="G13" s="67">
        <v>100</v>
      </c>
    </row>
    <row r="14" spans="1:7" s="2" customFormat="1" ht="12.75" customHeight="1" x14ac:dyDescent="0.2">
      <c r="A14" s="70">
        <v>2011</v>
      </c>
      <c r="B14" s="67">
        <v>24.5</v>
      </c>
      <c r="C14" s="67">
        <v>0</v>
      </c>
      <c r="D14" s="67">
        <v>17.754000000000001</v>
      </c>
      <c r="E14" s="67">
        <v>-4.4000000000000004</v>
      </c>
      <c r="F14" s="67">
        <v>100.79</v>
      </c>
      <c r="G14" s="67">
        <v>110.15</v>
      </c>
    </row>
    <row r="15" spans="1:7" s="2" customFormat="1" ht="12.75" customHeight="1" x14ac:dyDescent="0.2">
      <c r="A15" s="70">
        <v>2012</v>
      </c>
      <c r="B15" s="67">
        <v>24.5</v>
      </c>
      <c r="C15" s="67">
        <v>0</v>
      </c>
      <c r="D15" s="67">
        <v>19.210999999999999</v>
      </c>
      <c r="E15" s="67">
        <v>8.1999999999999993</v>
      </c>
      <c r="F15" s="67">
        <v>99.22</v>
      </c>
      <c r="G15" s="67">
        <v>115.13</v>
      </c>
    </row>
    <row r="16" spans="1:7" s="2" customFormat="1" ht="12.75" customHeight="1" x14ac:dyDescent="0.2">
      <c r="A16" s="70">
        <v>2013</v>
      </c>
      <c r="B16" s="67">
        <v>24.5</v>
      </c>
      <c r="C16" s="67">
        <v>0</v>
      </c>
      <c r="D16" s="67">
        <v>18.617999999999999</v>
      </c>
      <c r="E16" s="67">
        <v>-3.1</v>
      </c>
      <c r="F16" s="67">
        <v>100.53</v>
      </c>
      <c r="G16" s="67">
        <v>122.7</v>
      </c>
    </row>
    <row r="17" spans="1:7" s="2" customFormat="1" ht="12.75" customHeight="1" x14ac:dyDescent="0.2">
      <c r="A17" s="70">
        <v>2014</v>
      </c>
      <c r="B17" s="67">
        <v>24.5</v>
      </c>
      <c r="C17" s="67">
        <v>0</v>
      </c>
      <c r="D17" s="67">
        <v>18.594000000000001</v>
      </c>
      <c r="E17" s="67">
        <v>-3.1</v>
      </c>
      <c r="F17" s="67">
        <v>101.08</v>
      </c>
      <c r="G17" s="67">
        <v>129.44999999999999</v>
      </c>
    </row>
    <row r="18" spans="1:7" s="2" customFormat="1" ht="12.75" customHeight="1" x14ac:dyDescent="0.2">
      <c r="A18" s="70">
        <v>2015</v>
      </c>
      <c r="B18" s="67">
        <v>24.5</v>
      </c>
      <c r="C18" s="67">
        <v>0</v>
      </c>
      <c r="D18" s="67">
        <v>22.178008450252246</v>
      </c>
      <c r="E18" s="67">
        <v>19.275080403636924</v>
      </c>
      <c r="F18" s="67">
        <v>100.82</v>
      </c>
      <c r="G18" s="67">
        <v>132.27000000000001</v>
      </c>
    </row>
    <row r="19" spans="1:7" s="2" customFormat="1" ht="12.75" customHeight="1" x14ac:dyDescent="0.2">
      <c r="A19" s="70">
        <v>2016</v>
      </c>
      <c r="B19" s="67">
        <v>24.5</v>
      </c>
      <c r="C19" s="67">
        <v>0</v>
      </c>
      <c r="D19" s="67">
        <v>22.281916666666667</v>
      </c>
      <c r="E19" s="67">
        <v>0.46851914881129719</v>
      </c>
      <c r="F19" s="67">
        <v>108.99227529997636</v>
      </c>
      <c r="G19" s="67">
        <v>140.73847670324082</v>
      </c>
    </row>
    <row r="20" spans="1:7" s="2" customFormat="1" ht="12.75" customHeight="1" x14ac:dyDescent="0.2">
      <c r="A20" s="70">
        <v>2017</v>
      </c>
      <c r="B20" s="67">
        <v>24.5</v>
      </c>
      <c r="C20" s="67">
        <v>0</v>
      </c>
      <c r="D20" s="67">
        <v>21.906405833333334</v>
      </c>
      <c r="E20" s="67">
        <v>-1.685271688925627</v>
      </c>
      <c r="F20" s="67">
        <v>110.07109089125559</v>
      </c>
      <c r="G20" s="67">
        <v>139.45437207991131</v>
      </c>
    </row>
    <row r="21" spans="1:7" s="2" customFormat="1" ht="12.75" customHeight="1" x14ac:dyDescent="0.2">
      <c r="A21" s="70">
        <v>2018</v>
      </c>
      <c r="B21" s="67">
        <v>24.5</v>
      </c>
      <c r="C21" s="67">
        <v>0</v>
      </c>
      <c r="D21" s="67">
        <v>20.91493333333333</v>
      </c>
      <c r="E21" s="67">
        <v>-4.525947832534694</v>
      </c>
      <c r="F21" s="67">
        <v>122.43531758118424</v>
      </c>
      <c r="G21" s="67">
        <v>158.92284498210122</v>
      </c>
    </row>
    <row r="22" spans="1:7" s="2" customFormat="1" ht="12.75" customHeight="1" x14ac:dyDescent="0.2">
      <c r="A22" s="70">
        <v>2019</v>
      </c>
      <c r="B22" s="67">
        <v>24.5</v>
      </c>
      <c r="C22" s="67">
        <v>0</v>
      </c>
      <c r="D22" s="67">
        <v>22.057483333333334</v>
      </c>
      <c r="E22" s="67">
        <v>5.4628431360049134</v>
      </c>
      <c r="F22" s="67">
        <v>131.53202991571803</v>
      </c>
      <c r="G22" s="67">
        <v>176.32007242504383</v>
      </c>
    </row>
    <row r="23" spans="1:7" s="2" customFormat="1" ht="12.75" customHeight="1" x14ac:dyDescent="0.2">
      <c r="A23" s="99">
        <v>2020</v>
      </c>
      <c r="B23" s="68">
        <v>24.5</v>
      </c>
      <c r="C23" s="68">
        <v>0</v>
      </c>
      <c r="D23" s="68">
        <v>21.668499999999998</v>
      </c>
      <c r="E23" s="68">
        <v>-1.7634982534272314</v>
      </c>
      <c r="F23" s="68">
        <v>147.20310606755308</v>
      </c>
      <c r="G23" s="68">
        <v>206.44415672385119</v>
      </c>
    </row>
    <row r="24" spans="1:7" s="2" customFormat="1" ht="17.25" customHeight="1" x14ac:dyDescent="0.2">
      <c r="A24" s="90" t="s">
        <v>373</v>
      </c>
      <c r="B24" s="67">
        <v>24.5</v>
      </c>
      <c r="C24" s="67">
        <v>0</v>
      </c>
      <c r="D24" s="67">
        <v>21.623999999999999</v>
      </c>
      <c r="E24" s="67">
        <v>6.2119031597353436</v>
      </c>
      <c r="F24" s="67">
        <v>127.59116595879456</v>
      </c>
      <c r="G24" s="67">
        <v>170.06748691584676</v>
      </c>
    </row>
    <row r="25" spans="1:7" s="2" customFormat="1" ht="12.75" customHeight="1" x14ac:dyDescent="0.2">
      <c r="A25" s="19" t="s">
        <v>374</v>
      </c>
      <c r="B25" s="67">
        <v>24.5</v>
      </c>
      <c r="C25" s="67">
        <v>0</v>
      </c>
      <c r="D25" s="67">
        <v>21.7484</v>
      </c>
      <c r="E25" s="67">
        <v>8.9091755845222451</v>
      </c>
      <c r="F25" s="67">
        <v>127.63734740498171</v>
      </c>
      <c r="G25" s="67">
        <v>171.63993496376736</v>
      </c>
    </row>
    <row r="26" spans="1:7" s="2" customFormat="1" ht="12.75" customHeight="1" x14ac:dyDescent="0.2">
      <c r="A26" s="19" t="s">
        <v>375</v>
      </c>
      <c r="B26" s="67">
        <v>24.5</v>
      </c>
      <c r="C26" s="67">
        <v>0</v>
      </c>
      <c r="D26" s="67">
        <v>21.8231</v>
      </c>
      <c r="E26" s="67">
        <v>9.009216014385979</v>
      </c>
      <c r="F26" s="67">
        <v>127.6861742560161</v>
      </c>
      <c r="G26" s="67">
        <v>169.97577223227557</v>
      </c>
    </row>
    <row r="27" spans="1:7" s="2" customFormat="1" ht="12.75" customHeight="1" x14ac:dyDescent="0.2">
      <c r="A27" s="19" t="s">
        <v>376</v>
      </c>
      <c r="B27" s="67">
        <v>24.5</v>
      </c>
      <c r="C27" s="67">
        <v>0</v>
      </c>
      <c r="D27" s="67">
        <v>21.960899999999999</v>
      </c>
      <c r="E27" s="67">
        <v>9.4373377319094445</v>
      </c>
      <c r="F27" s="67">
        <v>127.78129773813086</v>
      </c>
      <c r="G27" s="67">
        <v>169.75579922778579</v>
      </c>
    </row>
    <row r="28" spans="1:7" s="2" customFormat="1" ht="12.75" customHeight="1" x14ac:dyDescent="0.2">
      <c r="A28" s="19" t="s">
        <v>377</v>
      </c>
      <c r="B28" s="67">
        <v>24.5</v>
      </c>
      <c r="C28" s="67">
        <v>0</v>
      </c>
      <c r="D28" s="67">
        <v>22.063600000000001</v>
      </c>
      <c r="E28" s="67">
        <v>5.7207338869269764</v>
      </c>
      <c r="F28" s="67">
        <v>128.50549535183487</v>
      </c>
      <c r="G28" s="67">
        <v>170.81825753218044</v>
      </c>
    </row>
    <row r="29" spans="1:7" s="2" customFormat="1" ht="12.75" customHeight="1" x14ac:dyDescent="0.2">
      <c r="A29" s="19" t="s">
        <v>378</v>
      </c>
      <c r="B29" s="67">
        <v>24.5</v>
      </c>
      <c r="C29" s="67">
        <v>0</v>
      </c>
      <c r="D29" s="67">
        <v>21.879799999999999</v>
      </c>
      <c r="E29" s="67">
        <v>3.5284208932483407</v>
      </c>
      <c r="F29" s="67">
        <v>129.9000717420065</v>
      </c>
      <c r="G29" s="67">
        <v>173.22591086801285</v>
      </c>
    </row>
    <row r="30" spans="1:7" s="2" customFormat="1" ht="12.75" customHeight="1" x14ac:dyDescent="0.2">
      <c r="A30" s="19" t="s">
        <v>379</v>
      </c>
      <c r="B30" s="67">
        <v>24.5</v>
      </c>
      <c r="C30" s="67">
        <v>0</v>
      </c>
      <c r="D30" s="67">
        <v>21.99</v>
      </c>
      <c r="E30" s="67">
        <v>4.0419763717312263</v>
      </c>
      <c r="F30" s="67">
        <v>130.28706397142696</v>
      </c>
      <c r="G30" s="67">
        <v>174.63701860853189</v>
      </c>
    </row>
    <row r="31" spans="1:7" s="2" customFormat="1" ht="12.75" customHeight="1" x14ac:dyDescent="0.2">
      <c r="A31" s="19" t="s">
        <v>380</v>
      </c>
      <c r="B31" s="67">
        <v>24.5</v>
      </c>
      <c r="C31" s="67">
        <v>0</v>
      </c>
      <c r="D31" s="67">
        <v>22.18</v>
      </c>
      <c r="E31" s="67">
        <v>3.7971603193470704</v>
      </c>
      <c r="F31" s="67">
        <v>131.33401370370098</v>
      </c>
      <c r="G31" s="67">
        <v>176.22160508478592</v>
      </c>
    </row>
    <row r="32" spans="1:7" s="2" customFormat="1" ht="12.75" customHeight="1" x14ac:dyDescent="0.2">
      <c r="A32" s="19" t="s">
        <v>381</v>
      </c>
      <c r="B32" s="67">
        <v>24.5</v>
      </c>
      <c r="C32" s="67">
        <v>0</v>
      </c>
      <c r="D32" s="67">
        <v>22.41</v>
      </c>
      <c r="E32" s="67">
        <v>5.8953615846973895</v>
      </c>
      <c r="F32" s="67">
        <v>131.63424143483769</v>
      </c>
      <c r="G32" s="67">
        <v>175.48283094095578</v>
      </c>
    </row>
    <row r="33" spans="1:7" s="2" customFormat="1" ht="12.75" customHeight="1" x14ac:dyDescent="0.2">
      <c r="A33" s="19" t="s">
        <v>382</v>
      </c>
      <c r="B33" s="67">
        <v>24.5</v>
      </c>
      <c r="C33" s="67">
        <v>0</v>
      </c>
      <c r="D33" s="67">
        <v>22.35</v>
      </c>
      <c r="E33" s="67">
        <v>4.0439824405413161</v>
      </c>
      <c r="F33" s="67">
        <v>136.55076040931843</v>
      </c>
      <c r="G33" s="67">
        <v>182.73803292017692</v>
      </c>
    </row>
    <row r="34" spans="1:7" s="2" customFormat="1" ht="12.75" customHeight="1" x14ac:dyDescent="0.2">
      <c r="A34" s="19" t="s">
        <v>383</v>
      </c>
      <c r="B34" s="67">
        <v>24.5</v>
      </c>
      <c r="C34" s="67">
        <v>0</v>
      </c>
      <c r="D34" s="67">
        <v>22.32</v>
      </c>
      <c r="E34" s="67">
        <v>2.7638503294244332</v>
      </c>
      <c r="F34" s="67">
        <v>139.5588589077291</v>
      </c>
      <c r="G34" s="67">
        <v>188.97634534507773</v>
      </c>
    </row>
    <row r="35" spans="1:7" s="2" customFormat="1" ht="12.75" customHeight="1" x14ac:dyDescent="0.2">
      <c r="A35" s="19" t="s">
        <v>384</v>
      </c>
      <c r="B35" s="67">
        <v>24.5</v>
      </c>
      <c r="C35" s="67">
        <v>0</v>
      </c>
      <c r="D35" s="67">
        <v>22.34</v>
      </c>
      <c r="E35" s="67">
        <v>2.9849026161115733</v>
      </c>
      <c r="F35" s="67">
        <v>139.91786810983851</v>
      </c>
      <c r="G35" s="67">
        <v>192.30187446112902</v>
      </c>
    </row>
    <row r="36" spans="1:7" s="2" customFormat="1" ht="17.25" customHeight="1" x14ac:dyDescent="0.2">
      <c r="A36" s="90" t="s">
        <v>385</v>
      </c>
      <c r="B36" s="67">
        <v>24.5</v>
      </c>
      <c r="C36" s="67">
        <v>0</v>
      </c>
      <c r="D36" s="67">
        <v>22.22</v>
      </c>
      <c r="E36" s="67">
        <v>2.7561968183499763</v>
      </c>
      <c r="F36" s="67">
        <v>140.68923867324622</v>
      </c>
      <c r="G36" s="67">
        <v>194.86234061474786</v>
      </c>
    </row>
    <row r="37" spans="1:7" s="2" customFormat="1" ht="12.75" customHeight="1" x14ac:dyDescent="0.2">
      <c r="A37" s="19" t="s">
        <v>374</v>
      </c>
      <c r="B37" s="67">
        <v>24.5</v>
      </c>
      <c r="C37" s="67">
        <v>0</v>
      </c>
      <c r="D37" s="67">
        <v>22.64</v>
      </c>
      <c r="E37" s="67">
        <v>4.0996119254749885</v>
      </c>
      <c r="F37" s="67">
        <v>140.39383360576264</v>
      </c>
      <c r="G37" s="67">
        <v>194.9111890617701</v>
      </c>
    </row>
    <row r="38" spans="1:7" s="2" customFormat="1" ht="12.75" customHeight="1" x14ac:dyDescent="0.2">
      <c r="A38" s="19" t="s">
        <v>375</v>
      </c>
      <c r="B38" s="67">
        <v>24.5</v>
      </c>
      <c r="C38" s="67">
        <v>0</v>
      </c>
      <c r="D38" s="67">
        <v>22.316700000000001</v>
      </c>
      <c r="E38" s="67">
        <v>2.2618234806237369</v>
      </c>
      <c r="F38" s="67">
        <v>141.92626132395256</v>
      </c>
      <c r="G38" s="67">
        <v>195.28169714641601</v>
      </c>
    </row>
    <row r="39" spans="1:7" s="2" customFormat="1" ht="12.75" customHeight="1" x14ac:dyDescent="0.2">
      <c r="A39" s="19" t="s">
        <v>376</v>
      </c>
      <c r="B39" s="67">
        <v>24.5</v>
      </c>
      <c r="C39" s="67">
        <v>0</v>
      </c>
      <c r="D39" s="67">
        <v>22.716999999999999</v>
      </c>
      <c r="E39" s="67">
        <v>3.4429372202414266</v>
      </c>
      <c r="F39" s="67">
        <v>144.26492500174865</v>
      </c>
      <c r="G39" s="67">
        <v>200.74798856865661</v>
      </c>
    </row>
    <row r="40" spans="1:7" s="2" customFormat="1" ht="12.75" customHeight="1" x14ac:dyDescent="0.2">
      <c r="A40" s="19" t="s">
        <v>377</v>
      </c>
      <c r="B40" s="67">
        <v>24.5</v>
      </c>
      <c r="C40" s="67">
        <v>0</v>
      </c>
      <c r="D40" s="67">
        <v>22.669899999999998</v>
      </c>
      <c r="E40" s="67">
        <v>2.7479649739842849</v>
      </c>
      <c r="F40" s="67">
        <v>144.84087319665423</v>
      </c>
      <c r="G40" s="67">
        <v>202.8250095993422</v>
      </c>
    </row>
    <row r="41" spans="1:7" s="2" customFormat="1" ht="12.75" customHeight="1" x14ac:dyDescent="0.2">
      <c r="A41" s="19" t="s">
        <v>378</v>
      </c>
      <c r="B41" s="67">
        <v>24.5</v>
      </c>
      <c r="C41" s="67">
        <v>0</v>
      </c>
      <c r="D41" s="67">
        <v>21.938400000000001</v>
      </c>
      <c r="E41" s="67">
        <v>0.26782694540170571</v>
      </c>
      <c r="F41" s="67">
        <v>147.48584201052128</v>
      </c>
      <c r="G41" s="67">
        <v>206.05406402403449</v>
      </c>
    </row>
    <row r="42" spans="1:7" s="2" customFormat="1" ht="12.75" customHeight="1" x14ac:dyDescent="0.2">
      <c r="A42" s="19" t="s">
        <v>379</v>
      </c>
      <c r="B42" s="67">
        <v>24.5</v>
      </c>
      <c r="C42" s="67">
        <v>0</v>
      </c>
      <c r="D42" s="67">
        <v>21.58</v>
      </c>
      <c r="E42" s="67">
        <v>-1.8644838562983157</v>
      </c>
      <c r="F42" s="67">
        <v>147.23940485684062</v>
      </c>
      <c r="G42" s="67">
        <v>206.75668879386143</v>
      </c>
    </row>
    <row r="43" spans="1:7" s="2" customFormat="1" ht="12.75" customHeight="1" x14ac:dyDescent="0.2">
      <c r="A43" s="19" t="s">
        <v>380</v>
      </c>
      <c r="B43" s="67">
        <v>24.5</v>
      </c>
      <c r="C43" s="67">
        <v>0</v>
      </c>
      <c r="D43" s="67">
        <v>20.88</v>
      </c>
      <c r="E43" s="67">
        <v>-5.8611361587015409</v>
      </c>
      <c r="F43" s="67">
        <v>149.15472263892556</v>
      </c>
      <c r="G43" s="67">
        <v>209.27540089359869</v>
      </c>
    </row>
    <row r="44" spans="1:7" s="2" customFormat="1" ht="12.75" customHeight="1" x14ac:dyDescent="0.2">
      <c r="A44" s="19" t="s">
        <v>381</v>
      </c>
      <c r="B44" s="67">
        <v>24.5</v>
      </c>
      <c r="C44" s="67">
        <v>0</v>
      </c>
      <c r="D44" s="67">
        <v>20.91</v>
      </c>
      <c r="E44" s="67">
        <v>-6.6934404283801818</v>
      </c>
      <c r="F44" s="67">
        <v>151.04200058831051</v>
      </c>
      <c r="G44" s="67">
        <v>212.00886369223554</v>
      </c>
    </row>
    <row r="45" spans="1:7" s="2" customFormat="1" ht="12.75" customHeight="1" x14ac:dyDescent="0.2">
      <c r="A45" s="19" t="s">
        <v>382</v>
      </c>
      <c r="B45" s="67">
        <v>24.5</v>
      </c>
      <c r="C45" s="67">
        <v>0</v>
      </c>
      <c r="D45" s="67">
        <v>20.96</v>
      </c>
      <c r="E45" s="67">
        <v>-6.219239373601793</v>
      </c>
      <c r="F45" s="67">
        <v>152.19708231057908</v>
      </c>
      <c r="G45" s="67">
        <v>216.39074695623435</v>
      </c>
    </row>
    <row r="46" spans="1:7" s="2" customFormat="1" ht="12.75" customHeight="1" x14ac:dyDescent="0.2">
      <c r="A46" s="19" t="s">
        <v>383</v>
      </c>
      <c r="B46" s="67">
        <v>24.5</v>
      </c>
      <c r="C46" s="67">
        <v>0</v>
      </c>
      <c r="D46" s="67">
        <v>20.88</v>
      </c>
      <c r="E46" s="67">
        <v>-6.4516129032258114</v>
      </c>
      <c r="F46" s="67">
        <v>153.20011594354648</v>
      </c>
      <c r="G46" s="67">
        <v>218.49387441990672</v>
      </c>
    </row>
    <row r="47" spans="1:7" s="2" customFormat="1" ht="12.75" customHeight="1" x14ac:dyDescent="0.2">
      <c r="A47" s="19" t="s">
        <v>384</v>
      </c>
      <c r="B47" s="67">
        <v>24.5</v>
      </c>
      <c r="C47" s="67">
        <v>0</v>
      </c>
      <c r="D47" s="67">
        <v>20.309999999999999</v>
      </c>
      <c r="E47" s="67">
        <v>-9.0868397493285684</v>
      </c>
      <c r="F47" s="67">
        <v>154.00297266054883</v>
      </c>
      <c r="G47" s="67">
        <v>219.72201691541011</v>
      </c>
    </row>
    <row r="48" spans="1:7" s="2" customFormat="1" ht="17.25" customHeight="1" x14ac:dyDescent="0.2">
      <c r="A48" s="90" t="s">
        <v>386</v>
      </c>
      <c r="B48" s="67">
        <v>24.5</v>
      </c>
      <c r="C48" s="67">
        <v>0</v>
      </c>
      <c r="D48" s="67">
        <v>20.28</v>
      </c>
      <c r="E48" s="67">
        <v>-8.730873087308721</v>
      </c>
      <c r="F48" s="67">
        <v>154.01821830683349</v>
      </c>
      <c r="G48" s="67">
        <v>218.72398513082015</v>
      </c>
    </row>
    <row r="49" spans="1:7" s="2" customFormat="1" ht="12.75" customHeight="1" x14ac:dyDescent="0.2">
      <c r="A49" s="19" t="s">
        <v>374</v>
      </c>
      <c r="B49" s="67">
        <v>24.5</v>
      </c>
      <c r="C49" s="67">
        <v>0</v>
      </c>
      <c r="D49" s="67">
        <v>20.399999999999999</v>
      </c>
      <c r="E49" s="67">
        <v>-9.8939929328621936</v>
      </c>
      <c r="F49" s="67">
        <v>153.4584519208864</v>
      </c>
      <c r="G49" s="67">
        <v>218.27034735688341</v>
      </c>
    </row>
    <row r="50" spans="1:7" s="2" customFormat="1" ht="12.75" customHeight="1" x14ac:dyDescent="0.2">
      <c r="A50" s="19" t="s">
        <v>375</v>
      </c>
      <c r="B50" s="67">
        <v>24.5</v>
      </c>
      <c r="C50" s="67">
        <v>0</v>
      </c>
      <c r="D50" s="67">
        <v>20.72</v>
      </c>
      <c r="E50" s="67">
        <v>-7.1547316583545184</v>
      </c>
      <c r="F50" s="67">
        <v>151.37810098339475</v>
      </c>
      <c r="G50" s="67">
        <v>215.03503829196606</v>
      </c>
    </row>
    <row r="51" spans="1:7" s="2" customFormat="1" ht="12.75" customHeight="1" x14ac:dyDescent="0.2">
      <c r="A51" s="19" t="s">
        <v>376</v>
      </c>
      <c r="B51" s="67">
        <v>24.5</v>
      </c>
      <c r="C51" s="67">
        <v>0</v>
      </c>
      <c r="D51" s="67">
        <v>20.69</v>
      </c>
      <c r="E51" s="67">
        <v>-8.9228331205704841</v>
      </c>
      <c r="F51" s="67">
        <v>152.66739528904264</v>
      </c>
      <c r="G51" s="67">
        <v>215.41391280869274</v>
      </c>
    </row>
    <row r="52" spans="1:7" s="2" customFormat="1" ht="12.75" customHeight="1" x14ac:dyDescent="0.2">
      <c r="A52" s="19" t="s">
        <v>377</v>
      </c>
      <c r="B52" s="67">
        <v>24.5</v>
      </c>
      <c r="C52" s="67">
        <v>0</v>
      </c>
      <c r="D52" s="67">
        <v>20.329999999999998</v>
      </c>
      <c r="E52" s="67">
        <v>-10.321615887145509</v>
      </c>
      <c r="F52" s="67">
        <v>153.56850491773622</v>
      </c>
      <c r="G52" s="67">
        <v>215.89307050366563</v>
      </c>
    </row>
    <row r="53" spans="1:7" s="2" customFormat="1" ht="12.75" customHeight="1" x14ac:dyDescent="0.2">
      <c r="A53" s="19" t="s">
        <v>378</v>
      </c>
      <c r="B53" s="67">
        <v>24.5</v>
      </c>
      <c r="C53" s="67">
        <v>0</v>
      </c>
      <c r="D53" s="67">
        <v>20.47</v>
      </c>
      <c r="E53" s="67">
        <v>-6.693286657185582</v>
      </c>
      <c r="F53" s="107" t="s">
        <v>93</v>
      </c>
      <c r="G53" s="107" t="s">
        <v>93</v>
      </c>
    </row>
    <row r="54" spans="1:7" s="2" customFormat="1" ht="12.75" customHeight="1" x14ac:dyDescent="0.2">
      <c r="A54" s="31" t="s">
        <v>379</v>
      </c>
      <c r="B54" s="68">
        <v>24.5</v>
      </c>
      <c r="C54" s="68">
        <v>0</v>
      </c>
      <c r="D54" s="68">
        <v>20.88</v>
      </c>
      <c r="E54" s="68">
        <v>-3.2437442075996303</v>
      </c>
      <c r="F54" s="213" t="s">
        <v>93</v>
      </c>
      <c r="G54" s="213" t="s">
        <v>93</v>
      </c>
    </row>
    <row r="55" spans="1:7" s="16" customFormat="1" ht="16.5" customHeight="1" x14ac:dyDescent="0.2">
      <c r="A55" s="27" t="s">
        <v>986</v>
      </c>
      <c r="B55" s="22"/>
      <c r="C55" s="22"/>
      <c r="D55" s="22"/>
      <c r="E55" s="22"/>
      <c r="F55" s="22"/>
      <c r="G55" s="22"/>
    </row>
    <row r="56" spans="1:7" s="2" customFormat="1" ht="55.5" customHeight="1" x14ac:dyDescent="0.2">
      <c r="A56" s="440" t="s">
        <v>1198</v>
      </c>
      <c r="B56" s="418"/>
      <c r="C56" s="418"/>
      <c r="D56" s="418"/>
      <c r="E56" s="418"/>
      <c r="F56" s="418"/>
      <c r="G56" s="418"/>
    </row>
    <row r="57" spans="1:7" s="2" customFormat="1" ht="15.75" customHeight="1" x14ac:dyDescent="0.2">
      <c r="A57" s="416"/>
      <c r="B57" s="416"/>
      <c r="C57" s="416"/>
      <c r="D57" s="416"/>
      <c r="E57" s="416"/>
      <c r="F57" s="416"/>
      <c r="G57" s="416"/>
    </row>
  </sheetData>
  <mergeCells count="8">
    <mergeCell ref="A57:G57"/>
    <mergeCell ref="D9:E9"/>
    <mergeCell ref="B10:B11"/>
    <mergeCell ref="D10:D11"/>
    <mergeCell ref="B9:C9"/>
    <mergeCell ref="F9:G9"/>
    <mergeCell ref="F10:G10"/>
    <mergeCell ref="A56:G56"/>
  </mergeCells>
  <conditionalFormatting sqref="F54:G54">
    <cfRule type="cellIs" dxfId="205" priority="2" operator="between">
      <formula>9999</formula>
      <formula>-9999</formula>
    </cfRule>
  </conditionalFormatting>
  <conditionalFormatting sqref="F53:G53">
    <cfRule type="cellIs" dxfId="204" priority="1" operator="between">
      <formula>9999</formula>
      <formula>-9999</formula>
    </cfRule>
  </conditionalFormatting>
  <hyperlinks>
    <hyperlink ref="A5" location="'Contents'!A62" display="Índice"/>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1"/>
  <sheetViews>
    <sheetView showGridLines="0" zoomScale="120" zoomScaleNormal="120" zoomScalePageLayoutView="120" workbookViewId="0">
      <selection activeCell="A5" sqref="A5"/>
    </sheetView>
  </sheetViews>
  <sheetFormatPr defaultColWidth="11.42578125" defaultRowHeight="13.5" x14ac:dyDescent="0.25"/>
  <cols>
    <col min="1" max="1" width="34" style="3" customWidth="1"/>
    <col min="2" max="2" width="16.28515625" style="3" bestFit="1" customWidth="1"/>
    <col min="3" max="6" width="5.5703125" style="4" bestFit="1" customWidth="1"/>
    <col min="7" max="7" width="4.85546875" style="4" bestFit="1" customWidth="1"/>
    <col min="8" max="8" width="5.5703125" style="4" bestFit="1" customWidth="1"/>
    <col min="9" max="9" width="4.85546875" style="4" bestFit="1" customWidth="1"/>
    <col min="10" max="10" width="5.5703125" style="4" bestFit="1" customWidth="1"/>
    <col min="11" max="11" width="5" style="4" bestFit="1" customWidth="1"/>
    <col min="12"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A5" s="109" t="s">
        <v>85</v>
      </c>
    </row>
    <row r="6" spans="1:13" s="17" customFormat="1" ht="18.75" x14ac:dyDescent="0.3">
      <c r="A6" s="25" t="s">
        <v>0</v>
      </c>
    </row>
    <row r="7" spans="1:13" s="17" customFormat="1" ht="12.75" x14ac:dyDescent="0.2"/>
    <row r="8" spans="1:13" s="17" customFormat="1" ht="18" customHeight="1" x14ac:dyDescent="0.2">
      <c r="A8" s="207" t="s">
        <v>987</v>
      </c>
      <c r="B8" s="18"/>
      <c r="C8" s="18"/>
      <c r="D8" s="18"/>
      <c r="E8" s="18"/>
      <c r="F8" s="18"/>
      <c r="G8" s="18"/>
    </row>
    <row r="9" spans="1:13" ht="13.5" customHeight="1" x14ac:dyDescent="0.2">
      <c r="A9" s="23"/>
      <c r="B9" s="392"/>
      <c r="C9" s="400">
        <v>2016</v>
      </c>
      <c r="D9" s="190">
        <v>2017</v>
      </c>
      <c r="E9" s="287">
        <v>2018</v>
      </c>
      <c r="F9" s="356">
        <v>2019</v>
      </c>
      <c r="G9" s="396">
        <v>2020</v>
      </c>
      <c r="H9" s="397"/>
      <c r="I9" s="396">
        <v>2021</v>
      </c>
      <c r="J9" s="396"/>
      <c r="K9" s="396"/>
    </row>
    <row r="10" spans="1:13" ht="13.5" customHeight="1" x14ac:dyDescent="0.2">
      <c r="A10" s="24"/>
      <c r="B10" s="393"/>
      <c r="C10" s="401"/>
      <c r="D10" s="191" t="s">
        <v>88</v>
      </c>
      <c r="E10" s="288" t="s">
        <v>88</v>
      </c>
      <c r="F10" s="357" t="s">
        <v>88</v>
      </c>
      <c r="G10" s="191" t="s">
        <v>87</v>
      </c>
      <c r="H10" s="191" t="s">
        <v>88</v>
      </c>
      <c r="I10" s="288" t="s">
        <v>87</v>
      </c>
      <c r="J10" s="398" t="s">
        <v>89</v>
      </c>
      <c r="K10" s="398"/>
    </row>
    <row r="11" spans="1:13" ht="18" customHeight="1" x14ac:dyDescent="0.2">
      <c r="A11" s="35" t="s">
        <v>988</v>
      </c>
      <c r="B11" s="23"/>
      <c r="C11" s="100"/>
      <c r="D11" s="100"/>
      <c r="E11" s="100"/>
      <c r="F11" s="100"/>
      <c r="G11" s="100"/>
      <c r="H11" s="100"/>
      <c r="I11" s="100"/>
      <c r="J11" s="100"/>
      <c r="K11" s="100"/>
    </row>
    <row r="12" spans="1:13" ht="13.5" customHeight="1" x14ac:dyDescent="0.2">
      <c r="A12" s="20" t="s">
        <v>91</v>
      </c>
      <c r="B12" s="19" t="s">
        <v>989</v>
      </c>
      <c r="C12" s="51">
        <v>1648.12</v>
      </c>
      <c r="D12" s="51">
        <v>1580.4</v>
      </c>
      <c r="E12" s="51">
        <v>1563.8</v>
      </c>
      <c r="F12" s="51">
        <v>1591</v>
      </c>
      <c r="G12" s="51">
        <v>1568</v>
      </c>
      <c r="H12" s="51">
        <v>1470.8</v>
      </c>
      <c r="I12" s="51">
        <v>1500.1</v>
      </c>
      <c r="J12" s="107" t="s">
        <v>93</v>
      </c>
      <c r="K12" s="100"/>
      <c r="L12" s="1"/>
      <c r="M12" s="1"/>
    </row>
    <row r="13" spans="1:13" ht="13.5" customHeight="1" x14ac:dyDescent="0.2">
      <c r="A13" s="20" t="s">
        <v>95</v>
      </c>
      <c r="B13" s="19" t="s">
        <v>96</v>
      </c>
      <c r="C13" s="137">
        <v>3.4</v>
      </c>
      <c r="D13" s="137">
        <v>-4.0999999999999996</v>
      </c>
      <c r="E13" s="137">
        <v>-1.1000000000000001</v>
      </c>
      <c r="F13" s="137">
        <v>1.8</v>
      </c>
      <c r="G13" s="137">
        <v>-6</v>
      </c>
      <c r="H13" s="137">
        <v>-7.6</v>
      </c>
      <c r="I13" s="137">
        <v>2</v>
      </c>
      <c r="J13" s="107" t="s">
        <v>93</v>
      </c>
      <c r="K13" s="100"/>
      <c r="L13" s="1"/>
    </row>
    <row r="14" spans="1:13" ht="13.5" customHeight="1" x14ac:dyDescent="0.2">
      <c r="A14" s="20" t="s">
        <v>1151</v>
      </c>
      <c r="B14" s="19" t="s">
        <v>99</v>
      </c>
      <c r="C14" s="51">
        <v>3130.5719365017508</v>
      </c>
      <c r="D14" s="51">
        <v>3145.4831207096959</v>
      </c>
      <c r="E14" s="51">
        <v>3124.9380924399888</v>
      </c>
      <c r="F14" s="51">
        <v>3702.8361045656975</v>
      </c>
      <c r="G14" s="107" t="s">
        <v>93</v>
      </c>
      <c r="H14" s="51">
        <v>3355.829561601226</v>
      </c>
      <c r="I14" s="107" t="s">
        <v>93</v>
      </c>
      <c r="J14" s="107" t="s">
        <v>93</v>
      </c>
      <c r="K14" s="100"/>
      <c r="L14" s="1"/>
    </row>
    <row r="15" spans="1:13" ht="13.5" customHeight="1" x14ac:dyDescent="0.2">
      <c r="A15" s="20" t="s">
        <v>990</v>
      </c>
      <c r="B15" s="19" t="s">
        <v>989</v>
      </c>
      <c r="C15" s="51">
        <v>2230.6</v>
      </c>
      <c r="D15" s="51">
        <v>2272.1</v>
      </c>
      <c r="E15" s="51">
        <v>2239.6999999999998</v>
      </c>
      <c r="F15" s="51">
        <v>2701</v>
      </c>
      <c r="G15" s="51">
        <v>2154</v>
      </c>
      <c r="H15" s="51">
        <v>1947.8000000000002</v>
      </c>
      <c r="I15" s="51">
        <v>1754.1</v>
      </c>
      <c r="J15" s="107" t="s">
        <v>93</v>
      </c>
      <c r="K15" s="100"/>
    </row>
    <row r="16" spans="1:13" ht="13.5" customHeight="1" x14ac:dyDescent="0.2">
      <c r="A16" s="20" t="s">
        <v>100</v>
      </c>
      <c r="B16" s="19" t="s">
        <v>101</v>
      </c>
      <c r="C16" s="67">
        <v>0</v>
      </c>
      <c r="D16" s="67">
        <v>0.77145612343296754</v>
      </c>
      <c r="E16" s="67">
        <v>2.1363173957273718</v>
      </c>
      <c r="F16" s="67">
        <v>0.29880478087649376</v>
      </c>
      <c r="G16" s="67">
        <v>1</v>
      </c>
      <c r="H16" s="67">
        <v>1.1916583912611856</v>
      </c>
      <c r="I16" s="67">
        <v>1.2</v>
      </c>
      <c r="J16" s="67">
        <v>3.6453201970443327</v>
      </c>
      <c r="K16" s="67" t="s">
        <v>102</v>
      </c>
    </row>
    <row r="17" spans="1:11" ht="13.5" customHeight="1" x14ac:dyDescent="0.2">
      <c r="A17" s="20" t="s">
        <v>100</v>
      </c>
      <c r="B17" s="19" t="s">
        <v>103</v>
      </c>
      <c r="C17" s="67">
        <v>-1.3385387618516376</v>
      </c>
      <c r="D17" s="67">
        <v>0.55721553743033336</v>
      </c>
      <c r="E17" s="67">
        <v>2.2942430703624783</v>
      </c>
      <c r="F17" s="67">
        <v>0.89211272302816003</v>
      </c>
      <c r="G17" s="67">
        <v>1</v>
      </c>
      <c r="H17" s="67">
        <v>0.48756301132137914</v>
      </c>
      <c r="I17" s="67">
        <v>0.5</v>
      </c>
      <c r="J17" s="67">
        <v>1.8568952711067066</v>
      </c>
      <c r="K17" s="67" t="s">
        <v>102</v>
      </c>
    </row>
    <row r="18" spans="1:11" ht="18" customHeight="1" x14ac:dyDescent="0.2">
      <c r="A18" s="35" t="s">
        <v>104</v>
      </c>
      <c r="B18" s="23"/>
      <c r="C18" s="100"/>
      <c r="D18" s="100"/>
      <c r="E18" s="100"/>
      <c r="F18" s="100"/>
      <c r="G18" s="100"/>
      <c r="H18" s="100"/>
      <c r="I18" s="100"/>
      <c r="J18" s="67"/>
      <c r="K18" s="67"/>
    </row>
    <row r="19" spans="1:11" ht="13.5" customHeight="1" x14ac:dyDescent="0.2">
      <c r="A19" s="20" t="s">
        <v>105</v>
      </c>
      <c r="B19" s="19" t="s">
        <v>106</v>
      </c>
      <c r="C19" s="67">
        <v>56.917578817076432</v>
      </c>
      <c r="D19" s="67">
        <v>53.657301948873702</v>
      </c>
      <c r="E19" s="67">
        <v>58.319478194142469</v>
      </c>
      <c r="F19" s="67">
        <v>55.939660590823379</v>
      </c>
      <c r="G19" s="67">
        <v>57.442602040816325</v>
      </c>
      <c r="H19" s="67">
        <v>61.871090562958933</v>
      </c>
      <c r="I19" s="67">
        <v>63.729084727684828</v>
      </c>
      <c r="J19" s="107" t="s">
        <v>93</v>
      </c>
      <c r="K19" s="67"/>
    </row>
    <row r="20" spans="1:11" ht="13.5" customHeight="1" x14ac:dyDescent="0.2">
      <c r="A20" s="70" t="s">
        <v>277</v>
      </c>
      <c r="B20" s="19" t="s">
        <v>106</v>
      </c>
      <c r="C20" s="67">
        <v>8.6504623449748816</v>
      </c>
      <c r="D20" s="67">
        <v>8.0612503163756006</v>
      </c>
      <c r="E20" s="67">
        <v>7.9741654943087354</v>
      </c>
      <c r="F20" s="67">
        <v>8.1081081081081088</v>
      </c>
      <c r="G20" s="67">
        <v>7.2512755102040822</v>
      </c>
      <c r="H20" s="67">
        <v>8.0908349197715523</v>
      </c>
      <c r="I20" s="67">
        <v>8.0661289247383507</v>
      </c>
      <c r="J20" s="107" t="s">
        <v>93</v>
      </c>
      <c r="K20" s="67"/>
    </row>
    <row r="21" spans="1:11" ht="13.5" customHeight="1" x14ac:dyDescent="0.2">
      <c r="A21" s="70" t="s">
        <v>279</v>
      </c>
      <c r="B21" s="19" t="s">
        <v>106</v>
      </c>
      <c r="C21" s="67">
        <v>2.7971264228332888</v>
      </c>
      <c r="D21" s="67">
        <v>3.6066818526955204</v>
      </c>
      <c r="E21" s="67">
        <v>4.0286481647269472</v>
      </c>
      <c r="F21" s="67">
        <v>4.3997485857950975</v>
      </c>
      <c r="G21" s="67">
        <v>3.7372448979591835</v>
      </c>
      <c r="H21" s="67">
        <v>4.2833831928202333</v>
      </c>
      <c r="I21" s="67">
        <v>4.5330311312579159</v>
      </c>
      <c r="J21" s="107" t="s">
        <v>93</v>
      </c>
      <c r="K21" s="67"/>
    </row>
    <row r="22" spans="1:11" ht="13.5" customHeight="1" x14ac:dyDescent="0.2">
      <c r="A22" s="70" t="s">
        <v>1163</v>
      </c>
      <c r="B22" s="19" t="s">
        <v>106</v>
      </c>
      <c r="C22" s="67">
        <v>33.055845448146982</v>
      </c>
      <c r="D22" s="67">
        <v>30.498607947355101</v>
      </c>
      <c r="E22" s="67">
        <v>35.196316664535104</v>
      </c>
      <c r="F22" s="67">
        <v>33.249528598365806</v>
      </c>
      <c r="G22" s="67">
        <v>34.719387755102041</v>
      </c>
      <c r="H22" s="67">
        <v>36.986673918955674</v>
      </c>
      <c r="I22" s="67">
        <v>38.397440170655287</v>
      </c>
      <c r="J22" s="107"/>
      <c r="K22" s="67"/>
    </row>
    <row r="23" spans="1:11" ht="13.5" customHeight="1" x14ac:dyDescent="0.2">
      <c r="A23" s="70" t="s">
        <v>934</v>
      </c>
      <c r="B23" s="19" t="s">
        <v>106</v>
      </c>
      <c r="C23" s="67">
        <v>12.414144601121277</v>
      </c>
      <c r="D23" s="67">
        <v>11.19969627942293</v>
      </c>
      <c r="E23" s="67">
        <v>10.934902161401714</v>
      </c>
      <c r="F23" s="67">
        <v>10.182275298554368</v>
      </c>
      <c r="G23" s="67">
        <v>11.73469387755102</v>
      </c>
      <c r="H23" s="67">
        <v>12.510198531411476</v>
      </c>
      <c r="I23" s="67">
        <v>12.732484501033264</v>
      </c>
      <c r="J23" s="107" t="s">
        <v>93</v>
      </c>
      <c r="K23" s="67"/>
    </row>
    <row r="24" spans="1:11" ht="13.5" customHeight="1" x14ac:dyDescent="0.2">
      <c r="A24" s="20" t="s">
        <v>108</v>
      </c>
      <c r="B24" s="19" t="s">
        <v>106</v>
      </c>
      <c r="C24" s="67">
        <v>110.51379753901416</v>
      </c>
      <c r="D24" s="67">
        <v>87.636041508478854</v>
      </c>
      <c r="E24" s="67">
        <v>86.456068550965597</v>
      </c>
      <c r="F24" s="67">
        <v>88.290383406662471</v>
      </c>
      <c r="G24" s="67">
        <v>107.21301020408163</v>
      </c>
      <c r="H24" s="67">
        <v>89.679086211585542</v>
      </c>
      <c r="I24" s="67">
        <v>113.65908939404041</v>
      </c>
      <c r="J24" s="107" t="s">
        <v>93</v>
      </c>
      <c r="K24" s="67"/>
    </row>
    <row r="25" spans="1:11" ht="13.5" customHeight="1" x14ac:dyDescent="0.2">
      <c r="A25" s="70" t="s">
        <v>109</v>
      </c>
      <c r="B25" s="19" t="s">
        <v>106</v>
      </c>
      <c r="C25" s="67">
        <v>63.70895323156082</v>
      </c>
      <c r="D25" s="67">
        <v>59.921538850923817</v>
      </c>
      <c r="E25" s="67">
        <v>53.01189410410538</v>
      </c>
      <c r="F25" s="67">
        <v>58.334380892520429</v>
      </c>
      <c r="G25" s="67">
        <v>81.281887755102048</v>
      </c>
      <c r="H25" s="67">
        <v>66.29045417459885</v>
      </c>
      <c r="I25" s="67">
        <v>80.794613692420512</v>
      </c>
      <c r="J25" s="107" t="s">
        <v>93</v>
      </c>
      <c r="K25" s="67"/>
    </row>
    <row r="26" spans="1:11" ht="13.5" customHeight="1" x14ac:dyDescent="0.2">
      <c r="A26" s="70" t="s">
        <v>110</v>
      </c>
      <c r="B26" s="19" t="s">
        <v>106</v>
      </c>
      <c r="C26" s="67">
        <v>34.390699706332065</v>
      </c>
      <c r="D26" s="67">
        <v>16.514806378132118</v>
      </c>
      <c r="E26" s="67">
        <v>22.509272285458497</v>
      </c>
      <c r="F26" s="67">
        <v>19.773727215587684</v>
      </c>
      <c r="G26" s="67">
        <v>14.196428571428571</v>
      </c>
      <c r="H26" s="67">
        <v>10.878433505575197</v>
      </c>
      <c r="I26" s="67">
        <v>20.131991200586629</v>
      </c>
      <c r="J26" s="107" t="s">
        <v>93</v>
      </c>
      <c r="K26" s="67"/>
    </row>
    <row r="27" spans="1:11" ht="13.5" customHeight="1" x14ac:dyDescent="0.2">
      <c r="A27" s="20" t="s">
        <v>111</v>
      </c>
      <c r="B27" s="19" t="s">
        <v>106</v>
      </c>
      <c r="C27" s="67">
        <v>-53.596218721937724</v>
      </c>
      <c r="D27" s="67">
        <v>-33.97873955960516</v>
      </c>
      <c r="E27" s="67">
        <v>-28.13659035682312</v>
      </c>
      <c r="F27" s="67">
        <v>-32.350722815839099</v>
      </c>
      <c r="G27" s="67">
        <v>-49.764030612244895</v>
      </c>
      <c r="H27" s="67">
        <v>-27.807995648626598</v>
      </c>
      <c r="I27" s="67">
        <v>-49.930004666355579</v>
      </c>
      <c r="J27" s="107" t="s">
        <v>93</v>
      </c>
      <c r="K27" s="67"/>
    </row>
    <row r="28" spans="1:11" ht="13.5" customHeight="1" x14ac:dyDescent="0.2">
      <c r="A28" s="20" t="s">
        <v>991</v>
      </c>
      <c r="B28" s="19" t="s">
        <v>106</v>
      </c>
      <c r="C28" s="67">
        <v>54.361150887071332</v>
      </c>
      <c r="D28" s="67">
        <v>130.15470766894458</v>
      </c>
      <c r="E28" s="67">
        <v>-0.84409771070469297</v>
      </c>
      <c r="F28" s="67">
        <v>179.58384663733503</v>
      </c>
      <c r="G28" s="67">
        <v>59.170918367346935</v>
      </c>
      <c r="H28" s="67">
        <v>148.56527060103346</v>
      </c>
      <c r="I28" s="67">
        <v>48.643423771748559</v>
      </c>
      <c r="J28" s="107" t="s">
        <v>93</v>
      </c>
      <c r="K28" s="67"/>
    </row>
    <row r="29" spans="1:11" ht="13.5" customHeight="1" x14ac:dyDescent="0.2">
      <c r="A29" s="20" t="s">
        <v>992</v>
      </c>
      <c r="B29" s="19" t="s">
        <v>94</v>
      </c>
      <c r="C29" s="137">
        <v>15.844327</v>
      </c>
      <c r="D29" s="137">
        <v>16.799312999999998</v>
      </c>
      <c r="E29" s="137">
        <v>15.804</v>
      </c>
      <c r="F29" s="137">
        <v>17.691815999999999</v>
      </c>
      <c r="G29" s="137">
        <v>17.6557</v>
      </c>
      <c r="H29" s="137">
        <v>18.990614000000001</v>
      </c>
      <c r="I29" s="137">
        <v>18.785</v>
      </c>
      <c r="J29" s="137">
        <v>19.5</v>
      </c>
      <c r="K29" s="67" t="s">
        <v>102</v>
      </c>
    </row>
    <row r="30" spans="1:11" ht="13.5" customHeight="1" x14ac:dyDescent="0.2">
      <c r="A30" s="20" t="s">
        <v>992</v>
      </c>
      <c r="B30" s="19" t="s">
        <v>106</v>
      </c>
      <c r="C30" s="51">
        <v>961.35760745576772</v>
      </c>
      <c r="D30" s="51">
        <v>1062.9785497342443</v>
      </c>
      <c r="E30" s="51">
        <v>1010.6151681800743</v>
      </c>
      <c r="F30" s="51">
        <v>1111.9934632306724</v>
      </c>
      <c r="G30" s="51">
        <v>1126.0012755102041</v>
      </c>
      <c r="H30" s="51">
        <v>1291.1758226815341</v>
      </c>
      <c r="I30" s="51">
        <v>1252.2498500099994</v>
      </c>
      <c r="J30" s="51">
        <v>1299</v>
      </c>
      <c r="K30" s="67" t="s">
        <v>102</v>
      </c>
    </row>
    <row r="31" spans="1:11" ht="13.5" customHeight="1" x14ac:dyDescent="0.2">
      <c r="A31" s="20" t="s">
        <v>112</v>
      </c>
      <c r="B31" s="19" t="s">
        <v>106</v>
      </c>
      <c r="C31" s="67">
        <v>4.6835181904230279</v>
      </c>
      <c r="D31" s="67">
        <v>6.7191850164515303</v>
      </c>
      <c r="E31" s="67">
        <v>9.0925949609924555</v>
      </c>
      <c r="F31" s="67">
        <v>12.067253299811439</v>
      </c>
      <c r="G31" s="67">
        <v>16.070790816326529</v>
      </c>
      <c r="H31" s="67">
        <v>14.753195539842265</v>
      </c>
      <c r="I31" s="67">
        <v>18.531431237917474</v>
      </c>
      <c r="J31" s="107" t="s">
        <v>93</v>
      </c>
      <c r="K31" s="67"/>
    </row>
    <row r="32" spans="1:11" ht="18" customHeight="1" x14ac:dyDescent="0.2">
      <c r="A32" s="35" t="s">
        <v>114</v>
      </c>
      <c r="B32" s="23"/>
      <c r="C32" s="100"/>
      <c r="D32" s="100"/>
      <c r="E32" s="100"/>
      <c r="F32" s="100"/>
      <c r="G32" s="100"/>
      <c r="H32" s="100"/>
      <c r="I32" s="100"/>
      <c r="J32" s="67"/>
      <c r="K32" s="67"/>
    </row>
    <row r="33" spans="1:13" ht="13.5" customHeight="1" x14ac:dyDescent="0.2">
      <c r="A33" s="20" t="s">
        <v>993</v>
      </c>
      <c r="B33" s="19" t="s">
        <v>96</v>
      </c>
      <c r="C33" s="67">
        <v>7.5139636197483872</v>
      </c>
      <c r="D33" s="67">
        <v>14.544788422788058</v>
      </c>
      <c r="E33" s="67">
        <v>12.905325443786975</v>
      </c>
      <c r="F33" s="67">
        <v>4.8304737838829492</v>
      </c>
      <c r="G33" s="107" t="s">
        <v>93</v>
      </c>
      <c r="H33" s="67">
        <v>6.32718551547089</v>
      </c>
      <c r="I33" s="107" t="s">
        <v>93</v>
      </c>
      <c r="J33" s="67">
        <v>1.902589501574159</v>
      </c>
      <c r="K33" s="67" t="s">
        <v>843</v>
      </c>
    </row>
    <row r="34" spans="1:13" ht="13.5" customHeight="1" x14ac:dyDescent="0.2">
      <c r="A34" s="20" t="s">
        <v>117</v>
      </c>
      <c r="B34" s="19" t="s">
        <v>96</v>
      </c>
      <c r="C34" s="67">
        <v>-1.8640868334119931</v>
      </c>
      <c r="D34" s="67">
        <v>24.837701370521771</v>
      </c>
      <c r="E34" s="67">
        <v>-3.7534668721109554</v>
      </c>
      <c r="F34" s="67">
        <v>5.5143762807377206</v>
      </c>
      <c r="G34" s="107" t="s">
        <v>93</v>
      </c>
      <c r="H34" s="67">
        <v>10.123883869303651</v>
      </c>
      <c r="I34" s="107" t="s">
        <v>93</v>
      </c>
      <c r="J34" s="67">
        <v>1.3557267053361022</v>
      </c>
      <c r="K34" s="67" t="s">
        <v>843</v>
      </c>
    </row>
    <row r="35" spans="1:13" ht="13.5" customHeight="1" x14ac:dyDescent="0.2">
      <c r="A35" s="20" t="s">
        <v>1164</v>
      </c>
      <c r="B35" s="19" t="s">
        <v>96</v>
      </c>
      <c r="C35" s="67">
        <v>22.691059309530836</v>
      </c>
      <c r="D35" s="67">
        <v>13.61231361231361</v>
      </c>
      <c r="E35" s="67">
        <v>12.468247248094833</v>
      </c>
      <c r="F35" s="67">
        <v>26.519856954639586</v>
      </c>
      <c r="G35" s="107" t="s">
        <v>93</v>
      </c>
      <c r="H35" s="67">
        <v>5.1218387384706965</v>
      </c>
      <c r="I35" s="107" t="s">
        <v>93</v>
      </c>
      <c r="J35" s="67">
        <v>-9.4901284832635042</v>
      </c>
      <c r="K35" s="67" t="s">
        <v>843</v>
      </c>
    </row>
    <row r="36" spans="1:13" ht="13.5" customHeight="1" x14ac:dyDescent="0.2">
      <c r="A36" s="20" t="s">
        <v>994</v>
      </c>
      <c r="B36" s="19" t="s">
        <v>96</v>
      </c>
      <c r="C36" s="67">
        <v>14.299065420560741</v>
      </c>
      <c r="D36" s="67">
        <v>12.14227309893705</v>
      </c>
      <c r="E36" s="67">
        <v>3.1231012273666314</v>
      </c>
      <c r="F36" s="67">
        <v>-7.1086405990193118</v>
      </c>
      <c r="G36" s="107" t="s">
        <v>93</v>
      </c>
      <c r="H36" s="67">
        <v>10.232993007418845</v>
      </c>
      <c r="I36" s="107" t="s">
        <v>93</v>
      </c>
      <c r="J36" s="67">
        <v>22.412250560792501</v>
      </c>
      <c r="K36" s="67" t="s">
        <v>843</v>
      </c>
    </row>
    <row r="37" spans="1:13" ht="13.5" customHeight="1" x14ac:dyDescent="0.2">
      <c r="A37" s="20" t="s">
        <v>363</v>
      </c>
      <c r="B37" s="19" t="s">
        <v>127</v>
      </c>
      <c r="C37" s="67">
        <v>28.910051438898932</v>
      </c>
      <c r="D37" s="67">
        <v>32.140646279559242</v>
      </c>
      <c r="E37" s="67">
        <v>30.088631984585739</v>
      </c>
      <c r="F37" s="67">
        <v>34.332708235661826</v>
      </c>
      <c r="G37" s="107" t="s">
        <v>93</v>
      </c>
      <c r="H37" s="67">
        <v>34.338282778344194</v>
      </c>
      <c r="I37" s="107" t="s">
        <v>93</v>
      </c>
      <c r="J37" s="67">
        <v>31.959458211916857</v>
      </c>
      <c r="K37" s="67" t="s">
        <v>102</v>
      </c>
    </row>
    <row r="38" spans="1:13" ht="13.5" customHeight="1" x14ac:dyDescent="0.2">
      <c r="A38" s="20" t="s">
        <v>128</v>
      </c>
      <c r="B38" s="19" t="s">
        <v>127</v>
      </c>
      <c r="C38" s="67">
        <v>15.4</v>
      </c>
      <c r="D38" s="67">
        <v>13.5</v>
      </c>
      <c r="E38" s="67">
        <v>5.6</v>
      </c>
      <c r="F38" s="67">
        <v>6.2</v>
      </c>
      <c r="G38" s="107" t="s">
        <v>93</v>
      </c>
      <c r="H38" s="67">
        <v>3.4</v>
      </c>
      <c r="I38" s="107" t="s">
        <v>93</v>
      </c>
      <c r="J38" s="107" t="s">
        <v>93</v>
      </c>
      <c r="K38" s="67"/>
    </row>
    <row r="39" spans="1:13" ht="18" customHeight="1" x14ac:dyDescent="0.2">
      <c r="A39" s="35" t="s">
        <v>130</v>
      </c>
      <c r="B39" s="23"/>
      <c r="C39" s="100"/>
      <c r="D39" s="100"/>
      <c r="E39" s="100"/>
      <c r="F39" s="100"/>
      <c r="G39" s="101"/>
      <c r="H39" s="100"/>
      <c r="I39" s="101"/>
      <c r="J39" s="67"/>
      <c r="K39" s="67"/>
    </row>
    <row r="40" spans="1:13" ht="13.5" customHeight="1" x14ac:dyDescent="0.2">
      <c r="A40" s="20" t="s">
        <v>132</v>
      </c>
      <c r="B40" s="19" t="s">
        <v>106</v>
      </c>
      <c r="C40" s="67">
        <v>-33.03667208698397</v>
      </c>
      <c r="D40" s="67">
        <v>-17.940331561629964</v>
      </c>
      <c r="E40" s="67">
        <v>-12.226179818391106</v>
      </c>
      <c r="F40" s="67">
        <v>8.3563167818981778</v>
      </c>
      <c r="G40" s="107" t="s">
        <v>93</v>
      </c>
      <c r="H40" s="67">
        <v>-20.940984498232254</v>
      </c>
      <c r="I40" s="107" t="s">
        <v>93</v>
      </c>
      <c r="J40" s="107" t="s">
        <v>93</v>
      </c>
      <c r="K40" s="67"/>
    </row>
    <row r="41" spans="1:13" ht="13.5" customHeight="1" x14ac:dyDescent="0.2">
      <c r="A41" s="20" t="s">
        <v>995</v>
      </c>
      <c r="B41" s="19" t="s">
        <v>106</v>
      </c>
      <c r="C41" s="67">
        <v>-30.160667912530652</v>
      </c>
      <c r="D41" s="67">
        <v>-15.787079220450517</v>
      </c>
      <c r="E41" s="67">
        <v>-8.9294666837191521</v>
      </c>
      <c r="F41" s="67">
        <v>9.97950974230044</v>
      </c>
      <c r="G41" s="107" t="s">
        <v>93</v>
      </c>
      <c r="H41" s="67">
        <v>-20.095662224639653</v>
      </c>
      <c r="I41" s="107" t="s">
        <v>93</v>
      </c>
      <c r="J41" s="107" t="s">
        <v>93</v>
      </c>
      <c r="K41" s="67"/>
    </row>
    <row r="42" spans="1:13" ht="13.5" customHeight="1" x14ac:dyDescent="0.2">
      <c r="A42" s="20" t="s">
        <v>996</v>
      </c>
      <c r="B42" s="19" t="s">
        <v>848</v>
      </c>
      <c r="C42" s="32">
        <v>148</v>
      </c>
      <c r="D42" s="32">
        <v>142.9</v>
      </c>
      <c r="E42" s="32">
        <v>176.9</v>
      </c>
      <c r="F42" s="32">
        <v>211.58479615384613</v>
      </c>
      <c r="G42" s="107" t="s">
        <v>93</v>
      </c>
      <c r="H42" s="32">
        <v>281.18402863961813</v>
      </c>
      <c r="I42" s="107" t="s">
        <v>93</v>
      </c>
      <c r="J42" s="32">
        <v>247.72166597938147</v>
      </c>
      <c r="K42" s="67" t="s">
        <v>102</v>
      </c>
    </row>
    <row r="43" spans="1:13" ht="18" customHeight="1" x14ac:dyDescent="0.2">
      <c r="A43" s="35" t="s">
        <v>133</v>
      </c>
      <c r="B43" s="23"/>
      <c r="C43" s="100"/>
      <c r="D43" s="100"/>
      <c r="E43" s="100"/>
      <c r="F43" s="100"/>
      <c r="G43" s="100"/>
      <c r="H43" s="100"/>
      <c r="I43" s="100"/>
      <c r="J43" s="67"/>
      <c r="K43" s="67"/>
    </row>
    <row r="44" spans="1:13" ht="13.5" customHeight="1" x14ac:dyDescent="0.2">
      <c r="A44" s="20" t="s">
        <v>997</v>
      </c>
      <c r="B44" s="19" t="s">
        <v>135</v>
      </c>
      <c r="C44" s="51">
        <v>13306.738245487459</v>
      </c>
      <c r="D44" s="51">
        <v>13380.38</v>
      </c>
      <c r="E44" s="51">
        <v>14231.679005121498</v>
      </c>
      <c r="F44" s="51">
        <v>14117.72794676084</v>
      </c>
      <c r="G44" s="107" t="s">
        <v>93</v>
      </c>
      <c r="H44" s="51">
        <v>14573.166666666666</v>
      </c>
      <c r="I44" s="107" t="s">
        <v>93</v>
      </c>
      <c r="J44" s="51">
        <v>14500</v>
      </c>
      <c r="K44" s="67" t="s">
        <v>102</v>
      </c>
    </row>
    <row r="45" spans="1:13" ht="13.5" customHeight="1" x14ac:dyDescent="0.2">
      <c r="A45" s="20" t="s">
        <v>998</v>
      </c>
      <c r="B45" s="19" t="s">
        <v>135</v>
      </c>
      <c r="C45" s="42">
        <v>1.3455618602217623</v>
      </c>
      <c r="D45" s="42">
        <v>1.3051999999999999</v>
      </c>
      <c r="E45" s="42">
        <v>1.3379578408966057</v>
      </c>
      <c r="F45" s="42">
        <v>1.4386259668230774</v>
      </c>
      <c r="G45" s="378" t="s">
        <v>93</v>
      </c>
      <c r="H45" s="42">
        <v>1.4530851184701605</v>
      </c>
      <c r="I45" s="378" t="s">
        <v>93</v>
      </c>
      <c r="J45" s="42">
        <v>1.3080200313924808</v>
      </c>
      <c r="K45" s="67" t="s">
        <v>102</v>
      </c>
    </row>
    <row r="46" spans="1:13" ht="13.5" customHeight="1" x14ac:dyDescent="0.2">
      <c r="A46" s="20" t="s">
        <v>851</v>
      </c>
      <c r="B46" s="19" t="s">
        <v>96</v>
      </c>
      <c r="C46" s="67">
        <v>0.65931990949112951</v>
      </c>
      <c r="D46" s="67">
        <v>-2.1369478887872106</v>
      </c>
      <c r="E46" s="67">
        <v>3.9770166410418195</v>
      </c>
      <c r="F46" s="67">
        <v>-1.1412477461790305</v>
      </c>
      <c r="G46" s="107" t="s">
        <v>93</v>
      </c>
      <c r="H46" s="67">
        <v>-1.1908609956315486</v>
      </c>
      <c r="I46" s="107" t="s">
        <v>93</v>
      </c>
      <c r="J46" s="67">
        <v>0.20019186707551651</v>
      </c>
      <c r="K46" s="67" t="s">
        <v>852</v>
      </c>
    </row>
    <row r="47" spans="1:13" ht="13.5" customHeight="1" x14ac:dyDescent="0.2">
      <c r="A47" s="46" t="s">
        <v>853</v>
      </c>
      <c r="B47" s="31" t="s">
        <v>96</v>
      </c>
      <c r="C47" s="68">
        <v>-1.4341928988393038</v>
      </c>
      <c r="D47" s="68">
        <v>-3.776526155932769</v>
      </c>
      <c r="E47" s="67">
        <v>3.8560272563456177</v>
      </c>
      <c r="F47" s="67">
        <v>-2.7460274551259767</v>
      </c>
      <c r="G47" s="213" t="s">
        <v>93</v>
      </c>
      <c r="H47" s="68">
        <v>-0.60184207114275523</v>
      </c>
      <c r="I47" s="213" t="s">
        <v>93</v>
      </c>
      <c r="J47" s="68">
        <v>1.3</v>
      </c>
      <c r="K47" s="67" t="s">
        <v>852</v>
      </c>
    </row>
    <row r="48" spans="1:13" ht="29.25" customHeight="1" x14ac:dyDescent="0.2">
      <c r="A48" s="429" t="s">
        <v>999</v>
      </c>
      <c r="B48" s="429"/>
      <c r="C48" s="429"/>
      <c r="D48" s="429"/>
      <c r="E48" s="429"/>
      <c r="F48" s="429"/>
      <c r="G48" s="429"/>
      <c r="H48" s="429"/>
      <c r="I48" s="429"/>
      <c r="J48" s="429"/>
      <c r="K48" s="429"/>
      <c r="L48" s="1"/>
      <c r="M48" s="1"/>
    </row>
    <row r="49" spans="1:13" ht="84.75" customHeight="1" x14ac:dyDescent="0.2">
      <c r="A49" s="391" t="s">
        <v>1167</v>
      </c>
      <c r="B49" s="391"/>
      <c r="C49" s="391"/>
      <c r="D49" s="391"/>
      <c r="E49" s="391"/>
      <c r="F49" s="391"/>
      <c r="G49" s="391"/>
      <c r="H49" s="391"/>
      <c r="I49" s="391"/>
      <c r="J49" s="391"/>
      <c r="K49" s="391"/>
      <c r="L49" s="1"/>
      <c r="M49" s="1"/>
    </row>
    <row r="50" spans="1:13" s="3" customFormat="1" ht="13.5" customHeight="1" x14ac:dyDescent="0.25">
      <c r="C50" s="4"/>
      <c r="D50" s="4"/>
      <c r="E50" s="4"/>
      <c r="F50" s="4"/>
      <c r="G50" s="4"/>
      <c r="H50" s="4"/>
      <c r="I50" s="4"/>
      <c r="J50" s="4"/>
      <c r="K50" s="4"/>
      <c r="L50" s="2"/>
      <c r="M50" s="2"/>
    </row>
    <row r="51" spans="1:13" s="3" customFormat="1" ht="13.5" customHeight="1" x14ac:dyDescent="0.25">
      <c r="C51" s="4"/>
      <c r="D51" s="4"/>
      <c r="E51" s="4"/>
      <c r="F51" s="4"/>
      <c r="G51" s="4"/>
      <c r="H51" s="4"/>
      <c r="I51" s="4"/>
      <c r="J51" s="4"/>
      <c r="K51" s="4"/>
      <c r="L51" s="2"/>
      <c r="M51" s="2"/>
    </row>
    <row r="52" spans="1:13" s="3" customFormat="1" ht="13.5" customHeight="1" x14ac:dyDescent="0.25">
      <c r="C52" s="4"/>
      <c r="D52" s="4"/>
      <c r="E52" s="4"/>
      <c r="F52" s="4"/>
      <c r="G52" s="4"/>
      <c r="H52" s="4"/>
      <c r="I52" s="4"/>
      <c r="J52" s="4"/>
      <c r="K52" s="4"/>
      <c r="L52" s="2"/>
      <c r="M52" s="2"/>
    </row>
    <row r="53" spans="1:13" s="3" customFormat="1" ht="13.5" customHeight="1" x14ac:dyDescent="0.25">
      <c r="C53" s="4"/>
      <c r="D53" s="4"/>
      <c r="E53" s="4"/>
      <c r="F53" s="4"/>
      <c r="G53" s="4"/>
      <c r="H53" s="4"/>
      <c r="I53" s="4"/>
      <c r="J53" s="4"/>
      <c r="K53" s="4"/>
      <c r="L53" s="2"/>
      <c r="M53" s="2"/>
    </row>
    <row r="54" spans="1:13" s="3" customFormat="1" ht="13.5" customHeight="1" x14ac:dyDescent="0.25">
      <c r="C54" s="4"/>
      <c r="D54" s="4"/>
      <c r="E54" s="4"/>
      <c r="F54" s="4"/>
      <c r="G54" s="4"/>
      <c r="H54" s="4"/>
      <c r="I54" s="4"/>
      <c r="J54" s="4"/>
      <c r="K54" s="4"/>
      <c r="L54" s="2"/>
      <c r="M54" s="2"/>
    </row>
    <row r="55" spans="1:13" s="3" customFormat="1" ht="13.5" customHeight="1" x14ac:dyDescent="0.25">
      <c r="C55" s="4"/>
      <c r="D55" s="4"/>
      <c r="E55" s="4"/>
      <c r="F55" s="4"/>
      <c r="G55" s="4"/>
      <c r="H55" s="4"/>
      <c r="I55" s="4"/>
      <c r="J55" s="4"/>
      <c r="K55" s="4"/>
      <c r="L55" s="2"/>
      <c r="M55" s="2"/>
    </row>
    <row r="56" spans="1:13" s="3" customFormat="1" ht="12.75" customHeight="1" x14ac:dyDescent="0.25">
      <c r="C56" s="4"/>
      <c r="D56" s="4"/>
      <c r="E56" s="4"/>
      <c r="F56" s="4"/>
      <c r="G56" s="4"/>
      <c r="H56" s="4"/>
      <c r="I56" s="4"/>
      <c r="J56" s="4"/>
      <c r="K56" s="4"/>
      <c r="L56" s="2"/>
      <c r="M56" s="2"/>
    </row>
    <row r="57" spans="1:13" s="3" customFormat="1" ht="15" customHeight="1" x14ac:dyDescent="0.25">
      <c r="C57" s="4"/>
      <c r="D57" s="4"/>
      <c r="E57" s="4"/>
      <c r="F57" s="4"/>
      <c r="G57" s="4"/>
      <c r="H57" s="4"/>
      <c r="I57" s="4"/>
      <c r="J57" s="4"/>
      <c r="K57" s="4"/>
      <c r="L57" s="2"/>
      <c r="M57" s="2"/>
    </row>
    <row r="58" spans="1:13" s="3" customFormat="1" ht="12.75" customHeight="1" x14ac:dyDescent="0.25">
      <c r="C58" s="4"/>
      <c r="D58" s="4"/>
      <c r="E58" s="4"/>
      <c r="F58" s="4"/>
      <c r="G58" s="4"/>
      <c r="H58" s="4"/>
      <c r="I58" s="4"/>
      <c r="J58" s="4"/>
      <c r="K58" s="4"/>
      <c r="L58" s="2"/>
      <c r="M58" s="2"/>
    </row>
    <row r="59" spans="1:13" s="3" customFormat="1" ht="12" customHeight="1" x14ac:dyDescent="0.25">
      <c r="C59" s="4"/>
      <c r="D59" s="4"/>
      <c r="E59" s="4"/>
      <c r="F59" s="4"/>
      <c r="G59" s="4"/>
      <c r="H59" s="4"/>
      <c r="I59" s="4"/>
      <c r="J59" s="4"/>
      <c r="K59" s="4"/>
      <c r="L59" s="2"/>
      <c r="M59" s="2"/>
    </row>
    <row r="60" spans="1:13" s="3" customFormat="1" ht="12.75" customHeight="1" x14ac:dyDescent="0.25">
      <c r="C60" s="4"/>
      <c r="D60" s="4"/>
      <c r="E60" s="4"/>
      <c r="F60" s="4"/>
      <c r="G60" s="4"/>
      <c r="H60" s="4"/>
      <c r="I60" s="4"/>
      <c r="J60" s="4"/>
      <c r="K60" s="4"/>
      <c r="L60" s="2"/>
      <c r="M60" s="2"/>
    </row>
    <row r="61" spans="1:13" s="3" customFormat="1" ht="12" customHeight="1" x14ac:dyDescent="0.25">
      <c r="C61" s="4"/>
      <c r="D61" s="4"/>
      <c r="E61" s="4"/>
      <c r="F61" s="4"/>
      <c r="G61" s="4"/>
      <c r="H61" s="4"/>
      <c r="I61" s="4"/>
      <c r="J61" s="4"/>
      <c r="K61" s="4"/>
      <c r="L61" s="2"/>
      <c r="M61" s="2"/>
    </row>
  </sheetData>
  <mergeCells count="7">
    <mergeCell ref="A49:K49"/>
    <mergeCell ref="B9:B10"/>
    <mergeCell ref="C9:C10"/>
    <mergeCell ref="G9:H9"/>
    <mergeCell ref="I9:K9"/>
    <mergeCell ref="J10:K10"/>
    <mergeCell ref="A48:K48"/>
  </mergeCells>
  <conditionalFormatting sqref="J15 J12:J13">
    <cfRule type="cellIs" dxfId="203" priority="29" operator="between">
      <formula>9999</formula>
      <formula>-9999</formula>
    </cfRule>
  </conditionalFormatting>
  <conditionalFormatting sqref="J40:J41">
    <cfRule type="cellIs" dxfId="202" priority="26" operator="between">
      <formula>9999</formula>
      <formula>-9999</formula>
    </cfRule>
  </conditionalFormatting>
  <conditionalFormatting sqref="I44:I47">
    <cfRule type="cellIs" dxfId="201" priority="25" operator="between">
      <formula>9999</formula>
      <formula>-9999</formula>
    </cfRule>
  </conditionalFormatting>
  <conditionalFormatting sqref="J27:J28">
    <cfRule type="cellIs" dxfId="200" priority="23" operator="between">
      <formula>9999</formula>
      <formula>-9999</formula>
    </cfRule>
  </conditionalFormatting>
  <conditionalFormatting sqref="J19:J20 J23:J26">
    <cfRule type="cellIs" dxfId="199" priority="20" operator="between">
      <formula>9999</formula>
      <formula>-9999</formula>
    </cfRule>
  </conditionalFormatting>
  <conditionalFormatting sqref="J21:J22">
    <cfRule type="cellIs" dxfId="198" priority="16" operator="between">
      <formula>9999</formula>
      <formula>-9999</formula>
    </cfRule>
  </conditionalFormatting>
  <conditionalFormatting sqref="G14">
    <cfRule type="cellIs" dxfId="197" priority="9" operator="between">
      <formula>9999</formula>
      <formula>-9999</formula>
    </cfRule>
  </conditionalFormatting>
  <conditionalFormatting sqref="G33:G37">
    <cfRule type="cellIs" dxfId="196" priority="11" operator="between">
      <formula>9999</formula>
      <formula>-9999</formula>
    </cfRule>
  </conditionalFormatting>
  <conditionalFormatting sqref="G38 I33:I38">
    <cfRule type="cellIs" dxfId="195" priority="10" operator="between">
      <formula>9999</formula>
      <formula>-9999</formula>
    </cfRule>
  </conditionalFormatting>
  <conditionalFormatting sqref="I14:J14">
    <cfRule type="cellIs" dxfId="194" priority="8" operator="between">
      <formula>9999</formula>
      <formula>-9999</formula>
    </cfRule>
  </conditionalFormatting>
  <conditionalFormatting sqref="I41:I42">
    <cfRule type="cellIs" dxfId="193" priority="6" operator="between">
      <formula>9999</formula>
      <formula>-9999</formula>
    </cfRule>
  </conditionalFormatting>
  <conditionalFormatting sqref="G44:G47">
    <cfRule type="cellIs" dxfId="192" priority="5" operator="between">
      <formula>9999</formula>
      <formula>-9999</formula>
    </cfRule>
  </conditionalFormatting>
  <conditionalFormatting sqref="J31">
    <cfRule type="cellIs" dxfId="191" priority="4" operator="between">
      <formula>9999</formula>
      <formula>-9999</formula>
    </cfRule>
  </conditionalFormatting>
  <conditionalFormatting sqref="J38">
    <cfRule type="cellIs" dxfId="190" priority="3" operator="between">
      <formula>9999</formula>
      <formula>-9999</formula>
    </cfRule>
  </conditionalFormatting>
  <conditionalFormatting sqref="G40:G42">
    <cfRule type="cellIs" dxfId="189" priority="2" operator="between">
      <formula>9999</formula>
      <formula>-9999</formula>
    </cfRule>
  </conditionalFormatting>
  <conditionalFormatting sqref="I40">
    <cfRule type="cellIs" dxfId="188" priority="1" operator="between">
      <formula>9999</formula>
      <formula>-9999</formula>
    </cfRule>
  </conditionalFormatting>
  <hyperlinks>
    <hyperlink ref="A5" location="'Contents'!A75" display="Índice"/>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H39"/>
  <sheetViews>
    <sheetView showGridLines="0" zoomScale="120" zoomScaleNormal="120" zoomScalePageLayoutView="120" workbookViewId="0">
      <selection activeCell="A5" sqref="A5"/>
    </sheetView>
  </sheetViews>
  <sheetFormatPr defaultColWidth="8.85546875" defaultRowHeight="12.75" x14ac:dyDescent="0.2"/>
  <cols>
    <col min="1" max="1" width="42.7109375" style="17" customWidth="1"/>
    <col min="2" max="8" width="5.7109375" style="17" customWidth="1"/>
    <col min="9" max="16384" width="8.85546875" style="17"/>
  </cols>
  <sheetData>
    <row r="5" spans="1:8" x14ac:dyDescent="0.2">
      <c r="A5" s="109" t="s">
        <v>85</v>
      </c>
    </row>
    <row r="6" spans="1:8" ht="18.75" x14ac:dyDescent="0.3">
      <c r="A6" s="25" t="s">
        <v>0</v>
      </c>
    </row>
    <row r="8" spans="1:8" ht="18" customHeight="1" x14ac:dyDescent="0.2">
      <c r="A8" s="207" t="s">
        <v>1000</v>
      </c>
      <c r="B8" s="18"/>
      <c r="C8" s="18"/>
      <c r="D8" s="18"/>
      <c r="E8" s="18"/>
      <c r="F8" s="18"/>
      <c r="G8" s="18"/>
      <c r="H8" s="18"/>
    </row>
    <row r="9" spans="1:8" ht="13.5" customHeight="1" x14ac:dyDescent="0.2">
      <c r="A9" s="23"/>
      <c r="B9" s="400">
        <v>2015</v>
      </c>
      <c r="C9" s="400">
        <v>2016</v>
      </c>
      <c r="D9" s="400">
        <v>2017</v>
      </c>
      <c r="E9" s="400">
        <v>2018</v>
      </c>
      <c r="F9" s="182">
        <v>2019</v>
      </c>
      <c r="G9" s="182">
        <v>2020</v>
      </c>
      <c r="H9" s="182">
        <v>2021</v>
      </c>
    </row>
    <row r="10" spans="1:8" ht="13.5" customHeight="1" x14ac:dyDescent="0.2">
      <c r="A10" s="24"/>
      <c r="B10" s="401"/>
      <c r="C10" s="401"/>
      <c r="D10" s="401"/>
      <c r="E10" s="401"/>
      <c r="F10" s="181" t="s">
        <v>88</v>
      </c>
      <c r="G10" s="181" t="s">
        <v>88</v>
      </c>
      <c r="H10" s="181" t="s">
        <v>494</v>
      </c>
    </row>
    <row r="11" spans="1:8" ht="18" customHeight="1" x14ac:dyDescent="0.2">
      <c r="A11" s="20" t="s">
        <v>1001</v>
      </c>
      <c r="B11" s="51">
        <v>283.39999999999998</v>
      </c>
      <c r="C11" s="51">
        <v>279.8</v>
      </c>
      <c r="D11" s="51">
        <v>271.3</v>
      </c>
      <c r="E11" s="51">
        <v>276.39999999999998</v>
      </c>
      <c r="F11" s="51">
        <v>286.3</v>
      </c>
      <c r="G11" s="107" t="s">
        <v>93</v>
      </c>
      <c r="H11" s="107" t="s">
        <v>93</v>
      </c>
    </row>
    <row r="12" spans="1:8" ht="12" customHeight="1" x14ac:dyDescent="0.2">
      <c r="A12" s="20" t="s">
        <v>1002</v>
      </c>
      <c r="B12" s="51">
        <v>1.6</v>
      </c>
      <c r="C12" s="51">
        <v>1.4</v>
      </c>
      <c r="D12" s="51">
        <v>1.4</v>
      </c>
      <c r="E12" s="51">
        <v>1.3</v>
      </c>
      <c r="F12" s="51">
        <v>1.3</v>
      </c>
      <c r="G12" s="107" t="s">
        <v>93</v>
      </c>
      <c r="H12" s="107" t="s">
        <v>93</v>
      </c>
    </row>
    <row r="13" spans="1:8" ht="12" customHeight="1" x14ac:dyDescent="0.2">
      <c r="A13" s="20" t="s">
        <v>1003</v>
      </c>
      <c r="B13" s="51">
        <v>16.399999999999999</v>
      </c>
      <c r="C13" s="51">
        <v>19</v>
      </c>
      <c r="D13" s="51">
        <v>25.8</v>
      </c>
      <c r="E13" s="51">
        <v>27.1</v>
      </c>
      <c r="F13" s="51">
        <v>30.4</v>
      </c>
      <c r="G13" s="107" t="s">
        <v>93</v>
      </c>
      <c r="H13" s="107" t="s">
        <v>93</v>
      </c>
    </row>
    <row r="14" spans="1:8" ht="12" customHeight="1" x14ac:dyDescent="0.2">
      <c r="A14" s="20" t="s">
        <v>149</v>
      </c>
      <c r="B14" s="51">
        <v>274</v>
      </c>
      <c r="C14" s="51">
        <v>294.89999999999998</v>
      </c>
      <c r="D14" s="51">
        <v>222.8</v>
      </c>
      <c r="E14" s="51">
        <v>228.3</v>
      </c>
      <c r="F14" s="51">
        <v>219.7</v>
      </c>
      <c r="G14" s="107" t="s">
        <v>93</v>
      </c>
      <c r="H14" s="107" t="s">
        <v>93</v>
      </c>
    </row>
    <row r="15" spans="1:8" ht="12" customHeight="1" x14ac:dyDescent="0.2">
      <c r="A15" s="20" t="s">
        <v>1004</v>
      </c>
      <c r="B15" s="51">
        <v>290.89999999999998</v>
      </c>
      <c r="C15" s="51">
        <v>321</v>
      </c>
      <c r="D15" s="51">
        <v>295.3</v>
      </c>
      <c r="E15" s="51">
        <v>262.7</v>
      </c>
      <c r="F15" s="51">
        <v>302</v>
      </c>
      <c r="G15" s="107" t="s">
        <v>93</v>
      </c>
      <c r="H15" s="107" t="s">
        <v>93</v>
      </c>
    </row>
    <row r="16" spans="1:8" ht="12" customHeight="1" x14ac:dyDescent="0.2">
      <c r="A16" s="20" t="s">
        <v>1005</v>
      </c>
      <c r="B16" s="51">
        <v>36.5</v>
      </c>
      <c r="C16" s="51">
        <v>41.6</v>
      </c>
      <c r="D16" s="51">
        <v>39.5</v>
      </c>
      <c r="E16" s="51">
        <v>41.1</v>
      </c>
      <c r="F16" s="51">
        <v>54.6</v>
      </c>
      <c r="G16" s="107" t="s">
        <v>93</v>
      </c>
      <c r="H16" s="107" t="s">
        <v>93</v>
      </c>
    </row>
    <row r="17" spans="1:8" ht="12" customHeight="1" x14ac:dyDescent="0.2">
      <c r="A17" s="20" t="s">
        <v>1006</v>
      </c>
      <c r="B17" s="51">
        <v>11.9</v>
      </c>
      <c r="C17" s="51">
        <v>14.3</v>
      </c>
      <c r="D17" s="51">
        <v>23.4</v>
      </c>
      <c r="E17" s="51">
        <v>22</v>
      </c>
      <c r="F17" s="51">
        <v>26</v>
      </c>
      <c r="G17" s="107" t="s">
        <v>93</v>
      </c>
      <c r="H17" s="107" t="s">
        <v>93</v>
      </c>
    </row>
    <row r="18" spans="1:8" ht="12" customHeight="1" x14ac:dyDescent="0.2">
      <c r="A18" s="20" t="s">
        <v>1007</v>
      </c>
      <c r="B18" s="51">
        <v>180.7</v>
      </c>
      <c r="C18" s="51">
        <v>187.8</v>
      </c>
      <c r="D18" s="51">
        <v>188.6</v>
      </c>
      <c r="E18" s="51">
        <v>189.2</v>
      </c>
      <c r="F18" s="51">
        <v>193.6</v>
      </c>
      <c r="G18" s="107" t="s">
        <v>93</v>
      </c>
      <c r="H18" s="107" t="s">
        <v>93</v>
      </c>
    </row>
    <row r="19" spans="1:8" ht="12" customHeight="1" x14ac:dyDescent="0.2">
      <c r="A19" s="20" t="s">
        <v>1008</v>
      </c>
      <c r="B19" s="51">
        <v>50.2</v>
      </c>
      <c r="C19" s="51">
        <v>48.9</v>
      </c>
      <c r="D19" s="51">
        <v>51.1</v>
      </c>
      <c r="E19" s="51">
        <v>40.5</v>
      </c>
      <c r="F19" s="51">
        <v>44.2</v>
      </c>
      <c r="G19" s="107" t="s">
        <v>93</v>
      </c>
      <c r="H19" s="107" t="s">
        <v>93</v>
      </c>
    </row>
    <row r="20" spans="1:8" ht="12" customHeight="1" x14ac:dyDescent="0.2">
      <c r="A20" s="20" t="s">
        <v>1009</v>
      </c>
      <c r="B20" s="51">
        <v>385.6</v>
      </c>
      <c r="C20" s="51">
        <v>408.8</v>
      </c>
      <c r="D20" s="51">
        <v>440.9</v>
      </c>
      <c r="E20" s="51">
        <v>454.1</v>
      </c>
      <c r="F20" s="51">
        <v>471.4</v>
      </c>
      <c r="G20" s="107" t="s">
        <v>93</v>
      </c>
      <c r="H20" s="107" t="s">
        <v>93</v>
      </c>
    </row>
    <row r="21" spans="1:8" ht="12" customHeight="1" x14ac:dyDescent="0.2">
      <c r="A21" s="20" t="s">
        <v>157</v>
      </c>
      <c r="B21" s="51">
        <v>57.6</v>
      </c>
      <c r="C21" s="51">
        <v>64.900000000000006</v>
      </c>
      <c r="D21" s="51">
        <v>61.7</v>
      </c>
      <c r="E21" s="51">
        <v>50.3</v>
      </c>
      <c r="F21" s="51">
        <v>54.8</v>
      </c>
      <c r="G21" s="107" t="s">
        <v>93</v>
      </c>
      <c r="H21" s="107" t="s">
        <v>93</v>
      </c>
    </row>
    <row r="22" spans="1:8" ht="15.75" customHeight="1" x14ac:dyDescent="0.2">
      <c r="A22" s="20" t="s">
        <v>1010</v>
      </c>
      <c r="B22" s="51">
        <v>9.6</v>
      </c>
      <c r="C22" s="51">
        <v>4.8</v>
      </c>
      <c r="D22" s="51">
        <v>-4.2</v>
      </c>
      <c r="E22" s="51">
        <v>-26.3</v>
      </c>
      <c r="F22" s="51">
        <v>14.7</v>
      </c>
      <c r="G22" s="107" t="s">
        <v>93</v>
      </c>
      <c r="H22" s="107" t="s">
        <v>93</v>
      </c>
    </row>
    <row r="23" spans="1:8" ht="15.75" customHeight="1" x14ac:dyDescent="0.2">
      <c r="A23" s="20" t="s">
        <v>1011</v>
      </c>
      <c r="B23" s="51">
        <v>-4</v>
      </c>
      <c r="C23" s="51">
        <v>-39.080000000000155</v>
      </c>
      <c r="D23" s="51">
        <v>-37.5</v>
      </c>
      <c r="E23" s="51">
        <v>-2.7999999999999545</v>
      </c>
      <c r="F23" s="51">
        <v>-105.59999999999991</v>
      </c>
      <c r="G23" s="107" t="s">
        <v>93</v>
      </c>
      <c r="H23" s="107" t="s">
        <v>93</v>
      </c>
    </row>
    <row r="24" spans="1:8" ht="21" customHeight="1" x14ac:dyDescent="0.2">
      <c r="A24" s="322" t="s">
        <v>1012</v>
      </c>
      <c r="B24" s="380">
        <v>1594.4</v>
      </c>
      <c r="C24" s="380">
        <v>1648.12</v>
      </c>
      <c r="D24" s="380">
        <v>1580.4</v>
      </c>
      <c r="E24" s="380">
        <v>1563.8</v>
      </c>
      <c r="F24" s="380">
        <v>1591</v>
      </c>
      <c r="G24" s="380">
        <v>1470.8</v>
      </c>
      <c r="H24" s="380">
        <v>1500.1</v>
      </c>
    </row>
    <row r="25" spans="1:8" ht="12" customHeight="1" x14ac:dyDescent="0.2">
      <c r="A25" s="20" t="s">
        <v>1013</v>
      </c>
      <c r="B25" s="51">
        <v>1867.7</v>
      </c>
      <c r="C25" s="51">
        <v>1903.1</v>
      </c>
      <c r="D25" s="51">
        <v>1884</v>
      </c>
      <c r="E25" s="51">
        <v>1901</v>
      </c>
      <c r="F25" s="51">
        <v>2003</v>
      </c>
      <c r="G25" s="51">
        <v>1992</v>
      </c>
      <c r="H25" s="51">
        <v>2079</v>
      </c>
    </row>
    <row r="26" spans="1:8" ht="12" customHeight="1" x14ac:dyDescent="0.2">
      <c r="A26" s="70" t="s">
        <v>163</v>
      </c>
      <c r="B26" s="51">
        <v>930.30000000000007</v>
      </c>
      <c r="C26" s="51">
        <v>976.09999999999991</v>
      </c>
      <c r="D26" s="51">
        <v>1011</v>
      </c>
      <c r="E26" s="51">
        <v>1037</v>
      </c>
      <c r="F26" s="51">
        <v>1044</v>
      </c>
      <c r="G26" s="51">
        <v>945</v>
      </c>
      <c r="H26" s="51">
        <v>1110</v>
      </c>
    </row>
    <row r="27" spans="1:8" ht="12" customHeight="1" x14ac:dyDescent="0.2">
      <c r="A27" s="70" t="s">
        <v>162</v>
      </c>
      <c r="B27" s="51">
        <v>937.4</v>
      </c>
      <c r="C27" s="51">
        <v>927</v>
      </c>
      <c r="D27" s="51">
        <v>873</v>
      </c>
      <c r="E27" s="51">
        <v>864</v>
      </c>
      <c r="F27" s="51">
        <v>959</v>
      </c>
      <c r="G27" s="51">
        <v>1047</v>
      </c>
      <c r="H27" s="51">
        <v>969</v>
      </c>
    </row>
    <row r="28" spans="1:8" ht="12" customHeight="1" x14ac:dyDescent="0.2">
      <c r="A28" s="20" t="s">
        <v>1014</v>
      </c>
      <c r="B28" s="51">
        <v>587.4</v>
      </c>
      <c r="C28" s="51">
        <v>673</v>
      </c>
      <c r="D28" s="51">
        <v>560</v>
      </c>
      <c r="E28" s="51">
        <v>544</v>
      </c>
      <c r="F28" s="51">
        <v>489</v>
      </c>
      <c r="G28" s="51">
        <v>323</v>
      </c>
      <c r="H28" s="51">
        <v>505</v>
      </c>
    </row>
    <row r="29" spans="1:8" ht="12" customHeight="1" x14ac:dyDescent="0.2">
      <c r="A29" s="70" t="s">
        <v>163</v>
      </c>
      <c r="B29" s="107" t="s">
        <v>93</v>
      </c>
      <c r="C29" s="51">
        <v>126</v>
      </c>
      <c r="D29" s="51">
        <v>143</v>
      </c>
      <c r="E29" s="51">
        <v>70</v>
      </c>
      <c r="F29" s="51">
        <v>109</v>
      </c>
      <c r="G29" s="51">
        <v>100</v>
      </c>
      <c r="H29" s="51">
        <v>155</v>
      </c>
    </row>
    <row r="30" spans="1:8" ht="12" customHeight="1" x14ac:dyDescent="0.2">
      <c r="A30" s="70" t="s">
        <v>162</v>
      </c>
      <c r="B30" s="107" t="s">
        <v>93</v>
      </c>
      <c r="C30" s="51">
        <v>547</v>
      </c>
      <c r="D30" s="51">
        <v>417</v>
      </c>
      <c r="E30" s="51">
        <v>474</v>
      </c>
      <c r="F30" s="51">
        <v>380</v>
      </c>
      <c r="G30" s="51">
        <v>223</v>
      </c>
      <c r="H30" s="51">
        <v>350</v>
      </c>
    </row>
    <row r="31" spans="1:8" ht="12" customHeight="1" x14ac:dyDescent="0.2">
      <c r="A31" s="20" t="s">
        <v>1015</v>
      </c>
      <c r="B31" s="51">
        <v>2455</v>
      </c>
      <c r="C31" s="51">
        <v>2576.1</v>
      </c>
      <c r="D31" s="51">
        <v>2444</v>
      </c>
      <c r="E31" s="51">
        <v>2445</v>
      </c>
      <c r="F31" s="51">
        <v>2492</v>
      </c>
      <c r="G31" s="51">
        <v>2315</v>
      </c>
      <c r="H31" s="51">
        <v>2584</v>
      </c>
    </row>
    <row r="32" spans="1:8" ht="12" customHeight="1" x14ac:dyDescent="0.2">
      <c r="A32" s="20" t="s">
        <v>1016</v>
      </c>
      <c r="B32" s="51">
        <v>45.5</v>
      </c>
      <c r="C32" s="51">
        <v>53</v>
      </c>
      <c r="D32" s="51">
        <v>32</v>
      </c>
      <c r="E32" s="51">
        <v>35</v>
      </c>
      <c r="F32" s="51">
        <v>32</v>
      </c>
      <c r="G32" s="51">
        <v>31</v>
      </c>
      <c r="H32" s="51">
        <v>45</v>
      </c>
    </row>
    <row r="33" spans="1:8" ht="12" customHeight="1" x14ac:dyDescent="0.2">
      <c r="A33" s="20" t="s">
        <v>1017</v>
      </c>
      <c r="B33" s="51">
        <f>B31+B32</f>
        <v>2500.5</v>
      </c>
      <c r="C33" s="51">
        <f t="shared" ref="C33:H33" si="0">C31+C32</f>
        <v>2629.1</v>
      </c>
      <c r="D33" s="51">
        <f t="shared" si="0"/>
        <v>2476</v>
      </c>
      <c r="E33" s="51">
        <f t="shared" si="0"/>
        <v>2480</v>
      </c>
      <c r="F33" s="51">
        <f t="shared" si="0"/>
        <v>2524</v>
      </c>
      <c r="G33" s="51">
        <f t="shared" si="0"/>
        <v>2346</v>
      </c>
      <c r="H33" s="51">
        <f t="shared" si="0"/>
        <v>2629</v>
      </c>
    </row>
    <row r="34" spans="1:8" ht="12" customHeight="1" x14ac:dyDescent="0.2">
      <c r="A34" s="20" t="s">
        <v>1018</v>
      </c>
      <c r="B34" s="51">
        <v>906.9</v>
      </c>
      <c r="C34" s="51">
        <v>981</v>
      </c>
      <c r="D34" s="51">
        <v>896</v>
      </c>
      <c r="E34" s="51">
        <v>916</v>
      </c>
      <c r="F34" s="51">
        <v>933</v>
      </c>
      <c r="G34" s="51">
        <v>875</v>
      </c>
      <c r="H34" s="51">
        <v>1129</v>
      </c>
    </row>
    <row r="35" spans="1:8" ht="19.5" customHeight="1" x14ac:dyDescent="0.2">
      <c r="A35" s="19" t="s">
        <v>171</v>
      </c>
      <c r="B35" s="51"/>
      <c r="C35" s="51"/>
      <c r="D35" s="51"/>
      <c r="E35" s="51"/>
      <c r="F35" s="51"/>
      <c r="G35" s="51"/>
      <c r="H35" s="51"/>
    </row>
    <row r="36" spans="1:8" ht="12" customHeight="1" x14ac:dyDescent="0.2">
      <c r="A36" s="20" t="s">
        <v>1020</v>
      </c>
      <c r="B36" s="51">
        <v>1284.7703464947624</v>
      </c>
      <c r="C36" s="51">
        <v>1298.7549251379039</v>
      </c>
      <c r="D36" s="51">
        <v>1219.4444444444446</v>
      </c>
      <c r="E36" s="51">
        <v>1181.1178247734138</v>
      </c>
      <c r="F36" s="51">
        <v>1176.7751479289941</v>
      </c>
      <c r="G36" s="51">
        <v>1065.0253439536568</v>
      </c>
      <c r="H36" s="51">
        <v>1063.1467044649182</v>
      </c>
    </row>
    <row r="37" spans="1:8" ht="12" customHeight="1" x14ac:dyDescent="0.2">
      <c r="A37" s="20" t="s">
        <v>1021</v>
      </c>
      <c r="B37" s="51">
        <v>2250.2820306204676</v>
      </c>
      <c r="C37" s="51">
        <v>1757.7620173364853</v>
      </c>
      <c r="D37" s="51">
        <v>1753.1635802469134</v>
      </c>
      <c r="E37" s="51">
        <v>1691.6163141993957</v>
      </c>
      <c r="F37" s="51">
        <v>1997.7810650887573</v>
      </c>
      <c r="G37" s="51">
        <v>1410.4272266473572</v>
      </c>
      <c r="H37" s="51">
        <v>1243.1608788093552</v>
      </c>
    </row>
    <row r="38" spans="1:8" ht="12" customHeight="1" x14ac:dyDescent="0.2">
      <c r="A38" s="20" t="s">
        <v>1019</v>
      </c>
      <c r="B38" s="67">
        <v>2.9</v>
      </c>
      <c r="C38" s="67">
        <v>3.4</v>
      </c>
      <c r="D38" s="67">
        <v>-4.0999999999999996</v>
      </c>
      <c r="E38" s="67">
        <v>-1.1000000000000001</v>
      </c>
      <c r="F38" s="67">
        <v>1.8</v>
      </c>
      <c r="G38" s="67">
        <v>-7.6</v>
      </c>
      <c r="H38" s="67">
        <v>2</v>
      </c>
    </row>
    <row r="39" spans="1:8" ht="30.75" customHeight="1" x14ac:dyDescent="0.2">
      <c r="A39" s="417" t="s">
        <v>1022</v>
      </c>
      <c r="B39" s="417"/>
      <c r="C39" s="417"/>
      <c r="D39" s="417"/>
      <c r="E39" s="417"/>
      <c r="F39" s="417"/>
      <c r="G39" s="417"/>
      <c r="H39" s="417"/>
    </row>
  </sheetData>
  <mergeCells count="5">
    <mergeCell ref="B9:B10"/>
    <mergeCell ref="C9:C10"/>
    <mergeCell ref="D9:D10"/>
    <mergeCell ref="E9:E10"/>
    <mergeCell ref="A39:H39"/>
  </mergeCells>
  <hyperlinks>
    <hyperlink ref="A5" location="'Contents'!A75" display="Índice"/>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9"/>
  <sheetViews>
    <sheetView showGridLines="0" zoomScale="120" zoomScaleNormal="120" zoomScalePageLayoutView="120" workbookViewId="0">
      <selection activeCell="A5" sqref="A5"/>
    </sheetView>
  </sheetViews>
  <sheetFormatPr defaultColWidth="8.85546875" defaultRowHeight="12.75" x14ac:dyDescent="0.2"/>
  <cols>
    <col min="1" max="1" width="6.140625" style="3" customWidth="1"/>
    <col min="2" max="2" width="12.85546875" style="3" customWidth="1"/>
    <col min="3" max="6" width="14.71093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A5" s="109" t="s">
        <v>85</v>
      </c>
      <c r="B5" s="109"/>
    </row>
    <row r="6" spans="1:10" s="17" customFormat="1" ht="18.75" x14ac:dyDescent="0.3">
      <c r="A6" s="25" t="s">
        <v>0</v>
      </c>
    </row>
    <row r="7" spans="1:10" s="17" customFormat="1" x14ac:dyDescent="0.2"/>
    <row r="8" spans="1:10" s="17" customFormat="1" ht="18" customHeight="1" x14ac:dyDescent="0.2">
      <c r="A8" s="313" t="s">
        <v>1023</v>
      </c>
      <c r="B8" s="18"/>
      <c r="C8" s="18"/>
      <c r="D8" s="18"/>
      <c r="E8" s="18"/>
      <c r="F8" s="18"/>
      <c r="G8" s="18"/>
      <c r="H8" s="18"/>
      <c r="I8" s="18"/>
      <c r="J8" s="18"/>
    </row>
    <row r="9" spans="1:10" s="17" customFormat="1" ht="13.5" customHeight="1" x14ac:dyDescent="0.2">
      <c r="A9" s="23"/>
      <c r="B9" s="23"/>
      <c r="C9" s="189" t="s">
        <v>179</v>
      </c>
      <c r="D9" s="295" t="s">
        <v>180</v>
      </c>
      <c r="E9" s="295" t="s">
        <v>181</v>
      </c>
      <c r="F9" s="189" t="s">
        <v>182</v>
      </c>
    </row>
    <row r="10" spans="1:10" s="17" customFormat="1" ht="13.5" customHeight="1" x14ac:dyDescent="0.2">
      <c r="A10" s="24"/>
      <c r="B10" s="24"/>
      <c r="C10" s="240" t="s">
        <v>183</v>
      </c>
      <c r="D10" s="240" t="s">
        <v>184</v>
      </c>
      <c r="E10" s="240" t="s">
        <v>184</v>
      </c>
      <c r="F10" s="240" t="s">
        <v>185</v>
      </c>
    </row>
    <row r="11" spans="1:10" s="17" customFormat="1" ht="12" customHeight="1" x14ac:dyDescent="0.2">
      <c r="A11" s="29">
        <v>2007</v>
      </c>
      <c r="B11" s="19" t="s">
        <v>187</v>
      </c>
      <c r="C11" s="59" t="s">
        <v>93</v>
      </c>
      <c r="D11" s="37">
        <v>8.5987261146496898</v>
      </c>
      <c r="E11" s="37">
        <v>8.5987261146496898</v>
      </c>
      <c r="F11" s="37">
        <v>10.300902017489499</v>
      </c>
    </row>
    <row r="12" spans="1:10" s="17" customFormat="1" ht="12" customHeight="1" x14ac:dyDescent="0.2">
      <c r="A12" s="29">
        <v>2008</v>
      </c>
      <c r="B12" s="19" t="s">
        <v>187</v>
      </c>
      <c r="C12" s="59" t="s">
        <v>93</v>
      </c>
      <c r="D12" s="37">
        <v>7.4780058651026327</v>
      </c>
      <c r="E12" s="37">
        <v>7.4780058651026327</v>
      </c>
      <c r="F12" s="37">
        <v>9.03926587177728</v>
      </c>
    </row>
    <row r="13" spans="1:10" s="17" customFormat="1" ht="12" customHeight="1" x14ac:dyDescent="0.2">
      <c r="A13" s="29">
        <v>2009</v>
      </c>
      <c r="B13" s="19" t="s">
        <v>187</v>
      </c>
      <c r="C13" s="59" t="s">
        <v>93</v>
      </c>
      <c r="D13" s="37">
        <v>1.7735334242837686</v>
      </c>
      <c r="E13" s="37">
        <v>1.7735334242837686</v>
      </c>
      <c r="F13" s="37">
        <v>0.69273487147192281</v>
      </c>
    </row>
    <row r="14" spans="1:10" s="17" customFormat="1" ht="12" customHeight="1" x14ac:dyDescent="0.2">
      <c r="A14" s="29">
        <v>2010</v>
      </c>
      <c r="B14" s="19" t="s">
        <v>187</v>
      </c>
      <c r="C14" s="59" t="s">
        <v>93</v>
      </c>
      <c r="D14" s="37">
        <v>9.1823056300268213</v>
      </c>
      <c r="E14" s="37">
        <v>9.1823056300268213</v>
      </c>
      <c r="F14" s="37">
        <v>6.7659768023652145</v>
      </c>
    </row>
    <row r="15" spans="1:10" s="17" customFormat="1" ht="12" customHeight="1" x14ac:dyDescent="0.2">
      <c r="A15" s="29">
        <v>2011</v>
      </c>
      <c r="B15" s="19" t="s">
        <v>187</v>
      </c>
      <c r="C15" s="59" t="s">
        <v>93</v>
      </c>
      <c r="D15" s="37">
        <v>17.372621240024543</v>
      </c>
      <c r="E15" s="37">
        <v>17.372621240024543</v>
      </c>
      <c r="F15" s="37">
        <v>13.499840238577065</v>
      </c>
    </row>
    <row r="16" spans="1:10" s="17" customFormat="1" ht="12" customHeight="1" x14ac:dyDescent="0.2">
      <c r="A16" s="29">
        <v>2012</v>
      </c>
      <c r="B16" s="19" t="s">
        <v>187</v>
      </c>
      <c r="C16" s="59" t="s">
        <v>93</v>
      </c>
      <c r="D16" s="37">
        <v>9.0898535564853269</v>
      </c>
      <c r="E16" s="37">
        <v>9.0898535564853269</v>
      </c>
      <c r="F16" s="37">
        <v>11.800309670154352</v>
      </c>
    </row>
    <row r="17" spans="1:6" s="17" customFormat="1" ht="12" customHeight="1" x14ac:dyDescent="0.2">
      <c r="A17" s="29">
        <v>2013</v>
      </c>
      <c r="B17" s="19" t="s">
        <v>187</v>
      </c>
      <c r="C17" s="59" t="s">
        <v>93</v>
      </c>
      <c r="D17" s="37">
        <v>4.0339702760084917</v>
      </c>
      <c r="E17" s="37">
        <v>4.0339702760084917</v>
      </c>
      <c r="F17" s="37">
        <v>8.052630910015246</v>
      </c>
    </row>
    <row r="18" spans="1:6" s="17" customFormat="1" ht="12" customHeight="1" x14ac:dyDescent="0.2">
      <c r="A18" s="29">
        <v>2014</v>
      </c>
      <c r="B18" s="19" t="s">
        <v>187</v>
      </c>
      <c r="C18" s="59" t="s">
        <v>93</v>
      </c>
      <c r="D18" s="37">
        <v>0.30612244897958441</v>
      </c>
      <c r="E18" s="37">
        <v>0.30612244897958441</v>
      </c>
      <c r="F18" s="37">
        <v>0.84883820629340079</v>
      </c>
    </row>
    <row r="19" spans="1:6" s="17" customFormat="1" ht="12" customHeight="1" x14ac:dyDescent="0.2">
      <c r="A19" s="29">
        <v>2015</v>
      </c>
      <c r="B19" s="19" t="s">
        <v>187</v>
      </c>
      <c r="C19" s="59" t="s">
        <v>93</v>
      </c>
      <c r="D19" s="37">
        <v>-0.61037639877924432</v>
      </c>
      <c r="E19" s="37">
        <v>-0.61037639877924432</v>
      </c>
      <c r="F19" s="37">
        <v>0.64614861418126335</v>
      </c>
    </row>
    <row r="20" spans="1:6" s="17" customFormat="1" ht="12" customHeight="1" x14ac:dyDescent="0.2">
      <c r="A20" s="29">
        <v>2016</v>
      </c>
      <c r="B20" s="19" t="s">
        <v>187</v>
      </c>
      <c r="C20" s="59" t="s">
        <v>93</v>
      </c>
      <c r="D20" s="37">
        <v>0</v>
      </c>
      <c r="E20" s="37">
        <v>0</v>
      </c>
      <c r="F20" s="37">
        <v>-1.46984287886468</v>
      </c>
    </row>
    <row r="21" spans="1:6" s="17" customFormat="1" ht="12" customHeight="1" x14ac:dyDescent="0.2">
      <c r="A21" s="29">
        <v>2017</v>
      </c>
      <c r="B21" s="19" t="s">
        <v>187</v>
      </c>
      <c r="C21" s="59" t="s">
        <v>93</v>
      </c>
      <c r="D21" s="37">
        <v>0.61412487205732003</v>
      </c>
      <c r="E21" s="37">
        <v>0.61412487205732003</v>
      </c>
      <c r="F21" s="37">
        <v>0.52297668038410183</v>
      </c>
    </row>
    <row r="22" spans="1:6" s="17" customFormat="1" ht="12" customHeight="1" x14ac:dyDescent="0.2">
      <c r="A22" s="29">
        <v>2018</v>
      </c>
      <c r="B22" s="19" t="s">
        <v>187</v>
      </c>
      <c r="C22" s="59" t="s">
        <v>93</v>
      </c>
      <c r="D22" s="37">
        <v>2.1363173957273718</v>
      </c>
      <c r="E22" s="37">
        <v>2.1363173957273718</v>
      </c>
      <c r="F22" s="37">
        <v>2.2942430703624783</v>
      </c>
    </row>
    <row r="23" spans="1:6" s="17" customFormat="1" ht="12" customHeight="1" x14ac:dyDescent="0.2">
      <c r="A23" s="29">
        <v>2019</v>
      </c>
      <c r="B23" s="19" t="s">
        <v>187</v>
      </c>
      <c r="C23" s="59" t="s">
        <v>93</v>
      </c>
      <c r="D23" s="37">
        <v>0.29880478087649376</v>
      </c>
      <c r="E23" s="37">
        <v>0.29880478087649376</v>
      </c>
      <c r="F23" s="37">
        <v>0.89211272302816003</v>
      </c>
    </row>
    <row r="24" spans="1:6" s="17" customFormat="1" ht="12" customHeight="1" x14ac:dyDescent="0.2">
      <c r="A24" s="30">
        <v>2020</v>
      </c>
      <c r="B24" s="31" t="s">
        <v>187</v>
      </c>
      <c r="C24" s="60" t="s">
        <v>93</v>
      </c>
      <c r="D24" s="38">
        <v>1.1916583912611856</v>
      </c>
      <c r="E24" s="38">
        <v>1.1916583912611856</v>
      </c>
      <c r="F24" s="38">
        <v>0.48756301132137914</v>
      </c>
    </row>
    <row r="25" spans="1:6" s="17" customFormat="1" ht="19.5" customHeight="1" x14ac:dyDescent="0.2">
      <c r="A25" s="29">
        <v>2019</v>
      </c>
      <c r="B25" s="19" t="s">
        <v>188</v>
      </c>
      <c r="C25" s="37">
        <v>0.29880478087649376</v>
      </c>
      <c r="D25" s="37">
        <v>0.29880478087649376</v>
      </c>
      <c r="E25" s="37">
        <v>1.7171717171717171</v>
      </c>
      <c r="F25" s="37">
        <v>2.3170627821790912</v>
      </c>
    </row>
    <row r="26" spans="1:6" s="17" customFormat="1" ht="12" customHeight="1" x14ac:dyDescent="0.2">
      <c r="A26" s="29"/>
      <c r="B26" s="19" t="s">
        <v>189</v>
      </c>
      <c r="C26" s="37">
        <v>9.930486593843213E-2</v>
      </c>
      <c r="D26" s="37">
        <v>0.39840637450199168</v>
      </c>
      <c r="E26" s="37">
        <v>1.5105740181268867</v>
      </c>
      <c r="F26" s="37">
        <v>2.2879986391086238</v>
      </c>
    </row>
    <row r="27" spans="1:6" s="17" customFormat="1" ht="12" customHeight="1" x14ac:dyDescent="0.2">
      <c r="A27" s="29"/>
      <c r="B27" s="19" t="s">
        <v>190</v>
      </c>
      <c r="C27" s="37">
        <v>9.9206349206348854E-2</v>
      </c>
      <c r="D27" s="37">
        <v>0.4980079681274896</v>
      </c>
      <c r="E27" s="37">
        <v>1.407035175879412</v>
      </c>
      <c r="F27" s="37">
        <v>2.2505307855626322</v>
      </c>
    </row>
    <row r="28" spans="1:6" s="17" customFormat="1" ht="12" customHeight="1" x14ac:dyDescent="0.2">
      <c r="A28" s="29"/>
      <c r="B28" s="19" t="s">
        <v>191</v>
      </c>
      <c r="C28" s="37">
        <v>0</v>
      </c>
      <c r="D28" s="37">
        <v>0.4980079681274896</v>
      </c>
      <c r="E28" s="37">
        <v>0.698602794411185</v>
      </c>
      <c r="F28" s="37">
        <v>2.0932203389830706</v>
      </c>
    </row>
    <row r="29" spans="1:6" s="17" customFormat="1" ht="12" customHeight="1" x14ac:dyDescent="0.2">
      <c r="A29" s="29"/>
      <c r="B29" s="19" t="s">
        <v>116</v>
      </c>
      <c r="C29" s="37">
        <v>9.9108027750238747E-2</v>
      </c>
      <c r="D29" s="37">
        <v>0.59760956175298752</v>
      </c>
      <c r="E29" s="37">
        <v>0.79840319361277334</v>
      </c>
      <c r="F29" s="37">
        <v>1.9536535859269399</v>
      </c>
    </row>
    <row r="30" spans="1:6" s="17" customFormat="1" ht="12" customHeight="1" x14ac:dyDescent="0.2">
      <c r="A30" s="29"/>
      <c r="B30" s="19" t="s">
        <v>192</v>
      </c>
      <c r="C30" s="37">
        <v>0</v>
      </c>
      <c r="D30" s="37">
        <v>0.59760956175298752</v>
      </c>
      <c r="E30" s="37">
        <v>0.89910089910090196</v>
      </c>
      <c r="F30" s="37">
        <v>1.8316873470077155</v>
      </c>
    </row>
    <row r="31" spans="1:6" s="17" customFormat="1" ht="12" customHeight="1" x14ac:dyDescent="0.2">
      <c r="A31" s="29"/>
      <c r="B31" s="19" t="s">
        <v>193</v>
      </c>
      <c r="C31" s="37">
        <v>-0.1980198019801982</v>
      </c>
      <c r="D31" s="37">
        <v>0.39840637450199168</v>
      </c>
      <c r="E31" s="37">
        <v>0.59880239520957446</v>
      </c>
      <c r="F31" s="37">
        <v>1.6763541403419957</v>
      </c>
    </row>
    <row r="32" spans="1:6" s="17" customFormat="1" ht="12" customHeight="1" x14ac:dyDescent="0.2">
      <c r="A32" s="29"/>
      <c r="B32" s="19" t="s">
        <v>194</v>
      </c>
      <c r="C32" s="37">
        <v>9.9206349206348854E-2</v>
      </c>
      <c r="D32" s="37">
        <v>0.4980079681274896</v>
      </c>
      <c r="E32" s="37">
        <v>0.9000000000000119</v>
      </c>
      <c r="F32" s="37">
        <v>1.5383322125084087</v>
      </c>
    </row>
    <row r="33" spans="1:6" s="17" customFormat="1" ht="12.75" customHeight="1" x14ac:dyDescent="0.2">
      <c r="A33" s="29"/>
      <c r="B33" s="19" t="s">
        <v>195</v>
      </c>
      <c r="C33" s="37">
        <v>0.19821605550047749</v>
      </c>
      <c r="D33" s="37">
        <v>0.69721115537848544</v>
      </c>
      <c r="E33" s="37">
        <v>0.99900099900100958</v>
      </c>
      <c r="F33" s="37">
        <v>1.3837638376383632</v>
      </c>
    </row>
    <row r="34" spans="1:6" s="17" customFormat="1" ht="12.75" customHeight="1" x14ac:dyDescent="0.2">
      <c r="A34" s="29"/>
      <c r="B34" s="19" t="s">
        <v>196</v>
      </c>
      <c r="C34" s="37">
        <v>-0.39564787339266827</v>
      </c>
      <c r="D34" s="37">
        <v>0.29880478087649376</v>
      </c>
      <c r="E34" s="37">
        <v>0.59940059940060131</v>
      </c>
      <c r="F34" s="37">
        <v>1.2218595698384904</v>
      </c>
    </row>
    <row r="35" spans="1:6" s="17" customFormat="1" ht="12.75" customHeight="1" x14ac:dyDescent="0.2">
      <c r="A35" s="29"/>
      <c r="B35" s="19" t="s">
        <v>197</v>
      </c>
      <c r="C35" s="37">
        <v>-9.9304865938443232E-2</v>
      </c>
      <c r="D35" s="37">
        <v>0.19920318725097363</v>
      </c>
      <c r="E35" s="37">
        <v>0.29910269192421346</v>
      </c>
      <c r="F35" s="37">
        <v>1.0440157019961704</v>
      </c>
    </row>
    <row r="36" spans="1:6" s="17" customFormat="1" ht="12.75" customHeight="1" x14ac:dyDescent="0.2">
      <c r="A36" s="29"/>
      <c r="B36" s="19" t="s">
        <v>187</v>
      </c>
      <c r="C36" s="37">
        <v>9.940357852884496E-2</v>
      </c>
      <c r="D36" s="37">
        <v>0.29880478087649376</v>
      </c>
      <c r="E36" s="37">
        <v>0.29880478087649376</v>
      </c>
      <c r="F36" s="37">
        <v>0.89211272302816003</v>
      </c>
    </row>
    <row r="37" spans="1:6" s="17" customFormat="1" ht="12.75" customHeight="1" x14ac:dyDescent="0.2">
      <c r="A37" s="29"/>
      <c r="B37" s="19" t="s">
        <v>198</v>
      </c>
      <c r="C37" s="315" t="s">
        <v>93</v>
      </c>
      <c r="D37" s="315" t="s">
        <v>93</v>
      </c>
      <c r="E37" s="37">
        <v>2.8</v>
      </c>
      <c r="F37" s="37">
        <v>2.5</v>
      </c>
    </row>
    <row r="38" spans="1:6" s="17" customFormat="1" ht="17.25" customHeight="1" x14ac:dyDescent="0.2">
      <c r="A38" s="29">
        <v>2020</v>
      </c>
      <c r="B38" s="19" t="s">
        <v>188</v>
      </c>
      <c r="C38" s="37">
        <v>0.19860973187686426</v>
      </c>
      <c r="D38" s="37">
        <v>0.19860973187686426</v>
      </c>
      <c r="E38" s="37">
        <v>0.19860973187686426</v>
      </c>
      <c r="F38" s="37">
        <v>0.76596453251185359</v>
      </c>
    </row>
    <row r="39" spans="1:6" s="17" customFormat="1" ht="12" customHeight="1" x14ac:dyDescent="0.2">
      <c r="A39" s="29"/>
      <c r="B39" s="19" t="s">
        <v>189</v>
      </c>
      <c r="C39" s="37">
        <v>-9.9108027750260952E-2</v>
      </c>
      <c r="D39" s="37">
        <v>9.930486593843213E-2</v>
      </c>
      <c r="E39" s="37">
        <v>0</v>
      </c>
      <c r="F39" s="37">
        <v>0.64027939464497141</v>
      </c>
    </row>
    <row r="40" spans="1:6" s="17" customFormat="1" ht="12" customHeight="1" x14ac:dyDescent="0.2">
      <c r="A40" s="29"/>
      <c r="B40" s="19" t="s">
        <v>190</v>
      </c>
      <c r="C40" s="37">
        <v>0.29761904761904656</v>
      </c>
      <c r="D40" s="37">
        <v>0.39721946375370631</v>
      </c>
      <c r="E40" s="37">
        <v>0.19821605550047749</v>
      </c>
      <c r="F40" s="37">
        <v>0.53986710963456197</v>
      </c>
    </row>
    <row r="41" spans="1:6" s="17" customFormat="1" ht="12" customHeight="1" x14ac:dyDescent="0.2">
      <c r="A41" s="29"/>
      <c r="B41" s="19" t="s">
        <v>191</v>
      </c>
      <c r="C41" s="37">
        <v>9.8911968348169843E-2</v>
      </c>
      <c r="D41" s="37">
        <v>0.49652432969216065</v>
      </c>
      <c r="E41" s="37">
        <v>0.29732408325073845</v>
      </c>
      <c r="F41" s="37">
        <v>0.50635012866275808</v>
      </c>
    </row>
    <row r="42" spans="1:6" s="17" customFormat="1" ht="12" customHeight="1" x14ac:dyDescent="0.2">
      <c r="A42" s="29"/>
      <c r="B42" s="19" t="s">
        <v>116</v>
      </c>
      <c r="C42" s="37">
        <v>0.19762845849802257</v>
      </c>
      <c r="D42" s="37">
        <v>0.69513406156902491</v>
      </c>
      <c r="E42" s="37">
        <v>0.39603960396039639</v>
      </c>
      <c r="F42" s="37">
        <v>0.47283284944008575</v>
      </c>
    </row>
    <row r="43" spans="1:6" s="17" customFormat="1" ht="12" customHeight="1" x14ac:dyDescent="0.2">
      <c r="A43" s="29"/>
      <c r="B43" s="19" t="s">
        <v>192</v>
      </c>
      <c r="C43" s="37">
        <v>9.8619329388549559E-2</v>
      </c>
      <c r="D43" s="37">
        <v>0.79443892750743483</v>
      </c>
      <c r="E43" s="37">
        <v>0.49504950495049549</v>
      </c>
      <c r="F43" s="37">
        <v>0.43932360742704457</v>
      </c>
    </row>
    <row r="44" spans="1:6" s="17" customFormat="1" ht="12" customHeight="1" x14ac:dyDescent="0.2">
      <c r="A44" s="29"/>
      <c r="B44" s="19" t="s">
        <v>193</v>
      </c>
      <c r="C44" s="37">
        <v>9.8522167487669066E-2</v>
      </c>
      <c r="D44" s="37">
        <v>0.89374379344586696</v>
      </c>
      <c r="E44" s="37">
        <v>0.79365079365079083</v>
      </c>
      <c r="F44" s="37">
        <v>0.45567522783764858</v>
      </c>
    </row>
    <row r="45" spans="1:6" s="17" customFormat="1" ht="12" customHeight="1" x14ac:dyDescent="0.2">
      <c r="A45" s="29"/>
      <c r="B45" s="19" t="s">
        <v>194</v>
      </c>
      <c r="C45" s="37">
        <v>-9.8425196850393526E-2</v>
      </c>
      <c r="D45" s="37">
        <v>0.79443892750743483</v>
      </c>
      <c r="E45" s="37">
        <v>0.59464816650147689</v>
      </c>
      <c r="F45" s="37">
        <v>0.43049921351103748</v>
      </c>
    </row>
    <row r="46" spans="1:6" s="17" customFormat="1" ht="12.75" customHeight="1" x14ac:dyDescent="0.2">
      <c r="A46" s="29"/>
      <c r="B46" s="19" t="s">
        <v>195</v>
      </c>
      <c r="C46" s="37">
        <v>-9.8522167487680168E-2</v>
      </c>
      <c r="D46" s="37">
        <v>0.69513406156902491</v>
      </c>
      <c r="E46" s="37">
        <v>0.29673590504453173</v>
      </c>
      <c r="F46" s="37">
        <v>0.37223922574243229</v>
      </c>
    </row>
    <row r="47" spans="1:6" s="17" customFormat="1" ht="12.75" customHeight="1" x14ac:dyDescent="0.2">
      <c r="A47" s="29"/>
      <c r="B47" s="19" t="s">
        <v>196</v>
      </c>
      <c r="C47" s="37">
        <v>-9.8619329388571764E-2</v>
      </c>
      <c r="D47" s="37">
        <v>0.59582919563057057</v>
      </c>
      <c r="E47" s="37">
        <v>0.59582919563057057</v>
      </c>
      <c r="F47" s="37">
        <v>0.37205456800331049</v>
      </c>
    </row>
    <row r="48" spans="1:6" s="17" customFormat="1" ht="12.75" customHeight="1" x14ac:dyDescent="0.2">
      <c r="A48" s="29"/>
      <c r="B48" s="19" t="s">
        <v>197</v>
      </c>
      <c r="C48" s="37">
        <v>9.8716683119448589E-2</v>
      </c>
      <c r="D48" s="37">
        <v>0.69513406156902491</v>
      </c>
      <c r="E48" s="37">
        <v>0.79522862823062646</v>
      </c>
      <c r="F48" s="37">
        <v>0.41329145313275806</v>
      </c>
    </row>
    <row r="49" spans="1:6" s="17" customFormat="1" ht="12.75" customHeight="1" x14ac:dyDescent="0.2">
      <c r="A49" s="29"/>
      <c r="B49" s="19" t="s">
        <v>187</v>
      </c>
      <c r="C49" s="37">
        <v>0.4930966469427922</v>
      </c>
      <c r="D49" s="37">
        <v>1.1916583912611856</v>
      </c>
      <c r="E49" s="37">
        <v>1.1916583912611856</v>
      </c>
      <c r="F49" s="37">
        <v>0.48756301132137914</v>
      </c>
    </row>
    <row r="50" spans="1:6" s="17" customFormat="1" ht="12.75" customHeight="1" x14ac:dyDescent="0.2">
      <c r="A50" s="29"/>
      <c r="B50" s="19" t="s">
        <v>198</v>
      </c>
      <c r="C50" s="315" t="s">
        <v>93</v>
      </c>
      <c r="D50" s="315" t="s">
        <v>93</v>
      </c>
      <c r="E50" s="37">
        <v>1</v>
      </c>
      <c r="F50" s="37">
        <v>1</v>
      </c>
    </row>
    <row r="51" spans="1:6" s="17" customFormat="1" ht="17.25" customHeight="1" x14ac:dyDescent="0.2">
      <c r="A51" s="29">
        <v>2021</v>
      </c>
      <c r="B51" s="19" t="s">
        <v>188</v>
      </c>
      <c r="C51" s="62">
        <v>0.98135426889107702</v>
      </c>
      <c r="D51" s="37">
        <v>0.98135426889107702</v>
      </c>
      <c r="E51" s="37">
        <v>1.9821605550049526</v>
      </c>
      <c r="F51" s="37">
        <v>0.63620589936377314</v>
      </c>
    </row>
    <row r="52" spans="1:6" s="17" customFormat="1" ht="12" customHeight="1" x14ac:dyDescent="0.2">
      <c r="A52" s="29"/>
      <c r="B52" s="19" t="s">
        <v>189</v>
      </c>
      <c r="C52" s="37">
        <v>0.38872691933915515</v>
      </c>
      <c r="D52" s="37">
        <v>1.3738959764474812</v>
      </c>
      <c r="E52" s="37">
        <v>2.4801587301587213</v>
      </c>
      <c r="F52" s="37">
        <v>0.84276625630006485</v>
      </c>
    </row>
    <row r="53" spans="1:6" s="17" customFormat="1" ht="12" customHeight="1" x14ac:dyDescent="0.2">
      <c r="A53" s="29"/>
      <c r="B53" s="19" t="s">
        <v>190</v>
      </c>
      <c r="C53" s="37">
        <v>0.6776379477250849</v>
      </c>
      <c r="D53" s="37">
        <v>2.0608439646712329</v>
      </c>
      <c r="E53" s="37">
        <v>2.8684470820969477</v>
      </c>
      <c r="F53" s="37">
        <v>1.0656753407682684</v>
      </c>
    </row>
    <row r="54" spans="1:6" s="17" customFormat="1" ht="12" customHeight="1" x14ac:dyDescent="0.2">
      <c r="A54" s="29"/>
      <c r="B54" s="19" t="s">
        <v>191</v>
      </c>
      <c r="C54" s="37">
        <v>0.57692307692307487</v>
      </c>
      <c r="D54" s="37">
        <v>2.6496565260058835</v>
      </c>
      <c r="E54" s="37">
        <v>3.3596837944663838</v>
      </c>
      <c r="F54" s="37">
        <v>1.3214403700032573</v>
      </c>
    </row>
    <row r="55" spans="1:6" s="17" customFormat="1" ht="12" customHeight="1" x14ac:dyDescent="0.2">
      <c r="A55" s="29"/>
      <c r="B55" s="19" t="s">
        <v>116</v>
      </c>
      <c r="C55" s="37">
        <v>0.47801147227533036</v>
      </c>
      <c r="D55" s="37">
        <v>3.1403336604514109</v>
      </c>
      <c r="E55" s="37">
        <v>3.6489151873767112</v>
      </c>
      <c r="F55" s="37">
        <v>1.5934610303830699</v>
      </c>
    </row>
    <row r="56" spans="1:6" s="17" customFormat="1" ht="12" customHeight="1" x14ac:dyDescent="0.2">
      <c r="A56" s="29"/>
      <c r="B56" s="19" t="s">
        <v>192</v>
      </c>
      <c r="C56" s="37">
        <v>9.5147478591828261E-2</v>
      </c>
      <c r="D56" s="37">
        <v>3.2384690873405342</v>
      </c>
      <c r="E56" s="37">
        <v>3.6453201970443327</v>
      </c>
      <c r="F56" s="37">
        <v>1.8568952711067066</v>
      </c>
    </row>
    <row r="57" spans="1:6" s="17" customFormat="1" ht="12.75" customHeight="1" x14ac:dyDescent="0.2">
      <c r="A57" s="30"/>
      <c r="B57" s="31" t="s">
        <v>198</v>
      </c>
      <c r="C57" s="316" t="s">
        <v>93</v>
      </c>
      <c r="D57" s="316" t="s">
        <v>93</v>
      </c>
      <c r="E57" s="38">
        <v>1.2</v>
      </c>
      <c r="F57" s="38">
        <v>0.5</v>
      </c>
    </row>
    <row r="58" spans="1:6" s="17" customFormat="1" ht="21.75" customHeight="1" x14ac:dyDescent="0.2">
      <c r="A58" s="44" t="s">
        <v>199</v>
      </c>
      <c r="B58" s="431" t="s">
        <v>1024</v>
      </c>
      <c r="C58" s="431"/>
      <c r="D58" s="431"/>
      <c r="E58" s="431"/>
      <c r="F58" s="431"/>
    </row>
    <row r="59" spans="1:6" s="17" customFormat="1" ht="15" customHeight="1" x14ac:dyDescent="0.2">
      <c r="A59" s="43" t="s">
        <v>201</v>
      </c>
      <c r="B59" s="175" t="s">
        <v>1204</v>
      </c>
      <c r="C59" s="45"/>
      <c r="D59" s="45"/>
      <c r="E59" s="45"/>
      <c r="F59" s="45"/>
    </row>
  </sheetData>
  <mergeCells count="1">
    <mergeCell ref="B58:F58"/>
  </mergeCells>
  <conditionalFormatting sqref="C11:C23">
    <cfRule type="cellIs" dxfId="187" priority="5" operator="between">
      <formula>9999</formula>
      <formula>-9999</formula>
    </cfRule>
  </conditionalFormatting>
  <conditionalFormatting sqref="C24">
    <cfRule type="cellIs" dxfId="186" priority="4" operator="between">
      <formula>9999</formula>
      <formula>-9999</formula>
    </cfRule>
  </conditionalFormatting>
  <conditionalFormatting sqref="C37:D37">
    <cfRule type="cellIs" dxfId="185" priority="3" operator="between">
      <formula>9999</formula>
      <formula>-9999</formula>
    </cfRule>
  </conditionalFormatting>
  <conditionalFormatting sqref="C50:D50">
    <cfRule type="cellIs" dxfId="184" priority="2" operator="between">
      <formula>9999</formula>
      <formula>-9999</formula>
    </cfRule>
  </conditionalFormatting>
  <conditionalFormatting sqref="C57:D57">
    <cfRule type="cellIs" dxfId="183" priority="1" operator="between">
      <formula>9999</formula>
      <formula>-9999</formula>
    </cfRule>
  </conditionalFormatting>
  <hyperlinks>
    <hyperlink ref="A5" location="'Contents'!A75"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Z167"/>
  <sheetViews>
    <sheetView showGridLines="0" zoomScale="120" zoomScaleNormal="120" zoomScalePageLayoutView="120" workbookViewId="0">
      <selection activeCell="A5" sqref="A5"/>
    </sheetView>
  </sheetViews>
  <sheetFormatPr defaultColWidth="7.85546875" defaultRowHeight="12.75" x14ac:dyDescent="0.2"/>
  <cols>
    <col min="1" max="1" width="42.7109375" style="3" customWidth="1"/>
    <col min="2" max="7" width="5.7109375" style="9" customWidth="1"/>
    <col min="8" max="16384" width="7.85546875" style="2"/>
  </cols>
  <sheetData>
    <row r="1" spans="1:130" s="17" customFormat="1" x14ac:dyDescent="0.2"/>
    <row r="2" spans="1:130" s="17" customFormat="1" x14ac:dyDescent="0.2"/>
    <row r="3" spans="1:130" s="17" customFormat="1" x14ac:dyDescent="0.2"/>
    <row r="4" spans="1:130" s="17" customFormat="1" x14ac:dyDescent="0.2"/>
    <row r="5" spans="1:130" s="17" customFormat="1" x14ac:dyDescent="0.2">
      <c r="A5" s="109" t="s">
        <v>85</v>
      </c>
    </row>
    <row r="6" spans="1:130" s="17" customFormat="1" ht="18.75" x14ac:dyDescent="0.3">
      <c r="A6" s="25" t="s">
        <v>0</v>
      </c>
    </row>
    <row r="7" spans="1:130" s="17" customFormat="1" x14ac:dyDescent="0.2"/>
    <row r="8" spans="1:130" s="17" customFormat="1" ht="18" customHeight="1" x14ac:dyDescent="0.2">
      <c r="A8" s="207" t="s">
        <v>1025</v>
      </c>
      <c r="B8" s="18"/>
      <c r="C8" s="18"/>
      <c r="D8" s="18"/>
    </row>
    <row r="9" spans="1:130" s="10" customFormat="1" ht="13.5" customHeight="1" x14ac:dyDescent="0.25">
      <c r="A9" s="23"/>
      <c r="B9" s="400">
        <v>2015</v>
      </c>
      <c r="C9" s="400">
        <v>2016</v>
      </c>
      <c r="D9" s="193">
        <v>2017</v>
      </c>
      <c r="E9" s="193">
        <v>2018</v>
      </c>
      <c r="F9" s="291">
        <v>2019</v>
      </c>
      <c r="G9" s="360">
        <v>2020</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row>
    <row r="10" spans="1:130" s="10" customFormat="1" ht="13.5" customHeight="1" x14ac:dyDescent="0.25">
      <c r="A10" s="24"/>
      <c r="B10" s="401"/>
      <c r="C10" s="401"/>
      <c r="D10" s="183" t="s">
        <v>88</v>
      </c>
      <c r="E10" s="183" t="s">
        <v>88</v>
      </c>
      <c r="F10" s="183" t="s">
        <v>88</v>
      </c>
      <c r="G10" s="183" t="s">
        <v>88</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row>
    <row r="11" spans="1:130" s="10" customFormat="1" ht="15" customHeight="1" x14ac:dyDescent="0.25">
      <c r="A11" s="35" t="s">
        <v>1026</v>
      </c>
      <c r="B11" s="218">
        <v>203.61900000000017</v>
      </c>
      <c r="C11" s="218">
        <v>-544.48400000000015</v>
      </c>
      <c r="D11" s="218">
        <v>-283.529</v>
      </c>
      <c r="E11" s="218">
        <v>-191.1930000000001</v>
      </c>
      <c r="F11" s="218">
        <v>132.94900000000001</v>
      </c>
      <c r="G11" s="218">
        <v>-308</v>
      </c>
      <c r="H11"/>
      <c r="I11"/>
      <c r="J11"/>
      <c r="K11"/>
      <c r="L11"/>
      <c r="M11"/>
      <c r="N11"/>
      <c r="O11"/>
      <c r="P11"/>
      <c r="Q11"/>
      <c r="R11"/>
      <c r="S11"/>
      <c r="T11"/>
      <c r="U11"/>
      <c r="V11"/>
      <c r="W11"/>
      <c r="X11"/>
      <c r="Y11"/>
      <c r="Z11"/>
      <c r="AA11"/>
      <c r="AB11"/>
      <c r="AC11"/>
      <c r="AD11"/>
      <c r="AE11"/>
      <c r="AF11"/>
      <c r="AG11"/>
      <c r="AH11"/>
      <c r="AI11"/>
      <c r="AJ11"/>
      <c r="AK11"/>
      <c r="AL11"/>
      <c r="AM11"/>
      <c r="AN11"/>
      <c r="AO11"/>
      <c r="AP11"/>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row>
    <row r="12" spans="1:130" s="10" customFormat="1" ht="13.5" customHeight="1" x14ac:dyDescent="0.25">
      <c r="A12" s="54" t="s">
        <v>131</v>
      </c>
      <c r="B12" s="33">
        <v>-635.39400000000001</v>
      </c>
      <c r="C12" s="33">
        <v>-546.46199999999999</v>
      </c>
      <c r="D12" s="33">
        <v>-614.81899999999996</v>
      </c>
      <c r="E12" s="33">
        <v>-588.56799999999998</v>
      </c>
      <c r="F12" s="33">
        <v>-566.49900000000002</v>
      </c>
      <c r="G12" s="33">
        <v>-509.9</v>
      </c>
      <c r="H12"/>
      <c r="I12"/>
      <c r="J12"/>
      <c r="K12"/>
      <c r="L12"/>
      <c r="M12"/>
      <c r="N12"/>
      <c r="O12"/>
      <c r="P12"/>
      <c r="Q12"/>
      <c r="R12"/>
      <c r="S12"/>
      <c r="T12"/>
      <c r="U12"/>
      <c r="V12"/>
      <c r="W12"/>
      <c r="X12"/>
      <c r="Y12"/>
      <c r="Z12"/>
      <c r="AA12"/>
      <c r="AB12"/>
      <c r="AC12"/>
      <c r="AD12"/>
      <c r="AE12"/>
      <c r="AF12"/>
      <c r="AG12"/>
      <c r="AH12"/>
      <c r="AI12"/>
      <c r="AJ12"/>
      <c r="AK12"/>
      <c r="AL12"/>
      <c r="AM12"/>
      <c r="AN12"/>
      <c r="AO12"/>
      <c r="AP1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row>
    <row r="13" spans="1:130" s="10" customFormat="1" ht="12" customHeight="1" x14ac:dyDescent="0.25">
      <c r="A13" s="55" t="s">
        <v>1027</v>
      </c>
      <c r="B13" s="33">
        <v>18.047999999999998</v>
      </c>
      <c r="C13" s="33">
        <v>20.045000000000002</v>
      </c>
      <c r="D13" s="33">
        <v>16.552</v>
      </c>
      <c r="E13" s="33">
        <v>24.603999999999999</v>
      </c>
      <c r="F13" s="33">
        <v>25.957999999999998</v>
      </c>
      <c r="G13" s="33">
        <v>17.393999999999998</v>
      </c>
      <c r="H13"/>
      <c r="I13"/>
      <c r="J13"/>
      <c r="K13"/>
      <c r="L13"/>
      <c r="M13"/>
      <c r="N13"/>
      <c r="O13"/>
      <c r="P13"/>
      <c r="Q13"/>
      <c r="R13"/>
      <c r="S13"/>
      <c r="T13"/>
      <c r="U13"/>
      <c r="V13"/>
      <c r="W13"/>
      <c r="X13"/>
      <c r="Y13"/>
      <c r="Z13"/>
      <c r="AA13"/>
      <c r="AB13"/>
      <c r="AC13"/>
      <c r="AD13"/>
      <c r="AE13"/>
      <c r="AF13"/>
      <c r="AG13"/>
      <c r="AH13"/>
      <c r="AI13"/>
      <c r="AJ13"/>
      <c r="AK13"/>
      <c r="AL13"/>
      <c r="AM13"/>
      <c r="AN13"/>
      <c r="AO13"/>
      <c r="AP13"/>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row>
    <row r="14" spans="1:130" s="10" customFormat="1" ht="12" customHeight="1" x14ac:dyDescent="0.25">
      <c r="A14" s="56" t="s">
        <v>1028</v>
      </c>
      <c r="B14" s="33">
        <v>17</v>
      </c>
      <c r="C14" s="33">
        <v>19</v>
      </c>
      <c r="D14" s="33">
        <v>15</v>
      </c>
      <c r="E14" s="33">
        <v>23</v>
      </c>
      <c r="F14" s="33">
        <v>25</v>
      </c>
      <c r="G14" s="33">
        <v>17</v>
      </c>
      <c r="H14"/>
      <c r="I14"/>
      <c r="J14"/>
      <c r="K14"/>
      <c r="L14"/>
      <c r="M14"/>
      <c r="N14"/>
      <c r="O14"/>
      <c r="P14"/>
      <c r="Q14"/>
      <c r="R14"/>
      <c r="S14"/>
      <c r="T14"/>
      <c r="U14"/>
      <c r="V14"/>
      <c r="W14"/>
      <c r="X14"/>
      <c r="Y14"/>
      <c r="Z14"/>
      <c r="AA14"/>
      <c r="AB14"/>
      <c r="AC14"/>
      <c r="AD14"/>
      <c r="AE14"/>
      <c r="AF14"/>
      <c r="AG14"/>
      <c r="AH14"/>
      <c r="AI14"/>
      <c r="AJ14"/>
      <c r="AK14"/>
      <c r="AL14"/>
      <c r="AM14"/>
      <c r="AN14"/>
      <c r="AO14"/>
      <c r="AP14"/>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row>
    <row r="15" spans="1:130" s="10" customFormat="1" ht="12" customHeight="1" x14ac:dyDescent="0.25">
      <c r="A15" s="55" t="s">
        <v>438</v>
      </c>
      <c r="B15" s="33">
        <v>-653.44200000000001</v>
      </c>
      <c r="C15" s="33">
        <v>-566.50699999999995</v>
      </c>
      <c r="D15" s="33">
        <v>-631.37099999999998</v>
      </c>
      <c r="E15" s="33">
        <v>-613.17200000000003</v>
      </c>
      <c r="F15" s="33">
        <v>-592.45699999999999</v>
      </c>
      <c r="G15" s="33">
        <v>-527.33399999999995</v>
      </c>
      <c r="H15"/>
      <c r="I15"/>
      <c r="J15"/>
      <c r="K15"/>
      <c r="L15"/>
      <c r="M15"/>
      <c r="N15"/>
      <c r="O15"/>
      <c r="P15"/>
      <c r="Q15"/>
      <c r="R15"/>
      <c r="S15"/>
      <c r="T15"/>
      <c r="U15"/>
      <c r="V15"/>
      <c r="W15"/>
      <c r="X15"/>
      <c r="Y15"/>
      <c r="Z15"/>
      <c r="AA15"/>
      <c r="AB15"/>
      <c r="AC15"/>
      <c r="AD15"/>
      <c r="AE15"/>
      <c r="AF15"/>
      <c r="AG15"/>
      <c r="AH15"/>
      <c r="AI15"/>
      <c r="AJ15"/>
      <c r="AK15"/>
      <c r="AL15"/>
      <c r="AM15"/>
      <c r="AN15"/>
      <c r="AO15"/>
      <c r="AP15"/>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row>
    <row r="16" spans="1:130" s="10" customFormat="1" ht="12" customHeight="1" x14ac:dyDescent="0.25">
      <c r="A16" s="56" t="s">
        <v>1029</v>
      </c>
      <c r="B16" s="33">
        <v>-518.03053999999997</v>
      </c>
      <c r="C16" s="33">
        <v>-450.70699999999994</v>
      </c>
      <c r="D16" s="33">
        <v>-487.94099999999997</v>
      </c>
      <c r="E16" s="33">
        <v>-476</v>
      </c>
      <c r="F16" s="33">
        <v>-460</v>
      </c>
      <c r="G16" s="33">
        <v>-416</v>
      </c>
      <c r="H16"/>
      <c r="I16"/>
      <c r="J16"/>
      <c r="K16"/>
      <c r="L16"/>
      <c r="M16"/>
      <c r="N16"/>
      <c r="O16"/>
      <c r="P16"/>
      <c r="Q16"/>
      <c r="R16"/>
      <c r="S16"/>
      <c r="T16"/>
      <c r="U16"/>
      <c r="V16"/>
      <c r="W16"/>
      <c r="X16"/>
      <c r="Y16"/>
      <c r="Z16"/>
      <c r="AA16"/>
      <c r="AB16"/>
      <c r="AC16"/>
      <c r="AD16"/>
      <c r="AE16"/>
      <c r="AF16"/>
      <c r="AG16"/>
      <c r="AH16"/>
      <c r="AI16"/>
      <c r="AJ16"/>
      <c r="AK16"/>
      <c r="AL16"/>
      <c r="AM16"/>
      <c r="AN16"/>
      <c r="AO16"/>
      <c r="AP16"/>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row>
    <row r="17" spans="1:130" s="10" customFormat="1" ht="12" customHeight="1" x14ac:dyDescent="0.25">
      <c r="A17" s="56" t="s">
        <v>1030</v>
      </c>
      <c r="B17" s="33">
        <v>-135.41146000000001</v>
      </c>
      <c r="C17" s="33">
        <v>-115.80000000000001</v>
      </c>
      <c r="D17" s="33">
        <v>-143.43</v>
      </c>
      <c r="E17" s="33">
        <v>-137.32499999999999</v>
      </c>
      <c r="F17" s="33">
        <v>-132</v>
      </c>
      <c r="G17" s="33">
        <v>-111</v>
      </c>
      <c r="H17"/>
      <c r="I17"/>
      <c r="J17"/>
      <c r="K17"/>
      <c r="L17"/>
      <c r="M17"/>
      <c r="N17"/>
      <c r="O17"/>
      <c r="P17"/>
      <c r="Q17"/>
      <c r="R17"/>
      <c r="S17"/>
      <c r="T17"/>
      <c r="U17"/>
      <c r="V17"/>
      <c r="W17"/>
      <c r="X17"/>
      <c r="Y17"/>
      <c r="Z17"/>
      <c r="AA17"/>
      <c r="AB17"/>
      <c r="AC17"/>
      <c r="AD17"/>
      <c r="AE17"/>
      <c r="AF17"/>
      <c r="AG17"/>
      <c r="AH17"/>
      <c r="AI17"/>
      <c r="AJ17"/>
      <c r="AK17"/>
      <c r="AL17"/>
      <c r="AM17"/>
      <c r="AN17"/>
      <c r="AO17"/>
      <c r="AP17"/>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row>
    <row r="18" spans="1:130" s="10" customFormat="1" ht="13.5" customHeight="1" x14ac:dyDescent="0.25">
      <c r="A18" s="54" t="s">
        <v>846</v>
      </c>
      <c r="B18" s="33">
        <v>-582.60299999999995</v>
      </c>
      <c r="C18" s="33">
        <v>-568.52300000000002</v>
      </c>
      <c r="D18" s="33">
        <v>-343</v>
      </c>
      <c r="E18" s="33">
        <v>-349.33000000000004</v>
      </c>
      <c r="F18" s="33">
        <v>-356.53</v>
      </c>
      <c r="G18" s="33">
        <v>-275.375</v>
      </c>
      <c r="H18"/>
      <c r="I18"/>
      <c r="J18"/>
      <c r="K18"/>
      <c r="L18"/>
      <c r="M18"/>
      <c r="N18"/>
      <c r="O18"/>
      <c r="P18"/>
      <c r="Q18"/>
      <c r="R18"/>
      <c r="S18"/>
      <c r="T18"/>
      <c r="U18"/>
      <c r="V18"/>
      <c r="W18"/>
      <c r="X18"/>
      <c r="Y18"/>
      <c r="Z18"/>
      <c r="AA18"/>
      <c r="AB18"/>
      <c r="AC18"/>
      <c r="AD18"/>
      <c r="AE18"/>
      <c r="AF18"/>
      <c r="AG18"/>
      <c r="AH18"/>
      <c r="AI18"/>
      <c r="AJ18"/>
      <c r="AK18"/>
      <c r="AL18"/>
      <c r="AM18"/>
      <c r="AN18"/>
      <c r="AO18"/>
      <c r="AP18"/>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row>
    <row r="19" spans="1:130" s="10" customFormat="1" ht="12" customHeight="1" x14ac:dyDescent="0.25">
      <c r="A19" s="55" t="s">
        <v>435</v>
      </c>
      <c r="B19" s="33">
        <v>73.554000000000002</v>
      </c>
      <c r="C19" s="33">
        <v>76.775000000000006</v>
      </c>
      <c r="D19" s="33">
        <v>93.176000000000002</v>
      </c>
      <c r="E19" s="33">
        <v>97.268000000000001</v>
      </c>
      <c r="F19" s="33">
        <v>91.108000000000004</v>
      </c>
      <c r="G19" s="33">
        <v>39.700000000000003</v>
      </c>
      <c r="H19"/>
      <c r="I19"/>
      <c r="J19"/>
      <c r="K19"/>
      <c r="L19"/>
      <c r="M19"/>
      <c r="N19"/>
      <c r="O19"/>
      <c r="P19"/>
      <c r="Q19"/>
      <c r="R19"/>
      <c r="S19"/>
      <c r="T19"/>
      <c r="U19"/>
      <c r="V19"/>
      <c r="W19"/>
      <c r="X19"/>
      <c r="Y19"/>
      <c r="Z19"/>
      <c r="AA19"/>
      <c r="AB19"/>
      <c r="AC19"/>
      <c r="AD19"/>
      <c r="AE19"/>
      <c r="AF19"/>
      <c r="AG19"/>
      <c r="AH19"/>
      <c r="AI19"/>
      <c r="AJ19"/>
      <c r="AK19"/>
      <c r="AL19"/>
      <c r="AM19"/>
      <c r="AN19"/>
      <c r="AO19"/>
      <c r="AP19"/>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row>
    <row r="20" spans="1:130" s="10" customFormat="1" ht="12" customHeight="1" x14ac:dyDescent="0.25">
      <c r="A20" s="56" t="s">
        <v>876</v>
      </c>
      <c r="B20" s="33">
        <v>51.113999999999997</v>
      </c>
      <c r="C20" s="33">
        <v>57.752000000000002</v>
      </c>
      <c r="D20" s="33">
        <v>72.875</v>
      </c>
      <c r="E20" s="33">
        <v>77.578000000000003</v>
      </c>
      <c r="F20" s="33">
        <v>70.45</v>
      </c>
      <c r="G20" s="33">
        <v>25.6</v>
      </c>
      <c r="H20"/>
      <c r="I20"/>
      <c r="J20"/>
      <c r="K20"/>
      <c r="L20"/>
      <c r="M20"/>
      <c r="N20"/>
      <c r="O20"/>
      <c r="P20"/>
      <c r="Q20"/>
      <c r="R20"/>
      <c r="S20"/>
      <c r="T20"/>
      <c r="U20"/>
      <c r="V20"/>
      <c r="W20"/>
      <c r="X20"/>
      <c r="Y20"/>
      <c r="Z20"/>
      <c r="AA20"/>
      <c r="AB20"/>
      <c r="AC20"/>
      <c r="AD20"/>
      <c r="AE20"/>
      <c r="AF20"/>
      <c r="AG20"/>
      <c r="AH20"/>
      <c r="AI20"/>
      <c r="AJ20"/>
      <c r="AK20"/>
      <c r="AL20"/>
      <c r="AM20"/>
      <c r="AN20"/>
      <c r="AO20"/>
      <c r="AP20"/>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row>
    <row r="21" spans="1:130" s="10" customFormat="1" ht="12" customHeight="1" x14ac:dyDescent="0.25">
      <c r="A21" s="55" t="s">
        <v>438</v>
      </c>
      <c r="B21" s="33">
        <v>-656.15800000000002</v>
      </c>
      <c r="C21" s="33">
        <v>-645.298</v>
      </c>
      <c r="D21" s="33">
        <v>-436.464</v>
      </c>
      <c r="E21" s="33">
        <v>-446.59800000000001</v>
      </c>
      <c r="F21" s="33">
        <v>-447.63799999999998</v>
      </c>
      <c r="G21" s="33">
        <v>-315.08600000000001</v>
      </c>
      <c r="H21"/>
      <c r="I21"/>
      <c r="J21"/>
      <c r="K21"/>
      <c r="L21"/>
      <c r="M21"/>
      <c r="N21"/>
      <c r="O21"/>
      <c r="P21"/>
      <c r="Q21"/>
      <c r="R21"/>
      <c r="S21"/>
      <c r="T21"/>
      <c r="U21"/>
      <c r="V21"/>
      <c r="W21"/>
      <c r="X21"/>
      <c r="Y21"/>
      <c r="Z21"/>
      <c r="AA21"/>
      <c r="AB21"/>
      <c r="AC21"/>
      <c r="AD21"/>
      <c r="AE21"/>
      <c r="AF21"/>
      <c r="AG21"/>
      <c r="AH21"/>
      <c r="AI21"/>
      <c r="AJ21"/>
      <c r="AK21"/>
      <c r="AL21"/>
      <c r="AM21"/>
      <c r="AN21"/>
      <c r="AO21"/>
      <c r="AP21"/>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row>
    <row r="22" spans="1:130" s="10" customFormat="1" ht="12" customHeight="1" x14ac:dyDescent="0.25">
      <c r="A22" s="56" t="s">
        <v>436</v>
      </c>
      <c r="B22" s="33">
        <v>-71.760000000000005</v>
      </c>
      <c r="C22" s="33">
        <v>-63.826000000000001</v>
      </c>
      <c r="D22" s="33">
        <v>-69.427000000000007</v>
      </c>
      <c r="E22" s="33">
        <v>-67.295000000000002</v>
      </c>
      <c r="F22" s="33">
        <v>-67.748000000000005</v>
      </c>
      <c r="G22" s="33">
        <v>-51</v>
      </c>
      <c r="H22"/>
      <c r="I22"/>
      <c r="J22"/>
      <c r="K22"/>
      <c r="L22"/>
      <c r="M22"/>
      <c r="N22"/>
      <c r="O22"/>
      <c r="P22"/>
      <c r="Q22"/>
      <c r="R22"/>
      <c r="S22"/>
      <c r="T22"/>
      <c r="U22"/>
      <c r="V22"/>
      <c r="W22"/>
      <c r="X22"/>
      <c r="Y22"/>
      <c r="Z22"/>
      <c r="AA22"/>
      <c r="AB22"/>
      <c r="AC22"/>
      <c r="AD22"/>
      <c r="AE22"/>
      <c r="AF22"/>
      <c r="AG22"/>
      <c r="AH22"/>
      <c r="AI22"/>
      <c r="AJ22"/>
      <c r="AK22"/>
      <c r="AL22"/>
      <c r="AM22"/>
      <c r="AN22"/>
      <c r="AO22"/>
      <c r="AP2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row>
    <row r="23" spans="1:130" s="10" customFormat="1" ht="12" customHeight="1" x14ac:dyDescent="0.25">
      <c r="A23" s="56" t="s">
        <v>876</v>
      </c>
      <c r="B23" s="33">
        <v>-85.906999999999996</v>
      </c>
      <c r="C23" s="33">
        <v>-102.122</v>
      </c>
      <c r="D23" s="33">
        <v>-121.202</v>
      </c>
      <c r="E23" s="33">
        <v>-115.06100000000001</v>
      </c>
      <c r="F23" s="33">
        <v>-92.266999999999996</v>
      </c>
      <c r="G23" s="33">
        <v>-53.889000000000003</v>
      </c>
      <c r="H23"/>
      <c r="I23"/>
      <c r="J23"/>
      <c r="K23"/>
      <c r="L23"/>
      <c r="M23"/>
      <c r="N23"/>
      <c r="O23"/>
      <c r="P23"/>
      <c r="Q23"/>
      <c r="R23"/>
      <c r="S23"/>
      <c r="T23"/>
      <c r="U23"/>
      <c r="V23"/>
      <c r="W23"/>
      <c r="X23"/>
      <c r="Y23"/>
      <c r="Z23"/>
      <c r="AA23"/>
      <c r="AB23"/>
      <c r="AC23"/>
      <c r="AD23"/>
      <c r="AE23"/>
      <c r="AF23"/>
      <c r="AG23"/>
      <c r="AH23"/>
      <c r="AI23"/>
      <c r="AJ23"/>
      <c r="AK23"/>
      <c r="AL23"/>
      <c r="AM23"/>
      <c r="AN23"/>
      <c r="AO23"/>
      <c r="AP23"/>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row>
    <row r="24" spans="1:130" s="10" customFormat="1" ht="12" customHeight="1" x14ac:dyDescent="0.25">
      <c r="A24" s="56" t="s">
        <v>214</v>
      </c>
      <c r="B24" s="33">
        <v>-157.28</v>
      </c>
      <c r="C24" s="33">
        <v>-244.791</v>
      </c>
      <c r="D24" s="33">
        <v>-80.132000000000005</v>
      </c>
      <c r="E24" s="33">
        <v>-126.10299999999999</v>
      </c>
      <c r="F24" s="33">
        <v>-115.328</v>
      </c>
      <c r="G24" s="33">
        <v>-55.9</v>
      </c>
      <c r="H24"/>
      <c r="I24"/>
      <c r="J24"/>
      <c r="K24"/>
      <c r="L24"/>
      <c r="M24"/>
      <c r="N24"/>
      <c r="O24"/>
      <c r="P24"/>
      <c r="Q24"/>
      <c r="R24"/>
      <c r="S24"/>
      <c r="T24"/>
      <c r="U24"/>
      <c r="V24"/>
      <c r="W24"/>
      <c r="X24"/>
      <c r="Y24"/>
      <c r="Z24"/>
      <c r="AA24"/>
      <c r="AB24"/>
      <c r="AC24"/>
      <c r="AD24"/>
      <c r="AE24"/>
      <c r="AF24"/>
      <c r="AG24"/>
      <c r="AH24"/>
      <c r="AI24"/>
      <c r="AJ24"/>
      <c r="AK24"/>
      <c r="AL24"/>
      <c r="AM24"/>
      <c r="AN24"/>
      <c r="AO24"/>
      <c r="AP24"/>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row>
    <row r="25" spans="1:130" s="10" customFormat="1" ht="13.5" customHeight="1" x14ac:dyDescent="0.25">
      <c r="A25" s="54" t="s">
        <v>1031</v>
      </c>
      <c r="B25" s="33">
        <v>1296.807</v>
      </c>
      <c r="C25" s="33">
        <v>544.07899999999995</v>
      </c>
      <c r="D25" s="33">
        <v>735.327</v>
      </c>
      <c r="E25" s="33">
        <v>842.63199999999995</v>
      </c>
      <c r="F25" s="33">
        <v>1126.451</v>
      </c>
      <c r="G25" s="33">
        <v>620.16</v>
      </c>
      <c r="H25"/>
      <c r="I25"/>
      <c r="J25"/>
      <c r="K25"/>
      <c r="L25"/>
      <c r="M25"/>
      <c r="N25"/>
      <c r="O25"/>
      <c r="P25"/>
      <c r="Q25"/>
      <c r="R25"/>
      <c r="S25"/>
      <c r="T25"/>
      <c r="U25"/>
      <c r="V25"/>
      <c r="W25"/>
      <c r="X25"/>
      <c r="Y25"/>
      <c r="Z25"/>
      <c r="AA25"/>
      <c r="AB25"/>
      <c r="AC25"/>
      <c r="AD25"/>
      <c r="AE25"/>
      <c r="AF25"/>
      <c r="AG25"/>
      <c r="AH25"/>
      <c r="AI25"/>
      <c r="AJ25"/>
      <c r="AK25"/>
      <c r="AL25"/>
      <c r="AM25"/>
      <c r="AN25"/>
      <c r="AO25"/>
      <c r="AP25"/>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row>
    <row r="26" spans="1:130" s="10" customFormat="1" ht="12" customHeight="1" x14ac:dyDescent="0.25">
      <c r="A26" s="55" t="s">
        <v>1032</v>
      </c>
      <c r="B26" s="33">
        <v>311.11599999999999</v>
      </c>
      <c r="C26" s="33">
        <v>319.73</v>
      </c>
      <c r="D26" s="33">
        <v>311.80900000000003</v>
      </c>
      <c r="E26" s="33">
        <v>329.86599999999999</v>
      </c>
      <c r="F26" s="33">
        <v>372.34</v>
      </c>
      <c r="G26" s="33">
        <v>292.363</v>
      </c>
      <c r="H26"/>
      <c r="I26"/>
      <c r="J26"/>
      <c r="K26"/>
      <c r="L26"/>
      <c r="M26"/>
      <c r="N26"/>
      <c r="O26"/>
      <c r="P26"/>
      <c r="Q26"/>
      <c r="R26"/>
      <c r="S26"/>
      <c r="T26"/>
      <c r="U26"/>
      <c r="V26"/>
      <c r="W26"/>
      <c r="X26"/>
      <c r="Y26"/>
      <c r="Z26"/>
      <c r="AA26"/>
      <c r="AB26"/>
      <c r="AC26"/>
      <c r="AD26"/>
      <c r="AE26"/>
      <c r="AF26"/>
      <c r="AG26"/>
      <c r="AH26"/>
      <c r="AI26"/>
      <c r="AJ26"/>
      <c r="AK26"/>
      <c r="AL26"/>
      <c r="AM26"/>
      <c r="AN26"/>
      <c r="AO26"/>
      <c r="AP26"/>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row>
    <row r="27" spans="1:130" s="10" customFormat="1" ht="12" customHeight="1" x14ac:dyDescent="0.25">
      <c r="A27" s="55" t="s">
        <v>1033</v>
      </c>
      <c r="B27" s="33">
        <v>984.76400000000001</v>
      </c>
      <c r="C27" s="33">
        <v>223.87200000000001</v>
      </c>
      <c r="D27" s="33">
        <v>421.697</v>
      </c>
      <c r="E27" s="33">
        <v>510.08100000000002</v>
      </c>
      <c r="F27" s="33">
        <v>756.255</v>
      </c>
      <c r="G27" s="33">
        <v>323.53300000000002</v>
      </c>
      <c r="H27"/>
      <c r="I27"/>
      <c r="J27"/>
      <c r="K27"/>
      <c r="L27"/>
      <c r="M27"/>
      <c r="N27"/>
      <c r="O27"/>
      <c r="P27"/>
      <c r="Q27"/>
      <c r="R27"/>
      <c r="S27"/>
      <c r="T27"/>
      <c r="U27"/>
      <c r="V27"/>
      <c r="W27"/>
      <c r="X27"/>
      <c r="Y27"/>
      <c r="Z27"/>
      <c r="AA27"/>
      <c r="AB27"/>
      <c r="AC27"/>
      <c r="AD27"/>
      <c r="AE27"/>
      <c r="AF27"/>
      <c r="AG27"/>
      <c r="AH27"/>
      <c r="AI27"/>
      <c r="AJ27"/>
      <c r="AK27"/>
      <c r="AL27"/>
      <c r="AM27"/>
      <c r="AN27"/>
      <c r="AO27"/>
      <c r="AP27"/>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row>
    <row r="28" spans="1:130" s="10" customFormat="1" ht="13.5" customHeight="1" x14ac:dyDescent="0.25">
      <c r="A28" s="54" t="s">
        <v>1034</v>
      </c>
      <c r="B28" s="33">
        <v>124.809</v>
      </c>
      <c r="C28" s="33">
        <v>26.422000000000001</v>
      </c>
      <c r="D28" s="33">
        <v>-60.747999999999998</v>
      </c>
      <c r="E28" s="33">
        <v>-95.927000000000007</v>
      </c>
      <c r="F28" s="33">
        <v>-70.474000000000004</v>
      </c>
      <c r="G28" s="33">
        <v>-142.86600000000001</v>
      </c>
      <c r="H28"/>
      <c r="I28"/>
      <c r="J28"/>
      <c r="K28"/>
      <c r="L28"/>
      <c r="M28"/>
      <c r="N28"/>
      <c r="O28"/>
      <c r="P28"/>
      <c r="Q28"/>
      <c r="R28"/>
      <c r="S28"/>
      <c r="T28"/>
      <c r="U28"/>
      <c r="V28"/>
      <c r="W28"/>
      <c r="X28"/>
      <c r="Y28"/>
      <c r="Z28"/>
      <c r="AA28"/>
      <c r="AB28"/>
      <c r="AC28"/>
      <c r="AD28"/>
      <c r="AE28"/>
      <c r="AF28"/>
      <c r="AG28"/>
      <c r="AH28"/>
      <c r="AI28"/>
      <c r="AJ28"/>
      <c r="AK28"/>
      <c r="AL28"/>
      <c r="AM28"/>
      <c r="AN28"/>
      <c r="AO28"/>
      <c r="AP28"/>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row>
    <row r="29" spans="1:130" s="10" customFormat="1" ht="15" customHeight="1" x14ac:dyDescent="0.25">
      <c r="A29" s="35" t="s">
        <v>1035</v>
      </c>
      <c r="B29" s="218">
        <v>29.006</v>
      </c>
      <c r="C29" s="218">
        <v>47.4</v>
      </c>
      <c r="D29" s="218">
        <v>34.03</v>
      </c>
      <c r="E29" s="218">
        <v>51.554000000000002</v>
      </c>
      <c r="F29" s="218">
        <v>25.824999999999999</v>
      </c>
      <c r="G29" s="218">
        <v>12.433</v>
      </c>
      <c r="H29"/>
      <c r="I29"/>
      <c r="J29"/>
      <c r="K29"/>
      <c r="L29"/>
      <c r="M29"/>
      <c r="N29"/>
      <c r="O29"/>
      <c r="P29"/>
      <c r="Q29"/>
      <c r="R29"/>
      <c r="S29"/>
      <c r="T29"/>
      <c r="U29"/>
      <c r="V29"/>
      <c r="W29"/>
      <c r="X29"/>
      <c r="Y29"/>
      <c r="Z29"/>
      <c r="AA29"/>
      <c r="AB29"/>
      <c r="AC29"/>
      <c r="AD29"/>
      <c r="AE29"/>
      <c r="AF29"/>
      <c r="AG29"/>
      <c r="AH29"/>
      <c r="AI29"/>
      <c r="AJ29"/>
      <c r="AK29"/>
      <c r="AL29"/>
      <c r="AM29"/>
      <c r="AN29"/>
      <c r="AO29"/>
      <c r="AP29"/>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row>
    <row r="30" spans="1:130" s="10" customFormat="1" ht="15" customHeight="1" x14ac:dyDescent="0.25">
      <c r="A30" s="18" t="s">
        <v>1036</v>
      </c>
      <c r="B30" s="34">
        <v>32.213999999999999</v>
      </c>
      <c r="C30" s="34">
        <v>485.47900000000004</v>
      </c>
      <c r="D30" s="34">
        <v>498.42599999999999</v>
      </c>
      <c r="E30" s="34">
        <v>249.36779999999999</v>
      </c>
      <c r="F30" s="34">
        <v>-115.736</v>
      </c>
      <c r="G30" s="34">
        <v>267.51</v>
      </c>
      <c r="H30"/>
      <c r="I30"/>
      <c r="J30"/>
      <c r="K30"/>
      <c r="L30"/>
      <c r="M30"/>
      <c r="N30"/>
      <c r="O30"/>
      <c r="P30"/>
      <c r="Q30"/>
      <c r="R30"/>
      <c r="S30"/>
      <c r="T30"/>
      <c r="U30"/>
      <c r="V30"/>
      <c r="W30"/>
      <c r="X30"/>
      <c r="Y30"/>
      <c r="Z30"/>
      <c r="AA30"/>
      <c r="AB30"/>
      <c r="AC30"/>
      <c r="AD30"/>
      <c r="AE30"/>
      <c r="AF30"/>
      <c r="AG30"/>
      <c r="AH30"/>
      <c r="AI30"/>
      <c r="AJ30"/>
      <c r="AK30"/>
      <c r="AL30"/>
      <c r="AM30"/>
      <c r="AN30"/>
      <c r="AO30"/>
      <c r="AP30"/>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row>
    <row r="31" spans="1:130" customFormat="1" ht="12" customHeight="1" x14ac:dyDescent="0.2">
      <c r="A31" s="54" t="s">
        <v>223</v>
      </c>
      <c r="B31" s="33">
        <v>30.329000000000001</v>
      </c>
      <c r="C31" s="33">
        <v>-7.1890000000000001</v>
      </c>
      <c r="D31" s="33">
        <v>6.7160000000000002</v>
      </c>
      <c r="E31" s="33">
        <v>47.926000000000002</v>
      </c>
      <c r="F31" s="33">
        <v>-575.41999999999996</v>
      </c>
      <c r="G31" s="33">
        <v>72.379000000000005</v>
      </c>
    </row>
    <row r="32" spans="1:130" customFormat="1" ht="12" customHeight="1" x14ac:dyDescent="0.2">
      <c r="A32" s="54" t="s">
        <v>888</v>
      </c>
      <c r="B32" s="33">
        <v>150.79</v>
      </c>
      <c r="C32" s="33">
        <v>690.05899999999997</v>
      </c>
      <c r="D32" s="33">
        <v>340.38600000000002</v>
      </c>
      <c r="E32" s="33">
        <v>195.59</v>
      </c>
      <c r="F32" s="33">
        <v>489.71</v>
      </c>
      <c r="G32" s="33">
        <v>239.92699999999999</v>
      </c>
    </row>
    <row r="33" spans="1:130" customFormat="1" ht="12" customHeight="1" x14ac:dyDescent="0.2">
      <c r="A33" s="54" t="s">
        <v>547</v>
      </c>
      <c r="B33" s="33">
        <v>-148.905</v>
      </c>
      <c r="C33" s="33">
        <v>-197.39099999999999</v>
      </c>
      <c r="D33" s="33">
        <v>151.32499999999999</v>
      </c>
      <c r="E33" s="33">
        <v>5.851</v>
      </c>
      <c r="F33" s="33">
        <v>-30.026</v>
      </c>
      <c r="G33" s="33">
        <v>-44.795999999999999</v>
      </c>
    </row>
    <row r="34" spans="1:130" customFormat="1" ht="15" customHeight="1" x14ac:dyDescent="0.2">
      <c r="A34" s="82" t="s">
        <v>1037</v>
      </c>
      <c r="B34" s="32">
        <v>264.83900000000017</v>
      </c>
      <c r="C34" s="32">
        <v>-11.605000000000132</v>
      </c>
      <c r="D34" s="32">
        <v>248.92699999999999</v>
      </c>
      <c r="E34" s="32">
        <v>109.72799999999999</v>
      </c>
      <c r="F34" s="32">
        <v>43.036999999999999</v>
      </c>
      <c r="G34" s="32">
        <v>-28.077999999999999</v>
      </c>
    </row>
    <row r="35" spans="1:130" customFormat="1" ht="15" customHeight="1" x14ac:dyDescent="0.2">
      <c r="A35" s="23" t="s">
        <v>1038</v>
      </c>
      <c r="B35" s="33">
        <v>-45.064</v>
      </c>
      <c r="C35" s="33">
        <v>-145.19399999999999</v>
      </c>
      <c r="D35" s="33">
        <v>14.555999999999999</v>
      </c>
      <c r="E35" s="33">
        <v>19.747</v>
      </c>
      <c r="F35" s="33">
        <v>-60.652000000000001</v>
      </c>
      <c r="G35" s="33">
        <v>28.321000000000002</v>
      </c>
    </row>
    <row r="36" spans="1:130" customFormat="1" ht="15" customHeight="1" x14ac:dyDescent="0.2">
      <c r="A36" s="82" t="s">
        <v>1039</v>
      </c>
      <c r="B36" s="32">
        <v>219.77500000000018</v>
      </c>
      <c r="C36" s="32">
        <v>-156.79900000000012</v>
      </c>
      <c r="D36" s="32">
        <v>263.483</v>
      </c>
      <c r="E36" s="32">
        <v>129.47399999999999</v>
      </c>
      <c r="F36" s="32">
        <v>-17.614999999999998</v>
      </c>
      <c r="G36" s="32">
        <v>0.24299999999999999</v>
      </c>
    </row>
    <row r="37" spans="1:130" customFormat="1" ht="15" customHeight="1" x14ac:dyDescent="0.2">
      <c r="A37" s="23" t="s">
        <v>1040</v>
      </c>
      <c r="B37" s="33">
        <v>-219.77500000000001</v>
      </c>
      <c r="C37" s="33">
        <v>156.797</v>
      </c>
      <c r="D37" s="33">
        <v>-263.483</v>
      </c>
      <c r="E37" s="33">
        <v>-129.47399999999999</v>
      </c>
      <c r="F37" s="33">
        <v>17.614999999999998</v>
      </c>
      <c r="G37" s="33">
        <v>-0.24299999999999999</v>
      </c>
    </row>
    <row r="38" spans="1:130" customFormat="1" ht="18" customHeight="1" x14ac:dyDescent="0.2">
      <c r="A38" s="19" t="s">
        <v>171</v>
      </c>
      <c r="B38" s="136"/>
      <c r="C38" s="136"/>
      <c r="D38" s="136"/>
      <c r="E38" s="136"/>
      <c r="F38" s="136"/>
      <c r="G38" s="136"/>
    </row>
    <row r="39" spans="1:130" customFormat="1" ht="12" customHeight="1" x14ac:dyDescent="0.2">
      <c r="A39" s="54" t="s">
        <v>233</v>
      </c>
      <c r="B39" s="136">
        <v>12.770885599598605</v>
      </c>
      <c r="C39" s="136">
        <v>-33.03667208698397</v>
      </c>
      <c r="D39" s="136">
        <v>-17.940331561629964</v>
      </c>
      <c r="E39" s="136">
        <v>-12.226179818391106</v>
      </c>
      <c r="F39" s="136">
        <v>8.3563167818981778</v>
      </c>
      <c r="G39" s="136">
        <v>-20.940984498232254</v>
      </c>
    </row>
    <row r="40" spans="1:130" customFormat="1" ht="12" customHeight="1" x14ac:dyDescent="0.2">
      <c r="A40" s="54" t="s">
        <v>461</v>
      </c>
      <c r="B40" s="136">
        <v>14.590127947817372</v>
      </c>
      <c r="C40" s="136">
        <v>-30.160667912530652</v>
      </c>
      <c r="D40" s="136">
        <v>-15.787079220450517</v>
      </c>
      <c r="E40" s="136">
        <v>-8.9294666837191521</v>
      </c>
      <c r="F40" s="136">
        <v>9.97950974230044</v>
      </c>
      <c r="G40" s="136">
        <v>-20.095662224639653</v>
      </c>
    </row>
    <row r="41" spans="1:130" customFormat="1" ht="12" customHeight="1" x14ac:dyDescent="0.2">
      <c r="A41" s="145" t="s">
        <v>1041</v>
      </c>
      <c r="B41" s="312">
        <v>81.27696939287506</v>
      </c>
      <c r="C41" s="312">
        <v>32.983156566269457</v>
      </c>
      <c r="D41" s="312">
        <v>46.412680334092634</v>
      </c>
      <c r="E41" s="312">
        <v>53.711919682823897</v>
      </c>
      <c r="F41" s="312">
        <v>70.936203645505969</v>
      </c>
      <c r="G41" s="312">
        <v>41.874898014685883</v>
      </c>
    </row>
    <row r="42" spans="1:130" customFormat="1" ht="25.5" customHeight="1" x14ac:dyDescent="0.2">
      <c r="A42" s="435" t="s">
        <v>1042</v>
      </c>
      <c r="B42" s="435"/>
      <c r="C42" s="435"/>
      <c r="D42" s="435"/>
      <c r="E42" s="435"/>
      <c r="F42" s="435"/>
      <c r="G42" s="435"/>
    </row>
    <row r="43" spans="1:130" s="1" customFormat="1" ht="24" customHeight="1" x14ac:dyDescent="0.2">
      <c r="A43" s="428" t="s">
        <v>1171</v>
      </c>
      <c r="B43" s="428"/>
      <c r="C43" s="428"/>
      <c r="D43" s="428"/>
      <c r="E43" s="428"/>
      <c r="F43" s="428"/>
      <c r="G43" s="428"/>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row>
    <row r="44" spans="1:130" s="1" customFormat="1" x14ac:dyDescent="0.2">
      <c r="A44" s="3"/>
      <c r="B44" s="9"/>
      <c r="C44" s="9"/>
      <c r="D44" s="9"/>
      <c r="E44" s="9"/>
      <c r="F44" s="9"/>
      <c r="G44" s="9"/>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row>
    <row r="45" spans="1:130" s="1" customFormat="1" x14ac:dyDescent="0.2">
      <c r="A45" s="3"/>
      <c r="B45" s="9"/>
      <c r="C45" s="9"/>
      <c r="D45" s="9"/>
      <c r="E45" s="9"/>
      <c r="F45" s="9"/>
      <c r="G45" s="9"/>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row>
    <row r="46" spans="1:130" s="1" customFormat="1" x14ac:dyDescent="0.2">
      <c r="A46" s="3"/>
      <c r="B46" s="9"/>
      <c r="C46" s="9"/>
      <c r="D46" s="9"/>
      <c r="E46" s="9"/>
      <c r="F46" s="9"/>
      <c r="G46" s="9"/>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row>
    <row r="47" spans="1:130" s="1" customFormat="1" x14ac:dyDescent="0.2">
      <c r="A47" s="3"/>
      <c r="B47" s="9"/>
      <c r="C47" s="9"/>
      <c r="D47" s="9"/>
      <c r="E47" s="9"/>
      <c r="F47" s="9"/>
      <c r="G47" s="9"/>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row>
    <row r="48" spans="1:130" s="1" customFormat="1" x14ac:dyDescent="0.2">
      <c r="A48" s="3"/>
      <c r="B48" s="9"/>
      <c r="C48" s="9"/>
      <c r="D48" s="9"/>
      <c r="E48" s="9"/>
      <c r="F48" s="9"/>
      <c r="G48" s="9"/>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row>
    <row r="49" spans="2:130" s="3" customFormat="1" x14ac:dyDescent="0.2">
      <c r="B49" s="9"/>
      <c r="C49" s="9"/>
      <c r="D49" s="9"/>
      <c r="E49" s="9"/>
      <c r="F49" s="9"/>
      <c r="G49" s="9"/>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row>
    <row r="50" spans="2:130" s="3" customFormat="1" x14ac:dyDescent="0.2">
      <c r="B50" s="9"/>
      <c r="C50" s="9"/>
      <c r="D50" s="9"/>
      <c r="E50" s="9"/>
      <c r="F50" s="9"/>
      <c r="G50" s="9"/>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row>
    <row r="51" spans="2:130" s="3" customFormat="1" x14ac:dyDescent="0.2">
      <c r="B51" s="9"/>
      <c r="C51" s="9"/>
      <c r="D51" s="9"/>
      <c r="E51" s="9"/>
      <c r="F51" s="9"/>
      <c r="G51" s="9"/>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row>
    <row r="52" spans="2:130" s="3" customFormat="1" x14ac:dyDescent="0.2">
      <c r="B52" s="9"/>
      <c r="C52" s="9"/>
      <c r="D52" s="9"/>
      <c r="E52" s="9"/>
      <c r="F52" s="9"/>
      <c r="G52" s="9"/>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row>
    <row r="53" spans="2:130" s="3" customFormat="1" x14ac:dyDescent="0.2">
      <c r="B53" s="9"/>
      <c r="C53" s="9"/>
      <c r="D53" s="9"/>
      <c r="E53" s="9"/>
      <c r="F53" s="9"/>
      <c r="G53" s="9"/>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row>
    <row r="54" spans="2:130" s="3" customFormat="1" x14ac:dyDescent="0.2">
      <c r="B54" s="9"/>
      <c r="C54" s="9"/>
      <c r="D54" s="9"/>
      <c r="E54" s="9"/>
      <c r="F54" s="9"/>
      <c r="G54" s="9"/>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row>
    <row r="55" spans="2:130" s="3" customFormat="1" x14ac:dyDescent="0.2">
      <c r="B55" s="9"/>
      <c r="C55" s="9"/>
      <c r="D55" s="9"/>
      <c r="E55" s="9"/>
      <c r="F55" s="9"/>
      <c r="G55" s="9"/>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row>
    <row r="56" spans="2:130" s="3" customFormat="1" x14ac:dyDescent="0.2">
      <c r="B56" s="9"/>
      <c r="C56" s="9"/>
      <c r="D56" s="9"/>
      <c r="E56" s="9"/>
      <c r="F56" s="9"/>
      <c r="G56" s="9"/>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row>
    <row r="57" spans="2:130" s="3" customFormat="1" x14ac:dyDescent="0.2">
      <c r="B57" s="9"/>
      <c r="C57" s="9"/>
      <c r="D57" s="9"/>
      <c r="E57" s="9"/>
      <c r="F57" s="9"/>
      <c r="G57" s="9"/>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row>
    <row r="58" spans="2:130" s="3" customFormat="1" x14ac:dyDescent="0.2">
      <c r="B58" s="9"/>
      <c r="C58" s="9"/>
      <c r="D58" s="9"/>
      <c r="E58" s="9"/>
      <c r="F58" s="9"/>
      <c r="G58" s="9"/>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row>
    <row r="59" spans="2:130" s="3" customFormat="1" x14ac:dyDescent="0.2">
      <c r="B59" s="9"/>
      <c r="C59" s="9"/>
      <c r="D59" s="9"/>
      <c r="E59" s="9"/>
      <c r="F59" s="9"/>
      <c r="G59" s="9"/>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row>
    <row r="60" spans="2:130" s="3" customFormat="1" x14ac:dyDescent="0.2">
      <c r="B60" s="9"/>
      <c r="C60" s="9"/>
      <c r="D60" s="9"/>
      <c r="E60" s="9"/>
      <c r="F60" s="9"/>
      <c r="G60" s="9"/>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row>
    <row r="61" spans="2:130" s="3" customFormat="1" x14ac:dyDescent="0.2">
      <c r="B61" s="9"/>
      <c r="C61" s="9"/>
      <c r="D61" s="9"/>
      <c r="E61" s="9"/>
      <c r="F61" s="9"/>
      <c r="G61" s="9"/>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row>
    <row r="62" spans="2:130" s="3" customFormat="1" x14ac:dyDescent="0.2">
      <c r="B62" s="9"/>
      <c r="C62" s="9"/>
      <c r="D62" s="9"/>
      <c r="E62" s="9"/>
      <c r="F62" s="9"/>
      <c r="G62" s="9"/>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row>
    <row r="63" spans="2:130" s="3" customFormat="1" x14ac:dyDescent="0.2">
      <c r="B63" s="9"/>
      <c r="C63" s="9"/>
      <c r="D63" s="9"/>
      <c r="E63" s="9"/>
      <c r="F63" s="9"/>
      <c r="G63" s="9"/>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row>
    <row r="64" spans="2:130" s="3" customFormat="1" x14ac:dyDescent="0.2">
      <c r="B64" s="9"/>
      <c r="C64" s="9"/>
      <c r="D64" s="9"/>
      <c r="E64" s="9"/>
      <c r="F64" s="9"/>
      <c r="G64" s="9"/>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row>
    <row r="78" spans="1:130" s="10" customFormat="1" ht="15.75" x14ac:dyDescent="0.25">
      <c r="A78" s="14"/>
      <c r="B78" s="8"/>
      <c r="C78" s="8"/>
      <c r="D78" s="8"/>
      <c r="E78" s="8"/>
      <c r="F78" s="8"/>
      <c r="G78" s="8"/>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row>
    <row r="79" spans="1:130" s="10" customFormat="1" ht="15.75" x14ac:dyDescent="0.25">
      <c r="A79" s="14"/>
      <c r="B79" s="8"/>
      <c r="C79" s="8"/>
      <c r="D79" s="8"/>
      <c r="E79" s="8"/>
      <c r="F79" s="8"/>
      <c r="G79" s="8"/>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row>
    <row r="80" spans="1:130" s="10" customFormat="1" ht="15.75" x14ac:dyDescent="0.25">
      <c r="A80" s="14"/>
      <c r="B80" s="8"/>
      <c r="C80" s="8"/>
      <c r="D80" s="8"/>
      <c r="E80" s="8"/>
      <c r="F80" s="8"/>
      <c r="G80" s="8"/>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row>
    <row r="81" spans="1:130" s="10" customFormat="1" ht="15.75" x14ac:dyDescent="0.25">
      <c r="A81" s="14"/>
      <c r="B81" s="8"/>
      <c r="C81" s="8"/>
      <c r="D81" s="8"/>
      <c r="E81" s="8"/>
      <c r="F81" s="8"/>
      <c r="G81" s="8"/>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row>
    <row r="82" spans="1:130" s="10" customFormat="1" ht="15.75" x14ac:dyDescent="0.25">
      <c r="A82" s="14"/>
      <c r="B82" s="8"/>
      <c r="C82" s="8"/>
      <c r="D82" s="8"/>
      <c r="E82" s="8"/>
      <c r="F82" s="8"/>
      <c r="G82" s="8"/>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row>
    <row r="83" spans="1:130" s="10" customFormat="1" ht="15.75" x14ac:dyDescent="0.25">
      <c r="A83" s="14"/>
      <c r="B83" s="8"/>
      <c r="C83" s="8"/>
      <c r="D83" s="8"/>
      <c r="E83" s="8"/>
      <c r="F83" s="8"/>
      <c r="G83" s="8"/>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row>
    <row r="84" spans="1:130" s="10" customFormat="1" ht="15.75" x14ac:dyDescent="0.25">
      <c r="A84" s="14"/>
      <c r="B84" s="8"/>
      <c r="C84" s="8"/>
      <c r="D84" s="8"/>
      <c r="E84" s="8"/>
      <c r="F84" s="8"/>
      <c r="G84" s="8"/>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row>
    <row r="85" spans="1:130" s="10" customFormat="1" ht="15.75" x14ac:dyDescent="0.25">
      <c r="A85" s="14"/>
      <c r="B85" s="8"/>
      <c r="C85" s="8"/>
      <c r="D85" s="8"/>
      <c r="E85" s="8"/>
      <c r="F85" s="8"/>
      <c r="G85" s="8"/>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row>
    <row r="86" spans="1:130" s="10" customFormat="1" ht="15.75" x14ac:dyDescent="0.25">
      <c r="A86" s="14"/>
      <c r="B86" s="8"/>
      <c r="C86" s="8"/>
      <c r="D86" s="8"/>
      <c r="E86" s="8"/>
      <c r="F86" s="8"/>
      <c r="G86" s="8"/>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row>
    <row r="87" spans="1:130" s="10" customFormat="1" ht="15.75" x14ac:dyDescent="0.25">
      <c r="A87" s="14"/>
      <c r="B87" s="8"/>
      <c r="C87" s="8"/>
      <c r="D87" s="8"/>
      <c r="E87" s="8"/>
      <c r="F87" s="8"/>
      <c r="G87" s="8"/>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row>
    <row r="88" spans="1:130" s="10" customFormat="1" ht="15.75" x14ac:dyDescent="0.25">
      <c r="A88" s="14"/>
      <c r="B88" s="8"/>
      <c r="C88" s="8"/>
      <c r="D88" s="8"/>
      <c r="E88" s="8"/>
      <c r="F88" s="8"/>
      <c r="G88" s="8"/>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row>
    <row r="89" spans="1:130" s="10" customFormat="1" ht="15.75" x14ac:dyDescent="0.25">
      <c r="A89" s="14"/>
      <c r="B89" s="8"/>
      <c r="C89" s="8"/>
      <c r="D89" s="8"/>
      <c r="E89" s="8"/>
      <c r="F89" s="8"/>
      <c r="G89" s="8"/>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row>
    <row r="90" spans="1:130" s="10" customFormat="1" ht="15.75" x14ac:dyDescent="0.25">
      <c r="A90" s="14"/>
      <c r="B90" s="8"/>
      <c r="C90" s="8"/>
      <c r="D90" s="8"/>
      <c r="E90" s="8"/>
      <c r="F90" s="8"/>
      <c r="G90" s="8"/>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row>
    <row r="91" spans="1:130" s="10" customFormat="1" ht="15.75" x14ac:dyDescent="0.25">
      <c r="A91" s="14"/>
      <c r="B91" s="8"/>
      <c r="C91" s="8"/>
      <c r="D91" s="8"/>
      <c r="E91" s="8"/>
      <c r="F91" s="8"/>
      <c r="G91" s="8"/>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row>
    <row r="92" spans="1:130" s="10" customFormat="1" ht="15.75" x14ac:dyDescent="0.25">
      <c r="A92" s="14"/>
      <c r="B92" s="8"/>
      <c r="C92" s="8"/>
      <c r="D92" s="8"/>
      <c r="E92" s="8"/>
      <c r="F92" s="8"/>
      <c r="G92" s="8"/>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row>
    <row r="93" spans="1:130" s="10" customFormat="1" ht="15.75" x14ac:dyDescent="0.25">
      <c r="A93" s="14"/>
      <c r="B93" s="8"/>
      <c r="C93" s="8"/>
      <c r="D93" s="8"/>
      <c r="E93" s="8"/>
      <c r="F93" s="8"/>
      <c r="G93" s="8"/>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row>
    <row r="94" spans="1:130" s="10" customFormat="1" ht="15.75" x14ac:dyDescent="0.25">
      <c r="A94" s="14"/>
      <c r="B94" s="8"/>
      <c r="C94" s="8"/>
      <c r="D94" s="8"/>
      <c r="E94" s="8"/>
      <c r="F94" s="8"/>
      <c r="G94" s="8"/>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row>
    <row r="95" spans="1:130" s="10" customFormat="1" ht="15.75" x14ac:dyDescent="0.25">
      <c r="A95" s="14"/>
      <c r="B95" s="8"/>
      <c r="C95" s="8"/>
      <c r="D95" s="8"/>
      <c r="E95" s="8"/>
      <c r="F95" s="8"/>
      <c r="G95" s="8"/>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row>
    <row r="96" spans="1:130" s="10" customFormat="1" ht="15.75" x14ac:dyDescent="0.25">
      <c r="A96" s="14"/>
      <c r="B96" s="8"/>
      <c r="C96" s="8"/>
      <c r="D96" s="8"/>
      <c r="E96" s="8"/>
      <c r="F96" s="8"/>
      <c r="G96" s="8"/>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row>
    <row r="97" spans="1:130" s="10" customFormat="1" ht="15.75" x14ac:dyDescent="0.25">
      <c r="A97" s="14"/>
      <c r="B97" s="8"/>
      <c r="C97" s="8"/>
      <c r="D97" s="8"/>
      <c r="E97" s="8"/>
      <c r="F97" s="8"/>
      <c r="G97" s="8"/>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row>
    <row r="98" spans="1:130" s="10" customFormat="1" ht="15.75" x14ac:dyDescent="0.25">
      <c r="A98" s="14"/>
      <c r="B98" s="8"/>
      <c r="C98" s="8"/>
      <c r="D98" s="8"/>
      <c r="E98" s="8"/>
      <c r="F98" s="8"/>
      <c r="G98" s="8"/>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row>
    <row r="99" spans="1:130" s="10" customFormat="1" ht="15.75" x14ac:dyDescent="0.25">
      <c r="A99" s="14"/>
      <c r="B99" s="8"/>
      <c r="C99" s="8"/>
      <c r="D99" s="8"/>
      <c r="E99" s="8"/>
      <c r="F99" s="8"/>
      <c r="G99" s="8"/>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row>
    <row r="100" spans="1:130" s="10" customFormat="1" ht="15.75" x14ac:dyDescent="0.25">
      <c r="A100" s="14"/>
      <c r="B100" s="8"/>
      <c r="C100" s="8"/>
      <c r="D100" s="8"/>
      <c r="E100" s="8"/>
      <c r="F100" s="8"/>
      <c r="G100" s="8"/>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row>
    <row r="101" spans="1:130" s="10" customFormat="1" ht="15.75" x14ac:dyDescent="0.25">
      <c r="A101" s="14"/>
      <c r="B101" s="8"/>
      <c r="C101" s="8"/>
      <c r="D101" s="8"/>
      <c r="E101" s="8"/>
      <c r="F101" s="8"/>
      <c r="G101" s="8"/>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row>
    <row r="102" spans="1:130" s="10" customFormat="1" ht="15.75" x14ac:dyDescent="0.25">
      <c r="A102" s="14"/>
      <c r="B102" s="8"/>
      <c r="C102" s="8"/>
      <c r="D102" s="8"/>
      <c r="E102" s="8"/>
      <c r="F102" s="8"/>
      <c r="G102" s="8"/>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row>
    <row r="103" spans="1:130" s="10" customFormat="1" ht="15.75" x14ac:dyDescent="0.25">
      <c r="A103" s="14"/>
      <c r="B103" s="8"/>
      <c r="C103" s="8"/>
      <c r="D103" s="8"/>
      <c r="E103" s="8"/>
      <c r="F103" s="8"/>
      <c r="G103" s="8"/>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row>
    <row r="104" spans="1:130" s="10" customFormat="1" ht="15.75" x14ac:dyDescent="0.25">
      <c r="A104" s="14"/>
      <c r="B104" s="8"/>
      <c r="C104" s="8"/>
      <c r="D104" s="8"/>
      <c r="E104" s="8"/>
      <c r="F104" s="8"/>
      <c r="G104" s="8"/>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row>
    <row r="105" spans="1:130" s="10" customFormat="1" ht="15.75" x14ac:dyDescent="0.25">
      <c r="A105" s="14"/>
      <c r="B105" s="8"/>
      <c r="C105" s="8"/>
      <c r="D105" s="8"/>
      <c r="E105" s="8"/>
      <c r="F105" s="8"/>
      <c r="G105" s="8"/>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row>
    <row r="106" spans="1:130" s="10" customFormat="1" ht="15.75" x14ac:dyDescent="0.25">
      <c r="A106" s="14"/>
      <c r="B106" s="8"/>
      <c r="C106" s="8"/>
      <c r="D106" s="8"/>
      <c r="E106" s="8"/>
      <c r="F106" s="8"/>
      <c r="G106" s="8"/>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row>
    <row r="107" spans="1:130" s="10" customFormat="1" ht="15.75" x14ac:dyDescent="0.25">
      <c r="A107" s="14"/>
      <c r="B107" s="8"/>
      <c r="C107" s="8"/>
      <c r="D107" s="8"/>
      <c r="E107" s="8"/>
      <c r="F107" s="8"/>
      <c r="G107" s="8"/>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row>
    <row r="108" spans="1:130" s="10" customFormat="1" ht="15.75" x14ac:dyDescent="0.25">
      <c r="A108" s="14"/>
      <c r="B108" s="8"/>
      <c r="C108" s="8"/>
      <c r="D108" s="8"/>
      <c r="E108" s="8"/>
      <c r="F108" s="8"/>
      <c r="G108" s="8"/>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row>
    <row r="109" spans="1:130" s="10" customFormat="1" ht="15.75" x14ac:dyDescent="0.25">
      <c r="A109" s="14"/>
      <c r="B109" s="8"/>
      <c r="C109" s="8"/>
      <c r="D109" s="8"/>
      <c r="E109" s="8"/>
      <c r="F109" s="8"/>
      <c r="G109" s="8"/>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row>
    <row r="110" spans="1:130" s="10" customFormat="1" ht="15.75" x14ac:dyDescent="0.25">
      <c r="A110" s="14"/>
      <c r="B110" s="8"/>
      <c r="C110" s="8"/>
      <c r="D110" s="8"/>
      <c r="E110" s="8"/>
      <c r="F110" s="8"/>
      <c r="G110" s="8"/>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row>
    <row r="111" spans="1:130" s="10" customFormat="1" ht="15.75" x14ac:dyDescent="0.25">
      <c r="A111" s="14"/>
      <c r="B111" s="8"/>
      <c r="C111" s="8"/>
      <c r="D111" s="8"/>
      <c r="E111" s="8"/>
      <c r="F111" s="8"/>
      <c r="G111" s="8"/>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row>
    <row r="112" spans="1:130" s="10" customFormat="1" ht="15.75" x14ac:dyDescent="0.25">
      <c r="A112" s="14"/>
      <c r="B112" s="8"/>
      <c r="C112" s="8"/>
      <c r="D112" s="8"/>
      <c r="E112" s="8"/>
      <c r="F112" s="8"/>
      <c r="G112" s="8"/>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row>
    <row r="113" spans="1:130" s="10" customFormat="1" ht="15.75" x14ac:dyDescent="0.25">
      <c r="A113" s="14"/>
      <c r="B113" s="8"/>
      <c r="C113" s="8"/>
      <c r="D113" s="8"/>
      <c r="E113" s="8"/>
      <c r="F113" s="8"/>
      <c r="G113" s="8"/>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row>
    <row r="114" spans="1:130" s="10" customFormat="1" ht="15.75" x14ac:dyDescent="0.25">
      <c r="A114" s="14"/>
      <c r="B114" s="8"/>
      <c r="C114" s="8"/>
      <c r="D114" s="8"/>
      <c r="E114" s="8"/>
      <c r="F114" s="8"/>
      <c r="G114" s="8"/>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row>
    <row r="115" spans="1:130" s="10" customFormat="1" ht="15.75" x14ac:dyDescent="0.25">
      <c r="A115" s="14"/>
      <c r="B115" s="8"/>
      <c r="C115" s="8"/>
      <c r="D115" s="8"/>
      <c r="E115" s="8"/>
      <c r="F115" s="8"/>
      <c r="G115" s="8"/>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row>
    <row r="116" spans="1:130" s="10" customFormat="1" ht="15.75" x14ac:dyDescent="0.25">
      <c r="A116" s="14"/>
      <c r="B116" s="8"/>
      <c r="C116" s="8"/>
      <c r="D116" s="8"/>
      <c r="E116" s="8"/>
      <c r="F116" s="8"/>
      <c r="G116" s="8"/>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row>
    <row r="117" spans="1:130" s="10" customFormat="1" ht="15.75" x14ac:dyDescent="0.25">
      <c r="A117" s="14"/>
      <c r="B117" s="8"/>
      <c r="C117" s="8"/>
      <c r="D117" s="8"/>
      <c r="E117" s="8"/>
      <c r="F117" s="8"/>
      <c r="G117" s="8"/>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row>
    <row r="118" spans="1:130" s="10" customFormat="1" ht="15.75" x14ac:dyDescent="0.25">
      <c r="A118" s="14"/>
      <c r="B118" s="8"/>
      <c r="C118" s="8"/>
      <c r="D118" s="8"/>
      <c r="E118" s="8"/>
      <c r="F118" s="8"/>
      <c r="G118" s="8"/>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row>
    <row r="119" spans="1:130" s="10" customFormat="1" ht="15.75" x14ac:dyDescent="0.25">
      <c r="A119" s="14"/>
      <c r="B119" s="8"/>
      <c r="C119" s="8"/>
      <c r="D119" s="8"/>
      <c r="E119" s="8"/>
      <c r="F119" s="8"/>
      <c r="G119" s="8"/>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row>
    <row r="120" spans="1:130" s="10" customFormat="1" ht="15.75" x14ac:dyDescent="0.25">
      <c r="A120" s="14"/>
      <c r="B120" s="8"/>
      <c r="C120" s="8"/>
      <c r="D120" s="8"/>
      <c r="E120" s="8"/>
      <c r="F120" s="8"/>
      <c r="G120" s="8"/>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row>
    <row r="121" spans="1:130" s="10" customFormat="1" ht="15.75" x14ac:dyDescent="0.25">
      <c r="A121" s="14"/>
      <c r="B121" s="8"/>
      <c r="C121" s="8"/>
      <c r="D121" s="8"/>
      <c r="E121" s="8"/>
      <c r="F121" s="8"/>
      <c r="G121" s="8"/>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row>
    <row r="122" spans="1:130" s="10" customFormat="1" ht="15.75" x14ac:dyDescent="0.25">
      <c r="A122" s="14"/>
      <c r="B122" s="8"/>
      <c r="C122" s="8"/>
      <c r="D122" s="8"/>
      <c r="E122" s="8"/>
      <c r="F122" s="8"/>
      <c r="G122" s="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row>
    <row r="129" spans="2:130" s="3" customFormat="1" x14ac:dyDescent="0.2">
      <c r="B129" s="9"/>
      <c r="C129" s="9"/>
      <c r="D129" s="9"/>
      <c r="E129" s="9"/>
      <c r="F129" s="9"/>
      <c r="G129" s="9"/>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row>
    <row r="130" spans="2:130" s="3" customFormat="1" x14ac:dyDescent="0.2">
      <c r="B130" s="9"/>
      <c r="C130" s="9"/>
      <c r="D130" s="9"/>
      <c r="E130" s="9"/>
      <c r="F130" s="9"/>
      <c r="G130" s="9"/>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row>
    <row r="131" spans="2:130" s="3" customFormat="1" x14ac:dyDescent="0.2">
      <c r="B131" s="9"/>
      <c r="C131" s="9"/>
      <c r="D131" s="9"/>
      <c r="E131" s="9"/>
      <c r="F131" s="9"/>
      <c r="G131" s="9"/>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row>
    <row r="132" spans="2:130" s="3" customFormat="1" x14ac:dyDescent="0.2">
      <c r="B132" s="9"/>
      <c r="C132" s="9"/>
      <c r="D132" s="9"/>
      <c r="E132" s="9"/>
      <c r="F132" s="9"/>
      <c r="G132" s="9"/>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row>
    <row r="133" spans="2:130" s="3" customFormat="1" x14ac:dyDescent="0.2">
      <c r="B133" s="9"/>
      <c r="C133" s="9"/>
      <c r="D133" s="9"/>
      <c r="E133" s="9"/>
      <c r="F133" s="9"/>
      <c r="G133" s="9"/>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row>
    <row r="134" spans="2:130" s="3" customFormat="1" x14ac:dyDescent="0.2">
      <c r="B134" s="9"/>
      <c r="C134" s="9"/>
      <c r="D134" s="9"/>
      <c r="E134" s="9"/>
      <c r="F134" s="9"/>
      <c r="G134" s="9"/>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row>
    <row r="135" spans="2:130" s="3" customFormat="1" x14ac:dyDescent="0.2">
      <c r="B135" s="9"/>
      <c r="C135" s="9"/>
      <c r="D135" s="9"/>
      <c r="E135" s="9"/>
      <c r="F135" s="9"/>
      <c r="G135" s="9"/>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row>
    <row r="136" spans="2:130" s="3" customFormat="1" x14ac:dyDescent="0.2">
      <c r="B136" s="9"/>
      <c r="C136" s="9"/>
      <c r="D136" s="9"/>
      <c r="E136" s="9"/>
      <c r="F136" s="9"/>
      <c r="G136" s="9"/>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row>
    <row r="137" spans="2:130" s="3" customFormat="1" x14ac:dyDescent="0.2">
      <c r="B137" s="9"/>
      <c r="C137" s="9"/>
      <c r="D137" s="9"/>
      <c r="E137" s="9"/>
      <c r="F137" s="9"/>
      <c r="G137" s="9"/>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row>
    <row r="138" spans="2:130" s="3" customFormat="1" x14ac:dyDescent="0.2">
      <c r="B138" s="9"/>
      <c r="C138" s="9"/>
      <c r="D138" s="9"/>
      <c r="E138" s="9"/>
      <c r="F138" s="9"/>
      <c r="G138" s="9"/>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row>
    <row r="139" spans="2:130" s="3" customFormat="1" x14ac:dyDescent="0.2">
      <c r="B139" s="9"/>
      <c r="C139" s="9"/>
      <c r="D139" s="9"/>
      <c r="E139" s="9"/>
      <c r="F139" s="9"/>
      <c r="G139" s="9"/>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row>
    <row r="140" spans="2:130" s="3" customFormat="1" x14ac:dyDescent="0.2">
      <c r="B140" s="9"/>
      <c r="C140" s="9"/>
      <c r="D140" s="9"/>
      <c r="E140" s="9"/>
      <c r="F140" s="9"/>
      <c r="G140" s="9"/>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row>
    <row r="141" spans="2:130" s="3" customFormat="1" x14ac:dyDescent="0.2">
      <c r="B141" s="9"/>
      <c r="C141" s="9"/>
      <c r="D141" s="9"/>
      <c r="E141" s="9"/>
      <c r="F141" s="9"/>
      <c r="G141" s="9"/>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row>
    <row r="142" spans="2:130" s="3" customFormat="1" x14ac:dyDescent="0.2">
      <c r="B142" s="9"/>
      <c r="C142" s="9"/>
      <c r="D142" s="9"/>
      <c r="E142" s="9"/>
      <c r="F142" s="9"/>
      <c r="G142" s="9"/>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row>
    <row r="143" spans="2:130" s="3" customFormat="1" x14ac:dyDescent="0.2">
      <c r="B143" s="9"/>
      <c r="C143" s="9"/>
      <c r="D143" s="9"/>
      <c r="E143" s="9"/>
      <c r="F143" s="9"/>
      <c r="G143" s="9"/>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row>
    <row r="144" spans="2:130" s="3" customFormat="1" x14ac:dyDescent="0.2">
      <c r="B144" s="9"/>
      <c r="C144" s="9"/>
      <c r="D144" s="9"/>
      <c r="E144" s="9"/>
      <c r="F144" s="9"/>
      <c r="G144" s="9"/>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row>
    <row r="145" spans="2:130" s="3" customFormat="1" x14ac:dyDescent="0.2">
      <c r="B145" s="9"/>
      <c r="C145" s="9"/>
      <c r="D145" s="9"/>
      <c r="E145" s="9"/>
      <c r="F145" s="9"/>
      <c r="G145" s="9"/>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row>
    <row r="146" spans="2:130" s="3" customFormat="1" x14ac:dyDescent="0.2">
      <c r="B146" s="9"/>
      <c r="C146" s="9"/>
      <c r="D146" s="9"/>
      <c r="E146" s="9"/>
      <c r="F146" s="9"/>
      <c r="G146" s="9"/>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row>
    <row r="147" spans="2:130" s="3" customFormat="1" x14ac:dyDescent="0.2">
      <c r="B147" s="9"/>
      <c r="C147" s="9"/>
      <c r="D147" s="9"/>
      <c r="E147" s="9"/>
      <c r="F147" s="9"/>
      <c r="G147" s="9"/>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row>
    <row r="148" spans="2:130" s="3" customFormat="1" x14ac:dyDescent="0.2">
      <c r="B148" s="9"/>
      <c r="C148" s="9"/>
      <c r="D148" s="9"/>
      <c r="E148" s="9"/>
      <c r="F148" s="9"/>
      <c r="G148" s="9"/>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row>
    <row r="149" spans="2:130" s="3" customFormat="1" x14ac:dyDescent="0.2">
      <c r="B149" s="9"/>
      <c r="C149" s="9"/>
      <c r="D149" s="9"/>
      <c r="E149" s="9"/>
      <c r="F149" s="9"/>
      <c r="G149" s="9"/>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row>
    <row r="150" spans="2:130" s="3" customFormat="1" x14ac:dyDescent="0.2">
      <c r="B150" s="9"/>
      <c r="C150" s="9"/>
      <c r="D150" s="9"/>
      <c r="E150" s="9"/>
      <c r="F150" s="9"/>
      <c r="G150" s="9"/>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row>
    <row r="151" spans="2:130" s="3" customFormat="1" x14ac:dyDescent="0.2">
      <c r="B151" s="9"/>
      <c r="C151" s="9"/>
      <c r="D151" s="9"/>
      <c r="E151" s="9"/>
      <c r="F151" s="9"/>
      <c r="G151" s="9"/>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row>
    <row r="152" spans="2:130" s="3" customFormat="1" x14ac:dyDescent="0.2">
      <c r="B152" s="9"/>
      <c r="C152" s="9"/>
      <c r="D152" s="9"/>
      <c r="E152" s="9"/>
      <c r="F152" s="9"/>
      <c r="G152" s="9"/>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row>
    <row r="153" spans="2:130" s="3" customFormat="1" x14ac:dyDescent="0.2">
      <c r="B153" s="9"/>
      <c r="C153" s="9"/>
      <c r="D153" s="9"/>
      <c r="E153" s="9"/>
      <c r="F153" s="9"/>
      <c r="G153" s="9"/>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row>
    <row r="154" spans="2:130" s="3" customFormat="1" x14ac:dyDescent="0.2">
      <c r="B154" s="9"/>
      <c r="C154" s="9"/>
      <c r="D154" s="9"/>
      <c r="E154" s="9"/>
      <c r="F154" s="9"/>
      <c r="G154" s="9"/>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row>
    <row r="155" spans="2:130" s="3" customFormat="1" x14ac:dyDescent="0.2">
      <c r="B155" s="9"/>
      <c r="C155" s="9"/>
      <c r="D155" s="9"/>
      <c r="E155" s="9"/>
      <c r="F155" s="9"/>
      <c r="G155" s="9"/>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row>
    <row r="156" spans="2:130" s="3" customFormat="1" x14ac:dyDescent="0.2">
      <c r="B156" s="9"/>
      <c r="C156" s="9"/>
      <c r="D156" s="9"/>
      <c r="E156" s="9"/>
      <c r="F156" s="9"/>
      <c r="G156" s="9"/>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row>
    <row r="157" spans="2:130" s="3" customFormat="1" x14ac:dyDescent="0.2">
      <c r="B157" s="9"/>
      <c r="C157" s="9"/>
      <c r="D157" s="9"/>
      <c r="E157" s="9"/>
      <c r="F157" s="9"/>
      <c r="G157" s="9"/>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row>
    <row r="158" spans="2:130" s="3" customFormat="1" x14ac:dyDescent="0.2">
      <c r="B158" s="9"/>
      <c r="C158" s="9"/>
      <c r="D158" s="9"/>
      <c r="E158" s="9"/>
      <c r="F158" s="9"/>
      <c r="G158" s="9"/>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row>
    <row r="159" spans="2:130" s="3" customFormat="1" x14ac:dyDescent="0.2">
      <c r="B159" s="9"/>
      <c r="C159" s="9"/>
      <c r="D159" s="9"/>
      <c r="E159" s="9"/>
      <c r="F159" s="9"/>
      <c r="G159" s="9"/>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row>
    <row r="160" spans="2:130" s="3" customFormat="1" x14ac:dyDescent="0.2">
      <c r="B160" s="9"/>
      <c r="C160" s="9"/>
      <c r="D160" s="9"/>
      <c r="E160" s="9"/>
      <c r="F160" s="9"/>
      <c r="G160" s="9"/>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row>
    <row r="161" spans="2:130" s="3" customFormat="1" x14ac:dyDescent="0.2">
      <c r="B161" s="9"/>
      <c r="C161" s="9"/>
      <c r="D161" s="9"/>
      <c r="E161" s="9"/>
      <c r="F161" s="9"/>
      <c r="G161" s="9"/>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row>
    <row r="162" spans="2:130" s="3" customFormat="1" x14ac:dyDescent="0.2">
      <c r="B162" s="9"/>
      <c r="C162" s="9"/>
      <c r="D162" s="9"/>
      <c r="E162" s="9"/>
      <c r="F162" s="9"/>
      <c r="G162" s="9"/>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row>
    <row r="163" spans="2:130" s="3" customFormat="1" x14ac:dyDescent="0.2">
      <c r="B163" s="9"/>
      <c r="C163" s="9"/>
      <c r="D163" s="9"/>
      <c r="E163" s="9"/>
      <c r="F163" s="9"/>
      <c r="G163" s="9"/>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row>
    <row r="164" spans="2:130" s="3" customFormat="1" x14ac:dyDescent="0.2">
      <c r="B164" s="9"/>
      <c r="C164" s="9"/>
      <c r="D164" s="9"/>
      <c r="E164" s="9"/>
      <c r="F164" s="9"/>
      <c r="G164" s="9"/>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row>
    <row r="165" spans="2:130" s="3" customFormat="1" x14ac:dyDescent="0.2">
      <c r="B165" s="9"/>
      <c r="C165" s="9"/>
      <c r="D165" s="9"/>
      <c r="E165" s="9"/>
      <c r="F165" s="9"/>
      <c r="G165" s="9"/>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row>
    <row r="166" spans="2:130" s="3" customFormat="1" x14ac:dyDescent="0.2">
      <c r="B166" s="9"/>
      <c r="C166" s="9"/>
      <c r="D166" s="9"/>
      <c r="E166" s="9"/>
      <c r="F166" s="9"/>
      <c r="G166" s="9"/>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row>
    <row r="167" spans="2:130" s="3" customFormat="1" x14ac:dyDescent="0.2">
      <c r="B167" s="9"/>
      <c r="C167" s="9"/>
      <c r="D167" s="9"/>
      <c r="E167" s="9"/>
      <c r="F167" s="9"/>
      <c r="G167" s="9"/>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row>
  </sheetData>
  <mergeCells count="4">
    <mergeCell ref="B9:B10"/>
    <mergeCell ref="C9:C10"/>
    <mergeCell ref="A43:G43"/>
    <mergeCell ref="A42:G42"/>
  </mergeCells>
  <hyperlinks>
    <hyperlink ref="A5" location="'Contents'!A75" display="Índice"/>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14"/>
  <sheetViews>
    <sheetView showGridLines="0" zoomScale="120" zoomScaleNormal="120" zoomScalePageLayoutView="120" workbookViewId="0">
      <selection activeCell="A5" sqref="A5"/>
    </sheetView>
  </sheetViews>
  <sheetFormatPr defaultColWidth="8.85546875" defaultRowHeight="15.75" x14ac:dyDescent="0.25"/>
  <cols>
    <col min="1" max="1" width="20.28515625" style="14" customWidth="1"/>
    <col min="2" max="11" width="6" style="14" customWidth="1"/>
    <col min="12" max="46" width="8.85546875" style="2"/>
    <col min="47" max="16384" width="8.85546875" style="10"/>
  </cols>
  <sheetData>
    <row r="1" spans="1:47" s="17" customFormat="1" ht="12.75" x14ac:dyDescent="0.2"/>
    <row r="2" spans="1:47" s="17" customFormat="1" ht="12.75" x14ac:dyDescent="0.2"/>
    <row r="3" spans="1:47" s="17" customFormat="1" ht="12.75" x14ac:dyDescent="0.2"/>
    <row r="4" spans="1:47" s="17" customFormat="1" ht="12.75" x14ac:dyDescent="0.2"/>
    <row r="5" spans="1:47" s="17" customFormat="1" ht="12.75" x14ac:dyDescent="0.2">
      <c r="A5" s="109" t="s">
        <v>85</v>
      </c>
    </row>
    <row r="6" spans="1:47" s="17" customFormat="1" ht="18.75" x14ac:dyDescent="0.3">
      <c r="A6" s="25" t="s">
        <v>0</v>
      </c>
    </row>
    <row r="7" spans="1:47" s="17" customFormat="1" ht="12.75" x14ac:dyDescent="0.2"/>
    <row r="8" spans="1:47" s="17" customFormat="1" ht="18" customHeight="1" x14ac:dyDescent="0.2">
      <c r="A8" s="313" t="s">
        <v>1043</v>
      </c>
      <c r="B8" s="18"/>
      <c r="C8" s="18"/>
      <c r="D8" s="18"/>
    </row>
    <row r="9" spans="1:47" ht="18" customHeight="1" x14ac:dyDescent="0.25">
      <c r="A9" s="24"/>
      <c r="B9" s="198">
        <v>2011</v>
      </c>
      <c r="C9" s="198">
        <v>2012</v>
      </c>
      <c r="D9" s="198">
        <v>2013</v>
      </c>
      <c r="E9" s="198">
        <v>2014</v>
      </c>
      <c r="F9" s="198">
        <v>2015</v>
      </c>
      <c r="G9" s="198">
        <v>2016</v>
      </c>
      <c r="H9" s="198">
        <v>2017</v>
      </c>
      <c r="I9" s="198">
        <v>2018</v>
      </c>
      <c r="J9" s="294">
        <v>2019</v>
      </c>
      <c r="K9" s="361">
        <v>2020</v>
      </c>
    </row>
    <row r="10" spans="1:47" ht="12.75" customHeight="1" x14ac:dyDescent="0.25">
      <c r="A10" s="54" t="s">
        <v>1045</v>
      </c>
      <c r="B10" s="143">
        <v>2.2999999999999998</v>
      </c>
      <c r="C10" s="143">
        <v>0.3</v>
      </c>
      <c r="D10" s="143">
        <v>3.4</v>
      </c>
      <c r="E10" s="143">
        <v>2.9929323525169478</v>
      </c>
      <c r="F10" s="143">
        <v>6.2</v>
      </c>
      <c r="G10" s="143">
        <v>2.3447243701671239</v>
      </c>
      <c r="H10" s="143">
        <v>4.6666666666666661</v>
      </c>
      <c r="I10" s="143">
        <v>4.5454545454545459</v>
      </c>
      <c r="J10" s="143">
        <v>6.7501920675372045</v>
      </c>
      <c r="K10" s="143">
        <v>6.2033582089552235</v>
      </c>
      <c r="AU10" s="2"/>
    </row>
    <row r="11" spans="1:47" ht="12.75" customHeight="1" x14ac:dyDescent="0.25">
      <c r="A11" s="54" t="s">
        <v>1044</v>
      </c>
      <c r="B11" s="143">
        <v>45.1</v>
      </c>
      <c r="C11" s="143">
        <v>25.4</v>
      </c>
      <c r="D11" s="143">
        <v>48</v>
      </c>
      <c r="E11" s="143">
        <v>60.918794172796765</v>
      </c>
      <c r="F11" s="143">
        <v>19.5</v>
      </c>
      <c r="G11" s="143">
        <v>16.507857321027686</v>
      </c>
      <c r="H11" s="143">
        <v>20</v>
      </c>
      <c r="I11" s="143">
        <v>9.0909090909090917</v>
      </c>
      <c r="J11" s="143">
        <v>3.5158125454440823</v>
      </c>
      <c r="K11" s="143">
        <v>0</v>
      </c>
      <c r="AU11" s="2"/>
    </row>
    <row r="12" spans="1:47" ht="12.75" customHeight="1" x14ac:dyDescent="0.25">
      <c r="A12" s="54" t="s">
        <v>1046</v>
      </c>
      <c r="B12" s="143">
        <v>3.7</v>
      </c>
      <c r="C12" s="143">
        <v>0.9</v>
      </c>
      <c r="D12" s="143">
        <v>0</v>
      </c>
      <c r="E12" s="143">
        <v>0.15144958892254437</v>
      </c>
      <c r="F12" s="143">
        <v>5.0999999999999996</v>
      </c>
      <c r="G12" s="143">
        <v>1.3419805437765029</v>
      </c>
      <c r="H12" s="143">
        <v>13.333333333333334</v>
      </c>
      <c r="I12" s="143">
        <v>13.636363636363635</v>
      </c>
      <c r="J12" s="143">
        <v>26.866352497802094</v>
      </c>
      <c r="K12" s="143">
        <v>8.3896921641791042</v>
      </c>
      <c r="AU12" s="2"/>
    </row>
    <row r="13" spans="1:47" ht="12.75" customHeight="1" x14ac:dyDescent="0.25">
      <c r="A13" s="54" t="s">
        <v>781</v>
      </c>
      <c r="B13" s="143">
        <v>5.4</v>
      </c>
      <c r="C13" s="143">
        <v>3.8</v>
      </c>
      <c r="D13" s="143">
        <v>6.4</v>
      </c>
      <c r="E13" s="143">
        <v>6.1661618347035914</v>
      </c>
      <c r="F13" s="143">
        <v>5.6</v>
      </c>
      <c r="G13" s="143">
        <v>2.8635569967572954</v>
      </c>
      <c r="H13" s="143">
        <v>4.6666666666666661</v>
      </c>
      <c r="I13" s="143">
        <v>4.5454545454545459</v>
      </c>
      <c r="J13" s="143">
        <v>3.3351913513531679</v>
      </c>
      <c r="K13" s="143">
        <v>5.3229944029850751</v>
      </c>
      <c r="AU13" s="2"/>
    </row>
    <row r="14" spans="1:47" ht="12.75" customHeight="1" x14ac:dyDescent="0.25">
      <c r="A14" s="54" t="s">
        <v>247</v>
      </c>
      <c r="B14" s="143">
        <v>0.9</v>
      </c>
      <c r="C14" s="143">
        <v>0.6</v>
      </c>
      <c r="D14" s="143">
        <v>0.9</v>
      </c>
      <c r="E14" s="143">
        <v>9.1230347612866005</v>
      </c>
      <c r="F14" s="143">
        <v>2.2999999999999998</v>
      </c>
      <c r="G14" s="143">
        <v>1.4118233973559489</v>
      </c>
      <c r="H14" s="143">
        <v>6.0000000000000009</v>
      </c>
      <c r="I14" s="143">
        <v>4.5454545454545459</v>
      </c>
      <c r="J14" s="143">
        <v>2.6421100251903562</v>
      </c>
      <c r="K14" s="143">
        <v>0</v>
      </c>
      <c r="AU14" s="2"/>
    </row>
    <row r="15" spans="1:47" ht="12.75" customHeight="1" x14ac:dyDescent="0.25">
      <c r="A15" s="54" t="s">
        <v>258</v>
      </c>
      <c r="B15" s="143">
        <v>4.2</v>
      </c>
      <c r="C15" s="143">
        <v>36</v>
      </c>
      <c r="D15" s="143">
        <v>1.7</v>
      </c>
      <c r="E15" s="143">
        <v>0.10817827780181738</v>
      </c>
      <c r="F15" s="143">
        <v>0.1</v>
      </c>
      <c r="G15" s="143">
        <v>5.2</v>
      </c>
      <c r="H15" s="143">
        <v>3.9</v>
      </c>
      <c r="I15" s="143">
        <v>3.6363636363636367</v>
      </c>
      <c r="J15" s="143">
        <v>0.35842805794831967</v>
      </c>
      <c r="K15" s="143">
        <v>0.1632462686567164</v>
      </c>
      <c r="AU15" s="2"/>
    </row>
    <row r="16" spans="1:47" ht="12.75" customHeight="1" x14ac:dyDescent="0.25">
      <c r="A16" s="54" t="s">
        <v>244</v>
      </c>
      <c r="B16" s="143">
        <v>23.3</v>
      </c>
      <c r="C16" s="143">
        <v>26.1</v>
      </c>
      <c r="D16" s="143">
        <v>36.299999999999997</v>
      </c>
      <c r="E16" s="143">
        <v>9.7793163132842942</v>
      </c>
      <c r="F16" s="143">
        <v>42.9</v>
      </c>
      <c r="G16" s="143">
        <v>35.634821651284604</v>
      </c>
      <c r="H16" s="143">
        <v>33.333333333333329</v>
      </c>
      <c r="I16" s="143">
        <v>27.27272727272727</v>
      </c>
      <c r="J16" s="143">
        <v>18.536775105190845</v>
      </c>
      <c r="K16" s="143">
        <v>21.997434701492537</v>
      </c>
      <c r="AU16" s="2"/>
    </row>
    <row r="17" spans="1:48" ht="12.75" customHeight="1" x14ac:dyDescent="0.25">
      <c r="A17" s="54" t="s">
        <v>207</v>
      </c>
      <c r="B17" s="143">
        <v>15.09999999999998</v>
      </c>
      <c r="C17" s="143">
        <v>6.9000000000000057</v>
      </c>
      <c r="D17" s="143">
        <v>3.2999999999999972</v>
      </c>
      <c r="E17" s="143">
        <v>10.760132698687443</v>
      </c>
      <c r="F17" s="143">
        <v>18.300000000000026</v>
      </c>
      <c r="G17" s="143">
        <v>34.695235719630844</v>
      </c>
      <c r="H17" s="143">
        <v>14.099999999999994</v>
      </c>
      <c r="I17" s="143">
        <v>32.727272727272734</v>
      </c>
      <c r="J17" s="143">
        <v>37.995138349533931</v>
      </c>
      <c r="K17" s="143">
        <v>57.92327425373135</v>
      </c>
      <c r="AU17" s="2"/>
    </row>
    <row r="18" spans="1:48" ht="18.75" customHeight="1" x14ac:dyDescent="0.25">
      <c r="A18" s="145" t="s">
        <v>1047</v>
      </c>
      <c r="B18" s="144">
        <v>28.7</v>
      </c>
      <c r="C18" s="144">
        <v>33.299999999999997</v>
      </c>
      <c r="D18" s="144">
        <v>17.670000000000002</v>
      </c>
      <c r="E18" s="144">
        <v>15.507999999999999</v>
      </c>
      <c r="F18" s="144">
        <v>18.047999999999998</v>
      </c>
      <c r="G18" s="144">
        <v>20.045000000000002</v>
      </c>
      <c r="H18" s="144">
        <v>16.552</v>
      </c>
      <c r="I18" s="144">
        <v>24.603999999999999</v>
      </c>
      <c r="J18" s="144">
        <v>25.957999999999998</v>
      </c>
      <c r="K18" s="144">
        <v>17.393999999999998</v>
      </c>
      <c r="AU18" s="2"/>
    </row>
    <row r="19" spans="1:48" ht="27.75" customHeight="1" x14ac:dyDescent="0.25">
      <c r="A19" s="430" t="s">
        <v>1048</v>
      </c>
      <c r="B19" s="430"/>
      <c r="C19" s="430"/>
      <c r="D19" s="430"/>
      <c r="E19" s="430"/>
      <c r="F19" s="430"/>
      <c r="G19" s="430"/>
      <c r="H19" s="430"/>
      <c r="I19" s="430"/>
      <c r="J19" s="430"/>
      <c r="K19" s="2"/>
      <c r="AU19" s="2"/>
    </row>
    <row r="20" spans="1:48" s="1" customFormat="1" x14ac:dyDescent="0.25">
      <c r="A20" s="39" t="s">
        <v>1172</v>
      </c>
      <c r="B20" s="39"/>
      <c r="C20" s="39"/>
      <c r="D20" s="39"/>
      <c r="E20" s="39"/>
      <c r="F20" s="39"/>
      <c r="G20" s="39"/>
      <c r="H20" s="39"/>
      <c r="I20" s="39"/>
      <c r="J20" s="39"/>
      <c r="K20" s="368"/>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10"/>
      <c r="AV20" s="10"/>
    </row>
    <row r="21" spans="1:48" s="1" customFormat="1" x14ac:dyDescent="0.25">
      <c r="A21" s="3"/>
      <c r="B21" s="3"/>
      <c r="C21" s="3"/>
      <c r="D21" s="3"/>
      <c r="E21" s="3"/>
      <c r="F21" s="3"/>
      <c r="G21" s="3"/>
      <c r="H21" s="3"/>
      <c r="I21" s="3"/>
      <c r="J21" s="3"/>
      <c r="K21" s="3"/>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10"/>
      <c r="AV21" s="10"/>
    </row>
    <row r="22" spans="1:48" s="1" customFormat="1" x14ac:dyDescent="0.25">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10"/>
      <c r="AV22" s="10"/>
    </row>
    <row r="23" spans="1:48" s="1" customFormat="1" x14ac:dyDescent="0.25">
      <c r="A23" s="3"/>
      <c r="B23" s="3"/>
      <c r="C23" s="3"/>
      <c r="D23" s="3"/>
      <c r="E23" s="3"/>
      <c r="F23" s="3"/>
      <c r="G23" s="3"/>
      <c r="H23" s="3"/>
      <c r="I23" s="3"/>
      <c r="J23" s="3"/>
      <c r="K23" s="3"/>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10"/>
      <c r="AV23" s="10"/>
    </row>
    <row r="24" spans="1:48" s="1" customFormat="1" x14ac:dyDescent="0.25">
      <c r="A24" s="3"/>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10"/>
      <c r="AV24" s="10"/>
    </row>
    <row r="25" spans="1:48" s="1" customFormat="1" x14ac:dyDescent="0.25">
      <c r="A25" s="3"/>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10"/>
      <c r="AV25" s="10"/>
    </row>
    <row r="26" spans="1:48" s="1" customFormat="1" x14ac:dyDescent="0.25">
      <c r="A26" s="3"/>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10"/>
      <c r="AV26" s="10"/>
    </row>
    <row r="27" spans="1:48" s="1" customFormat="1" x14ac:dyDescent="0.25">
      <c r="A27" s="3"/>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10"/>
      <c r="AV27" s="10"/>
    </row>
    <row r="28" spans="1:48"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10"/>
      <c r="AV28" s="10"/>
    </row>
    <row r="29" spans="1:48"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10"/>
      <c r="AV29" s="10"/>
    </row>
    <row r="30" spans="1:48"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10"/>
      <c r="AV30" s="10"/>
    </row>
    <row r="31" spans="1:48"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10"/>
      <c r="AV31" s="10"/>
    </row>
    <row r="32" spans="1:48"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10"/>
      <c r="AV32" s="10"/>
    </row>
    <row r="33" spans="1:48"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10"/>
      <c r="AV33" s="10"/>
    </row>
    <row r="34" spans="1:48"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10"/>
      <c r="AV34" s="10"/>
    </row>
    <row r="35" spans="1:48"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10"/>
      <c r="AV35" s="10"/>
    </row>
    <row r="36" spans="1:48"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10"/>
      <c r="AV36" s="10"/>
    </row>
    <row r="37" spans="1:48"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10"/>
      <c r="AV37" s="10"/>
    </row>
    <row r="38" spans="1:48"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10"/>
      <c r="AV38" s="10"/>
    </row>
    <row r="39" spans="1:48"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10"/>
      <c r="AV39" s="10"/>
    </row>
    <row r="40" spans="1:48"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10"/>
      <c r="AV40" s="10"/>
    </row>
    <row r="41" spans="1:48"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10"/>
      <c r="AV41" s="10"/>
    </row>
    <row r="42" spans="1:48"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10"/>
      <c r="AV42" s="10"/>
    </row>
    <row r="43" spans="1:48"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10"/>
      <c r="AV43" s="10"/>
    </row>
    <row r="44" spans="1:48"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10"/>
      <c r="AV44" s="10"/>
    </row>
    <row r="45" spans="1:48"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10"/>
      <c r="AV45" s="10"/>
    </row>
    <row r="46" spans="1:48"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10"/>
      <c r="AV46" s="10"/>
    </row>
    <row r="47" spans="1:48"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10"/>
      <c r="AV47" s="10"/>
    </row>
    <row r="48" spans="1:48"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10"/>
      <c r="AV48" s="10"/>
    </row>
    <row r="49" spans="1:48"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10"/>
      <c r="AV49" s="10"/>
    </row>
    <row r="50" spans="1:48"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10"/>
      <c r="AV50" s="10"/>
    </row>
    <row r="51" spans="1:48"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10"/>
      <c r="AV51" s="10"/>
    </row>
    <row r="52" spans="1:48"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10"/>
      <c r="AV52" s="10"/>
    </row>
    <row r="53" spans="1:48"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0"/>
      <c r="AV53" s="10"/>
    </row>
    <row r="54" spans="1:48"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0"/>
      <c r="AV54" s="10"/>
    </row>
    <row r="55" spans="1:48"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10"/>
      <c r="AV55" s="10"/>
    </row>
    <row r="56" spans="1:48"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10"/>
      <c r="AV56" s="10"/>
    </row>
    <row r="57" spans="1:48"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10"/>
      <c r="AV57" s="10"/>
    </row>
    <row r="58" spans="1:48"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10"/>
      <c r="AV58" s="10"/>
    </row>
    <row r="59" spans="1:48"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10"/>
      <c r="AV59" s="10"/>
    </row>
    <row r="60" spans="1:48"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10"/>
      <c r="AV60" s="10"/>
    </row>
    <row r="61" spans="1:48"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10"/>
      <c r="AV61" s="10"/>
    </row>
    <row r="62" spans="1:48"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10"/>
      <c r="AV62" s="10"/>
    </row>
    <row r="63" spans="1:48"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0"/>
      <c r="AV63" s="10"/>
    </row>
    <row r="64" spans="1:48"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0"/>
      <c r="AV64" s="10"/>
    </row>
    <row r="65" spans="1:48"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10"/>
      <c r="AV65" s="10"/>
    </row>
    <row r="66" spans="1:48"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10"/>
      <c r="AV66" s="10"/>
    </row>
    <row r="67" spans="1:48"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10"/>
      <c r="AV67" s="10"/>
    </row>
    <row r="68" spans="1:48"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10"/>
      <c r="AV68" s="10"/>
    </row>
    <row r="69" spans="1:48"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10"/>
      <c r="AV69" s="10"/>
    </row>
    <row r="70" spans="1:48"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10"/>
      <c r="AV70" s="10"/>
    </row>
    <row r="71" spans="1:48"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10"/>
      <c r="AV71" s="10"/>
    </row>
    <row r="72" spans="1:48"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10"/>
      <c r="AV72" s="10"/>
    </row>
    <row r="73" spans="1:48"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10"/>
      <c r="AV73" s="10"/>
    </row>
    <row r="74" spans="1:48"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10"/>
      <c r="AV74" s="10"/>
    </row>
    <row r="75" spans="1:48"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10"/>
      <c r="AV75" s="10"/>
    </row>
    <row r="76" spans="1:48"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10"/>
      <c r="AV76" s="10"/>
    </row>
    <row r="77" spans="1:48"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10"/>
      <c r="AV77" s="10"/>
    </row>
    <row r="78" spans="1:48"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10"/>
      <c r="AV78" s="10"/>
    </row>
    <row r="79" spans="1:48"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10"/>
      <c r="AV79" s="10"/>
    </row>
    <row r="80" spans="1:48"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10"/>
      <c r="AV80" s="10"/>
    </row>
    <row r="81" spans="1:48"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10"/>
      <c r="AV81" s="10"/>
    </row>
    <row r="82" spans="1:48"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10"/>
      <c r="AV82" s="10"/>
    </row>
    <row r="83" spans="1:48"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10"/>
      <c r="AV83" s="10"/>
    </row>
    <row r="84" spans="1:48"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10"/>
      <c r="AV84" s="10"/>
    </row>
    <row r="85" spans="1:48"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10"/>
      <c r="AV85" s="10"/>
    </row>
    <row r="86" spans="1:48"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10"/>
      <c r="AV86" s="10"/>
    </row>
    <row r="87" spans="1:48"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10"/>
      <c r="AV87" s="10"/>
    </row>
    <row r="88" spans="1:48"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10"/>
      <c r="AV88" s="10"/>
    </row>
    <row r="89" spans="1:48"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10"/>
      <c r="AV89" s="10"/>
    </row>
    <row r="90" spans="1:48"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10"/>
      <c r="AV90" s="10"/>
    </row>
    <row r="91" spans="1:48"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10"/>
      <c r="AV91" s="10"/>
    </row>
    <row r="92" spans="1:48"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10"/>
      <c r="AV92" s="10"/>
    </row>
    <row r="93" spans="1:48"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10"/>
      <c r="AV93" s="10"/>
    </row>
    <row r="94" spans="1:48"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10"/>
      <c r="AV94" s="10"/>
    </row>
    <row r="95" spans="1:48"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10"/>
      <c r="AV95" s="10"/>
    </row>
    <row r="96" spans="1:48"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10"/>
      <c r="AV96" s="10"/>
    </row>
    <row r="97" spans="1:48"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10"/>
      <c r="AV97" s="10"/>
    </row>
    <row r="98" spans="1:48"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10"/>
      <c r="AV98" s="10"/>
    </row>
    <row r="99" spans="1:48"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10"/>
      <c r="AV99" s="10"/>
    </row>
    <row r="100" spans="1:48"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10"/>
      <c r="AV100" s="10"/>
    </row>
    <row r="101" spans="1:48"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0"/>
      <c r="AV101" s="10"/>
    </row>
    <row r="102" spans="1:48"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10"/>
      <c r="AV102" s="10"/>
    </row>
    <row r="103" spans="1:48"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10"/>
      <c r="AV103" s="10"/>
    </row>
    <row r="104" spans="1:48"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10"/>
      <c r="AV104" s="10"/>
    </row>
    <row r="105" spans="1:48"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10"/>
      <c r="AV105" s="10"/>
    </row>
    <row r="106" spans="1:48"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10"/>
      <c r="AV106" s="10"/>
    </row>
    <row r="107" spans="1:48"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10"/>
      <c r="AV107" s="10"/>
    </row>
    <row r="108" spans="1:48"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10"/>
      <c r="AV108" s="10"/>
    </row>
    <row r="109" spans="1:48"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10"/>
      <c r="AV109" s="10"/>
    </row>
    <row r="110" spans="1:48"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10"/>
      <c r="AV110" s="10"/>
    </row>
    <row r="111" spans="1:48"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10"/>
      <c r="AV111" s="10"/>
    </row>
    <row r="112" spans="1:48"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10"/>
      <c r="AV112" s="10"/>
    </row>
    <row r="113" spans="1:48"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10"/>
      <c r="AV113" s="10"/>
    </row>
    <row r="114" spans="1:48"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10"/>
      <c r="AV114" s="10"/>
    </row>
  </sheetData>
  <sortState ref="A10:K16">
    <sortCondition ref="A10"/>
  </sortState>
  <mergeCells count="1">
    <mergeCell ref="A19:J19"/>
  </mergeCells>
  <hyperlinks>
    <hyperlink ref="A5" location="'Contents'!A75"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17"/>
  <sheetViews>
    <sheetView showGridLines="0" zoomScale="120" zoomScaleNormal="120" zoomScalePageLayoutView="120" workbookViewId="0">
      <selection activeCell="A5" sqref="A5"/>
    </sheetView>
  </sheetViews>
  <sheetFormatPr defaultColWidth="8.85546875" defaultRowHeight="15.75" x14ac:dyDescent="0.25"/>
  <cols>
    <col min="1" max="1" width="20.28515625" style="14" customWidth="1"/>
    <col min="2" max="11" width="6" style="14" customWidth="1"/>
    <col min="12" max="46" width="8.85546875" style="2"/>
    <col min="47" max="16384" width="8.85546875" style="10"/>
  </cols>
  <sheetData>
    <row r="1" spans="1:47" s="17" customFormat="1" ht="12.75" x14ac:dyDescent="0.2"/>
    <row r="2" spans="1:47" s="17" customFormat="1" ht="12.75" x14ac:dyDescent="0.2"/>
    <row r="3" spans="1:47" s="17" customFormat="1" ht="12.75" x14ac:dyDescent="0.2"/>
    <row r="4" spans="1:47" s="17" customFormat="1" ht="12.75" x14ac:dyDescent="0.2"/>
    <row r="5" spans="1:47" s="17" customFormat="1" ht="12.75" x14ac:dyDescent="0.2">
      <c r="A5" s="109" t="s">
        <v>85</v>
      </c>
    </row>
    <row r="6" spans="1:47" s="17" customFormat="1" ht="18.75" x14ac:dyDescent="0.3">
      <c r="A6" s="25" t="s">
        <v>0</v>
      </c>
    </row>
    <row r="7" spans="1:47" s="17" customFormat="1" ht="12.75" x14ac:dyDescent="0.2"/>
    <row r="8" spans="1:47" s="17" customFormat="1" ht="18" customHeight="1" x14ac:dyDescent="0.2">
      <c r="A8" s="313" t="s">
        <v>1049</v>
      </c>
      <c r="B8" s="18"/>
      <c r="C8" s="18"/>
      <c r="D8" s="18"/>
    </row>
    <row r="9" spans="1:47" ht="18" customHeight="1" x14ac:dyDescent="0.25">
      <c r="A9" s="24"/>
      <c r="B9" s="198">
        <v>2011</v>
      </c>
      <c r="C9" s="198">
        <v>2012</v>
      </c>
      <c r="D9" s="198">
        <v>2013</v>
      </c>
      <c r="E9" s="198">
        <v>2014</v>
      </c>
      <c r="F9" s="198">
        <v>2015</v>
      </c>
      <c r="G9" s="198">
        <v>2016</v>
      </c>
      <c r="H9" s="198">
        <v>2017</v>
      </c>
      <c r="I9" s="198">
        <v>2018</v>
      </c>
      <c r="J9" s="294">
        <v>2019</v>
      </c>
      <c r="K9" s="361">
        <v>2020</v>
      </c>
    </row>
    <row r="10" spans="1:47" ht="12.75" customHeight="1" x14ac:dyDescent="0.25">
      <c r="A10" s="54" t="s">
        <v>1045</v>
      </c>
      <c r="B10" s="143">
        <v>4.5240408680034161</v>
      </c>
      <c r="C10" s="143">
        <v>3.5477175017646063</v>
      </c>
      <c r="D10" s="143">
        <v>2.2955457472563756</v>
      </c>
      <c r="E10" s="143">
        <v>3.4045512010113779</v>
      </c>
      <c r="F10" s="143">
        <v>3.1</v>
      </c>
      <c r="G10" s="143">
        <v>2.0264533359693702</v>
      </c>
      <c r="H10" s="143">
        <v>2.2082018927444795</v>
      </c>
      <c r="I10" s="143">
        <v>1.9047619047619049</v>
      </c>
      <c r="J10" s="143">
        <v>1.9474795016902933</v>
      </c>
      <c r="K10" s="143">
        <v>2.2463806073890815</v>
      </c>
      <c r="AU10" s="2"/>
    </row>
    <row r="11" spans="1:47" ht="12.75" customHeight="1" x14ac:dyDescent="0.25">
      <c r="A11" s="54" t="s">
        <v>242</v>
      </c>
      <c r="B11" s="143">
        <v>17.640667785531317</v>
      </c>
      <c r="C11" s="143">
        <v>6.5067353507799339</v>
      </c>
      <c r="D11" s="143">
        <v>5.7348269761231521</v>
      </c>
      <c r="E11" s="143">
        <v>7.4690265486725664</v>
      </c>
      <c r="F11" s="143">
        <v>10</v>
      </c>
      <c r="G11" s="143">
        <v>15.547910264127365</v>
      </c>
      <c r="H11" s="143">
        <v>13.09148264984227</v>
      </c>
      <c r="I11" s="143">
        <v>12.571428571428573</v>
      </c>
      <c r="J11" s="143">
        <v>12.932892549634859</v>
      </c>
      <c r="K11" s="143">
        <v>15.741990595421814</v>
      </c>
      <c r="AU11" s="2"/>
    </row>
    <row r="12" spans="1:47" ht="12.75" customHeight="1" x14ac:dyDescent="0.25">
      <c r="A12" s="54" t="s">
        <v>1050</v>
      </c>
      <c r="B12" s="143">
        <v>3.7</v>
      </c>
      <c r="C12" s="143">
        <v>4.2</v>
      </c>
      <c r="D12" s="143">
        <v>5.0999999999999996</v>
      </c>
      <c r="E12" s="143">
        <v>2.8</v>
      </c>
      <c r="F12" s="143">
        <v>6.7</v>
      </c>
      <c r="G12" s="143">
        <v>7.8</v>
      </c>
      <c r="H12" s="143">
        <v>9.3059936908517358</v>
      </c>
      <c r="I12" s="143">
        <v>14.857142857142858</v>
      </c>
      <c r="J12" s="143">
        <v>14.533535047907211</v>
      </c>
      <c r="K12" s="143">
        <v>7.8069281198499461</v>
      </c>
      <c r="AU12" s="2"/>
    </row>
    <row r="13" spans="1:47" ht="12.75" customHeight="1" x14ac:dyDescent="0.25">
      <c r="A13" s="54" t="s">
        <v>1046</v>
      </c>
      <c r="B13" s="143">
        <v>28.798987133056563</v>
      </c>
      <c r="C13" s="143">
        <v>22.198229871918652</v>
      </c>
      <c r="D13" s="143">
        <v>26.145862322048341</v>
      </c>
      <c r="E13" s="143">
        <v>28.745530070435247</v>
      </c>
      <c r="F13" s="143">
        <v>30.6</v>
      </c>
      <c r="G13" s="143">
        <v>24.144450112708231</v>
      </c>
      <c r="H13" s="143">
        <v>28.23343848580442</v>
      </c>
      <c r="I13" s="143">
        <v>30.666666666666664</v>
      </c>
      <c r="J13" s="143">
        <v>34.048299434078558</v>
      </c>
      <c r="K13" s="143">
        <v>37.476277011971291</v>
      </c>
      <c r="AU13" s="2"/>
    </row>
    <row r="14" spans="1:47" ht="12.75" customHeight="1" x14ac:dyDescent="0.25">
      <c r="A14" s="54" t="s">
        <v>781</v>
      </c>
      <c r="B14" s="143">
        <v>1.7289403174042342</v>
      </c>
      <c r="C14" s="143">
        <v>3.4923543658533305</v>
      </c>
      <c r="D14" s="143">
        <v>1.6034214013499308</v>
      </c>
      <c r="E14" s="143">
        <v>2.2458009752573593</v>
      </c>
      <c r="F14" s="143">
        <v>1.4</v>
      </c>
      <c r="G14" s="143">
        <v>1.0132266679846851</v>
      </c>
      <c r="H14" s="143">
        <v>1.7350157728706623</v>
      </c>
      <c r="I14" s="143">
        <v>1.7142857142857144</v>
      </c>
      <c r="J14" s="143">
        <v>1.5242524420537533</v>
      </c>
      <c r="K14" s="143">
        <v>1.561184154857219</v>
      </c>
      <c r="AU14" s="2"/>
    </row>
    <row r="15" spans="1:47" ht="12.75" customHeight="1" x14ac:dyDescent="0.25">
      <c r="A15" s="54" t="s">
        <v>1051</v>
      </c>
      <c r="B15" s="143">
        <v>4.0491122692341666</v>
      </c>
      <c r="C15" s="143">
        <v>7.7084586216519089</v>
      </c>
      <c r="D15" s="143">
        <v>11.461002397922474</v>
      </c>
      <c r="E15" s="143">
        <v>6.4769730901210032</v>
      </c>
      <c r="F15" s="143">
        <v>7.2</v>
      </c>
      <c r="G15" s="143">
        <v>1.9258367504726333</v>
      </c>
      <c r="H15" s="143">
        <v>2.5236593059936907</v>
      </c>
      <c r="I15" s="143">
        <v>2.4761904761904763</v>
      </c>
      <c r="J15" s="143">
        <v>4.2516949627388358</v>
      </c>
      <c r="K15" s="143">
        <v>5.8677879094356049</v>
      </c>
      <c r="AU15" s="2"/>
    </row>
    <row r="16" spans="1:47" ht="12.75" customHeight="1" x14ac:dyDescent="0.25">
      <c r="A16" s="54" t="s">
        <v>247</v>
      </c>
      <c r="B16" s="143">
        <v>1.403880693696081</v>
      </c>
      <c r="C16" s="143">
        <v>1.5661350711289452</v>
      </c>
      <c r="D16" s="143">
        <v>1.7623216157642854</v>
      </c>
      <c r="E16" s="143">
        <v>5.6649810366624527</v>
      </c>
      <c r="F16" s="143">
        <v>1.7</v>
      </c>
      <c r="G16" s="143">
        <v>1.4845359368904534</v>
      </c>
      <c r="H16" s="143">
        <v>0.94637223974763407</v>
      </c>
      <c r="I16" s="143">
        <v>1.1428571428571428</v>
      </c>
      <c r="J16" s="143">
        <v>1.0141760519975345</v>
      </c>
      <c r="K16" s="143">
        <v>0.64651438287996066</v>
      </c>
      <c r="AU16" s="2"/>
    </row>
    <row r="17" spans="1:48" ht="12.75" customHeight="1" x14ac:dyDescent="0.25">
      <c r="A17" s="54" t="s">
        <v>258</v>
      </c>
      <c r="B17" s="143">
        <v>6.337484910049171</v>
      </c>
      <c r="C17" s="143">
        <v>6.7586301578371657</v>
      </c>
      <c r="D17" s="143">
        <v>9.0088635174047642</v>
      </c>
      <c r="E17" s="143">
        <v>22.64800433447715</v>
      </c>
      <c r="F17" s="143">
        <v>18.5</v>
      </c>
      <c r="G17" s="143">
        <v>9.177291719255015</v>
      </c>
      <c r="H17" s="143">
        <v>11.987381703470032</v>
      </c>
      <c r="I17" s="143">
        <v>14.476190476190476</v>
      </c>
      <c r="J17" s="143">
        <v>13.095945163519545</v>
      </c>
      <c r="K17" s="143">
        <v>10.44415880601345</v>
      </c>
      <c r="AU17" s="2"/>
    </row>
    <row r="18" spans="1:48" ht="12.75" customHeight="1" x14ac:dyDescent="0.25">
      <c r="A18" s="54" t="s">
        <v>1052</v>
      </c>
      <c r="B18" s="143">
        <v>2.375820746106057</v>
      </c>
      <c r="C18" s="143">
        <v>1.7044682975164185</v>
      </c>
      <c r="D18" s="143">
        <v>0.98454688205191798</v>
      </c>
      <c r="E18" s="143">
        <v>3.7074227921256995</v>
      </c>
      <c r="F18" s="143">
        <v>2.4</v>
      </c>
      <c r="G18" s="143">
        <v>1.8322809779932114</v>
      </c>
      <c r="H18" s="143">
        <v>2.8391167192429023</v>
      </c>
      <c r="I18" s="143">
        <v>3.2380952380952377</v>
      </c>
      <c r="J18" s="143">
        <v>1.8389645318540933</v>
      </c>
      <c r="K18" s="143">
        <v>0.66746717060807403</v>
      </c>
      <c r="AU18" s="2"/>
    </row>
    <row r="19" spans="1:48" ht="12.75" customHeight="1" x14ac:dyDescent="0.25">
      <c r="A19" s="54" t="s">
        <v>657</v>
      </c>
      <c r="B19" s="143">
        <v>2.1932691458351741</v>
      </c>
      <c r="C19" s="143">
        <v>4.6314023885238633</v>
      </c>
      <c r="D19" s="143">
        <v>5.8524881149272474</v>
      </c>
      <c r="E19" s="143">
        <v>6.1414123171392454</v>
      </c>
      <c r="F19" s="143">
        <v>6.5</v>
      </c>
      <c r="G19" s="143">
        <v>4.7431011443812707</v>
      </c>
      <c r="H19" s="143">
        <v>5.8359621451104102</v>
      </c>
      <c r="I19" s="143">
        <v>4.7619047619047619</v>
      </c>
      <c r="J19" s="143">
        <v>5.3409536616798343</v>
      </c>
      <c r="K19" s="143">
        <v>4.1553004508878741</v>
      </c>
      <c r="AU19" s="2"/>
    </row>
    <row r="20" spans="1:48" ht="12.75" customHeight="1" x14ac:dyDescent="0.25">
      <c r="A20" s="54" t="s">
        <v>207</v>
      </c>
      <c r="B20" s="143">
        <v>27.247796131083817</v>
      </c>
      <c r="C20" s="143">
        <v>37.685868373025173</v>
      </c>
      <c r="D20" s="143">
        <v>30.051121025151502</v>
      </c>
      <c r="E20" s="143">
        <v>10.696297634097903</v>
      </c>
      <c r="F20" s="143">
        <v>11.899999999999977</v>
      </c>
      <c r="G20" s="143">
        <v>30.304913090217767</v>
      </c>
      <c r="H20" s="143">
        <v>21.293375394321771</v>
      </c>
      <c r="I20" s="143">
        <v>12.19047619047619</v>
      </c>
      <c r="J20" s="143">
        <v>9.471806652845487</v>
      </c>
      <c r="K20" s="143">
        <v>13.386010790685688</v>
      </c>
      <c r="AU20" s="2"/>
    </row>
    <row r="21" spans="1:48" ht="18.75" customHeight="1" x14ac:dyDescent="0.25">
      <c r="A21" s="145" t="s">
        <v>1053</v>
      </c>
      <c r="B21" s="144">
        <v>320.58999999999997</v>
      </c>
      <c r="C21" s="144">
        <v>536.04999999999995</v>
      </c>
      <c r="D21" s="144">
        <v>637.39200000000005</v>
      </c>
      <c r="E21" s="144">
        <v>618.47</v>
      </c>
      <c r="F21" s="144">
        <v>653.44200000000001</v>
      </c>
      <c r="G21" s="144">
        <v>566.50699999999995</v>
      </c>
      <c r="H21" s="144">
        <v>631.37099999999998</v>
      </c>
      <c r="I21" s="144">
        <v>613.17200000000003</v>
      </c>
      <c r="J21" s="144">
        <v>592.45699999999999</v>
      </c>
      <c r="K21" s="144">
        <v>527.33399999999995</v>
      </c>
      <c r="AU21" s="2"/>
    </row>
    <row r="22" spans="1:48" ht="28.5" customHeight="1" x14ac:dyDescent="0.25">
      <c r="A22" s="430" t="s">
        <v>1048</v>
      </c>
      <c r="B22" s="430"/>
      <c r="C22" s="430"/>
      <c r="D22" s="430"/>
      <c r="E22" s="430"/>
      <c r="F22" s="430"/>
      <c r="G22" s="430"/>
      <c r="H22" s="430"/>
      <c r="I22" s="430"/>
      <c r="J22" s="430"/>
      <c r="K22" s="430"/>
      <c r="AU22" s="2"/>
    </row>
    <row r="23" spans="1:48" s="1" customFormat="1" x14ac:dyDescent="0.25">
      <c r="A23" s="432" t="s">
        <v>1173</v>
      </c>
      <c r="B23" s="432"/>
      <c r="C23" s="432"/>
      <c r="D23" s="432"/>
      <c r="E23" s="432"/>
      <c r="F23" s="432"/>
      <c r="G23" s="432"/>
      <c r="H23" s="432"/>
      <c r="I23" s="43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10"/>
      <c r="AV23" s="10"/>
    </row>
    <row r="24" spans="1:48" s="1" customFormat="1" x14ac:dyDescent="0.25">
      <c r="A24" s="3"/>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10"/>
      <c r="AV24" s="10"/>
    </row>
    <row r="25" spans="1:48" s="1" customFormat="1" x14ac:dyDescent="0.25">
      <c r="A25" s="3"/>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10"/>
      <c r="AV25" s="10"/>
    </row>
    <row r="26" spans="1:48" s="1" customFormat="1" x14ac:dyDescent="0.25">
      <c r="A26" s="3"/>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10"/>
      <c r="AV26" s="10"/>
    </row>
    <row r="27" spans="1:48" s="1" customFormat="1" x14ac:dyDescent="0.25">
      <c r="A27" s="3"/>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10"/>
      <c r="AV27" s="10"/>
    </row>
    <row r="28" spans="1:48"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10"/>
      <c r="AV28" s="10"/>
    </row>
    <row r="29" spans="1:48"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10"/>
      <c r="AV29" s="10"/>
    </row>
    <row r="30" spans="1:48"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10"/>
      <c r="AV30" s="10"/>
    </row>
    <row r="31" spans="1:48"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10"/>
      <c r="AV31" s="10"/>
    </row>
    <row r="32" spans="1:48"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10"/>
      <c r="AV32" s="10"/>
    </row>
    <row r="33" spans="1:48"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10"/>
      <c r="AV33" s="10"/>
    </row>
    <row r="34" spans="1:48"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10"/>
      <c r="AV34" s="10"/>
    </row>
    <row r="35" spans="1:48"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10"/>
      <c r="AV35" s="10"/>
    </row>
    <row r="36" spans="1:48"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10"/>
      <c r="AV36" s="10"/>
    </row>
    <row r="37" spans="1:48"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10"/>
      <c r="AV37" s="10"/>
    </row>
    <row r="38" spans="1:48"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10"/>
      <c r="AV38" s="10"/>
    </row>
    <row r="39" spans="1:48"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10"/>
      <c r="AV39" s="10"/>
    </row>
    <row r="40" spans="1:48"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10"/>
      <c r="AV40" s="10"/>
    </row>
    <row r="41" spans="1:48"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10"/>
      <c r="AV41" s="10"/>
    </row>
    <row r="42" spans="1:48"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10"/>
      <c r="AV42" s="10"/>
    </row>
    <row r="43" spans="1:48"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10"/>
      <c r="AV43" s="10"/>
    </row>
    <row r="44" spans="1:48"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10"/>
      <c r="AV44" s="10"/>
    </row>
    <row r="45" spans="1:48"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10"/>
      <c r="AV45" s="10"/>
    </row>
    <row r="46" spans="1:48"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10"/>
      <c r="AV46" s="10"/>
    </row>
    <row r="47" spans="1:48"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10"/>
      <c r="AV47" s="10"/>
    </row>
    <row r="48" spans="1:48"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10"/>
      <c r="AV48" s="10"/>
    </row>
    <row r="49" spans="1:48"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10"/>
      <c r="AV49" s="10"/>
    </row>
    <row r="50" spans="1:48"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10"/>
      <c r="AV50" s="10"/>
    </row>
    <row r="51" spans="1:48"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10"/>
      <c r="AV51" s="10"/>
    </row>
    <row r="52" spans="1:48"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10"/>
      <c r="AV52" s="10"/>
    </row>
    <row r="53" spans="1:48"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0"/>
      <c r="AV53" s="10"/>
    </row>
    <row r="54" spans="1:48"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0"/>
      <c r="AV54" s="10"/>
    </row>
    <row r="55" spans="1:48"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10"/>
      <c r="AV55" s="10"/>
    </row>
    <row r="56" spans="1:48"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10"/>
      <c r="AV56" s="10"/>
    </row>
    <row r="57" spans="1:48"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10"/>
      <c r="AV57" s="10"/>
    </row>
    <row r="58" spans="1:48"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10"/>
      <c r="AV58" s="10"/>
    </row>
    <row r="59" spans="1:48"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10"/>
      <c r="AV59" s="10"/>
    </row>
    <row r="60" spans="1:48"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10"/>
      <c r="AV60" s="10"/>
    </row>
    <row r="61" spans="1:48"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10"/>
      <c r="AV61" s="10"/>
    </row>
    <row r="62" spans="1:48"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10"/>
      <c r="AV62" s="10"/>
    </row>
    <row r="63" spans="1:48"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0"/>
      <c r="AV63" s="10"/>
    </row>
    <row r="64" spans="1:48"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0"/>
      <c r="AV64" s="10"/>
    </row>
    <row r="65" spans="1:48"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10"/>
      <c r="AV65" s="10"/>
    </row>
    <row r="66" spans="1:48"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10"/>
      <c r="AV66" s="10"/>
    </row>
    <row r="67" spans="1:48"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10"/>
      <c r="AV67" s="10"/>
    </row>
    <row r="68" spans="1:48"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10"/>
      <c r="AV68" s="10"/>
    </row>
    <row r="69" spans="1:48"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10"/>
      <c r="AV69" s="10"/>
    </row>
    <row r="70" spans="1:48"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10"/>
      <c r="AV70" s="10"/>
    </row>
    <row r="71" spans="1:48"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10"/>
      <c r="AV71" s="10"/>
    </row>
    <row r="72" spans="1:48"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10"/>
      <c r="AV72" s="10"/>
    </row>
    <row r="73" spans="1:48"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10"/>
      <c r="AV73" s="10"/>
    </row>
    <row r="74" spans="1:48"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10"/>
      <c r="AV74" s="10"/>
    </row>
    <row r="75" spans="1:48"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10"/>
      <c r="AV75" s="10"/>
    </row>
    <row r="76" spans="1:48"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10"/>
      <c r="AV76" s="10"/>
    </row>
    <row r="77" spans="1:48"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10"/>
      <c r="AV77" s="10"/>
    </row>
    <row r="78" spans="1:48"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10"/>
      <c r="AV78" s="10"/>
    </row>
    <row r="79" spans="1:48"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10"/>
      <c r="AV79" s="10"/>
    </row>
    <row r="80" spans="1:48"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10"/>
      <c r="AV80" s="10"/>
    </row>
    <row r="81" spans="1:48"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10"/>
      <c r="AV81" s="10"/>
    </row>
    <row r="82" spans="1:48"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10"/>
      <c r="AV82" s="10"/>
    </row>
    <row r="83" spans="1:48"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10"/>
      <c r="AV83" s="10"/>
    </row>
    <row r="84" spans="1:48"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10"/>
      <c r="AV84" s="10"/>
    </row>
    <row r="85" spans="1:48"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10"/>
      <c r="AV85" s="10"/>
    </row>
    <row r="86" spans="1:48"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10"/>
      <c r="AV86" s="10"/>
    </row>
    <row r="87" spans="1:48"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10"/>
      <c r="AV87" s="10"/>
    </row>
    <row r="88" spans="1:48"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10"/>
      <c r="AV88" s="10"/>
    </row>
    <row r="89" spans="1:48"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10"/>
      <c r="AV89" s="10"/>
    </row>
    <row r="90" spans="1:48"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10"/>
      <c r="AV90" s="10"/>
    </row>
    <row r="91" spans="1:48"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10"/>
      <c r="AV91" s="10"/>
    </row>
    <row r="92" spans="1:48"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10"/>
      <c r="AV92" s="10"/>
    </row>
    <row r="93" spans="1:48"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10"/>
      <c r="AV93" s="10"/>
    </row>
    <row r="94" spans="1:48"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10"/>
      <c r="AV94" s="10"/>
    </row>
    <row r="95" spans="1:48"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10"/>
      <c r="AV95" s="10"/>
    </row>
    <row r="96" spans="1:48"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10"/>
      <c r="AV96" s="10"/>
    </row>
    <row r="97" spans="1:48"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10"/>
      <c r="AV97" s="10"/>
    </row>
    <row r="98" spans="1:48"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10"/>
      <c r="AV98" s="10"/>
    </row>
    <row r="99" spans="1:48"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10"/>
      <c r="AV99" s="10"/>
    </row>
    <row r="100" spans="1:48"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10"/>
      <c r="AV100" s="10"/>
    </row>
    <row r="101" spans="1:48"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0"/>
      <c r="AV101" s="10"/>
    </row>
    <row r="102" spans="1:48"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10"/>
      <c r="AV102" s="10"/>
    </row>
    <row r="103" spans="1:48"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10"/>
      <c r="AV103" s="10"/>
    </row>
    <row r="104" spans="1:48"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10"/>
      <c r="AV104" s="10"/>
    </row>
    <row r="105" spans="1:48"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10"/>
      <c r="AV105" s="10"/>
    </row>
    <row r="106" spans="1:48"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10"/>
      <c r="AV106" s="10"/>
    </row>
    <row r="107" spans="1:48"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10"/>
      <c r="AV107" s="10"/>
    </row>
    <row r="108" spans="1:48"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10"/>
      <c r="AV108" s="10"/>
    </row>
    <row r="109" spans="1:48"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10"/>
      <c r="AV109" s="10"/>
    </row>
    <row r="110" spans="1:48"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10"/>
      <c r="AV110" s="10"/>
    </row>
    <row r="111" spans="1:48"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10"/>
      <c r="AV111" s="10"/>
    </row>
    <row r="112" spans="1:48"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10"/>
      <c r="AV112" s="10"/>
    </row>
    <row r="113" spans="1:48"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10"/>
      <c r="AV113" s="10"/>
    </row>
    <row r="114" spans="1:48"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10"/>
      <c r="AV114" s="10"/>
    </row>
    <row r="115" spans="1:48" s="1" customFormat="1" x14ac:dyDescent="0.25">
      <c r="A115" s="3"/>
      <c r="B115" s="3"/>
      <c r="C115" s="3"/>
      <c r="D115" s="3"/>
      <c r="E115" s="3"/>
      <c r="F115" s="3"/>
      <c r="G115" s="3"/>
      <c r="H115" s="3"/>
      <c r="I115" s="3"/>
      <c r="J115" s="3"/>
      <c r="K115" s="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10"/>
      <c r="AV115" s="10"/>
    </row>
    <row r="116" spans="1:48" s="1" customFormat="1" x14ac:dyDescent="0.25">
      <c r="A116" s="3"/>
      <c r="B116" s="3"/>
      <c r="C116" s="3"/>
      <c r="D116" s="3"/>
      <c r="E116" s="3"/>
      <c r="F116" s="3"/>
      <c r="G116" s="3"/>
      <c r="H116" s="3"/>
      <c r="I116" s="3"/>
      <c r="J116" s="3"/>
      <c r="K116" s="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10"/>
      <c r="AV116" s="10"/>
    </row>
    <row r="117" spans="1:48" s="1" customFormat="1" x14ac:dyDescent="0.25">
      <c r="A117" s="3"/>
      <c r="B117" s="3"/>
      <c r="C117" s="3"/>
      <c r="D117" s="3"/>
      <c r="E117" s="3"/>
      <c r="F117" s="3"/>
      <c r="G117" s="3"/>
      <c r="H117" s="3"/>
      <c r="I117" s="3"/>
      <c r="J117" s="3"/>
      <c r="K117" s="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10"/>
      <c r="AV117" s="10"/>
    </row>
  </sheetData>
  <sortState ref="A10:K19">
    <sortCondition ref="A10"/>
  </sortState>
  <mergeCells count="2">
    <mergeCell ref="A23:I23"/>
    <mergeCell ref="A22:K22"/>
  </mergeCells>
  <hyperlinks>
    <hyperlink ref="A5" location="'Contents'!A75"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6"/>
  <sheetViews>
    <sheetView showGridLines="0" zoomScale="120" zoomScaleNormal="120" zoomScalePageLayoutView="120" workbookViewId="0">
      <selection activeCell="A5" sqref="A5"/>
    </sheetView>
  </sheetViews>
  <sheetFormatPr defaultColWidth="8.85546875" defaultRowHeight="13.5" x14ac:dyDescent="0.25"/>
  <cols>
    <col min="1" max="1" width="41.7109375" style="3" customWidth="1"/>
    <col min="2" max="8" width="6.28515625" style="9" customWidth="1"/>
    <col min="9" max="9" width="5.7109375" style="15" customWidth="1"/>
    <col min="10" max="10" width="6" style="9" customWidth="1"/>
    <col min="11" max="16384" width="8.85546875" style="2"/>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A5" s="109" t="s">
        <v>85</v>
      </c>
    </row>
    <row r="6" spans="1:10" s="17" customFormat="1" ht="18.75" x14ac:dyDescent="0.3">
      <c r="A6" s="25" t="s">
        <v>0</v>
      </c>
    </row>
    <row r="7" spans="1:10" s="17" customFormat="1" ht="12.75" x14ac:dyDescent="0.2"/>
    <row r="8" spans="1:10" s="17" customFormat="1" ht="18" customHeight="1" x14ac:dyDescent="0.2">
      <c r="A8" s="207" t="s">
        <v>1054</v>
      </c>
      <c r="B8" s="18"/>
      <c r="C8" s="18"/>
    </row>
    <row r="9" spans="1:10" ht="13.5" customHeight="1" x14ac:dyDescent="0.2">
      <c r="A9" s="23"/>
      <c r="B9" s="400">
        <v>2015</v>
      </c>
      <c r="C9" s="400">
        <v>2016</v>
      </c>
      <c r="D9" s="400">
        <v>2017</v>
      </c>
      <c r="E9" s="400">
        <v>2018</v>
      </c>
      <c r="F9" s="400">
        <v>2019</v>
      </c>
      <c r="G9" s="404">
        <v>2020</v>
      </c>
      <c r="H9" s="404"/>
      <c r="I9" s="405"/>
      <c r="J9" s="197">
        <v>2021</v>
      </c>
    </row>
    <row r="10" spans="1:10" ht="13.5" customHeight="1" x14ac:dyDescent="0.2">
      <c r="A10" s="24"/>
      <c r="B10" s="401"/>
      <c r="C10" s="401"/>
      <c r="D10" s="401"/>
      <c r="E10" s="401"/>
      <c r="F10" s="401"/>
      <c r="G10" s="196" t="s">
        <v>274</v>
      </c>
      <c r="H10" s="196" t="s">
        <v>88</v>
      </c>
      <c r="I10" s="286" t="s">
        <v>672</v>
      </c>
      <c r="J10" s="196" t="s">
        <v>1178</v>
      </c>
    </row>
    <row r="11" spans="1:10" ht="15" customHeight="1" x14ac:dyDescent="0.2">
      <c r="A11" s="35" t="s">
        <v>276</v>
      </c>
      <c r="B11" s="51">
        <v>1024.8</v>
      </c>
      <c r="C11" s="51">
        <v>938.06999999999994</v>
      </c>
      <c r="D11" s="51">
        <v>848</v>
      </c>
      <c r="E11" s="51">
        <v>912</v>
      </c>
      <c r="F11" s="51">
        <v>890</v>
      </c>
      <c r="G11" s="51">
        <v>900.7</v>
      </c>
      <c r="H11" s="51">
        <v>910</v>
      </c>
      <c r="I11" s="67">
        <v>101.03253025424669</v>
      </c>
      <c r="J11" s="51">
        <v>956</v>
      </c>
    </row>
    <row r="12" spans="1:10" ht="15" customHeight="1" x14ac:dyDescent="0.2">
      <c r="A12" s="134" t="s">
        <v>1055</v>
      </c>
      <c r="B12" s="383">
        <v>802.1</v>
      </c>
      <c r="C12" s="383">
        <v>733.46999999999991</v>
      </c>
      <c r="D12" s="383">
        <v>672</v>
      </c>
      <c r="E12" s="383">
        <v>741.4</v>
      </c>
      <c r="F12" s="383">
        <v>728</v>
      </c>
      <c r="G12" s="383">
        <v>716.7</v>
      </c>
      <c r="H12" s="383">
        <v>726</v>
      </c>
      <c r="I12" s="204">
        <v>101.29761406446211</v>
      </c>
      <c r="J12" s="383">
        <v>766.6</v>
      </c>
    </row>
    <row r="13" spans="1:10" ht="13.5" customHeight="1" x14ac:dyDescent="0.2">
      <c r="A13" s="20" t="s">
        <v>1056</v>
      </c>
      <c r="B13" s="51">
        <v>163.6</v>
      </c>
      <c r="C13" s="51">
        <v>188.67</v>
      </c>
      <c r="D13" s="51">
        <v>190</v>
      </c>
      <c r="E13" s="51">
        <v>191</v>
      </c>
      <c r="F13" s="51">
        <v>199</v>
      </c>
      <c r="G13" s="51">
        <v>172.3</v>
      </c>
      <c r="H13" s="51">
        <v>182</v>
      </c>
      <c r="I13" s="67">
        <v>105.62971561230412</v>
      </c>
      <c r="J13" s="51">
        <v>190.6</v>
      </c>
    </row>
    <row r="14" spans="1:10" ht="12.75" customHeight="1" x14ac:dyDescent="0.2">
      <c r="A14" s="70" t="s">
        <v>277</v>
      </c>
      <c r="B14" s="51">
        <v>119.8</v>
      </c>
      <c r="C14" s="51">
        <v>142.57</v>
      </c>
      <c r="D14" s="51">
        <v>127.4</v>
      </c>
      <c r="E14" s="51">
        <v>124.7</v>
      </c>
      <c r="F14" s="51">
        <v>129</v>
      </c>
      <c r="G14" s="51">
        <v>113.7</v>
      </c>
      <c r="H14" s="51">
        <v>119</v>
      </c>
      <c r="I14" s="67">
        <v>104.66138962181178</v>
      </c>
      <c r="J14" s="51">
        <v>121</v>
      </c>
    </row>
    <row r="15" spans="1:10" ht="12.75" customHeight="1" x14ac:dyDescent="0.2">
      <c r="A15" s="73" t="s">
        <v>931</v>
      </c>
      <c r="B15" s="51">
        <v>53.3</v>
      </c>
      <c r="C15" s="51">
        <v>64.2</v>
      </c>
      <c r="D15" s="51">
        <v>52.7</v>
      </c>
      <c r="E15" s="51">
        <v>52.8</v>
      </c>
      <c r="F15" s="51">
        <v>52</v>
      </c>
      <c r="G15" s="51">
        <v>50.7</v>
      </c>
      <c r="H15" s="51">
        <v>56.8</v>
      </c>
      <c r="I15" s="67">
        <v>112.03155818540434</v>
      </c>
      <c r="J15" s="51">
        <v>54.6</v>
      </c>
    </row>
    <row r="16" spans="1:10" ht="12.75" customHeight="1" x14ac:dyDescent="0.2">
      <c r="A16" s="73" t="s">
        <v>498</v>
      </c>
      <c r="B16" s="51">
        <v>54.1</v>
      </c>
      <c r="C16" s="51">
        <v>64.599999999999994</v>
      </c>
      <c r="D16" s="51">
        <v>59.4</v>
      </c>
      <c r="E16" s="51">
        <v>52.400000000000006</v>
      </c>
      <c r="F16" s="51">
        <v>55</v>
      </c>
      <c r="G16" s="51">
        <v>50.5</v>
      </c>
      <c r="H16" s="51">
        <v>55.6</v>
      </c>
      <c r="I16" s="67">
        <v>110.09900990099011</v>
      </c>
      <c r="J16" s="51">
        <v>52.600000000000009</v>
      </c>
    </row>
    <row r="17" spans="1:10" ht="12.75" customHeight="1" x14ac:dyDescent="0.2">
      <c r="A17" s="73" t="s">
        <v>1057</v>
      </c>
      <c r="B17" s="51">
        <v>12.1</v>
      </c>
      <c r="C17" s="51">
        <v>14.2</v>
      </c>
      <c r="D17" s="51">
        <v>15.3</v>
      </c>
      <c r="E17" s="51">
        <v>19.5</v>
      </c>
      <c r="F17" s="51">
        <v>22</v>
      </c>
      <c r="G17" s="51">
        <v>12.5</v>
      </c>
      <c r="H17" s="51">
        <v>12.4</v>
      </c>
      <c r="I17" s="67">
        <v>99.2</v>
      </c>
      <c r="J17" s="51">
        <v>13.8</v>
      </c>
    </row>
    <row r="18" spans="1:10" ht="12.75" customHeight="1" x14ac:dyDescent="0.2">
      <c r="A18" s="70" t="s">
        <v>279</v>
      </c>
      <c r="B18" s="51">
        <v>43.8</v>
      </c>
      <c r="C18" s="51">
        <v>46.1</v>
      </c>
      <c r="D18" s="51">
        <v>57</v>
      </c>
      <c r="E18" s="51">
        <v>63</v>
      </c>
      <c r="F18" s="51">
        <v>70</v>
      </c>
      <c r="G18" s="51">
        <v>58.599999999999994</v>
      </c>
      <c r="H18" s="51">
        <v>63</v>
      </c>
      <c r="I18" s="67">
        <v>107.50853242320819</v>
      </c>
      <c r="J18" s="51">
        <v>68</v>
      </c>
    </row>
    <row r="19" spans="1:10" ht="13.5" customHeight="1" x14ac:dyDescent="0.2">
      <c r="A19" s="20" t="s">
        <v>1179</v>
      </c>
      <c r="B19" s="51">
        <v>638.5</v>
      </c>
      <c r="C19" s="51">
        <v>544.79999999999995</v>
      </c>
      <c r="D19" s="51">
        <v>482</v>
      </c>
      <c r="E19" s="51">
        <v>550.4</v>
      </c>
      <c r="F19" s="51">
        <v>529</v>
      </c>
      <c r="G19" s="51">
        <v>544.4</v>
      </c>
      <c r="H19" s="51">
        <v>544</v>
      </c>
      <c r="I19" s="67">
        <v>99.926524614254234</v>
      </c>
      <c r="J19" s="51">
        <v>576</v>
      </c>
    </row>
    <row r="20" spans="1:10" ht="13.5" customHeight="1" x14ac:dyDescent="0.2">
      <c r="A20" s="20" t="s">
        <v>1058</v>
      </c>
      <c r="B20" s="51">
        <v>222.7</v>
      </c>
      <c r="C20" s="51">
        <v>204.6</v>
      </c>
      <c r="D20" s="51">
        <v>177</v>
      </c>
      <c r="E20" s="51">
        <v>171</v>
      </c>
      <c r="F20" s="51">
        <v>162</v>
      </c>
      <c r="G20" s="51">
        <v>184</v>
      </c>
      <c r="H20" s="51">
        <v>184</v>
      </c>
      <c r="I20" s="67">
        <v>100</v>
      </c>
      <c r="J20" s="51">
        <v>191</v>
      </c>
    </row>
    <row r="21" spans="1:10" ht="15" customHeight="1" x14ac:dyDescent="0.2">
      <c r="A21" s="35" t="s">
        <v>281</v>
      </c>
      <c r="B21" s="51">
        <v>1571.5</v>
      </c>
      <c r="C21" s="51">
        <v>1821.3999999999999</v>
      </c>
      <c r="D21" s="51">
        <v>1385</v>
      </c>
      <c r="E21" s="51">
        <v>1352</v>
      </c>
      <c r="F21" s="51">
        <v>1404.7</v>
      </c>
      <c r="G21" s="51">
        <v>1681.1</v>
      </c>
      <c r="H21" s="51">
        <v>1319</v>
      </c>
      <c r="I21" s="67">
        <v>78.460531794658266</v>
      </c>
      <c r="J21" s="51">
        <v>1705</v>
      </c>
    </row>
    <row r="22" spans="1:10" ht="15" customHeight="1" x14ac:dyDescent="0.2">
      <c r="A22" s="134" t="s">
        <v>1059</v>
      </c>
      <c r="B22" s="383">
        <v>1348.8</v>
      </c>
      <c r="C22" s="383">
        <v>1616.8</v>
      </c>
      <c r="D22" s="383">
        <v>1208</v>
      </c>
      <c r="E22" s="383">
        <v>1181</v>
      </c>
      <c r="F22" s="383">
        <v>1242.7</v>
      </c>
      <c r="G22" s="383">
        <v>1497.1</v>
      </c>
      <c r="H22" s="383">
        <v>1135</v>
      </c>
      <c r="I22" s="204">
        <v>75.813238928595283</v>
      </c>
      <c r="J22" s="383">
        <v>1514</v>
      </c>
    </row>
    <row r="23" spans="1:10" ht="13.5" customHeight="1" x14ac:dyDescent="0.2">
      <c r="A23" s="20" t="s">
        <v>675</v>
      </c>
      <c r="B23" s="51">
        <v>1024.8</v>
      </c>
      <c r="C23" s="51">
        <v>1050</v>
      </c>
      <c r="D23" s="51">
        <v>947</v>
      </c>
      <c r="E23" s="51">
        <v>829</v>
      </c>
      <c r="F23" s="51">
        <v>928.1</v>
      </c>
      <c r="G23" s="51">
        <v>1274.5</v>
      </c>
      <c r="H23" s="51">
        <v>975</v>
      </c>
      <c r="I23" s="67">
        <v>76.500588466065125</v>
      </c>
      <c r="J23" s="51">
        <v>1212</v>
      </c>
    </row>
    <row r="24" spans="1:10" ht="12.75" customHeight="1" x14ac:dyDescent="0.2">
      <c r="A24" s="70" t="s">
        <v>282</v>
      </c>
      <c r="B24" s="32">
        <v>158.30000000000001</v>
      </c>
      <c r="C24" s="32">
        <v>173.9</v>
      </c>
      <c r="D24" s="32">
        <v>195.7</v>
      </c>
      <c r="E24" s="32">
        <v>197</v>
      </c>
      <c r="F24" s="32">
        <v>203</v>
      </c>
      <c r="G24" s="32">
        <v>207.2</v>
      </c>
      <c r="H24" s="32">
        <v>202</v>
      </c>
      <c r="I24" s="67">
        <v>97.490347490347489</v>
      </c>
      <c r="J24" s="32">
        <v>209</v>
      </c>
    </row>
    <row r="25" spans="1:10" ht="12.75" customHeight="1" x14ac:dyDescent="0.2">
      <c r="A25" s="70" t="s">
        <v>283</v>
      </c>
      <c r="B25" s="32">
        <v>453.4</v>
      </c>
      <c r="C25" s="32">
        <v>411.1</v>
      </c>
      <c r="D25" s="32">
        <v>344.3</v>
      </c>
      <c r="E25" s="32">
        <v>317</v>
      </c>
      <c r="F25" s="32">
        <v>380.4</v>
      </c>
      <c r="G25" s="32">
        <v>563</v>
      </c>
      <c r="H25" s="32">
        <v>378</v>
      </c>
      <c r="I25" s="67">
        <v>67.140319715808175</v>
      </c>
      <c r="J25" s="32">
        <v>392</v>
      </c>
    </row>
    <row r="26" spans="1:10" ht="12.75" customHeight="1" x14ac:dyDescent="0.2">
      <c r="A26" s="70" t="s">
        <v>938</v>
      </c>
      <c r="B26" s="32">
        <v>413.1</v>
      </c>
      <c r="C26" s="32">
        <v>465</v>
      </c>
      <c r="D26" s="32">
        <v>405</v>
      </c>
      <c r="E26" s="32">
        <v>312</v>
      </c>
      <c r="F26" s="32">
        <v>342</v>
      </c>
      <c r="G26" s="32">
        <v>504.3</v>
      </c>
      <c r="H26" s="32">
        <v>387</v>
      </c>
      <c r="I26" s="67">
        <v>76.740035693039857</v>
      </c>
      <c r="J26" s="32">
        <v>406</v>
      </c>
    </row>
    <row r="27" spans="1:10" ht="12.75" customHeight="1" x14ac:dyDescent="0.2">
      <c r="A27" s="70" t="s">
        <v>792</v>
      </c>
      <c r="B27" s="32">
        <v>0</v>
      </c>
      <c r="C27" s="32">
        <v>0</v>
      </c>
      <c r="D27" s="32">
        <v>0.92</v>
      </c>
      <c r="E27" s="32">
        <v>1.8</v>
      </c>
      <c r="F27" s="32">
        <v>2.7</v>
      </c>
      <c r="G27" s="32">
        <v>3.1</v>
      </c>
      <c r="H27" s="32">
        <v>2</v>
      </c>
      <c r="I27" s="67">
        <v>64.516129032258064</v>
      </c>
      <c r="J27" s="32">
        <v>5</v>
      </c>
    </row>
    <row r="28" spans="1:10" ht="12.75" customHeight="1" x14ac:dyDescent="0.2">
      <c r="A28" s="20" t="s">
        <v>1060</v>
      </c>
      <c r="B28" s="32">
        <v>222.7</v>
      </c>
      <c r="C28" s="32">
        <v>204.6</v>
      </c>
      <c r="D28" s="32">
        <v>176.7</v>
      </c>
      <c r="E28" s="32">
        <v>171</v>
      </c>
      <c r="F28" s="32">
        <v>162</v>
      </c>
      <c r="G28" s="32">
        <v>184</v>
      </c>
      <c r="H28" s="32">
        <v>184</v>
      </c>
      <c r="I28" s="67">
        <v>100</v>
      </c>
      <c r="J28" s="32">
        <v>191</v>
      </c>
    </row>
    <row r="29" spans="1:10" ht="12.75" customHeight="1" x14ac:dyDescent="0.2">
      <c r="A29" s="20" t="s">
        <v>1061</v>
      </c>
      <c r="B29" s="32">
        <v>324</v>
      </c>
      <c r="C29" s="32">
        <v>566.79999999999995</v>
      </c>
      <c r="D29" s="32">
        <v>261</v>
      </c>
      <c r="E29" s="32">
        <v>352</v>
      </c>
      <c r="F29" s="32">
        <v>314.60000000000002</v>
      </c>
      <c r="G29" s="32">
        <v>222.6</v>
      </c>
      <c r="H29" s="32">
        <v>160</v>
      </c>
      <c r="I29" s="67">
        <v>71.877807726864333</v>
      </c>
      <c r="J29" s="32">
        <v>302</v>
      </c>
    </row>
    <row r="30" spans="1:10" ht="15" customHeight="1" x14ac:dyDescent="0.2">
      <c r="A30" s="152" t="s">
        <v>942</v>
      </c>
      <c r="B30" s="153">
        <v>-546.70000000000005</v>
      </c>
      <c r="C30" s="153">
        <v>-883.32999999999993</v>
      </c>
      <c r="D30" s="153">
        <v>-537</v>
      </c>
      <c r="E30" s="153">
        <v>-440</v>
      </c>
      <c r="F30" s="153">
        <v>-514.70000000000005</v>
      </c>
      <c r="G30" s="153">
        <v>-780.3</v>
      </c>
      <c r="H30" s="153">
        <v>-409</v>
      </c>
      <c r="I30" s="366" t="s">
        <v>340</v>
      </c>
      <c r="J30" s="153">
        <v>-749</v>
      </c>
    </row>
    <row r="31" spans="1:10" ht="13.5" customHeight="1" x14ac:dyDescent="0.2">
      <c r="A31" s="19" t="s">
        <v>1062</v>
      </c>
      <c r="B31" s="32">
        <v>20</v>
      </c>
      <c r="C31" s="32">
        <v>-3</v>
      </c>
      <c r="D31" s="32">
        <v>-36</v>
      </c>
      <c r="E31" s="32">
        <v>27</v>
      </c>
      <c r="F31" s="32">
        <v>-15</v>
      </c>
      <c r="G31" s="32">
        <v>0</v>
      </c>
      <c r="H31" s="32">
        <v>76</v>
      </c>
      <c r="I31" s="366" t="s">
        <v>340</v>
      </c>
      <c r="J31" s="32">
        <v>0</v>
      </c>
    </row>
    <row r="32" spans="1:10" ht="15" customHeight="1" x14ac:dyDescent="0.2">
      <c r="A32" s="167" t="s">
        <v>1063</v>
      </c>
      <c r="B32" s="53">
        <v>-526.70000000000005</v>
      </c>
      <c r="C32" s="53">
        <v>-886.32999999999993</v>
      </c>
      <c r="D32" s="53">
        <v>-573</v>
      </c>
      <c r="E32" s="53">
        <v>-412</v>
      </c>
      <c r="F32" s="53">
        <v>-529.70000000000005</v>
      </c>
      <c r="G32" s="32">
        <v>-780.3</v>
      </c>
      <c r="H32" s="53">
        <v>-333</v>
      </c>
      <c r="I32" s="366" t="s">
        <v>340</v>
      </c>
      <c r="J32" s="53">
        <v>-749</v>
      </c>
    </row>
    <row r="33" spans="1:10" s="5" customFormat="1" ht="15" customHeight="1" x14ac:dyDescent="0.2">
      <c r="A33" s="23" t="s">
        <v>227</v>
      </c>
      <c r="B33" s="32">
        <v>526.5</v>
      </c>
      <c r="C33" s="32">
        <v>885.69999999999993</v>
      </c>
      <c r="D33" s="32">
        <v>572.5</v>
      </c>
      <c r="E33" s="32">
        <v>412.1</v>
      </c>
      <c r="F33" s="32">
        <v>529.9</v>
      </c>
      <c r="G33" s="32">
        <v>779.6</v>
      </c>
      <c r="H33" s="32">
        <v>333</v>
      </c>
      <c r="I33" s="366" t="s">
        <v>340</v>
      </c>
      <c r="J33" s="32">
        <v>749</v>
      </c>
    </row>
    <row r="34" spans="1:10" s="5" customFormat="1" ht="13.5" customHeight="1" x14ac:dyDescent="0.2">
      <c r="A34" s="20" t="s">
        <v>1064</v>
      </c>
      <c r="B34" s="366" t="s">
        <v>340</v>
      </c>
      <c r="C34" s="366" t="s">
        <v>340</v>
      </c>
      <c r="D34" s="366" t="s">
        <v>340</v>
      </c>
      <c r="E34" s="366" t="s">
        <v>340</v>
      </c>
      <c r="F34" s="32">
        <v>6.7</v>
      </c>
      <c r="G34" s="32">
        <v>10.6</v>
      </c>
      <c r="H34" s="32">
        <v>10.6</v>
      </c>
      <c r="I34" s="366" t="s">
        <v>340</v>
      </c>
      <c r="J34" s="32">
        <v>9.1</v>
      </c>
    </row>
    <row r="35" spans="1:10" ht="13.5" customHeight="1" x14ac:dyDescent="0.2">
      <c r="A35" s="20" t="s">
        <v>1065</v>
      </c>
      <c r="B35" s="32">
        <v>-131.69999999999999</v>
      </c>
      <c r="C35" s="32">
        <v>-76.900000000000034</v>
      </c>
      <c r="D35" s="32">
        <v>-56.599999999999966</v>
      </c>
      <c r="E35" s="32">
        <v>-58.899999999999977</v>
      </c>
      <c r="F35" s="32">
        <v>33.4</v>
      </c>
      <c r="G35" s="32">
        <v>290.10000000000002</v>
      </c>
      <c r="H35" s="32">
        <v>34</v>
      </c>
      <c r="I35" s="366" t="s">
        <v>340</v>
      </c>
      <c r="J35" s="32">
        <v>0</v>
      </c>
    </row>
    <row r="36" spans="1:10" ht="13.5" customHeight="1" x14ac:dyDescent="0.2">
      <c r="A36" s="20" t="s">
        <v>1066</v>
      </c>
      <c r="B36" s="32">
        <v>-6</v>
      </c>
      <c r="C36" s="32">
        <v>232</v>
      </c>
      <c r="D36" s="32">
        <v>3</v>
      </c>
      <c r="E36" s="32">
        <v>3</v>
      </c>
      <c r="F36" s="32">
        <v>0</v>
      </c>
      <c r="G36" s="32">
        <v>10</v>
      </c>
      <c r="H36" s="32">
        <v>-68</v>
      </c>
      <c r="I36" s="366" t="s">
        <v>340</v>
      </c>
      <c r="J36" s="32">
        <v>0</v>
      </c>
    </row>
    <row r="37" spans="1:10" ht="14.25" customHeight="1" x14ac:dyDescent="0.2">
      <c r="A37" s="375" t="s">
        <v>1180</v>
      </c>
      <c r="B37" s="53">
        <v>640</v>
      </c>
      <c r="C37" s="53">
        <v>700</v>
      </c>
      <c r="D37" s="53">
        <v>597.1</v>
      </c>
      <c r="E37" s="53">
        <v>432</v>
      </c>
      <c r="F37" s="53">
        <v>440</v>
      </c>
      <c r="G37" s="53">
        <v>419.5</v>
      </c>
      <c r="H37" s="53">
        <v>342</v>
      </c>
      <c r="I37" s="366" t="s">
        <v>340</v>
      </c>
      <c r="J37" s="53">
        <v>688</v>
      </c>
    </row>
    <row r="38" spans="1:10" ht="13.5" customHeight="1" x14ac:dyDescent="0.2">
      <c r="A38" s="20" t="s">
        <v>1067</v>
      </c>
      <c r="B38" s="32">
        <v>24.2</v>
      </c>
      <c r="C38" s="32">
        <v>30.6</v>
      </c>
      <c r="D38" s="32">
        <v>29</v>
      </c>
      <c r="E38" s="32">
        <v>36</v>
      </c>
      <c r="F38" s="32">
        <v>49.8</v>
      </c>
      <c r="G38" s="32">
        <v>60</v>
      </c>
      <c r="H38" s="32">
        <v>25</v>
      </c>
      <c r="I38" s="366" t="s">
        <v>340</v>
      </c>
      <c r="J38" s="32">
        <v>61</v>
      </c>
    </row>
    <row r="39" spans="1:10" ht="20.25" customHeight="1" x14ac:dyDescent="0.2">
      <c r="A39" s="19" t="s">
        <v>171</v>
      </c>
      <c r="B39" s="32"/>
      <c r="C39" s="32"/>
      <c r="D39" s="32"/>
      <c r="E39" s="32"/>
      <c r="F39" s="32"/>
      <c r="G39" s="71"/>
      <c r="H39" s="32"/>
      <c r="I39" s="58"/>
      <c r="J39" s="168"/>
    </row>
    <row r="40" spans="1:10" ht="13.5" customHeight="1" x14ac:dyDescent="0.2">
      <c r="A40" s="20" t="s">
        <v>1068</v>
      </c>
      <c r="B40" s="32">
        <v>46.91</v>
      </c>
      <c r="C40" s="32">
        <v>77.19</v>
      </c>
      <c r="D40" s="32">
        <v>106.19</v>
      </c>
      <c r="E40" s="32">
        <v>142.19</v>
      </c>
      <c r="F40" s="32">
        <v>191.99</v>
      </c>
      <c r="G40" s="32">
        <v>251.99</v>
      </c>
      <c r="H40" s="32">
        <v>216.99</v>
      </c>
      <c r="I40" s="91" t="s">
        <v>340</v>
      </c>
      <c r="J40" s="53">
        <v>277.99</v>
      </c>
    </row>
    <row r="41" spans="1:10" ht="13.5" customHeight="1" x14ac:dyDescent="0.2">
      <c r="A41" s="20" t="s">
        <v>1069</v>
      </c>
      <c r="B41" s="51">
        <v>16217.573</v>
      </c>
      <c r="C41" s="51">
        <v>15844.326999999999</v>
      </c>
      <c r="D41" s="51">
        <v>16799.312999999998</v>
      </c>
      <c r="E41" s="51">
        <v>15804</v>
      </c>
      <c r="F41" s="51">
        <v>17691.815999999999</v>
      </c>
      <c r="G41" s="51">
        <v>17655.7</v>
      </c>
      <c r="H41" s="51">
        <v>18990.614000000001</v>
      </c>
      <c r="I41" s="91" t="s">
        <v>340</v>
      </c>
      <c r="J41" s="384">
        <v>18785</v>
      </c>
    </row>
    <row r="42" spans="1:10" ht="13.5" customHeight="1" x14ac:dyDescent="0.2">
      <c r="A42" s="20" t="s">
        <v>1070</v>
      </c>
      <c r="B42" s="51">
        <v>978.86699999999996</v>
      </c>
      <c r="C42" s="51">
        <v>223.87199999999999</v>
      </c>
      <c r="D42" s="51">
        <v>421.7</v>
      </c>
      <c r="E42" s="51">
        <v>446.7</v>
      </c>
      <c r="F42" s="51">
        <v>756.255</v>
      </c>
      <c r="G42" s="51">
        <v>268.7</v>
      </c>
      <c r="H42" s="51">
        <v>326.15000000000003</v>
      </c>
      <c r="I42" s="91" t="s">
        <v>340</v>
      </c>
      <c r="J42" s="384">
        <v>68.099999999999994</v>
      </c>
    </row>
    <row r="43" spans="1:10" ht="13.5" customHeight="1" x14ac:dyDescent="0.2">
      <c r="A43" s="20" t="s">
        <v>1071</v>
      </c>
      <c r="B43" s="51">
        <v>3.387</v>
      </c>
      <c r="C43" s="51">
        <v>672.06500000000005</v>
      </c>
      <c r="D43" s="51">
        <v>1635.2650000000001</v>
      </c>
      <c r="E43" s="51">
        <v>-459.9</v>
      </c>
      <c r="F43" s="51">
        <v>2100.924</v>
      </c>
      <c r="G43" s="51">
        <v>659.1</v>
      </c>
      <c r="H43" s="51">
        <v>1858.9480000000001</v>
      </c>
      <c r="I43" s="91" t="s">
        <v>340</v>
      </c>
      <c r="J43" s="384">
        <v>661.6</v>
      </c>
    </row>
    <row r="44" spans="1:10" ht="13.5" customHeight="1" x14ac:dyDescent="0.2">
      <c r="A44" s="20" t="s">
        <v>1072</v>
      </c>
      <c r="B44" s="51">
        <v>1278.5</v>
      </c>
      <c r="C44" s="51">
        <v>1244.8</v>
      </c>
      <c r="D44" s="51">
        <v>1078.5999999999999</v>
      </c>
      <c r="E44" s="51">
        <v>982.4</v>
      </c>
      <c r="F44" s="51">
        <v>969</v>
      </c>
      <c r="G44" s="51">
        <v>963.9</v>
      </c>
      <c r="H44" s="51">
        <v>886</v>
      </c>
      <c r="I44" s="91" t="s">
        <v>340</v>
      </c>
      <c r="J44" s="384">
        <v>1264</v>
      </c>
    </row>
    <row r="45" spans="1:10" ht="13.5" customHeight="1" x14ac:dyDescent="0.2">
      <c r="A45" s="20" t="s">
        <v>234</v>
      </c>
      <c r="B45" s="51">
        <v>-34.288760662318111</v>
      </c>
      <c r="C45" s="51">
        <v>-53.596218721937724</v>
      </c>
      <c r="D45" s="51">
        <v>-33.97873955960516</v>
      </c>
      <c r="E45" s="51">
        <v>-28.13659035682312</v>
      </c>
      <c r="F45" s="51">
        <v>-32.350722815839099</v>
      </c>
      <c r="G45" s="51">
        <v>-49.764030612244895</v>
      </c>
      <c r="H45" s="51">
        <v>-27.807995648626598</v>
      </c>
      <c r="I45" s="91" t="s">
        <v>340</v>
      </c>
      <c r="J45" s="384">
        <v>-49.930004666355579</v>
      </c>
    </row>
    <row r="46" spans="1:10" ht="15" customHeight="1" x14ac:dyDescent="0.2">
      <c r="A46" s="145" t="s">
        <v>1073</v>
      </c>
      <c r="B46" s="385">
        <v>1017.158366783743</v>
      </c>
      <c r="C46" s="385">
        <v>961.35760745576772</v>
      </c>
      <c r="D46" s="385">
        <v>1062.9785497342443</v>
      </c>
      <c r="E46" s="385">
        <v>1010.6151681800743</v>
      </c>
      <c r="F46" s="385">
        <v>1111.9934632306724</v>
      </c>
      <c r="G46" s="385">
        <v>1126.0012755102041</v>
      </c>
      <c r="H46" s="385">
        <v>1291.1758226815341</v>
      </c>
      <c r="I46" s="91" t="s">
        <v>340</v>
      </c>
      <c r="J46" s="385">
        <v>1252.2498500099994</v>
      </c>
    </row>
    <row r="47" spans="1:10" ht="18" customHeight="1" x14ac:dyDescent="0.2">
      <c r="A47" s="435" t="s">
        <v>1074</v>
      </c>
      <c r="B47" s="435"/>
      <c r="C47" s="435"/>
      <c r="D47" s="435"/>
      <c r="E47" s="435"/>
      <c r="F47" s="435"/>
      <c r="G47" s="435"/>
      <c r="H47" s="435"/>
      <c r="I47" s="435"/>
      <c r="J47" s="435"/>
    </row>
    <row r="48" spans="1:10" ht="36" customHeight="1" x14ac:dyDescent="0.2">
      <c r="A48" s="428" t="s">
        <v>1177</v>
      </c>
      <c r="B48" s="428"/>
      <c r="C48" s="428"/>
      <c r="D48" s="428"/>
      <c r="E48" s="428"/>
      <c r="F48" s="428"/>
      <c r="G48" s="428"/>
      <c r="H48" s="428"/>
      <c r="I48" s="428"/>
      <c r="J48" s="428"/>
    </row>
    <row r="56" spans="1:1" x14ac:dyDescent="0.25">
      <c r="A56" s="20"/>
    </row>
  </sheetData>
  <mergeCells count="8">
    <mergeCell ref="A48:J48"/>
    <mergeCell ref="B9:B10"/>
    <mergeCell ref="C9:C10"/>
    <mergeCell ref="D9:D10"/>
    <mergeCell ref="G9:I9"/>
    <mergeCell ref="A47:J47"/>
    <mergeCell ref="E9:E10"/>
    <mergeCell ref="F9:F10"/>
  </mergeCells>
  <conditionalFormatting sqref="J21 B21:E21 J11:J19 B11:E19 J23:J28 B23:E33 J39:J40 B37:E40 C36:E36 H32:H35 B42:E46 J42:J46 G42:H46 G36:H40 G23:H30 G11:H19 G21:H21 B35:E35">
    <cfRule type="cellIs" dxfId="182" priority="53" operator="notBetween">
      <formula>9999</formula>
      <formula>-9999</formula>
    </cfRule>
  </conditionalFormatting>
  <conditionalFormatting sqref="J29">
    <cfRule type="cellIs" dxfId="181" priority="48" operator="notBetween">
      <formula>9999</formula>
      <formula>-9999</formula>
    </cfRule>
  </conditionalFormatting>
  <conditionalFormatting sqref="H31">
    <cfRule type="cellIs" dxfId="180" priority="43" operator="notBetween">
      <formula>9999</formula>
      <formula>-9999</formula>
    </cfRule>
  </conditionalFormatting>
  <conditionalFormatting sqref="I45:I46">
    <cfRule type="cellIs" dxfId="179" priority="31" operator="between">
      <formula>9999</formula>
      <formula>-9999</formula>
    </cfRule>
  </conditionalFormatting>
  <conditionalFormatting sqref="I45:I46">
    <cfRule type="cellIs" dxfId="178" priority="30" operator="between">
      <formula>9999</formula>
      <formula>-9999</formula>
    </cfRule>
  </conditionalFormatting>
  <conditionalFormatting sqref="J20 B20:E20 G20:H20">
    <cfRule type="cellIs" dxfId="177" priority="29" operator="notBetween">
      <formula>9999</formula>
      <formula>-9999</formula>
    </cfRule>
  </conditionalFormatting>
  <conditionalFormatting sqref="J22 B22:E22 G22:H22">
    <cfRule type="cellIs" dxfId="176" priority="28" operator="notBetween">
      <formula>9999</formula>
      <formula>-9999</formula>
    </cfRule>
  </conditionalFormatting>
  <conditionalFormatting sqref="I41">
    <cfRule type="cellIs" dxfId="175" priority="16" operator="between">
      <formula>9999</formula>
      <formula>-9999</formula>
    </cfRule>
  </conditionalFormatting>
  <conditionalFormatting sqref="I41">
    <cfRule type="cellIs" dxfId="174" priority="15" operator="between">
      <formula>9999</formula>
      <formula>-9999</formula>
    </cfRule>
  </conditionalFormatting>
  <conditionalFormatting sqref="G31:G35">
    <cfRule type="cellIs" dxfId="173" priority="20" operator="notBetween">
      <formula>9999</formula>
      <formula>-9999</formula>
    </cfRule>
  </conditionalFormatting>
  <conditionalFormatting sqref="I40 I42:I44">
    <cfRule type="cellIs" dxfId="172" priority="19" operator="between">
      <formula>9999</formula>
      <formula>-9999</formula>
    </cfRule>
  </conditionalFormatting>
  <conditionalFormatting sqref="I40 I42:I44">
    <cfRule type="cellIs" dxfId="171" priority="18" operator="between">
      <formula>9999</formula>
      <formula>-9999</formula>
    </cfRule>
  </conditionalFormatting>
  <conditionalFormatting sqref="J41 B41:E41 G41:H41">
    <cfRule type="cellIs" dxfId="170" priority="17" operator="notBetween">
      <formula>9999</formula>
      <formula>-9999</formula>
    </cfRule>
  </conditionalFormatting>
  <conditionalFormatting sqref="F21 F11:F19 F23:F40 F42:F46">
    <cfRule type="cellIs" dxfId="169" priority="12" operator="notBetween">
      <formula>9999</formula>
      <formula>-9999</formula>
    </cfRule>
  </conditionalFormatting>
  <conditionalFormatting sqref="F20">
    <cfRule type="cellIs" dxfId="168" priority="11" operator="notBetween">
      <formula>9999</formula>
      <formula>-9999</formula>
    </cfRule>
  </conditionalFormatting>
  <conditionalFormatting sqref="F22">
    <cfRule type="cellIs" dxfId="167" priority="10" operator="notBetween">
      <formula>9999</formula>
      <formula>-9999</formula>
    </cfRule>
  </conditionalFormatting>
  <conditionalFormatting sqref="F41">
    <cfRule type="cellIs" dxfId="166" priority="9" operator="notBetween">
      <formula>9999</formula>
      <formula>-9999</formula>
    </cfRule>
  </conditionalFormatting>
  <conditionalFormatting sqref="I32:I38 I30">
    <cfRule type="cellIs" dxfId="165" priority="6" operator="notBetween">
      <formula>9999</formula>
      <formula>-9999</formula>
    </cfRule>
  </conditionalFormatting>
  <conditionalFormatting sqref="I31">
    <cfRule type="cellIs" dxfId="164" priority="5" operator="notBetween">
      <formula>9999</formula>
      <formula>-9999</formula>
    </cfRule>
  </conditionalFormatting>
  <conditionalFormatting sqref="J32:J38 J30">
    <cfRule type="cellIs" dxfId="163" priority="4" operator="notBetween">
      <formula>9999</formula>
      <formula>-9999</formula>
    </cfRule>
  </conditionalFormatting>
  <conditionalFormatting sqref="J31">
    <cfRule type="cellIs" dxfId="162" priority="3" operator="notBetween">
      <formula>9999</formula>
      <formula>-9999</formula>
    </cfRule>
  </conditionalFormatting>
  <conditionalFormatting sqref="B34:E34">
    <cfRule type="cellIs" dxfId="161" priority="2" operator="notBetween">
      <formula>9999</formula>
      <formula>-9999</formula>
    </cfRule>
  </conditionalFormatting>
  <conditionalFormatting sqref="B36">
    <cfRule type="cellIs" dxfId="160" priority="1" operator="notBetween">
      <formula>9999</formula>
      <formula>-9999</formula>
    </cfRule>
  </conditionalFormatting>
  <hyperlinks>
    <hyperlink ref="A5" location="'Contents'!A75" display="Índice"/>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21"/>
  <sheetViews>
    <sheetView showGridLines="0" zoomScale="120" zoomScaleNormal="120" zoomScalePageLayoutView="120" workbookViewId="0">
      <selection activeCell="A5" sqref="A5"/>
    </sheetView>
  </sheetViews>
  <sheetFormatPr defaultColWidth="8.85546875" defaultRowHeight="15.75" x14ac:dyDescent="0.25"/>
  <cols>
    <col min="1" max="1" width="27.42578125" style="14" customWidth="1"/>
    <col min="2" max="11" width="6" style="14" customWidth="1"/>
    <col min="12"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09" t="s">
        <v>85</v>
      </c>
    </row>
    <row r="6" spans="1:48" s="17" customFormat="1" ht="18.75" x14ac:dyDescent="0.3">
      <c r="A6" s="25" t="s">
        <v>0</v>
      </c>
    </row>
    <row r="7" spans="1:48" s="17" customFormat="1" ht="12.75" x14ac:dyDescent="0.2"/>
    <row r="8" spans="1:48" s="17" customFormat="1" ht="18" customHeight="1" x14ac:dyDescent="0.2">
      <c r="A8" s="237" t="s">
        <v>235</v>
      </c>
      <c r="B8" s="18"/>
      <c r="C8" s="18"/>
      <c r="D8" s="18"/>
    </row>
    <row r="9" spans="1:48" ht="18" customHeight="1" x14ac:dyDescent="0.25">
      <c r="A9" s="24"/>
      <c r="B9" s="185">
        <v>2011</v>
      </c>
      <c r="C9" s="185">
        <v>2012</v>
      </c>
      <c r="D9" s="185">
        <v>2013</v>
      </c>
      <c r="E9" s="185">
        <v>2014</v>
      </c>
      <c r="F9" s="185">
        <v>2015</v>
      </c>
      <c r="G9" s="185">
        <v>2016</v>
      </c>
      <c r="H9" s="185">
        <v>2017</v>
      </c>
      <c r="I9" s="185">
        <v>2018</v>
      </c>
      <c r="J9" s="231">
        <v>2019</v>
      </c>
      <c r="K9" s="327">
        <v>2020</v>
      </c>
    </row>
    <row r="10" spans="1:48" ht="18" customHeight="1" x14ac:dyDescent="0.25">
      <c r="A10" s="35" t="s">
        <v>236</v>
      </c>
      <c r="B10" s="471">
        <v>67310.405314819989</v>
      </c>
      <c r="C10" s="471">
        <v>71093.392980485485</v>
      </c>
      <c r="D10" s="471">
        <v>68246.612001535206</v>
      </c>
      <c r="E10" s="471">
        <v>59169.823367336008</v>
      </c>
      <c r="F10" s="471">
        <v>33181.208793773898</v>
      </c>
      <c r="G10" s="471">
        <v>27588.884928260995</v>
      </c>
      <c r="H10" s="471">
        <v>34613.515918442507</v>
      </c>
      <c r="I10" s="471">
        <v>40757.748124016231</v>
      </c>
      <c r="J10" s="471">
        <v>34725.540982388207</v>
      </c>
      <c r="K10" s="471">
        <v>20937.437117763569</v>
      </c>
    </row>
    <row r="11" spans="1:48" ht="13.5" customHeight="1" x14ac:dyDescent="0.25">
      <c r="A11" s="20" t="s">
        <v>237</v>
      </c>
      <c r="B11" s="384">
        <v>64538.605314820001</v>
      </c>
      <c r="C11" s="384">
        <v>68871.392980485485</v>
      </c>
      <c r="D11" s="384">
        <v>65611.212001535212</v>
      </c>
      <c r="E11" s="384">
        <v>56363.923367336007</v>
      </c>
      <c r="F11" s="384">
        <v>31393.808793773896</v>
      </c>
      <c r="G11" s="384">
        <v>25577.384928260995</v>
      </c>
      <c r="H11" s="384">
        <v>31064.915918442508</v>
      </c>
      <c r="I11" s="384">
        <v>36539.448124016235</v>
      </c>
      <c r="J11" s="384">
        <v>31396.240982388204</v>
      </c>
      <c r="K11" s="384">
        <v>18296.541436227002</v>
      </c>
      <c r="AV11" s="2"/>
    </row>
    <row r="12" spans="1:48" ht="13.5" customHeight="1" x14ac:dyDescent="0.25">
      <c r="A12" s="20" t="s">
        <v>238</v>
      </c>
      <c r="B12" s="384">
        <v>1052.4000000000001</v>
      </c>
      <c r="C12" s="384">
        <v>844.9</v>
      </c>
      <c r="D12" s="384">
        <v>1290.9000000000001</v>
      </c>
      <c r="E12" s="384">
        <v>1278</v>
      </c>
      <c r="F12" s="384">
        <v>501.20000000000005</v>
      </c>
      <c r="G12" s="384">
        <v>788.7</v>
      </c>
      <c r="H12" s="384">
        <v>2247.6</v>
      </c>
      <c r="I12" s="384">
        <v>2869.2000000000003</v>
      </c>
      <c r="J12" s="384">
        <v>1968.9</v>
      </c>
      <c r="K12" s="384">
        <v>1287.8720748682622</v>
      </c>
      <c r="AV12" s="2"/>
    </row>
    <row r="13" spans="1:48" ht="13.5" customHeight="1" x14ac:dyDescent="0.25">
      <c r="A13" s="20" t="s">
        <v>206</v>
      </c>
      <c r="B13" s="384">
        <v>1205.2</v>
      </c>
      <c r="C13" s="384">
        <v>1159.5</v>
      </c>
      <c r="D13" s="384">
        <v>1167.0999999999999</v>
      </c>
      <c r="E13" s="384">
        <v>1335.4</v>
      </c>
      <c r="F13" s="384">
        <v>1065.8</v>
      </c>
      <c r="G13" s="384">
        <v>980</v>
      </c>
      <c r="H13" s="384">
        <v>1130.0999999999999</v>
      </c>
      <c r="I13" s="384">
        <v>1151.9000000000001</v>
      </c>
      <c r="J13" s="384">
        <v>1214.8</v>
      </c>
      <c r="K13" s="384">
        <v>1069.59380031</v>
      </c>
      <c r="AV13" s="2"/>
    </row>
    <row r="14" spans="1:48" ht="13.5" customHeight="1" x14ac:dyDescent="0.25">
      <c r="A14" s="20" t="s">
        <v>207</v>
      </c>
      <c r="B14" s="384">
        <v>514.20000000000005</v>
      </c>
      <c r="C14" s="384">
        <v>217.6</v>
      </c>
      <c r="D14" s="384">
        <v>177.4</v>
      </c>
      <c r="E14" s="384">
        <v>192.5</v>
      </c>
      <c r="F14" s="384">
        <v>220.4</v>
      </c>
      <c r="G14" s="384">
        <v>242.8</v>
      </c>
      <c r="H14" s="384">
        <v>170.9</v>
      </c>
      <c r="I14" s="384">
        <v>197.2</v>
      </c>
      <c r="J14" s="384">
        <v>145.6</v>
      </c>
      <c r="K14" s="384">
        <v>283.42980635830435</v>
      </c>
      <c r="AV14" s="2"/>
    </row>
    <row r="15" spans="1:48" ht="18.75" customHeight="1" x14ac:dyDescent="0.25">
      <c r="A15" s="19" t="s">
        <v>239</v>
      </c>
      <c r="B15" s="63"/>
      <c r="C15" s="63"/>
      <c r="D15" s="63"/>
      <c r="E15" s="63"/>
      <c r="F15" s="63"/>
      <c r="G15" s="63"/>
      <c r="H15" s="63"/>
      <c r="I15" s="63"/>
      <c r="J15" s="63"/>
      <c r="K15" s="63"/>
      <c r="AV15" s="2"/>
    </row>
    <row r="16" spans="1:48" ht="13.5" customHeight="1" x14ac:dyDescent="0.25">
      <c r="A16" s="20" t="s">
        <v>241</v>
      </c>
      <c r="B16" s="63">
        <v>8.6531440150798442</v>
      </c>
      <c r="C16" s="63">
        <v>4.9800280516580431</v>
      </c>
      <c r="D16" s="63">
        <v>5.0372902253838125</v>
      </c>
      <c r="E16" s="63">
        <v>4.6062369750778052</v>
      </c>
      <c r="F16" s="63">
        <v>3.2955746774287102</v>
      </c>
      <c r="G16" s="63">
        <v>3.4131478820703909</v>
      </c>
      <c r="H16" s="63">
        <v>3.4730111993043891</v>
      </c>
      <c r="I16" s="63">
        <v>1.8686364096375716</v>
      </c>
      <c r="J16" s="63">
        <v>0</v>
      </c>
      <c r="K16" s="63">
        <v>0.49732233109824264</v>
      </c>
      <c r="AV16" s="2"/>
    </row>
    <row r="17" spans="1:49" ht="13.5" customHeight="1" x14ac:dyDescent="0.25">
      <c r="A17" s="20" t="s">
        <v>242</v>
      </c>
      <c r="B17" s="63">
        <v>37.689312556838445</v>
      </c>
      <c r="C17" s="63">
        <v>49.599632069733012</v>
      </c>
      <c r="D17" s="63">
        <v>48.297769529774143</v>
      </c>
      <c r="E17" s="63">
        <v>48.517580166614927</v>
      </c>
      <c r="F17" s="63">
        <v>44.834231004314532</v>
      </c>
      <c r="G17" s="63">
        <v>54.20855257556466</v>
      </c>
      <c r="H17" s="63">
        <v>61.664560259385439</v>
      </c>
      <c r="I17" s="63">
        <v>64.904968507382961</v>
      </c>
      <c r="J17" s="63">
        <v>67.628229050769335</v>
      </c>
      <c r="K17" s="63">
        <v>70.597801004776429</v>
      </c>
      <c r="AV17" s="2"/>
    </row>
    <row r="18" spans="1:49" ht="13.5" customHeight="1" x14ac:dyDescent="0.25">
      <c r="A18" s="20" t="s">
        <v>245</v>
      </c>
      <c r="B18" s="63">
        <v>3.2415610834331905</v>
      </c>
      <c r="C18" s="63">
        <v>1.647603145027688</v>
      </c>
      <c r="D18" s="63">
        <v>2.02433338861676</v>
      </c>
      <c r="E18" s="63">
        <v>3.4527963271987581</v>
      </c>
      <c r="F18" s="63">
        <v>4.9934267903418466</v>
      </c>
      <c r="G18" s="63">
        <v>3.4826860579702514</v>
      </c>
      <c r="H18" s="63">
        <v>1.0133565856687594</v>
      </c>
      <c r="I18" s="63">
        <v>1.6984999577103199</v>
      </c>
      <c r="J18" s="63">
        <v>1.5695908199469903</v>
      </c>
      <c r="K18" s="63">
        <v>1.9719806304737491</v>
      </c>
      <c r="AV18" s="2"/>
    </row>
    <row r="19" spans="1:49" ht="13.5" customHeight="1" x14ac:dyDescent="0.25">
      <c r="A19" s="20" t="s">
        <v>246</v>
      </c>
      <c r="B19" s="63">
        <v>10.659660050771421</v>
      </c>
      <c r="C19" s="63">
        <v>10.056989744921712</v>
      </c>
      <c r="D19" s="63">
        <v>10.309566858256595</v>
      </c>
      <c r="E19" s="63">
        <v>8.3286147951695959</v>
      </c>
      <c r="F19" s="63">
        <v>8.4948607801844638</v>
      </c>
      <c r="G19" s="63">
        <v>7.6107684604807604</v>
      </c>
      <c r="H19" s="63">
        <v>8.4691405413915142</v>
      </c>
      <c r="I19" s="63">
        <v>8.8820864492610028</v>
      </c>
      <c r="J19" s="63">
        <v>9.0089519200678794</v>
      </c>
      <c r="K19" s="63">
        <v>6.2047393953384482</v>
      </c>
      <c r="AV19" s="2"/>
    </row>
    <row r="20" spans="1:49" ht="13.5" customHeight="1" x14ac:dyDescent="0.25">
      <c r="A20" s="20" t="s">
        <v>247</v>
      </c>
      <c r="B20" s="63">
        <v>2.3531123253843274</v>
      </c>
      <c r="C20" s="63">
        <v>2.4982473047189835</v>
      </c>
      <c r="D20" s="63">
        <v>4.6823798673737222</v>
      </c>
      <c r="E20" s="63">
        <v>3.3848914569547874</v>
      </c>
      <c r="F20" s="63">
        <v>3.7886319662171237</v>
      </c>
      <c r="G20" s="63">
        <v>3.1151729770214258</v>
      </c>
      <c r="H20" s="63">
        <v>0.90158166192790401</v>
      </c>
      <c r="I20" s="63">
        <v>2.894886768050986</v>
      </c>
      <c r="J20" s="63">
        <v>3.5066582058647904</v>
      </c>
      <c r="K20" s="63">
        <v>1.4534969428016689</v>
      </c>
      <c r="AV20" s="2"/>
    </row>
    <row r="21" spans="1:49" ht="13.5" customHeight="1" x14ac:dyDescent="0.25">
      <c r="A21" s="20" t="s">
        <v>240</v>
      </c>
      <c r="B21" s="63">
        <v>2.6126271333406752</v>
      </c>
      <c r="C21" s="63">
        <v>4.1737623722506401</v>
      </c>
      <c r="D21" s="63">
        <v>2.672771125856404</v>
      </c>
      <c r="E21" s="63">
        <v>3.4318701911770852</v>
      </c>
      <c r="F21" s="63">
        <v>4.2986554367389758</v>
      </c>
      <c r="G21" s="63">
        <v>4.9515278860058505</v>
      </c>
      <c r="H21" s="63">
        <v>4.3082382957085459</v>
      </c>
      <c r="I21" s="63">
        <v>3.0690455026765733</v>
      </c>
      <c r="J21" s="63">
        <v>1.1439486587278713</v>
      </c>
      <c r="K21" s="63">
        <v>0.85589247051869499</v>
      </c>
      <c r="AV21" s="2"/>
    </row>
    <row r="22" spans="1:49" ht="13.5" customHeight="1" x14ac:dyDescent="0.25">
      <c r="A22" s="20" t="s">
        <v>243</v>
      </c>
      <c r="B22" s="63">
        <v>0.95198606991063128</v>
      </c>
      <c r="C22" s="63">
        <v>2.143085564942083</v>
      </c>
      <c r="D22" s="63">
        <v>3.7243157389572423</v>
      </c>
      <c r="E22" s="63">
        <v>6.1810776446814684</v>
      </c>
      <c r="F22" s="63">
        <v>7.0425421756065365</v>
      </c>
      <c r="G22" s="63">
        <v>3.1928829164337107</v>
      </c>
      <c r="H22" s="63">
        <v>2.9410577782687484</v>
      </c>
      <c r="I22" s="63">
        <v>3.1974036857034633</v>
      </c>
      <c r="J22" s="63">
        <v>3.4803150842164392</v>
      </c>
      <c r="K22" s="63">
        <v>2.1034657818115141</v>
      </c>
      <c r="AV22" s="2"/>
    </row>
    <row r="23" spans="1:49" ht="13.5" customHeight="1" x14ac:dyDescent="0.25">
      <c r="A23" s="20" t="s">
        <v>248</v>
      </c>
      <c r="B23" s="63">
        <v>8.2342400267120315</v>
      </c>
      <c r="C23" s="63">
        <v>6.1203975508805781</v>
      </c>
      <c r="D23" s="63">
        <v>5.3136125774055012</v>
      </c>
      <c r="E23" s="63">
        <v>4.6410700715038571</v>
      </c>
      <c r="F23" s="63">
        <v>4.486060249047279</v>
      </c>
      <c r="G23" s="63">
        <v>4.421321158557542</v>
      </c>
      <c r="H23" s="63">
        <v>4.4631777220001352</v>
      </c>
      <c r="I23" s="63">
        <v>0.41268380249533343</v>
      </c>
      <c r="J23" s="63">
        <v>0.58257363313207366</v>
      </c>
      <c r="K23" s="63">
        <v>1.5616825190811705</v>
      </c>
      <c r="AV23" s="2"/>
    </row>
    <row r="24" spans="1:49" ht="13.5" customHeight="1" x14ac:dyDescent="0.25">
      <c r="A24" s="20" t="s">
        <v>244</v>
      </c>
      <c r="B24" s="63">
        <v>15.932160317534963</v>
      </c>
      <c r="C24" s="63">
        <v>8.7472521750088461</v>
      </c>
      <c r="D24" s="63">
        <v>7.0409481603410162</v>
      </c>
      <c r="E24" s="63">
        <v>3.5394495518757232</v>
      </c>
      <c r="F24" s="63">
        <v>3.0884670396160567</v>
      </c>
      <c r="G24" s="63">
        <v>5.1048321636596281</v>
      </c>
      <c r="H24" s="63">
        <v>2.9374880377649877</v>
      </c>
      <c r="I24" s="63">
        <v>3.1766010027669247</v>
      </c>
      <c r="J24" s="63">
        <v>2.7243021626506136</v>
      </c>
      <c r="K24" s="63">
        <v>1.8806490482824105</v>
      </c>
      <c r="AV24" s="2"/>
    </row>
    <row r="25" spans="1:49" ht="13.5" customHeight="1" x14ac:dyDescent="0.25">
      <c r="A25" s="46" t="s">
        <v>207</v>
      </c>
      <c r="B25" s="64">
        <v>9.6721964209944673</v>
      </c>
      <c r="C25" s="64">
        <v>10.033002020858419</v>
      </c>
      <c r="D25" s="64">
        <v>10.897012528034793</v>
      </c>
      <c r="E25" s="64">
        <v>13.916412819745986</v>
      </c>
      <c r="F25" s="64">
        <v>15.677549880504472</v>
      </c>
      <c r="G25" s="64">
        <v>10.49910792223578</v>
      </c>
      <c r="H25" s="64">
        <v>9.8283879185795797</v>
      </c>
      <c r="I25" s="64">
        <v>9.895187914314846</v>
      </c>
      <c r="J25" s="64">
        <v>10.355430464624007</v>
      </c>
      <c r="K25" s="64">
        <v>12.872969875817674</v>
      </c>
      <c r="AV25" s="2"/>
    </row>
    <row r="26" spans="1:49" ht="21.75" customHeight="1" x14ac:dyDescent="0.25">
      <c r="A26" s="39" t="s">
        <v>249</v>
      </c>
      <c r="B26" s="23"/>
      <c r="C26" s="23"/>
      <c r="D26" s="23"/>
      <c r="E26" s="23"/>
      <c r="F26" s="23"/>
      <c r="G26" s="23"/>
      <c r="H26" s="23"/>
      <c r="I26" s="23"/>
      <c r="J26" s="23"/>
      <c r="K26" s="23"/>
      <c r="AV26" s="2"/>
    </row>
    <row r="27" spans="1:49" s="1" customFormat="1" x14ac:dyDescent="0.25">
      <c r="A27" s="39" t="s">
        <v>1174</v>
      </c>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9"/>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25">
      <c r="A116" s="3"/>
      <c r="B116" s="3"/>
      <c r="C116" s="3"/>
      <c r="D116" s="3"/>
      <c r="E116" s="3"/>
      <c r="F116" s="3"/>
      <c r="G116" s="3"/>
      <c r="H116" s="3"/>
      <c r="I116" s="3"/>
      <c r="J116" s="3"/>
      <c r="K116" s="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25">
      <c r="A117" s="3"/>
      <c r="B117" s="3"/>
      <c r="C117" s="3"/>
      <c r="D117" s="3"/>
      <c r="E117" s="3"/>
      <c r="F117" s="3"/>
      <c r="G117" s="3"/>
      <c r="H117" s="3"/>
      <c r="I117" s="3"/>
      <c r="J117" s="3"/>
      <c r="K117" s="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row r="118" spans="1:49" s="1" customFormat="1" x14ac:dyDescent="0.25">
      <c r="A118" s="3"/>
      <c r="B118" s="3"/>
      <c r="C118" s="3"/>
      <c r="D118" s="3"/>
      <c r="E118" s="3"/>
      <c r="F118" s="3"/>
      <c r="G118" s="3"/>
      <c r="H118" s="3"/>
      <c r="I118" s="3"/>
      <c r="J118" s="3"/>
      <c r="K118" s="3"/>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10"/>
      <c r="AW118" s="10"/>
    </row>
    <row r="119" spans="1:49" s="1" customFormat="1" x14ac:dyDescent="0.25">
      <c r="A119" s="3"/>
      <c r="B119" s="3"/>
      <c r="C119" s="3"/>
      <c r="D119" s="3"/>
      <c r="E119" s="3"/>
      <c r="F119" s="3"/>
      <c r="G119" s="3"/>
      <c r="H119" s="3"/>
      <c r="I119" s="3"/>
      <c r="J119" s="3"/>
      <c r="K119" s="3"/>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10"/>
      <c r="AW119" s="10"/>
    </row>
    <row r="120" spans="1:49" s="1" customFormat="1" x14ac:dyDescent="0.25">
      <c r="A120" s="3"/>
      <c r="B120" s="3"/>
      <c r="C120" s="3"/>
      <c r="D120" s="3"/>
      <c r="E120" s="3"/>
      <c r="F120" s="3"/>
      <c r="G120" s="3"/>
      <c r="H120" s="3"/>
      <c r="I120" s="3"/>
      <c r="J120" s="3"/>
      <c r="K120" s="3"/>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10"/>
      <c r="AW120" s="10"/>
    </row>
    <row r="121" spans="1:49" s="1" customFormat="1" x14ac:dyDescent="0.25">
      <c r="A121" s="3"/>
      <c r="B121" s="3"/>
      <c r="C121" s="3"/>
      <c r="D121" s="3"/>
      <c r="E121" s="3"/>
      <c r="F121" s="3"/>
      <c r="G121" s="3"/>
      <c r="H121" s="3"/>
      <c r="I121" s="3"/>
      <c r="J121" s="3"/>
      <c r="K121" s="3"/>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10"/>
      <c r="AW121" s="10"/>
    </row>
  </sheetData>
  <sortState ref="A16:K24">
    <sortCondition ref="A16"/>
  </sortState>
  <hyperlinks>
    <hyperlink ref="A5" location="'Contents'!A10"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showGridLines="0" zoomScale="120" zoomScaleNormal="120" zoomScalePageLayoutView="120" workbookViewId="0">
      <selection activeCell="A5" sqref="A5"/>
    </sheetView>
  </sheetViews>
  <sheetFormatPr defaultColWidth="8.85546875" defaultRowHeight="13.5" x14ac:dyDescent="0.25"/>
  <cols>
    <col min="1" max="1" width="37.85546875" style="3" customWidth="1"/>
    <col min="2" max="7" width="6.7109375" style="9" customWidth="1"/>
    <col min="8" max="9" width="5.28515625" style="15" customWidth="1"/>
    <col min="10" max="10" width="6.7109375" style="9" customWidth="1"/>
    <col min="11" max="12" width="5.28515625" style="15" customWidth="1"/>
    <col min="13" max="16384" width="8.8554687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A5" s="109" t="s">
        <v>85</v>
      </c>
    </row>
    <row r="6" spans="1:12" s="17" customFormat="1" ht="18.75" x14ac:dyDescent="0.3">
      <c r="A6" s="25" t="s">
        <v>0</v>
      </c>
    </row>
    <row r="7" spans="1:12" s="17" customFormat="1" ht="12.75" x14ac:dyDescent="0.2"/>
    <row r="8" spans="1:12" s="17" customFormat="1" ht="18" customHeight="1" x14ac:dyDescent="0.2">
      <c r="A8" s="207" t="s">
        <v>1075</v>
      </c>
    </row>
    <row r="9" spans="1:12" s="10" customFormat="1" ht="13.5" customHeight="1" x14ac:dyDescent="0.25">
      <c r="A9" s="23"/>
      <c r="B9" s="408">
        <v>2015</v>
      </c>
      <c r="C9" s="408">
        <v>2016</v>
      </c>
      <c r="D9" s="408">
        <v>2017</v>
      </c>
      <c r="E9" s="200">
        <v>2018</v>
      </c>
      <c r="F9" s="297">
        <v>2019</v>
      </c>
      <c r="G9" s="362">
        <v>2020</v>
      </c>
      <c r="H9" s="410" t="s">
        <v>299</v>
      </c>
      <c r="I9" s="410"/>
      <c r="J9" s="209" t="s">
        <v>811</v>
      </c>
      <c r="K9" s="410" t="s">
        <v>812</v>
      </c>
      <c r="L9" s="410"/>
    </row>
    <row r="10" spans="1:12" s="10" customFormat="1" ht="13.5" customHeight="1" x14ac:dyDescent="0.25">
      <c r="A10" s="24"/>
      <c r="B10" s="409"/>
      <c r="C10" s="409"/>
      <c r="D10" s="409"/>
      <c r="E10" s="75" t="s">
        <v>88</v>
      </c>
      <c r="F10" s="75" t="s">
        <v>88</v>
      </c>
      <c r="G10" s="75" t="s">
        <v>88</v>
      </c>
      <c r="H10" s="239" t="s">
        <v>302</v>
      </c>
      <c r="I10" s="239" t="s">
        <v>303</v>
      </c>
      <c r="J10" s="75" t="s">
        <v>89</v>
      </c>
      <c r="K10" s="239" t="s">
        <v>302</v>
      </c>
      <c r="L10" s="239" t="s">
        <v>303</v>
      </c>
    </row>
    <row r="11" spans="1:12" s="10" customFormat="1" ht="15" customHeight="1" x14ac:dyDescent="0.25">
      <c r="A11" s="218" t="s">
        <v>697</v>
      </c>
      <c r="B11" s="384">
        <v>1015.496</v>
      </c>
      <c r="C11" s="384">
        <v>1091.8</v>
      </c>
      <c r="D11" s="384">
        <v>1250.5999999999999</v>
      </c>
      <c r="E11" s="384">
        <v>1411.9939999999999</v>
      </c>
      <c r="F11" s="384">
        <v>1480.2</v>
      </c>
      <c r="G11" s="384">
        <v>1573.855</v>
      </c>
      <c r="H11" s="119">
        <v>6.32718551547089</v>
      </c>
      <c r="I11" s="119">
        <v>11.881171790161668</v>
      </c>
      <c r="J11" s="384">
        <v>1603.799</v>
      </c>
      <c r="K11" s="119">
        <v>1.902589501574159</v>
      </c>
      <c r="L11" s="119">
        <v>3.4460892572103248</v>
      </c>
    </row>
    <row r="12" spans="1:12" s="10" customFormat="1" ht="15" customHeight="1" x14ac:dyDescent="0.25">
      <c r="A12" s="219" t="s">
        <v>813</v>
      </c>
      <c r="B12" s="384">
        <v>1098.95</v>
      </c>
      <c r="C12" s="384">
        <v>1156.7</v>
      </c>
      <c r="D12" s="384">
        <v>1326.962</v>
      </c>
      <c r="E12" s="384">
        <v>1496.48</v>
      </c>
      <c r="F12" s="384">
        <v>1636.739</v>
      </c>
      <c r="G12" s="384">
        <v>1701.09</v>
      </c>
      <c r="H12" s="119">
        <v>3.9316592321683386</v>
      </c>
      <c r="I12" s="119">
        <v>8.1636355332731014</v>
      </c>
      <c r="J12" s="384">
        <v>1743.3209999999999</v>
      </c>
      <c r="K12" s="119">
        <v>2.4825846956951114</v>
      </c>
      <c r="L12" s="119">
        <v>4.8601320939503543</v>
      </c>
    </row>
    <row r="13" spans="1:12" s="10" customFormat="1" ht="13.5" customHeight="1" x14ac:dyDescent="0.25">
      <c r="A13" s="77" t="s">
        <v>1076</v>
      </c>
      <c r="B13" s="48">
        <v>437.9</v>
      </c>
      <c r="C13" s="48">
        <v>280.95</v>
      </c>
      <c r="D13" s="48">
        <v>544.43499999999995</v>
      </c>
      <c r="E13" s="48">
        <v>673.9</v>
      </c>
      <c r="F13" s="48">
        <v>656.3</v>
      </c>
      <c r="G13" s="48">
        <v>656.53700000000003</v>
      </c>
      <c r="H13" s="119">
        <v>3.6111534359295483E-2</v>
      </c>
      <c r="I13" s="119">
        <v>3.0066069235697688E-2</v>
      </c>
      <c r="J13" s="48">
        <v>645.00800000000004</v>
      </c>
      <c r="K13" s="119">
        <v>-1.7560320286594711</v>
      </c>
      <c r="L13" s="119">
        <v>-1.3268088113270731</v>
      </c>
    </row>
    <row r="14" spans="1:12" s="10" customFormat="1" ht="12.75" customHeight="1" x14ac:dyDescent="0.25">
      <c r="A14" s="77" t="s">
        <v>309</v>
      </c>
      <c r="B14" s="48">
        <v>661.20399999999995</v>
      </c>
      <c r="C14" s="48">
        <v>875.71299999999997</v>
      </c>
      <c r="D14" s="48">
        <v>782.52700000000004</v>
      </c>
      <c r="E14" s="48">
        <v>822.58</v>
      </c>
      <c r="F14" s="48">
        <v>980.43900000000008</v>
      </c>
      <c r="G14" s="48">
        <v>1044.5529999999999</v>
      </c>
      <c r="H14" s="119">
        <v>6.5393155515029333</v>
      </c>
      <c r="I14" s="119">
        <v>8.1335694640374037</v>
      </c>
      <c r="J14" s="48">
        <v>1098.3129999999999</v>
      </c>
      <c r="K14" s="119">
        <v>5.146699114358011</v>
      </c>
      <c r="L14" s="119">
        <v>6.1869409052774271</v>
      </c>
    </row>
    <row r="15" spans="1:12" s="10" customFormat="1" ht="15" customHeight="1" x14ac:dyDescent="0.25">
      <c r="A15" s="219" t="s">
        <v>814</v>
      </c>
      <c r="B15" s="384">
        <v>-83.4</v>
      </c>
      <c r="C15" s="384">
        <v>-64.900000000000006</v>
      </c>
      <c r="D15" s="384">
        <v>-76.388999999999996</v>
      </c>
      <c r="E15" s="384">
        <v>-84.48</v>
      </c>
      <c r="F15" s="384">
        <v>-156.517</v>
      </c>
      <c r="G15" s="384">
        <v>-127.235</v>
      </c>
      <c r="H15" s="119">
        <v>-18.708510896579924</v>
      </c>
      <c r="I15" s="119">
        <v>3.714745313752752</v>
      </c>
      <c r="J15" s="384">
        <v>-139.52199999999999</v>
      </c>
      <c r="K15" s="119">
        <v>9.6569340197272702</v>
      </c>
      <c r="L15" s="119">
        <v>-1.4140428367400244</v>
      </c>
    </row>
    <row r="16" spans="1:12" s="10" customFormat="1" ht="13.5" customHeight="1" x14ac:dyDescent="0.25">
      <c r="A16" s="77" t="s">
        <v>1076</v>
      </c>
      <c r="B16" s="48">
        <v>-10.7</v>
      </c>
      <c r="C16" s="48">
        <v>-14.4</v>
      </c>
      <c r="D16" s="48">
        <v>-11.009</v>
      </c>
      <c r="E16" s="48">
        <v>-10.750999999999999</v>
      </c>
      <c r="F16" s="48">
        <v>-10.750999999999999</v>
      </c>
      <c r="G16" s="48">
        <v>-11.132999999999999</v>
      </c>
      <c r="H16" s="119">
        <v>3.5531578457817847</v>
      </c>
      <c r="I16" s="119">
        <v>-4.8460921721656662E-2</v>
      </c>
      <c r="J16" s="48">
        <v>0</v>
      </c>
      <c r="K16" s="119">
        <v>-100</v>
      </c>
      <c r="L16" s="119">
        <v>1.2812353626944495</v>
      </c>
    </row>
    <row r="17" spans="1:12" s="10" customFormat="1" ht="12.75" customHeight="1" x14ac:dyDescent="0.25">
      <c r="A17" s="77" t="s">
        <v>309</v>
      </c>
      <c r="B17" s="48">
        <v>-72.734999999999999</v>
      </c>
      <c r="C17" s="48">
        <v>-50.481000000000002</v>
      </c>
      <c r="D17" s="48">
        <v>-65.38</v>
      </c>
      <c r="E17" s="48">
        <v>-73.58</v>
      </c>
      <c r="F17" s="48">
        <v>-145.76599999999999</v>
      </c>
      <c r="G17" s="48">
        <v>-116.102</v>
      </c>
      <c r="H17" s="119">
        <v>-20.350424653211306</v>
      </c>
      <c r="I17" s="119">
        <v>3.7632062354744082</v>
      </c>
      <c r="J17" s="48">
        <v>-139.52199999999999</v>
      </c>
      <c r="K17" s="119">
        <v>20.171917796420381</v>
      </c>
      <c r="L17" s="119">
        <v>-2.6952781994344734</v>
      </c>
    </row>
    <row r="18" spans="1:12" s="10" customFormat="1" ht="15" customHeight="1" x14ac:dyDescent="0.25">
      <c r="A18" s="218" t="s">
        <v>956</v>
      </c>
      <c r="B18" s="384">
        <v>-374</v>
      </c>
      <c r="C18" s="384">
        <v>-357.85</v>
      </c>
      <c r="D18" s="384">
        <v>-427.69999999999993</v>
      </c>
      <c r="E18" s="384">
        <v>-563.40000000000009</v>
      </c>
      <c r="F18" s="384">
        <v>-691.93600000000004</v>
      </c>
      <c r="G18" s="384">
        <v>-704.928</v>
      </c>
      <c r="H18" s="119">
        <v>1.8776303010683115</v>
      </c>
      <c r="I18" s="119">
        <v>-1.6481787827428325</v>
      </c>
      <c r="J18" s="48">
        <v>-659.71799999999996</v>
      </c>
      <c r="K18" s="119">
        <v>-6.4134209451178092</v>
      </c>
      <c r="L18" s="119">
        <v>5.2029687188912339</v>
      </c>
    </row>
    <row r="19" spans="1:12" s="10" customFormat="1" ht="13.5" customHeight="1" x14ac:dyDescent="0.25">
      <c r="A19" s="76" t="s">
        <v>1077</v>
      </c>
      <c r="B19" s="48">
        <v>-338.9</v>
      </c>
      <c r="C19" s="48">
        <v>-415.8</v>
      </c>
      <c r="D19" s="48">
        <v>-472.4</v>
      </c>
      <c r="E19" s="48">
        <v>-531.29999999999995</v>
      </c>
      <c r="F19" s="48">
        <v>-672.2</v>
      </c>
      <c r="G19" s="48">
        <v>-706.62900000000002</v>
      </c>
      <c r="H19" s="119">
        <v>5.1218387384706965</v>
      </c>
      <c r="I19" s="119">
        <v>-4.3676991464788415</v>
      </c>
      <c r="J19" s="48">
        <v>-639.56899999999996</v>
      </c>
      <c r="K19" s="119">
        <v>-9.4901284832635042</v>
      </c>
      <c r="L19" s="119">
        <v>7.7175643063226316</v>
      </c>
    </row>
    <row r="20" spans="1:12" s="10" customFormat="1" ht="13.5" customHeight="1" x14ac:dyDescent="0.25">
      <c r="A20" s="77" t="s">
        <v>1078</v>
      </c>
      <c r="B20" s="48">
        <v>0</v>
      </c>
      <c r="C20" s="48">
        <v>0</v>
      </c>
      <c r="D20" s="48">
        <v>0</v>
      </c>
      <c r="E20" s="48">
        <v>0</v>
      </c>
      <c r="F20" s="48">
        <v>0</v>
      </c>
      <c r="G20" s="48">
        <v>0</v>
      </c>
      <c r="H20" s="107" t="s">
        <v>93</v>
      </c>
      <c r="I20" s="107" t="s">
        <v>93</v>
      </c>
      <c r="J20" s="48">
        <v>0</v>
      </c>
      <c r="K20" s="107" t="s">
        <v>93</v>
      </c>
      <c r="L20" s="107" t="s">
        <v>93</v>
      </c>
    </row>
    <row r="21" spans="1:12" s="10" customFormat="1" ht="13.5" customHeight="1" x14ac:dyDescent="0.25">
      <c r="A21" s="77" t="s">
        <v>1079</v>
      </c>
      <c r="B21" s="48">
        <v>-338.9</v>
      </c>
      <c r="C21" s="48">
        <v>-415.8</v>
      </c>
      <c r="D21" s="48">
        <v>-472.4</v>
      </c>
      <c r="E21" s="48">
        <v>-531.29999999999995</v>
      </c>
      <c r="F21" s="48">
        <v>-672.17499999999995</v>
      </c>
      <c r="G21" s="48">
        <v>-706.63</v>
      </c>
      <c r="H21" s="119">
        <v>5.1258972737754371</v>
      </c>
      <c r="I21" s="119">
        <v>-4.3709975338211615</v>
      </c>
      <c r="J21" s="48">
        <v>-639.57000000000005</v>
      </c>
      <c r="K21" s="119">
        <v>-9.4901150531395473</v>
      </c>
      <c r="L21" s="119">
        <v>7.7175643063226191</v>
      </c>
    </row>
    <row r="22" spans="1:12" s="10" customFormat="1" ht="13.5" customHeight="1" x14ac:dyDescent="0.25">
      <c r="A22" s="76" t="s">
        <v>117</v>
      </c>
      <c r="B22" s="48">
        <v>211.9</v>
      </c>
      <c r="C22" s="48">
        <v>207.95</v>
      </c>
      <c r="D22" s="48">
        <v>259.60000000000002</v>
      </c>
      <c r="E22" s="48">
        <v>249.85599999999999</v>
      </c>
      <c r="F22" s="48">
        <v>263.63400000000001</v>
      </c>
      <c r="G22" s="48">
        <v>290.32400000000001</v>
      </c>
      <c r="H22" s="119">
        <v>10.123883869303651</v>
      </c>
      <c r="I22" s="119">
        <v>3.3859214679346001</v>
      </c>
      <c r="J22" s="48">
        <v>294.26</v>
      </c>
      <c r="K22" s="119">
        <v>1.3557267053361022</v>
      </c>
      <c r="L22" s="119">
        <v>0.45297245913638068</v>
      </c>
    </row>
    <row r="23" spans="1:12" ht="12.75" customHeight="1" x14ac:dyDescent="0.2">
      <c r="A23" s="76" t="s">
        <v>1080</v>
      </c>
      <c r="B23" s="48">
        <v>-247.00000000000003</v>
      </c>
      <c r="C23" s="48">
        <v>-150</v>
      </c>
      <c r="D23" s="48">
        <v>-214.89999999999998</v>
      </c>
      <c r="E23" s="48">
        <v>-282.00000000000011</v>
      </c>
      <c r="F23" s="48">
        <v>-283.37</v>
      </c>
      <c r="G23" s="48">
        <v>-288.62299999999999</v>
      </c>
      <c r="H23" s="119">
        <v>1.8537601016338945</v>
      </c>
      <c r="I23" s="119">
        <v>-0.66640110419859155</v>
      </c>
      <c r="J23" s="48">
        <v>-314.40899999999999</v>
      </c>
      <c r="K23" s="119">
        <v>8.9341459273862398</v>
      </c>
      <c r="L23" s="119">
        <v>-2.9675680465677785</v>
      </c>
    </row>
    <row r="24" spans="1:12" ht="15" customHeight="1" x14ac:dyDescent="0.2">
      <c r="A24" s="32" t="s">
        <v>1081</v>
      </c>
      <c r="B24" s="384">
        <v>642</v>
      </c>
      <c r="C24" s="384">
        <v>733.8</v>
      </c>
      <c r="D24" s="384">
        <v>822.9</v>
      </c>
      <c r="E24" s="384">
        <v>848.58699999999999</v>
      </c>
      <c r="F24" s="384">
        <v>788.26400000000001</v>
      </c>
      <c r="G24" s="384">
        <v>868.92700000000002</v>
      </c>
      <c r="H24" s="119">
        <v>10.232993007418845</v>
      </c>
      <c r="I24" s="119">
        <v>-7.1086405990193082</v>
      </c>
      <c r="J24" s="384">
        <v>944.08100000000002</v>
      </c>
      <c r="K24" s="119">
        <v>8.6490579761015596</v>
      </c>
      <c r="L24" s="119">
        <v>19.767108481422468</v>
      </c>
    </row>
    <row r="25" spans="1:12" ht="12.75" customHeight="1" x14ac:dyDescent="0.2">
      <c r="A25" s="76" t="s">
        <v>1191</v>
      </c>
      <c r="B25" s="48">
        <v>12.2</v>
      </c>
      <c r="C25" s="48">
        <v>14.5</v>
      </c>
      <c r="D25" s="48">
        <v>15.1</v>
      </c>
      <c r="E25" s="48">
        <v>18.2</v>
      </c>
      <c r="F25" s="48">
        <v>20.399999999999999</v>
      </c>
      <c r="G25" s="48">
        <v>23.4</v>
      </c>
      <c r="H25" s="119">
        <v>14.705882352941169</v>
      </c>
      <c r="I25" s="107" t="s">
        <v>93</v>
      </c>
      <c r="J25" s="48">
        <v>23.352</v>
      </c>
      <c r="K25" s="119">
        <v>-0.20512820512820218</v>
      </c>
      <c r="L25" s="107" t="s">
        <v>93</v>
      </c>
    </row>
    <row r="26" spans="1:12" ht="12.75" customHeight="1" x14ac:dyDescent="0.2">
      <c r="A26" s="76" t="s">
        <v>318</v>
      </c>
      <c r="B26" s="48">
        <v>385.6</v>
      </c>
      <c r="C26" s="48">
        <v>449.6</v>
      </c>
      <c r="D26" s="48">
        <v>449.7</v>
      </c>
      <c r="E26" s="48">
        <v>507.2</v>
      </c>
      <c r="F26" s="48">
        <v>411.22300000000001</v>
      </c>
      <c r="G26" s="48">
        <v>472.51299999999998</v>
      </c>
      <c r="H26" s="119">
        <v>14.904321985881142</v>
      </c>
      <c r="I26" s="107" t="s">
        <v>93</v>
      </c>
      <c r="J26" s="48">
        <v>484.89100000000002</v>
      </c>
      <c r="K26" s="119">
        <v>2.6196104657438157</v>
      </c>
      <c r="L26" s="107" t="s">
        <v>93</v>
      </c>
    </row>
    <row r="27" spans="1:12" ht="12.75" customHeight="1" x14ac:dyDescent="0.2">
      <c r="A27" s="76" t="s">
        <v>1082</v>
      </c>
      <c r="B27" s="48">
        <v>244.67</v>
      </c>
      <c r="C27" s="48">
        <v>269.7</v>
      </c>
      <c r="D27" s="48">
        <v>358</v>
      </c>
      <c r="E27" s="48">
        <v>323.2</v>
      </c>
      <c r="F27" s="48">
        <v>356.65699999999998</v>
      </c>
      <c r="G27" s="48">
        <v>372.96899999999999</v>
      </c>
      <c r="H27" s="119">
        <v>4.5735819008178691</v>
      </c>
      <c r="I27" s="107" t="s">
        <v>93</v>
      </c>
      <c r="J27" s="48">
        <v>435.83800000000002</v>
      </c>
      <c r="K27" s="119">
        <v>16.856360716306185</v>
      </c>
      <c r="L27" s="107" t="s">
        <v>93</v>
      </c>
    </row>
    <row r="28" spans="1:12" ht="19.5" customHeight="1" x14ac:dyDescent="0.2">
      <c r="A28" s="32" t="s">
        <v>171</v>
      </c>
      <c r="B28" s="53"/>
      <c r="C28" s="53"/>
      <c r="D28" s="53"/>
      <c r="E28" s="53"/>
      <c r="F28" s="53"/>
      <c r="G28" s="53"/>
      <c r="H28" s="119"/>
      <c r="I28" s="107"/>
      <c r="J28" s="53"/>
      <c r="K28" s="119"/>
      <c r="L28" s="107"/>
    </row>
    <row r="29" spans="1:12" ht="12" customHeight="1" x14ac:dyDescent="0.2">
      <c r="A29" s="219" t="s">
        <v>1083</v>
      </c>
      <c r="B29" s="119">
        <v>7.0000000000000062</v>
      </c>
      <c r="C29" s="119">
        <v>14.299065420560741</v>
      </c>
      <c r="D29" s="119">
        <v>12.14227309893705</v>
      </c>
      <c r="E29" s="119">
        <v>3.1231012273666314</v>
      </c>
      <c r="F29" s="119">
        <v>-7.1086405990193118</v>
      </c>
      <c r="G29" s="119">
        <v>10.232993007418845</v>
      </c>
      <c r="H29" s="107" t="s">
        <v>93</v>
      </c>
      <c r="I29" s="107" t="s">
        <v>93</v>
      </c>
      <c r="J29" s="119">
        <v>8.6490579761015596</v>
      </c>
      <c r="K29" s="107" t="s">
        <v>93</v>
      </c>
      <c r="L29" s="107" t="s">
        <v>93</v>
      </c>
    </row>
    <row r="30" spans="1:12" ht="12" customHeight="1" x14ac:dyDescent="0.2">
      <c r="A30" s="219" t="s">
        <v>1084</v>
      </c>
      <c r="B30" s="119">
        <v>-0.67372473532242294</v>
      </c>
      <c r="C30" s="119">
        <v>0</v>
      </c>
      <c r="D30" s="119">
        <v>0.61412487205732003</v>
      </c>
      <c r="E30" s="119">
        <v>2.1363173957273718</v>
      </c>
      <c r="F30" s="119">
        <v>0.29880478087649376</v>
      </c>
      <c r="G30" s="119">
        <v>1.1916583912611856</v>
      </c>
      <c r="H30" s="107" t="s">
        <v>93</v>
      </c>
      <c r="I30" s="107" t="s">
        <v>93</v>
      </c>
      <c r="J30" s="119">
        <v>3.6453201970443327</v>
      </c>
      <c r="K30" s="107" t="s">
        <v>93</v>
      </c>
      <c r="L30" s="107" t="s">
        <v>93</v>
      </c>
    </row>
    <row r="31" spans="1:12" ht="12" customHeight="1" x14ac:dyDescent="0.2">
      <c r="A31" s="219" t="s">
        <v>1085</v>
      </c>
      <c r="B31" s="384">
        <v>16217.6</v>
      </c>
      <c r="C31" s="384">
        <v>15844.3</v>
      </c>
      <c r="D31" s="384">
        <v>16799.312999999998</v>
      </c>
      <c r="E31" s="384">
        <v>15804</v>
      </c>
      <c r="F31" s="384">
        <v>17691.8</v>
      </c>
      <c r="G31" s="384">
        <v>18990.614000000001</v>
      </c>
      <c r="H31" s="119">
        <v>7.3413332730417613</v>
      </c>
      <c r="I31" s="107" t="s">
        <v>93</v>
      </c>
      <c r="J31" s="384">
        <v>19379.16</v>
      </c>
      <c r="K31" s="119">
        <v>2.0459896662635479</v>
      </c>
      <c r="L31" s="107" t="s">
        <v>93</v>
      </c>
    </row>
    <row r="32" spans="1:12" ht="12.75" customHeight="1" x14ac:dyDescent="0.2">
      <c r="A32" s="220" t="s">
        <v>1086</v>
      </c>
      <c r="B32" s="465">
        <v>168.7</v>
      </c>
      <c r="C32" s="465">
        <v>148</v>
      </c>
      <c r="D32" s="465">
        <v>142.9</v>
      </c>
      <c r="E32" s="465">
        <v>176.9</v>
      </c>
      <c r="F32" s="465">
        <v>211.58479615384613</v>
      </c>
      <c r="G32" s="465">
        <v>281.18402863961813</v>
      </c>
      <c r="H32" s="213" t="s">
        <v>93</v>
      </c>
      <c r="I32" s="213" t="s">
        <v>93</v>
      </c>
      <c r="J32" s="465">
        <v>247.72166597938147</v>
      </c>
      <c r="K32" s="213" t="s">
        <v>93</v>
      </c>
      <c r="L32" s="213" t="s">
        <v>93</v>
      </c>
    </row>
    <row r="33" spans="1:12" ht="19.5" customHeight="1" x14ac:dyDescent="0.2">
      <c r="A33" s="52" t="s">
        <v>1087</v>
      </c>
      <c r="B33" s="40"/>
      <c r="C33" s="40"/>
      <c r="D33" s="40"/>
      <c r="E33" s="40"/>
      <c r="F33" s="40"/>
      <c r="G33" s="40"/>
      <c r="H33" s="40"/>
      <c r="I33" s="40"/>
      <c r="J33" s="40"/>
      <c r="K33" s="40"/>
      <c r="L33" s="40"/>
    </row>
    <row r="34" spans="1:12" ht="49.5" customHeight="1" x14ac:dyDescent="0.2">
      <c r="A34" s="464" t="s">
        <v>1192</v>
      </c>
      <c r="B34" s="439"/>
      <c r="C34" s="439"/>
      <c r="D34" s="439"/>
      <c r="E34" s="439"/>
      <c r="F34" s="439"/>
      <c r="G34" s="439"/>
      <c r="H34" s="439"/>
      <c r="I34" s="439"/>
      <c r="J34" s="439"/>
      <c r="K34" s="439"/>
      <c r="L34" s="439"/>
    </row>
    <row r="35" spans="1:12" ht="13.5" customHeight="1" x14ac:dyDescent="0.2">
      <c r="A35" s="154"/>
      <c r="B35" s="81"/>
      <c r="C35" s="81"/>
      <c r="D35" s="81"/>
      <c r="E35" s="81"/>
      <c r="F35" s="81"/>
      <c r="G35" s="81"/>
      <c r="H35" s="81"/>
      <c r="I35" s="81"/>
      <c r="J35" s="81"/>
      <c r="K35" s="81"/>
      <c r="L35" s="81"/>
    </row>
  </sheetData>
  <mergeCells count="6">
    <mergeCell ref="B9:B10"/>
    <mergeCell ref="H9:I9"/>
    <mergeCell ref="K9:L9"/>
    <mergeCell ref="A34:L34"/>
    <mergeCell ref="C9:C10"/>
    <mergeCell ref="D9:D10"/>
  </mergeCells>
  <conditionalFormatting sqref="I28 L28">
    <cfRule type="cellIs" dxfId="38" priority="23" operator="between">
      <formula>9999</formula>
      <formula>-9999</formula>
    </cfRule>
  </conditionalFormatting>
  <conditionalFormatting sqref="K29:L30 L31">
    <cfRule type="cellIs" dxfId="37" priority="9" operator="between">
      <formula>9999</formula>
      <formula>-9999</formula>
    </cfRule>
  </conditionalFormatting>
  <conditionalFormatting sqref="H29:I30 I31">
    <cfRule type="cellIs" dxfId="36" priority="11" operator="between">
      <formula>9999</formula>
      <formula>-9999</formula>
    </cfRule>
  </conditionalFormatting>
  <conditionalFormatting sqref="H32:I32">
    <cfRule type="cellIs" dxfId="35" priority="10" operator="between">
      <formula>9999</formula>
      <formula>-9999</formula>
    </cfRule>
  </conditionalFormatting>
  <conditionalFormatting sqref="K32:L32">
    <cfRule type="cellIs" dxfId="34" priority="8" operator="between">
      <formula>9999</formula>
      <formula>-9999</formula>
    </cfRule>
  </conditionalFormatting>
  <conditionalFormatting sqref="H20:I20">
    <cfRule type="cellIs" dxfId="33" priority="4" operator="between">
      <formula>9999</formula>
      <formula>-9999</formula>
    </cfRule>
  </conditionalFormatting>
  <conditionalFormatting sqref="K20:L20">
    <cfRule type="cellIs" dxfId="32" priority="3" operator="between">
      <formula>9999</formula>
      <formula>-9999</formula>
    </cfRule>
  </conditionalFormatting>
  <conditionalFormatting sqref="I25:I27">
    <cfRule type="cellIs" dxfId="31" priority="2" operator="between">
      <formula>9999</formula>
      <formula>-9999</formula>
    </cfRule>
  </conditionalFormatting>
  <conditionalFormatting sqref="L25:L27">
    <cfRule type="cellIs" dxfId="30" priority="1" operator="between">
      <formula>9999</formula>
      <formula>-9999</formula>
    </cfRule>
  </conditionalFormatting>
  <hyperlinks>
    <hyperlink ref="A5" location="'Contents'!A7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zoomScale="120" zoomScaleNormal="120" zoomScalePageLayoutView="120" workbookViewId="0">
      <selection activeCell="A5" sqref="A5"/>
    </sheetView>
  </sheetViews>
  <sheetFormatPr defaultColWidth="8.85546875" defaultRowHeight="15.75" x14ac:dyDescent="0.25"/>
  <cols>
    <col min="1" max="1" width="17" style="14" customWidth="1"/>
    <col min="2" max="6" width="7.85546875" style="14" customWidth="1"/>
    <col min="7" max="8" width="6.7109375" style="14" customWidth="1"/>
    <col min="9" max="16384" width="8.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09" t="s">
        <v>85</v>
      </c>
    </row>
    <row r="6" spans="1:8" s="17" customFormat="1" ht="18.75" x14ac:dyDescent="0.3">
      <c r="A6" s="25" t="s">
        <v>0</v>
      </c>
    </row>
    <row r="7" spans="1:8" s="17" customFormat="1" ht="12.75" x14ac:dyDescent="0.2"/>
    <row r="8" spans="1:8" s="17" customFormat="1" ht="18" customHeight="1" x14ac:dyDescent="0.2">
      <c r="A8" s="207" t="s">
        <v>1088</v>
      </c>
    </row>
    <row r="9" spans="1:8" s="2" customFormat="1" ht="12.75" customHeight="1" x14ac:dyDescent="0.2">
      <c r="A9" s="23"/>
      <c r="B9" s="1"/>
      <c r="C9" s="195"/>
      <c r="D9" s="358"/>
      <c r="E9" s="358"/>
      <c r="F9" s="195"/>
      <c r="G9" s="415" t="s">
        <v>602</v>
      </c>
      <c r="H9" s="415"/>
    </row>
    <row r="10" spans="1:8" s="2" customFormat="1" ht="12" customHeight="1" x14ac:dyDescent="0.2">
      <c r="A10" s="23"/>
      <c r="B10" s="221"/>
      <c r="C10" s="221"/>
      <c r="D10" s="221"/>
      <c r="E10" s="221"/>
      <c r="F10" s="221"/>
      <c r="G10" s="401" t="s">
        <v>370</v>
      </c>
      <c r="H10" s="401"/>
    </row>
    <row r="11" spans="1:8" s="2" customFormat="1" ht="13.5" customHeight="1" x14ac:dyDescent="0.2">
      <c r="A11" s="24"/>
      <c r="B11" s="196" t="s">
        <v>1089</v>
      </c>
      <c r="C11" s="196" t="s">
        <v>1090</v>
      </c>
      <c r="D11" s="359" t="s">
        <v>1091</v>
      </c>
      <c r="E11" s="359" t="s">
        <v>1092</v>
      </c>
      <c r="F11" s="196" t="s">
        <v>1093</v>
      </c>
      <c r="G11" s="196" t="s">
        <v>371</v>
      </c>
      <c r="H11" s="196" t="s">
        <v>372</v>
      </c>
    </row>
    <row r="12" spans="1:8" s="2" customFormat="1" ht="12.75" customHeight="1" x14ac:dyDescent="0.2">
      <c r="A12" s="70">
        <v>2009</v>
      </c>
      <c r="B12" s="42">
        <v>1.2817328916981297</v>
      </c>
      <c r="C12" s="32">
        <v>10411.632839617743</v>
      </c>
      <c r="D12" s="42">
        <v>1.4519594238958802</v>
      </c>
      <c r="E12" s="42">
        <v>3.5197676922340784</v>
      </c>
      <c r="F12" s="42">
        <v>1.3932666666666667</v>
      </c>
      <c r="G12" s="67">
        <v>106.09888207610868</v>
      </c>
      <c r="H12" s="67">
        <v>107.0127607058846</v>
      </c>
    </row>
    <row r="13" spans="1:8" s="2" customFormat="1" ht="12.75" customHeight="1" x14ac:dyDescent="0.2">
      <c r="A13" s="70">
        <v>2010</v>
      </c>
      <c r="B13" s="42">
        <v>1.0897703342836105</v>
      </c>
      <c r="C13" s="32">
        <v>9085.1099047771313</v>
      </c>
      <c r="D13" s="42">
        <v>1.3626748399982413</v>
      </c>
      <c r="E13" s="42">
        <v>3.220755321353876</v>
      </c>
      <c r="F13" s="42">
        <v>1.3268083333333331</v>
      </c>
      <c r="G13" s="67">
        <v>100</v>
      </c>
      <c r="H13" s="67">
        <v>100.00000000000004</v>
      </c>
    </row>
    <row r="14" spans="1:8" s="2" customFormat="1" ht="12.75" customHeight="1" x14ac:dyDescent="0.2">
      <c r="A14" s="70">
        <v>2011</v>
      </c>
      <c r="B14" s="42">
        <v>0.96992836389653869</v>
      </c>
      <c r="C14" s="32">
        <v>8776.9328856201009</v>
      </c>
      <c r="D14" s="42">
        <v>1.2567767432112809</v>
      </c>
      <c r="E14" s="42">
        <v>3.0575731265530961</v>
      </c>
      <c r="F14" s="42">
        <v>1.3917083333333335</v>
      </c>
      <c r="G14" s="67">
        <v>96.167913950549561</v>
      </c>
      <c r="H14" s="67">
        <v>103.13743321721931</v>
      </c>
    </row>
    <row r="15" spans="1:8" s="2" customFormat="1" ht="12.75" customHeight="1" x14ac:dyDescent="0.2">
      <c r="A15" s="70">
        <v>2012</v>
      </c>
      <c r="B15" s="42">
        <v>0.96586770301310632</v>
      </c>
      <c r="C15" s="32">
        <v>9384.0807539682555</v>
      </c>
      <c r="D15" s="42">
        <v>1.2493517942335615</v>
      </c>
      <c r="E15" s="42">
        <v>3.0872031217589719</v>
      </c>
      <c r="F15" s="42">
        <v>1.2863067500000001</v>
      </c>
      <c r="G15" s="67">
        <v>99.254811208677722</v>
      </c>
      <c r="H15" s="67">
        <v>114.63712081834454</v>
      </c>
    </row>
    <row r="16" spans="1:8" s="2" customFormat="1" ht="12.75" customHeight="1" x14ac:dyDescent="0.2">
      <c r="A16" s="70">
        <v>2013</v>
      </c>
      <c r="B16" s="42">
        <v>1.036925550413512</v>
      </c>
      <c r="C16" s="32">
        <v>10463.114843694917</v>
      </c>
      <c r="D16" s="42">
        <v>1.2512203691852075</v>
      </c>
      <c r="E16" s="42">
        <v>3.1513885228827077</v>
      </c>
      <c r="F16" s="42">
        <v>1.3280666666666667</v>
      </c>
      <c r="G16" s="67">
        <v>102.65008578308539</v>
      </c>
      <c r="H16" s="67">
        <v>127.1278797672104</v>
      </c>
    </row>
    <row r="17" spans="1:8" s="2" customFormat="1" ht="12.75" customHeight="1" x14ac:dyDescent="0.2">
      <c r="A17" s="70">
        <v>2014</v>
      </c>
      <c r="B17" s="42">
        <v>1.1133416666666665</v>
      </c>
      <c r="C17" s="32">
        <v>11912.5</v>
      </c>
      <c r="D17" s="42">
        <v>1.2665103065953431</v>
      </c>
      <c r="E17" s="42">
        <v>3.2714205981399838</v>
      </c>
      <c r="F17" s="42">
        <v>1.3247266870741192</v>
      </c>
      <c r="G17" s="67">
        <v>107.64634117485714</v>
      </c>
      <c r="H17" s="67">
        <v>130.28014508667403</v>
      </c>
    </row>
    <row r="18" spans="1:8" s="2" customFormat="1" ht="12.75" customHeight="1" x14ac:dyDescent="0.2">
      <c r="A18" s="70">
        <v>2015</v>
      </c>
      <c r="B18" s="42">
        <v>1.336700410365709</v>
      </c>
      <c r="C18" s="32">
        <v>13387.333333333334</v>
      </c>
      <c r="D18" s="42">
        <v>1.3744057677143182</v>
      </c>
      <c r="E18" s="42">
        <v>3.9036085764710293</v>
      </c>
      <c r="F18" s="42">
        <v>1.1056513835770456</v>
      </c>
      <c r="G18" s="67">
        <v>117.91173230580121</v>
      </c>
      <c r="H18" s="67">
        <v>140.24361388693819</v>
      </c>
    </row>
    <row r="19" spans="1:8" s="2" customFormat="1" ht="12.75" customHeight="1" x14ac:dyDescent="0.2">
      <c r="A19" s="70">
        <v>2016</v>
      </c>
      <c r="B19" s="42">
        <v>1.3455618602217623</v>
      </c>
      <c r="C19" s="32">
        <v>13306.738245487459</v>
      </c>
      <c r="D19" s="42">
        <v>1.3805848199829813</v>
      </c>
      <c r="E19" s="42">
        <v>4.1425602253130815</v>
      </c>
      <c r="F19" s="42">
        <v>1.1063999773488933</v>
      </c>
      <c r="G19" s="67">
        <v>119.69155182250591</v>
      </c>
      <c r="H19" s="67">
        <v>137.333618827729</v>
      </c>
    </row>
    <row r="20" spans="1:8" s="2" customFormat="1" ht="12.75" customHeight="1" x14ac:dyDescent="0.2">
      <c r="A20" s="70">
        <v>2017</v>
      </c>
      <c r="B20" s="42">
        <v>1.3051999999999999</v>
      </c>
      <c r="C20" s="32">
        <v>13380.38</v>
      </c>
      <c r="D20" s="42">
        <v>1.3798324908681698</v>
      </c>
      <c r="E20" s="42">
        <v>4.2948086927646383</v>
      </c>
      <c r="F20" s="42">
        <v>1.127141568981064</v>
      </c>
      <c r="G20" s="67">
        <v>120.59316259776701</v>
      </c>
      <c r="H20" s="67">
        <v>135.75912139705656</v>
      </c>
    </row>
    <row r="21" spans="1:8" s="2" customFormat="1" ht="12.75" customHeight="1" x14ac:dyDescent="0.2">
      <c r="A21" s="70">
        <v>2018</v>
      </c>
      <c r="B21" s="42">
        <v>1.3379578408966057</v>
      </c>
      <c r="C21" s="32">
        <v>14231.679005121498</v>
      </c>
      <c r="D21" s="42">
        <v>1.3481615754096163</v>
      </c>
      <c r="E21" s="42">
        <v>4.0323390629077638</v>
      </c>
      <c r="F21" s="42">
        <v>1.1816512038588916</v>
      </c>
      <c r="G21" s="67">
        <v>122.25449118526797</v>
      </c>
      <c r="H21" s="67">
        <v>137.56497356218588</v>
      </c>
    </row>
    <row r="22" spans="1:8" s="2" customFormat="1" ht="12.75" customHeight="1" x14ac:dyDescent="0.2">
      <c r="A22" s="70">
        <v>2019</v>
      </c>
      <c r="B22" s="42">
        <v>1.4386259668230774</v>
      </c>
      <c r="C22" s="32">
        <v>14117.72794676084</v>
      </c>
      <c r="D22" s="42">
        <v>1.3640714551544473</v>
      </c>
      <c r="E22" s="42">
        <v>4.1418608113137321</v>
      </c>
      <c r="F22" s="42">
        <v>1.1229917299878485</v>
      </c>
      <c r="G22" s="67">
        <v>123.31912848898439</v>
      </c>
      <c r="H22" s="67">
        <v>136.75629500796609</v>
      </c>
    </row>
    <row r="23" spans="1:8" s="2" customFormat="1" ht="12.75" customHeight="1" x14ac:dyDescent="0.2">
      <c r="A23" s="99">
        <v>2020</v>
      </c>
      <c r="B23" s="224">
        <v>1.4530851184701605</v>
      </c>
      <c r="C23" s="72">
        <v>14573.166666666666</v>
      </c>
      <c r="D23" s="224">
        <v>1.3787722795411566</v>
      </c>
      <c r="E23" s="224">
        <v>4.2001343526611308</v>
      </c>
      <c r="F23" s="224">
        <v>1.1415820833333334</v>
      </c>
      <c r="G23" s="68">
        <v>124.9619314264413</v>
      </c>
      <c r="H23" s="68">
        <v>137.49252640444968</v>
      </c>
    </row>
    <row r="24" spans="1:8" s="2" customFormat="1" ht="17.25" customHeight="1" x14ac:dyDescent="0.2">
      <c r="A24" s="90" t="s">
        <v>373</v>
      </c>
      <c r="B24" s="42">
        <v>1.3997573753882659</v>
      </c>
      <c r="C24" s="222">
        <v>14163.136363636364</v>
      </c>
      <c r="D24" s="369">
        <v>1.3565171688857744</v>
      </c>
      <c r="E24" s="369">
        <v>4.1171163279607565</v>
      </c>
      <c r="F24" s="370">
        <v>1.1419000000000001</v>
      </c>
      <c r="G24" s="67">
        <v>122.83453475565952</v>
      </c>
      <c r="H24" s="67">
        <v>137.78568377830655</v>
      </c>
    </row>
    <row r="25" spans="1:8" s="2" customFormat="1" ht="12.75" customHeight="1" x14ac:dyDescent="0.2">
      <c r="A25" s="19" t="s">
        <v>374</v>
      </c>
      <c r="B25" s="42">
        <v>1.3997760358342664</v>
      </c>
      <c r="C25" s="222">
        <v>14035.21052631579</v>
      </c>
      <c r="D25" s="369">
        <v>1.3536252312571579</v>
      </c>
      <c r="E25" s="369">
        <v>4.0764690335653251</v>
      </c>
      <c r="F25" s="370">
        <v>1.135236842105263</v>
      </c>
      <c r="G25" s="67">
        <v>122.16175531084585</v>
      </c>
      <c r="H25" s="67">
        <v>136.58635289207842</v>
      </c>
    </row>
    <row r="26" spans="1:8" s="2" customFormat="1" ht="12.75" customHeight="1" x14ac:dyDescent="0.2">
      <c r="A26" s="19" t="s">
        <v>375</v>
      </c>
      <c r="B26" s="42">
        <v>1.4122679004956391</v>
      </c>
      <c r="C26" s="222">
        <v>14211</v>
      </c>
      <c r="D26" s="369">
        <v>1.3542735798973631</v>
      </c>
      <c r="E26" s="369">
        <v>4.0780392850822862</v>
      </c>
      <c r="F26" s="370">
        <v>1.1687809523809529</v>
      </c>
      <c r="G26" s="67">
        <v>122.73561101731013</v>
      </c>
      <c r="H26" s="67">
        <v>137.41409587879411</v>
      </c>
    </row>
    <row r="27" spans="1:8" s="2" customFormat="1" ht="12.75" customHeight="1" x14ac:dyDescent="0.2">
      <c r="A27" s="19" t="s">
        <v>376</v>
      </c>
      <c r="B27" s="42">
        <v>1.4054293956653596</v>
      </c>
      <c r="C27" s="222">
        <v>14142.578947368422</v>
      </c>
      <c r="D27" s="369">
        <v>1.3560242035949459</v>
      </c>
      <c r="E27" s="369">
        <v>4.1143441893575377</v>
      </c>
      <c r="F27" s="370">
        <v>1.1238249999999999</v>
      </c>
      <c r="G27" s="67">
        <v>122.59188517045773</v>
      </c>
      <c r="H27" s="67">
        <v>136.83966418938317</v>
      </c>
    </row>
    <row r="28" spans="1:8" s="2" customFormat="1" ht="12.75" customHeight="1" x14ac:dyDescent="0.2">
      <c r="A28" s="19" t="s">
        <v>377</v>
      </c>
      <c r="B28" s="42">
        <v>1.4390739871734712</v>
      </c>
      <c r="C28" s="222">
        <v>14392.809523809523</v>
      </c>
      <c r="D28" s="369">
        <v>1.3714796602592758</v>
      </c>
      <c r="E28" s="369">
        <v>4.1721054984354042</v>
      </c>
      <c r="F28" s="370">
        <v>1.118395238095238</v>
      </c>
      <c r="G28" s="67">
        <v>124.2336825594565</v>
      </c>
      <c r="H28" s="67">
        <v>138.26495492243444</v>
      </c>
    </row>
    <row r="29" spans="1:8" s="2" customFormat="1" ht="12.75" customHeight="1" x14ac:dyDescent="0.2">
      <c r="A29" s="19" t="s">
        <v>378</v>
      </c>
      <c r="B29" s="42">
        <v>1.4405070584845865</v>
      </c>
      <c r="C29" s="222">
        <v>14126</v>
      </c>
      <c r="D29" s="369">
        <v>1.3627911095368812</v>
      </c>
      <c r="E29" s="369">
        <v>4.1590365713273707</v>
      </c>
      <c r="F29" s="370">
        <v>1.1293399999999998</v>
      </c>
      <c r="G29" s="67">
        <v>123.57332456283665</v>
      </c>
      <c r="H29" s="67">
        <v>137.18070328612907</v>
      </c>
    </row>
    <row r="30" spans="1:8" s="2" customFormat="1" ht="12.75" customHeight="1" x14ac:dyDescent="0.2">
      <c r="A30" s="19" t="s">
        <v>379</v>
      </c>
      <c r="B30" s="42">
        <v>1.4312205199686376</v>
      </c>
      <c r="C30" s="222">
        <v>14022</v>
      </c>
      <c r="D30" s="369">
        <v>1.3610269210197896</v>
      </c>
      <c r="E30" s="369">
        <v>4.1235514351934395</v>
      </c>
      <c r="F30" s="370">
        <v>1.1215227272727271</v>
      </c>
      <c r="G30" s="67">
        <v>122.74008043880589</v>
      </c>
      <c r="H30" s="67">
        <v>135.70722265857583</v>
      </c>
    </row>
    <row r="31" spans="1:8" s="2" customFormat="1" ht="12.75" customHeight="1" x14ac:dyDescent="0.2">
      <c r="A31" s="19" t="s">
        <v>380</v>
      </c>
      <c r="B31" s="42">
        <v>1.4767205552469287</v>
      </c>
      <c r="C31" s="222">
        <v>14198</v>
      </c>
      <c r="D31" s="369">
        <v>1.3848642818623045</v>
      </c>
      <c r="E31" s="369">
        <v>4.1882976811073167</v>
      </c>
      <c r="F31" s="370">
        <v>1.1134999999999999</v>
      </c>
      <c r="G31" s="67">
        <v>124.48263108554224</v>
      </c>
      <c r="H31" s="67">
        <v>137.33759681717004</v>
      </c>
    </row>
    <row r="32" spans="1:8" s="2" customFormat="1" ht="12.75" customHeight="1" x14ac:dyDescent="0.2">
      <c r="A32" s="19" t="s">
        <v>381</v>
      </c>
      <c r="B32" s="42">
        <v>1.4688498905357106</v>
      </c>
      <c r="C32" s="222">
        <v>14195</v>
      </c>
      <c r="D32" s="369">
        <v>1.3797709923664121</v>
      </c>
      <c r="E32" s="369">
        <v>4.1853871319520168</v>
      </c>
      <c r="F32" s="370">
        <v>1.1019000000000001</v>
      </c>
      <c r="G32" s="67">
        <v>124.10318062287725</v>
      </c>
      <c r="H32" s="67">
        <v>137.14232597501245</v>
      </c>
    </row>
    <row r="33" spans="1:8" s="2" customFormat="1" ht="12.75" customHeight="1" x14ac:dyDescent="0.2">
      <c r="A33" s="19" t="s">
        <v>382</v>
      </c>
      <c r="B33" s="42">
        <v>1.4714833220742565</v>
      </c>
      <c r="C33" s="222">
        <v>14043</v>
      </c>
      <c r="D33" s="369">
        <v>1.3706685967610603</v>
      </c>
      <c r="E33" s="369">
        <v>4.1873699448113637</v>
      </c>
      <c r="F33" s="370">
        <v>1.1052</v>
      </c>
      <c r="G33" s="67">
        <v>123.93386930875916</v>
      </c>
      <c r="H33" s="67">
        <v>136.15923390858421</v>
      </c>
    </row>
    <row r="34" spans="1:8" s="2" customFormat="1" ht="12.75" customHeight="1" x14ac:dyDescent="0.2">
      <c r="A34" s="19" t="s">
        <v>383</v>
      </c>
      <c r="B34" s="42">
        <v>1.4642819788725028</v>
      </c>
      <c r="C34" s="222">
        <v>14018</v>
      </c>
      <c r="D34" s="369">
        <v>1.3615962356347842</v>
      </c>
      <c r="E34" s="369">
        <v>4.156818387476247</v>
      </c>
      <c r="F34" s="370">
        <v>1.1057999999999999</v>
      </c>
      <c r="G34" s="67">
        <v>123.36767389382084</v>
      </c>
      <c r="H34" s="67">
        <v>135.08414208070019</v>
      </c>
    </row>
    <row r="35" spans="1:8" s="2" customFormat="1" ht="12.75" customHeight="1" x14ac:dyDescent="0.2">
      <c r="A35" s="19" t="s">
        <v>384</v>
      </c>
      <c r="B35" s="42">
        <v>1.4541435821373003</v>
      </c>
      <c r="C35" s="222">
        <v>13866</v>
      </c>
      <c r="D35" s="369">
        <v>1.3570592999190139</v>
      </c>
      <c r="E35" s="369">
        <v>4.1476648969675161</v>
      </c>
      <c r="F35" s="370">
        <v>1.1105</v>
      </c>
      <c r="G35" s="67">
        <v>123.07131314144098</v>
      </c>
      <c r="H35" s="67">
        <v>135.57356370842501</v>
      </c>
    </row>
    <row r="36" spans="1:8" s="2" customFormat="1" ht="17.25" customHeight="1" x14ac:dyDescent="0.2">
      <c r="A36" s="90" t="s">
        <v>385</v>
      </c>
      <c r="B36" s="42">
        <v>1.4555334530105284</v>
      </c>
      <c r="C36" s="222">
        <v>13655</v>
      </c>
      <c r="D36" s="369">
        <v>1.3516216216216215</v>
      </c>
      <c r="E36" s="369">
        <v>4.0791891891891883</v>
      </c>
      <c r="F36" s="370">
        <v>1.1108</v>
      </c>
      <c r="G36" s="67">
        <v>121.50316318016179</v>
      </c>
      <c r="H36" s="67">
        <v>134.02444969122647</v>
      </c>
    </row>
    <row r="37" spans="1:8" s="2" customFormat="1" ht="12.75" customHeight="1" x14ac:dyDescent="0.2">
      <c r="A37" s="19" t="s">
        <v>374</v>
      </c>
      <c r="B37" s="42">
        <v>1.4984528474350236</v>
      </c>
      <c r="C37" s="222">
        <v>14318</v>
      </c>
      <c r="D37" s="369">
        <v>1.389912883998166</v>
      </c>
      <c r="E37" s="369">
        <v>4.1624025676295275</v>
      </c>
      <c r="F37" s="370">
        <v>1.0919000000000001</v>
      </c>
      <c r="G37" s="67">
        <v>122.54447993070463</v>
      </c>
      <c r="H37" s="67">
        <v>133.17078963636303</v>
      </c>
    </row>
    <row r="38" spans="1:8" s="2" customFormat="1" ht="12.75" customHeight="1" x14ac:dyDescent="0.2">
      <c r="A38" s="19" t="s">
        <v>375</v>
      </c>
      <c r="B38" s="42">
        <v>1.6053355516151864</v>
      </c>
      <c r="C38" s="222">
        <v>16310</v>
      </c>
      <c r="D38" s="369">
        <v>1.4165235469583295</v>
      </c>
      <c r="E38" s="369">
        <v>4.298020428455211</v>
      </c>
      <c r="F38" s="370">
        <v>1.107</v>
      </c>
      <c r="G38" s="67">
        <v>128.0998897868088</v>
      </c>
      <c r="H38" s="67">
        <v>140.11171072433802</v>
      </c>
    </row>
    <row r="39" spans="1:8" s="2" customFormat="1" ht="12.75" customHeight="1" x14ac:dyDescent="0.2">
      <c r="A39" s="19" t="s">
        <v>376</v>
      </c>
      <c r="B39" s="42">
        <v>1.587843470390689</v>
      </c>
      <c r="C39" s="222">
        <v>14882</v>
      </c>
      <c r="D39" s="369">
        <v>1.4245995212668017</v>
      </c>
      <c r="E39" s="369">
        <v>4.3552752715890257</v>
      </c>
      <c r="F39" s="370">
        <v>1.087</v>
      </c>
      <c r="G39" s="67">
        <v>130.70565791133546</v>
      </c>
      <c r="H39" s="67">
        <v>143.7587282533278</v>
      </c>
    </row>
    <row r="40" spans="1:8" s="2" customFormat="1" ht="12.75" customHeight="1" x14ac:dyDescent="0.2">
      <c r="A40" s="19" t="s">
        <v>377</v>
      </c>
      <c r="B40" s="42">
        <v>1.5361994425790593</v>
      </c>
      <c r="C40" s="222">
        <v>14610</v>
      </c>
      <c r="D40" s="369">
        <v>1.4181801504311136</v>
      </c>
      <c r="E40" s="369">
        <v>4.3414969730324708</v>
      </c>
      <c r="F40" s="370">
        <v>1.0901850000000004</v>
      </c>
      <c r="G40" s="67">
        <v>127.45089487453866</v>
      </c>
      <c r="H40" s="67">
        <v>140.58402500138135</v>
      </c>
    </row>
    <row r="41" spans="1:8" s="2" customFormat="1" ht="12.75" customHeight="1" x14ac:dyDescent="0.2">
      <c r="A41" s="19" t="s">
        <v>378</v>
      </c>
      <c r="B41" s="42">
        <v>1.4509476069728398</v>
      </c>
      <c r="C41" s="222">
        <v>14265</v>
      </c>
      <c r="D41" s="369">
        <v>1.3936916925810752</v>
      </c>
      <c r="E41" s="369">
        <v>4.2752554420257667</v>
      </c>
      <c r="F41" s="370">
        <v>1.1254999999999999</v>
      </c>
      <c r="G41" s="67">
        <v>124.46283619235327</v>
      </c>
      <c r="H41" s="67">
        <v>137.1956512155333</v>
      </c>
    </row>
    <row r="42" spans="1:8" s="2" customFormat="1" ht="12.75" customHeight="1" x14ac:dyDescent="0.2">
      <c r="A42" s="19" t="s">
        <v>379</v>
      </c>
      <c r="B42" s="42">
        <v>1.4227830874392995</v>
      </c>
      <c r="C42" s="222">
        <v>14600</v>
      </c>
      <c r="D42" s="369">
        <v>1.387594870452761</v>
      </c>
      <c r="E42" s="369">
        <v>4.263979760970078</v>
      </c>
      <c r="F42" s="370">
        <v>1.1463000000000001</v>
      </c>
      <c r="G42" s="67">
        <v>125.503758256007</v>
      </c>
      <c r="H42" s="67">
        <v>139.10915090019517</v>
      </c>
    </row>
    <row r="43" spans="1:8" s="2" customFormat="1" ht="12.75" customHeight="1" x14ac:dyDescent="0.2">
      <c r="A43" s="19" t="s">
        <v>380</v>
      </c>
      <c r="B43" s="42">
        <v>1.3890432270252251</v>
      </c>
      <c r="C43" s="222">
        <v>14563</v>
      </c>
      <c r="D43" s="369">
        <v>1.3692086574230637</v>
      </c>
      <c r="E43" s="369">
        <v>4.185492052756171</v>
      </c>
      <c r="F43" s="370">
        <v>1.1828000000000001</v>
      </c>
      <c r="G43" s="67">
        <v>125.39721516943753</v>
      </c>
      <c r="H43" s="67">
        <v>138.00488382395579</v>
      </c>
    </row>
    <row r="44" spans="1:8" s="2" customFormat="1" ht="12.75" customHeight="1" x14ac:dyDescent="0.2">
      <c r="A44" s="19" t="s">
        <v>381</v>
      </c>
      <c r="B44" s="42">
        <v>1.3816231560040948</v>
      </c>
      <c r="C44" s="222">
        <v>14880</v>
      </c>
      <c r="D44" s="369">
        <v>1.3656716417910448</v>
      </c>
      <c r="E44" s="369">
        <v>4.1498473541383989</v>
      </c>
      <c r="F44" s="370">
        <v>1.1792</v>
      </c>
      <c r="G44" s="67">
        <v>125.34194058529189</v>
      </c>
      <c r="H44" s="67">
        <v>138.07932752843217</v>
      </c>
    </row>
    <row r="45" spans="1:8" s="2" customFormat="1" ht="12.75" customHeight="1" x14ac:dyDescent="0.2">
      <c r="A45" s="19" t="s">
        <v>382</v>
      </c>
      <c r="B45" s="42">
        <v>1.4030399198262902</v>
      </c>
      <c r="C45" s="222">
        <v>14625</v>
      </c>
      <c r="D45" s="369">
        <v>1.3594904458598727</v>
      </c>
      <c r="E45" s="369">
        <v>4.1521019108280255</v>
      </c>
      <c r="F45" s="370">
        <v>1.1775</v>
      </c>
      <c r="G45" s="67">
        <v>124.60064354692513</v>
      </c>
      <c r="H45" s="67">
        <v>136.76757874385154</v>
      </c>
    </row>
    <row r="46" spans="1:8" s="2" customFormat="1" ht="12.75" customHeight="1" x14ac:dyDescent="0.2">
      <c r="A46" s="19" t="s">
        <v>383</v>
      </c>
      <c r="B46" s="42">
        <v>1.376516626354394</v>
      </c>
      <c r="C46" s="222">
        <v>14120</v>
      </c>
      <c r="D46" s="369">
        <v>1.3468491299205947</v>
      </c>
      <c r="E46" s="369">
        <v>4.1115897955735772</v>
      </c>
      <c r="F46" s="370">
        <v>1.1838</v>
      </c>
      <c r="G46" s="67">
        <v>122.3269928073033</v>
      </c>
      <c r="H46" s="67">
        <v>134.32851990534226</v>
      </c>
    </row>
    <row r="47" spans="1:8" s="2" customFormat="1" ht="12.75" customHeight="1" x14ac:dyDescent="0.2">
      <c r="A47" s="19" t="s">
        <v>384</v>
      </c>
      <c r="B47" s="42">
        <v>1.3297030329892991</v>
      </c>
      <c r="C47" s="222">
        <v>14050</v>
      </c>
      <c r="D47" s="369">
        <v>1.3326211996713229</v>
      </c>
      <c r="E47" s="369">
        <v>4.0561216105176658</v>
      </c>
      <c r="F47" s="370">
        <v>1.2170000000000001</v>
      </c>
      <c r="G47" s="67">
        <v>121.60570487642799</v>
      </c>
      <c r="H47" s="67">
        <v>134.77550142944889</v>
      </c>
    </row>
    <row r="48" spans="1:8" s="2" customFormat="1" ht="17.25" customHeight="1" x14ac:dyDescent="0.2">
      <c r="A48" s="90" t="s">
        <v>386</v>
      </c>
      <c r="B48" s="42">
        <v>1.2943572834846822</v>
      </c>
      <c r="C48" s="222">
        <v>14030</v>
      </c>
      <c r="D48" s="369">
        <v>1.3261030317968943</v>
      </c>
      <c r="E48" s="369">
        <v>4.0386163832059809</v>
      </c>
      <c r="F48" s="370">
        <v>1.2171000000000001</v>
      </c>
      <c r="G48" s="67">
        <v>120.86747537614652</v>
      </c>
      <c r="H48" s="67">
        <v>133.58830340934728</v>
      </c>
    </row>
    <row r="49" spans="1:8" s="2" customFormat="1" ht="12.75" customHeight="1" x14ac:dyDescent="0.2">
      <c r="A49" s="19" t="s">
        <v>374</v>
      </c>
      <c r="B49" s="42">
        <v>1.2895654809112072</v>
      </c>
      <c r="C49" s="222">
        <v>14235</v>
      </c>
      <c r="D49" s="369">
        <v>1.3274921474623906</v>
      </c>
      <c r="E49" s="369">
        <v>4.0456273764258555</v>
      </c>
      <c r="F49" s="370">
        <v>1.2098</v>
      </c>
      <c r="G49" s="67">
        <v>120.80695388830691</v>
      </c>
      <c r="H49" s="67">
        <v>133.54804707829553</v>
      </c>
    </row>
    <row r="50" spans="1:8" s="2" customFormat="1" ht="12.75" customHeight="1" x14ac:dyDescent="0.2">
      <c r="A50" s="19" t="s">
        <v>375</v>
      </c>
      <c r="B50" s="42">
        <v>1.2968779074029175</v>
      </c>
      <c r="C50" s="222">
        <v>14525</v>
      </c>
      <c r="D50" s="369">
        <v>1.3425497941003446</v>
      </c>
      <c r="E50" s="369">
        <v>4.1101773258256999</v>
      </c>
      <c r="F50" s="370">
        <v>1.1899</v>
      </c>
      <c r="G50" s="67">
        <v>122.60148824873454</v>
      </c>
      <c r="H50" s="67">
        <v>136.43895867807558</v>
      </c>
    </row>
    <row r="51" spans="1:8" s="2" customFormat="1" ht="12.75" customHeight="1" x14ac:dyDescent="0.2">
      <c r="A51" s="19" t="s">
        <v>376</v>
      </c>
      <c r="B51" s="42">
        <v>1.2981449508652134</v>
      </c>
      <c r="C51" s="222">
        <v>14445</v>
      </c>
      <c r="D51" s="369">
        <v>1.3335837716003005</v>
      </c>
      <c r="E51" s="369">
        <v>4.1203773269888977</v>
      </c>
      <c r="F51" s="370">
        <v>1.1979</v>
      </c>
      <c r="G51" s="67">
        <v>122.99559130937692</v>
      </c>
      <c r="H51" s="67">
        <v>137.56359474434248</v>
      </c>
    </row>
    <row r="52" spans="1:8" s="2" customFormat="1" ht="12.75" customHeight="1" x14ac:dyDescent="0.2">
      <c r="A52" s="19" t="s">
        <v>377</v>
      </c>
      <c r="B52" s="42">
        <v>1.288754694749245</v>
      </c>
      <c r="C52" s="222">
        <v>14280</v>
      </c>
      <c r="D52" s="369">
        <v>1.3299028486744608</v>
      </c>
      <c r="E52" s="369">
        <v>4.1282726823645648</v>
      </c>
      <c r="F52" s="370">
        <v>1.2145999999999999</v>
      </c>
      <c r="G52" s="67">
        <v>121.84914960749045</v>
      </c>
      <c r="H52" s="67">
        <v>136.58470456476152</v>
      </c>
    </row>
    <row r="53" spans="1:8" s="2" customFormat="1" ht="12.75" customHeight="1" x14ac:dyDescent="0.2">
      <c r="A53" s="31" t="s">
        <v>379</v>
      </c>
      <c r="B53" s="224">
        <v>1.3080200313924808</v>
      </c>
      <c r="C53" s="223">
        <v>14500</v>
      </c>
      <c r="D53" s="371">
        <v>1.3332779945214577</v>
      </c>
      <c r="E53" s="371">
        <v>4.1344733128579731</v>
      </c>
      <c r="F53" s="372">
        <v>1.2047000000000001</v>
      </c>
      <c r="G53" s="213" t="s">
        <v>93</v>
      </c>
      <c r="H53" s="213" t="s">
        <v>93</v>
      </c>
    </row>
    <row r="54" spans="1:8" s="16" customFormat="1" ht="29.25" customHeight="1" x14ac:dyDescent="0.2">
      <c r="A54" s="417" t="s">
        <v>1094</v>
      </c>
      <c r="B54" s="417"/>
      <c r="C54" s="417"/>
      <c r="D54" s="417"/>
      <c r="E54" s="417"/>
      <c r="F54" s="417"/>
      <c r="G54" s="417"/>
      <c r="H54" s="417"/>
    </row>
    <row r="55" spans="1:8" s="2" customFormat="1" ht="44.25" customHeight="1" x14ac:dyDescent="0.2">
      <c r="A55" s="440" t="s">
        <v>1199</v>
      </c>
      <c r="B55" s="418"/>
      <c r="C55" s="418"/>
      <c r="D55" s="418"/>
      <c r="E55" s="418"/>
      <c r="F55" s="418"/>
      <c r="G55" s="418"/>
      <c r="H55" s="418"/>
    </row>
    <row r="56" spans="1:8" s="2" customFormat="1" ht="15.75" customHeight="1" x14ac:dyDescent="0.2">
      <c r="A56" s="416"/>
      <c r="B56" s="416"/>
      <c r="C56" s="416"/>
      <c r="D56" s="416"/>
      <c r="E56" s="416"/>
      <c r="F56" s="416"/>
      <c r="G56" s="416"/>
      <c r="H56" s="416"/>
    </row>
  </sheetData>
  <mergeCells count="5">
    <mergeCell ref="A55:H55"/>
    <mergeCell ref="A56:H56"/>
    <mergeCell ref="A54:H54"/>
    <mergeCell ref="G9:H9"/>
    <mergeCell ref="G10:H10"/>
  </mergeCells>
  <conditionalFormatting sqref="G53:H53">
    <cfRule type="cellIs" dxfId="159" priority="4" operator="between">
      <formula>9999</formula>
      <formula>-9999</formula>
    </cfRule>
  </conditionalFormatting>
  <conditionalFormatting sqref="C12:E23">
    <cfRule type="cellIs" dxfId="158" priority="2" operator="greaterThanOrEqual">
      <formula>10000</formula>
    </cfRule>
  </conditionalFormatting>
  <hyperlinks>
    <hyperlink ref="A5" location="'Contents'!A75" display="Índice"/>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showGridLines="0" zoomScale="120" zoomScaleNormal="120" zoomScalePageLayoutView="120" workbookViewId="0">
      <selection activeCell="A5" sqref="A5"/>
    </sheetView>
  </sheetViews>
  <sheetFormatPr defaultColWidth="11.42578125" defaultRowHeight="13.5" x14ac:dyDescent="0.25"/>
  <cols>
    <col min="1" max="1" width="50.140625" style="3" customWidth="1"/>
    <col min="2" max="2" width="19.42578125" style="3" customWidth="1"/>
    <col min="3" max="8" width="5.7109375" style="4" customWidth="1"/>
    <col min="9" max="16384" width="11.42578125" style="2"/>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09" t="s">
        <v>85</v>
      </c>
    </row>
    <row r="6" spans="1:8" s="17" customFormat="1" ht="18.75" x14ac:dyDescent="0.3">
      <c r="A6" s="25" t="s">
        <v>0</v>
      </c>
    </row>
    <row r="7" spans="1:8" s="17" customFormat="1" ht="12.75" x14ac:dyDescent="0.2"/>
    <row r="8" spans="1:8" s="17" customFormat="1" ht="18" customHeight="1" x14ac:dyDescent="0.2">
      <c r="A8" s="116" t="s">
        <v>1095</v>
      </c>
    </row>
    <row r="9" spans="1:8" s="17" customFormat="1" ht="18" customHeight="1" x14ac:dyDescent="0.2">
      <c r="A9" s="116" t="s">
        <v>1096</v>
      </c>
    </row>
    <row r="10" spans="1:8" ht="13.5" customHeight="1" x14ac:dyDescent="0.2">
      <c r="A10" s="24"/>
      <c r="B10" s="112"/>
      <c r="C10" s="164">
        <v>2015</v>
      </c>
      <c r="D10" s="164">
        <v>2016</v>
      </c>
      <c r="E10" s="164">
        <v>2017</v>
      </c>
      <c r="F10" s="164">
        <v>2018</v>
      </c>
      <c r="G10" s="309">
        <v>2019</v>
      </c>
      <c r="H10" s="359">
        <v>2020</v>
      </c>
    </row>
    <row r="11" spans="1:8" ht="18" customHeight="1" x14ac:dyDescent="0.2">
      <c r="A11" s="35" t="s">
        <v>1097</v>
      </c>
      <c r="B11" s="23"/>
      <c r="C11" s="100"/>
      <c r="D11" s="100"/>
      <c r="E11" s="100"/>
      <c r="F11" s="100"/>
      <c r="G11" s="100"/>
      <c r="H11" s="100"/>
    </row>
    <row r="12" spans="1:8" ht="13.5" customHeight="1" x14ac:dyDescent="0.2">
      <c r="A12" s="20" t="s">
        <v>1098</v>
      </c>
      <c r="B12" s="19" t="s">
        <v>389</v>
      </c>
      <c r="C12" s="137">
        <v>2809.8930299999997</v>
      </c>
      <c r="D12" s="137">
        <v>2125.6300780000001</v>
      </c>
      <c r="E12" s="137">
        <v>2386.7979180000002</v>
      </c>
      <c r="F12" s="137">
        <v>2111.9292369999998</v>
      </c>
      <c r="G12" s="137">
        <v>1870.6854620000001</v>
      </c>
      <c r="H12" s="137">
        <v>1498.6886239999997</v>
      </c>
    </row>
    <row r="13" spans="1:8" ht="12.75" customHeight="1" x14ac:dyDescent="0.2">
      <c r="A13" s="70" t="s">
        <v>2</v>
      </c>
      <c r="B13" s="19" t="s">
        <v>389</v>
      </c>
      <c r="C13" s="137">
        <v>2099.0589519999999</v>
      </c>
      <c r="D13" s="137">
        <v>1501.5734390000002</v>
      </c>
      <c r="E13" s="137">
        <v>1786.2276850000001</v>
      </c>
      <c r="F13" s="137">
        <v>1512.774981</v>
      </c>
      <c r="G13" s="137">
        <v>1238.8011430000001</v>
      </c>
      <c r="H13" s="137">
        <v>871.00101199999983</v>
      </c>
    </row>
    <row r="14" spans="1:8" ht="12.75" customHeight="1" x14ac:dyDescent="0.2">
      <c r="A14" s="70" t="s">
        <v>15</v>
      </c>
      <c r="B14" s="19" t="s">
        <v>389</v>
      </c>
      <c r="C14" s="67">
        <v>214.50364400000004</v>
      </c>
      <c r="D14" s="67">
        <v>258.56984199999999</v>
      </c>
      <c r="E14" s="67">
        <v>266.75062399999996</v>
      </c>
      <c r="F14" s="67">
        <v>254.14612299999996</v>
      </c>
      <c r="G14" s="67">
        <v>284.28791500000005</v>
      </c>
      <c r="H14" s="67">
        <v>300.90147399999995</v>
      </c>
    </row>
    <row r="15" spans="1:8" ht="12.75" customHeight="1" x14ac:dyDescent="0.2">
      <c r="A15" s="70" t="s">
        <v>28</v>
      </c>
      <c r="B15" s="19" t="s">
        <v>389</v>
      </c>
      <c r="C15" s="67">
        <v>73.699663000000015</v>
      </c>
      <c r="D15" s="67">
        <v>78.435255999999995</v>
      </c>
      <c r="E15" s="67">
        <v>91.187011000000012</v>
      </c>
      <c r="F15" s="67">
        <v>94.880709000000039</v>
      </c>
      <c r="G15" s="67">
        <v>91.306479999999993</v>
      </c>
      <c r="H15" s="67">
        <v>73.364694000000014</v>
      </c>
    </row>
    <row r="16" spans="1:8" ht="12.75" customHeight="1" x14ac:dyDescent="0.2">
      <c r="A16" s="70" t="s">
        <v>41</v>
      </c>
      <c r="B16" s="19" t="s">
        <v>389</v>
      </c>
      <c r="C16" s="67">
        <v>355.08113300000008</v>
      </c>
      <c r="D16" s="67">
        <v>214.71367100000003</v>
      </c>
      <c r="E16" s="67">
        <v>180.37805599999999</v>
      </c>
      <c r="F16" s="67">
        <v>185.81813700000001</v>
      </c>
      <c r="G16" s="67">
        <v>203.179146</v>
      </c>
      <c r="H16" s="67">
        <v>199.90573600000002</v>
      </c>
    </row>
    <row r="17" spans="1:8" ht="12.75" customHeight="1" x14ac:dyDescent="0.2">
      <c r="A17" s="70" t="s">
        <v>54</v>
      </c>
      <c r="B17" s="19" t="s">
        <v>389</v>
      </c>
      <c r="C17" s="67">
        <v>57.462727000000008</v>
      </c>
      <c r="D17" s="67">
        <v>64.112428000000008</v>
      </c>
      <c r="E17" s="67">
        <v>56.349345</v>
      </c>
      <c r="F17" s="67">
        <v>59.748416999999996</v>
      </c>
      <c r="G17" s="67">
        <v>48.786852999999994</v>
      </c>
      <c r="H17" s="67">
        <v>50.28321900000001</v>
      </c>
    </row>
    <row r="18" spans="1:8" ht="12.75" customHeight="1" x14ac:dyDescent="0.2">
      <c r="A18" s="70" t="s">
        <v>66</v>
      </c>
      <c r="B18" s="19" t="s">
        <v>389</v>
      </c>
      <c r="C18" s="67">
        <v>10.086910999999999</v>
      </c>
      <c r="D18" s="67">
        <v>8.2254420000000028</v>
      </c>
      <c r="E18" s="67">
        <v>5.9051969999999994</v>
      </c>
      <c r="F18" s="67">
        <v>4.5608699999999995</v>
      </c>
      <c r="G18" s="67">
        <v>4.3239249999999991</v>
      </c>
      <c r="H18" s="67">
        <v>3.2324890000000006</v>
      </c>
    </row>
    <row r="19" spans="1:8" ht="13.5" customHeight="1" x14ac:dyDescent="0.2">
      <c r="A19" s="20" t="s">
        <v>1099</v>
      </c>
      <c r="B19" s="19" t="s">
        <v>389</v>
      </c>
      <c r="C19" s="137">
        <v>1193.0592030000003</v>
      </c>
      <c r="D19" s="137">
        <v>858.42930100000012</v>
      </c>
      <c r="E19" s="137">
        <v>336.32712100000003</v>
      </c>
      <c r="F19" s="137">
        <v>984.97020399999985</v>
      </c>
      <c r="G19" s="137">
        <v>1130.399621</v>
      </c>
      <c r="H19" s="137">
        <v>436.74380400000001</v>
      </c>
    </row>
    <row r="20" spans="1:8" ht="12" customHeight="1" x14ac:dyDescent="0.2">
      <c r="A20" s="70" t="s">
        <v>2</v>
      </c>
      <c r="B20" s="19" t="s">
        <v>389</v>
      </c>
      <c r="C20" s="137">
        <v>1142.2613220000001</v>
      </c>
      <c r="D20" s="137">
        <v>809.78426000000013</v>
      </c>
      <c r="E20" s="137">
        <v>278.86991500000005</v>
      </c>
      <c r="F20" s="137">
        <v>928.57870000000003</v>
      </c>
      <c r="G20" s="137">
        <v>1075.479605</v>
      </c>
      <c r="H20" s="137">
        <v>389.40392400000002</v>
      </c>
    </row>
    <row r="21" spans="1:8" ht="12" customHeight="1" x14ac:dyDescent="0.2">
      <c r="A21" s="70" t="s">
        <v>15</v>
      </c>
      <c r="B21" s="19" t="s">
        <v>389</v>
      </c>
      <c r="C21" s="67">
        <v>10.913701999999999</v>
      </c>
      <c r="D21" s="67">
        <v>11.322668000000002</v>
      </c>
      <c r="E21" s="67">
        <v>14.906449</v>
      </c>
      <c r="F21" s="67">
        <v>14.333349999999999</v>
      </c>
      <c r="G21" s="67">
        <v>12.157355000000001</v>
      </c>
      <c r="H21" s="67">
        <v>8.1503529999999991</v>
      </c>
    </row>
    <row r="22" spans="1:8" ht="12" customHeight="1" x14ac:dyDescent="0.2">
      <c r="A22" s="70" t="s">
        <v>28</v>
      </c>
      <c r="B22" s="19" t="s">
        <v>389</v>
      </c>
      <c r="C22" s="67">
        <v>0.232927</v>
      </c>
      <c r="D22" s="67">
        <v>0.25020000000000003</v>
      </c>
      <c r="E22" s="67">
        <v>0.26083100000000004</v>
      </c>
      <c r="F22" s="67">
        <v>0.55697600000000003</v>
      </c>
      <c r="G22" s="67">
        <v>0.789161</v>
      </c>
      <c r="H22" s="67">
        <v>1.8692800000000001</v>
      </c>
    </row>
    <row r="23" spans="1:8" ht="12" customHeight="1" x14ac:dyDescent="0.2">
      <c r="A23" s="70" t="s">
        <v>41</v>
      </c>
      <c r="B23" s="19" t="s">
        <v>389</v>
      </c>
      <c r="C23" s="67">
        <v>37.781673999999981</v>
      </c>
      <c r="D23" s="67">
        <v>35.878149999999998</v>
      </c>
      <c r="E23" s="67">
        <v>41.398578000000001</v>
      </c>
      <c r="F23" s="67">
        <v>40.160414999999986</v>
      </c>
      <c r="G23" s="67">
        <v>40.735566000000006</v>
      </c>
      <c r="H23" s="67">
        <v>35.768716999999988</v>
      </c>
    </row>
    <row r="24" spans="1:8" ht="12" customHeight="1" x14ac:dyDescent="0.2">
      <c r="A24" s="70" t="s">
        <v>54</v>
      </c>
      <c r="B24" s="19" t="s">
        <v>389</v>
      </c>
      <c r="C24" s="67">
        <v>0.15887000000000001</v>
      </c>
      <c r="D24" s="67">
        <v>0.32880999999999999</v>
      </c>
      <c r="E24" s="67">
        <v>0.39724799999999999</v>
      </c>
      <c r="F24" s="67">
        <v>0.5921860000000001</v>
      </c>
      <c r="G24" s="67">
        <v>0.25715699999999991</v>
      </c>
      <c r="H24" s="67">
        <v>1.1726559999999999</v>
      </c>
    </row>
    <row r="25" spans="1:8" ht="12" customHeight="1" x14ac:dyDescent="0.2">
      <c r="A25" s="70" t="s">
        <v>66</v>
      </c>
      <c r="B25" s="19" t="s">
        <v>389</v>
      </c>
      <c r="C25" s="67">
        <v>1.7107079999999999</v>
      </c>
      <c r="D25" s="67">
        <v>0.86521300000000012</v>
      </c>
      <c r="E25" s="67">
        <v>0.49409999999999998</v>
      </c>
      <c r="F25" s="67">
        <v>0.74857700000000005</v>
      </c>
      <c r="G25" s="67">
        <v>0.98077700000000012</v>
      </c>
      <c r="H25" s="67">
        <v>0.37887400000000004</v>
      </c>
    </row>
    <row r="26" spans="1:8" ht="13.5" customHeight="1" x14ac:dyDescent="0.2">
      <c r="A26" s="20" t="s">
        <v>1098</v>
      </c>
      <c r="B26" s="19" t="s">
        <v>1100</v>
      </c>
      <c r="C26" s="67">
        <v>5.7435621211353141</v>
      </c>
      <c r="D26" s="67">
        <v>4.2479586425430167</v>
      </c>
      <c r="E26" s="67">
        <v>4.3382151649724641</v>
      </c>
      <c r="F26" s="67">
        <v>3.6506993985651506</v>
      </c>
      <c r="G26" s="67">
        <v>3.1228681497359054</v>
      </c>
      <c r="H26" s="67">
        <v>2.7863761292373708</v>
      </c>
    </row>
    <row r="27" spans="1:8" ht="13.5" customHeight="1" x14ac:dyDescent="0.2">
      <c r="A27" s="20" t="s">
        <v>1099</v>
      </c>
      <c r="B27" s="19" t="s">
        <v>1100</v>
      </c>
      <c r="C27" s="67">
        <v>2.04056957800276</v>
      </c>
      <c r="D27" s="67">
        <v>1.3975468241164979</v>
      </c>
      <c r="E27" s="67">
        <v>0.48261446748010478</v>
      </c>
      <c r="F27" s="67">
        <v>1.3056472129951484</v>
      </c>
      <c r="G27" s="67">
        <v>1.4134035829992899</v>
      </c>
      <c r="H27" s="67">
        <v>0.64313455935343711</v>
      </c>
    </row>
    <row r="28" spans="1:8" ht="18" customHeight="1" x14ac:dyDescent="0.2">
      <c r="A28" s="35" t="s">
        <v>1101</v>
      </c>
      <c r="B28" s="23"/>
      <c r="C28" s="100"/>
      <c r="D28" s="100"/>
      <c r="E28" s="100"/>
      <c r="F28" s="100"/>
      <c r="G28" s="100"/>
      <c r="H28" s="100"/>
    </row>
    <row r="29" spans="1:8" ht="13.5" customHeight="1" x14ac:dyDescent="0.2">
      <c r="A29" s="20" t="s">
        <v>1102</v>
      </c>
      <c r="B29" s="19" t="s">
        <v>389</v>
      </c>
      <c r="C29" s="137">
        <v>1692.2</v>
      </c>
      <c r="D29" s="137">
        <v>1329.027725808327</v>
      </c>
      <c r="E29" s="137">
        <v>2060.0831060298497</v>
      </c>
      <c r="F29" s="137">
        <v>1201.8439206588564</v>
      </c>
      <c r="G29" s="137">
        <v>823.4518547727339</v>
      </c>
      <c r="H29" s="137">
        <v>1086.9708227553829</v>
      </c>
    </row>
    <row r="30" spans="1:8" ht="13.5" customHeight="1" x14ac:dyDescent="0.2">
      <c r="A30" s="20" t="s">
        <v>132</v>
      </c>
      <c r="B30" s="19" t="s">
        <v>389</v>
      </c>
      <c r="C30" s="137">
        <v>4169.8</v>
      </c>
      <c r="D30" s="137">
        <v>3285.4596377514154</v>
      </c>
      <c r="E30" s="137">
        <v>4374.6319389057644</v>
      </c>
      <c r="F30" s="137">
        <v>3050.8366455031869</v>
      </c>
      <c r="G30" s="137">
        <v>2763.2528637833257</v>
      </c>
      <c r="H30" s="137">
        <v>2293.7648997747583</v>
      </c>
    </row>
    <row r="31" spans="1:8" ht="13.5" customHeight="1" x14ac:dyDescent="0.2">
      <c r="A31" s="20" t="s">
        <v>446</v>
      </c>
      <c r="B31" s="19" t="s">
        <v>389</v>
      </c>
      <c r="C31" s="67">
        <v>-25.9</v>
      </c>
      <c r="D31" s="67">
        <v>-27.735546583006546</v>
      </c>
      <c r="E31" s="67">
        <v>-30.165892571348454</v>
      </c>
      <c r="F31" s="67">
        <v>-30.989267254165501</v>
      </c>
      <c r="G31" s="67">
        <v>-35.692240993406784</v>
      </c>
      <c r="H31" s="67">
        <v>-38.482475903893416</v>
      </c>
    </row>
    <row r="32" spans="1:8" ht="18" customHeight="1" x14ac:dyDescent="0.2">
      <c r="A32" s="35" t="s">
        <v>640</v>
      </c>
      <c r="B32" s="23"/>
      <c r="C32" s="100"/>
      <c r="D32" s="100"/>
      <c r="E32" s="100"/>
      <c r="F32" s="100"/>
      <c r="G32" s="100"/>
      <c r="H32" s="100"/>
    </row>
    <row r="33" spans="1:8" ht="13.5" customHeight="1" x14ac:dyDescent="0.2">
      <c r="A33" s="20" t="s">
        <v>1201</v>
      </c>
      <c r="B33" s="19" t="s">
        <v>389</v>
      </c>
      <c r="C33" s="67">
        <v>455.2</v>
      </c>
      <c r="D33" s="67">
        <v>-9.5634402027659036</v>
      </c>
      <c r="E33" s="67">
        <v>627.02655908192708</v>
      </c>
      <c r="F33" s="67">
        <v>98.922778713209894</v>
      </c>
      <c r="G33" s="67">
        <v>152.45695203207811</v>
      </c>
      <c r="H33" s="67">
        <v>-78.867184433314719</v>
      </c>
    </row>
    <row r="34" spans="1:8" ht="13.5" customHeight="1" x14ac:dyDescent="0.2">
      <c r="A34" s="20" t="s">
        <v>1202</v>
      </c>
      <c r="B34" s="19" t="s">
        <v>389</v>
      </c>
      <c r="C34" s="67">
        <v>188.2</v>
      </c>
      <c r="D34" s="67">
        <v>-129.54614958617219</v>
      </c>
      <c r="E34" s="67">
        <v>21.162378433990956</v>
      </c>
      <c r="F34" s="67">
        <v>281.30375622460684</v>
      </c>
      <c r="G34" s="67">
        <v>140.63466052934928</v>
      </c>
      <c r="H34" s="67">
        <v>162.16082723728161</v>
      </c>
    </row>
    <row r="35" spans="1:8" ht="18" customHeight="1" x14ac:dyDescent="0.2">
      <c r="A35" s="35" t="s">
        <v>1103</v>
      </c>
      <c r="B35" s="23"/>
      <c r="C35" s="103"/>
      <c r="D35" s="103"/>
      <c r="E35" s="103"/>
      <c r="F35" s="103"/>
      <c r="G35" s="103"/>
      <c r="H35" s="103"/>
    </row>
    <row r="36" spans="1:8" ht="13.5" customHeight="1" x14ac:dyDescent="0.2">
      <c r="A36" s="20" t="s">
        <v>1104</v>
      </c>
      <c r="B36" s="19" t="s">
        <v>389</v>
      </c>
      <c r="C36" s="137">
        <v>2803.1392911000003</v>
      </c>
      <c r="D36" s="137">
        <v>2621.8</v>
      </c>
      <c r="E36" s="137">
        <v>2853.2</v>
      </c>
      <c r="F36" s="137">
        <v>3042.8</v>
      </c>
      <c r="G36" s="137">
        <v>2922.6</v>
      </c>
      <c r="H36" s="137">
        <v>2845.9455813</v>
      </c>
    </row>
    <row r="37" spans="1:8" ht="12" customHeight="1" x14ac:dyDescent="0.2">
      <c r="A37" s="70" t="s">
        <v>2</v>
      </c>
      <c r="B37" s="19" t="s">
        <v>389</v>
      </c>
      <c r="C37" s="137">
        <v>929.17814239999996</v>
      </c>
      <c r="D37" s="137">
        <v>786.9</v>
      </c>
      <c r="E37" s="137">
        <v>868.8</v>
      </c>
      <c r="F37" s="137">
        <v>1218</v>
      </c>
      <c r="G37" s="137">
        <v>1154.8</v>
      </c>
      <c r="H37" s="137">
        <v>1077.7066546000001</v>
      </c>
    </row>
    <row r="38" spans="1:8" ht="12" customHeight="1" x14ac:dyDescent="0.2">
      <c r="A38" s="70" t="s">
        <v>15</v>
      </c>
      <c r="B38" s="19" t="s">
        <v>389</v>
      </c>
      <c r="C38" s="137">
        <v>632.13477020000005</v>
      </c>
      <c r="D38" s="137">
        <v>625</v>
      </c>
      <c r="E38" s="137">
        <v>717.8</v>
      </c>
      <c r="F38" s="137">
        <v>683.8</v>
      </c>
      <c r="G38" s="137">
        <v>669.5</v>
      </c>
      <c r="H38" s="137">
        <v>731.47592969999994</v>
      </c>
    </row>
    <row r="39" spans="1:8" ht="12" customHeight="1" x14ac:dyDescent="0.2">
      <c r="A39" s="70" t="s">
        <v>28</v>
      </c>
      <c r="B39" s="19" t="s">
        <v>389</v>
      </c>
      <c r="C39" s="137">
        <v>112.266744</v>
      </c>
      <c r="D39" s="137">
        <v>110.4</v>
      </c>
      <c r="E39" s="137">
        <v>127.4</v>
      </c>
      <c r="F39" s="137">
        <v>123.3</v>
      </c>
      <c r="G39" s="137">
        <v>122.5</v>
      </c>
      <c r="H39" s="137">
        <v>135.43379990000003</v>
      </c>
    </row>
    <row r="40" spans="1:8" ht="12" customHeight="1" x14ac:dyDescent="0.2">
      <c r="A40" s="70" t="s">
        <v>41</v>
      </c>
      <c r="B40" s="19" t="s">
        <v>389</v>
      </c>
      <c r="C40" s="137">
        <v>1040.6028167999998</v>
      </c>
      <c r="D40" s="137">
        <v>1007.8</v>
      </c>
      <c r="E40" s="137">
        <v>1044.2</v>
      </c>
      <c r="F40" s="137">
        <v>926.6</v>
      </c>
      <c r="G40" s="137">
        <v>886.7</v>
      </c>
      <c r="H40" s="137">
        <v>807.85671339999999</v>
      </c>
    </row>
    <row r="41" spans="1:8" ht="12" customHeight="1" x14ac:dyDescent="0.2">
      <c r="A41" s="99" t="s">
        <v>54</v>
      </c>
      <c r="B41" s="31" t="s">
        <v>389</v>
      </c>
      <c r="C41" s="68">
        <v>88.956817699999988</v>
      </c>
      <c r="D41" s="68">
        <v>91.8</v>
      </c>
      <c r="E41" s="68">
        <v>95</v>
      </c>
      <c r="F41" s="68">
        <v>91.1</v>
      </c>
      <c r="G41" s="68">
        <v>89</v>
      </c>
      <c r="H41" s="68">
        <v>93.472483699999998</v>
      </c>
    </row>
    <row r="42" spans="1:8" ht="19.5" customHeight="1" x14ac:dyDescent="0.2">
      <c r="A42" s="106" t="s">
        <v>1105</v>
      </c>
      <c r="B42" s="23"/>
      <c r="C42" s="104"/>
      <c r="D42" s="104"/>
      <c r="E42" s="104"/>
      <c r="F42" s="104"/>
      <c r="G42" s="104"/>
      <c r="H42" s="104"/>
    </row>
    <row r="43" spans="1:8" s="3" customFormat="1" ht="13.5" customHeight="1" x14ac:dyDescent="0.25">
      <c r="C43" s="4"/>
      <c r="D43" s="4"/>
      <c r="E43" s="4"/>
      <c r="F43" s="4"/>
      <c r="G43" s="4"/>
      <c r="H43" s="4"/>
    </row>
    <row r="44" spans="1:8" s="3" customFormat="1" ht="13.5" customHeight="1" x14ac:dyDescent="0.25">
      <c r="C44" s="4"/>
      <c r="D44" s="4"/>
      <c r="E44" s="4"/>
      <c r="F44" s="4"/>
      <c r="G44" s="4"/>
      <c r="H44" s="4"/>
    </row>
    <row r="45" spans="1:8" s="3" customFormat="1" ht="13.5" customHeight="1" x14ac:dyDescent="0.25">
      <c r="C45" s="4"/>
      <c r="D45" s="4"/>
      <c r="E45" s="4"/>
      <c r="F45" s="4"/>
      <c r="G45" s="4"/>
      <c r="H45" s="4"/>
    </row>
    <row r="46" spans="1:8" s="3" customFormat="1" ht="13.5" customHeight="1" x14ac:dyDescent="0.25">
      <c r="C46" s="4"/>
      <c r="D46" s="4"/>
      <c r="E46" s="4"/>
      <c r="F46" s="4"/>
      <c r="G46" s="4"/>
      <c r="H46" s="4"/>
    </row>
    <row r="47" spans="1:8" s="3" customFormat="1" ht="12.75" customHeight="1" x14ac:dyDescent="0.25">
      <c r="C47" s="4"/>
      <c r="D47" s="4"/>
      <c r="E47" s="4"/>
      <c r="F47" s="4"/>
      <c r="G47" s="4"/>
      <c r="H47" s="4"/>
    </row>
    <row r="48" spans="1:8" s="3" customFormat="1" ht="15" customHeight="1" x14ac:dyDescent="0.25">
      <c r="C48" s="4"/>
      <c r="D48" s="4"/>
      <c r="E48" s="4"/>
      <c r="F48" s="4"/>
      <c r="G48" s="4"/>
      <c r="H48" s="4"/>
    </row>
    <row r="49" spans="3:8" s="3" customFormat="1" ht="12.75" customHeight="1" x14ac:dyDescent="0.25">
      <c r="C49" s="4"/>
      <c r="D49" s="4"/>
      <c r="E49" s="4"/>
      <c r="F49" s="4"/>
      <c r="G49" s="4"/>
      <c r="H49" s="4"/>
    </row>
    <row r="50" spans="3:8" s="3" customFormat="1" ht="12" customHeight="1" x14ac:dyDescent="0.25">
      <c r="C50" s="4"/>
      <c r="D50" s="4"/>
      <c r="E50" s="4"/>
      <c r="F50" s="4"/>
      <c r="G50" s="4"/>
      <c r="H50" s="4"/>
    </row>
    <row r="51" spans="3:8" s="3" customFormat="1" ht="12.75" customHeight="1" x14ac:dyDescent="0.25">
      <c r="C51" s="4"/>
      <c r="D51" s="4"/>
      <c r="E51" s="4"/>
      <c r="F51" s="4"/>
      <c r="G51" s="4"/>
      <c r="H51" s="4"/>
    </row>
    <row r="52" spans="3:8" s="3" customFormat="1" ht="12" customHeight="1" x14ac:dyDescent="0.25">
      <c r="C52" s="4"/>
      <c r="D52" s="4"/>
      <c r="E52" s="4"/>
      <c r="F52" s="4"/>
      <c r="G52" s="4"/>
      <c r="H52" s="4"/>
    </row>
  </sheetData>
  <hyperlinks>
    <hyperlink ref="A5" location="'Contents'!A85" display="Índice"/>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showGridLines="0" zoomScale="120" zoomScaleNormal="120" zoomScalePageLayoutView="120" workbookViewId="0">
      <selection activeCell="A5" sqref="A5"/>
    </sheetView>
  </sheetViews>
  <sheetFormatPr defaultColWidth="8.85546875" defaultRowHeight="13.5" x14ac:dyDescent="0.25"/>
  <cols>
    <col min="1" max="1" width="4.85546875" style="3" customWidth="1"/>
    <col min="2" max="5" width="8.85546875" style="9" customWidth="1"/>
    <col min="6" max="8" width="8.85546875" style="15" customWidth="1"/>
    <col min="9" max="13" width="8.85546875" style="9" customWidth="1"/>
    <col min="14" max="15" width="8.85546875" style="15" customWidth="1"/>
    <col min="16"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A5" s="109" t="s">
        <v>85</v>
      </c>
    </row>
    <row r="6" spans="1:15" s="17" customFormat="1" ht="18.75" x14ac:dyDescent="0.3">
      <c r="A6" s="25" t="s">
        <v>0</v>
      </c>
    </row>
    <row r="7" spans="1:15" s="17" customFormat="1" ht="12.75" x14ac:dyDescent="0.2"/>
    <row r="8" spans="1:15" s="17" customFormat="1" ht="18" customHeight="1" x14ac:dyDescent="0.2">
      <c r="A8" s="116" t="s">
        <v>1095</v>
      </c>
    </row>
    <row r="9" spans="1:15" s="17" customFormat="1" ht="18" customHeight="1" x14ac:dyDescent="0.2">
      <c r="A9" s="320" t="s">
        <v>1106</v>
      </c>
    </row>
    <row r="10" spans="1:15" s="9" customFormat="1" ht="18.75" customHeight="1" x14ac:dyDescent="0.2">
      <c r="A10" s="114"/>
      <c r="B10" s="444" t="s">
        <v>2</v>
      </c>
      <c r="C10" s="444"/>
      <c r="D10" s="441" t="s">
        <v>15</v>
      </c>
      <c r="E10" s="442"/>
      <c r="F10" s="444" t="s">
        <v>28</v>
      </c>
      <c r="G10" s="444"/>
      <c r="H10" s="441" t="s">
        <v>41</v>
      </c>
      <c r="I10" s="442"/>
      <c r="J10" s="444" t="s">
        <v>54</v>
      </c>
      <c r="K10" s="444"/>
      <c r="L10" s="441" t="s">
        <v>66</v>
      </c>
      <c r="M10" s="442"/>
      <c r="N10" s="443" t="s">
        <v>1104</v>
      </c>
      <c r="O10" s="443"/>
    </row>
    <row r="11" spans="1:15" s="9" customFormat="1" ht="13.5" customHeight="1" x14ac:dyDescent="0.2">
      <c r="A11" s="115"/>
      <c r="B11" s="124" t="s">
        <v>435</v>
      </c>
      <c r="C11" s="124" t="s">
        <v>438</v>
      </c>
      <c r="D11" s="124" t="s">
        <v>435</v>
      </c>
      <c r="E11" s="124" t="s">
        <v>438</v>
      </c>
      <c r="F11" s="124" t="s">
        <v>435</v>
      </c>
      <c r="G11" s="124" t="s">
        <v>438</v>
      </c>
      <c r="H11" s="124" t="s">
        <v>435</v>
      </c>
      <c r="I11" s="124" t="s">
        <v>438</v>
      </c>
      <c r="J11" s="124" t="s">
        <v>435</v>
      </c>
      <c r="K11" s="124" t="s">
        <v>438</v>
      </c>
      <c r="L11" s="124" t="s">
        <v>435</v>
      </c>
      <c r="M11" s="124" t="s">
        <v>438</v>
      </c>
      <c r="N11" s="124" t="s">
        <v>435</v>
      </c>
      <c r="O11" s="124" t="s">
        <v>438</v>
      </c>
    </row>
    <row r="12" spans="1:15" s="9" customFormat="1" ht="13.5" customHeight="1" x14ac:dyDescent="0.2">
      <c r="A12" s="126">
        <v>2001</v>
      </c>
      <c r="B12" s="137">
        <v>503.6001392144932</v>
      </c>
      <c r="C12" s="137">
        <v>127.04850554164464</v>
      </c>
      <c r="D12" s="67">
        <v>134.62609234744264</v>
      </c>
      <c r="E12" s="67">
        <v>9.4554869813748876</v>
      </c>
      <c r="F12" s="67">
        <v>22.782083049849859</v>
      </c>
      <c r="G12" s="67">
        <v>2.7300054368970779</v>
      </c>
      <c r="H12" s="67">
        <v>63.138397856166648</v>
      </c>
      <c r="I12" s="67">
        <v>39.748415334044935</v>
      </c>
      <c r="J12" s="67">
        <v>21.261778508793807</v>
      </c>
      <c r="K12" s="67">
        <v>2.5593380902026119</v>
      </c>
      <c r="L12" s="93" t="s">
        <v>93</v>
      </c>
      <c r="M12" s="93" t="s">
        <v>93</v>
      </c>
      <c r="N12" s="135">
        <v>745.40849097674607</v>
      </c>
      <c r="O12" s="135">
        <v>181.54175138416414</v>
      </c>
    </row>
    <row r="13" spans="1:15" s="9" customFormat="1" ht="13.5" customHeight="1" x14ac:dyDescent="0.2">
      <c r="A13" s="126">
        <v>2002</v>
      </c>
      <c r="B13" s="137">
        <v>569.56424900000002</v>
      </c>
      <c r="C13" s="137">
        <v>69.938836000000009</v>
      </c>
      <c r="D13" s="67">
        <v>148.19975700000001</v>
      </c>
      <c r="E13" s="67">
        <v>9.2764330000000008</v>
      </c>
      <c r="F13" s="67">
        <v>20.658881000000001</v>
      </c>
      <c r="G13" s="67">
        <v>3.3308720000000003</v>
      </c>
      <c r="H13" s="67">
        <v>53.881694999999993</v>
      </c>
      <c r="I13" s="67">
        <v>36.828986999999991</v>
      </c>
      <c r="J13" s="67">
        <v>29.636242999999993</v>
      </c>
      <c r="K13" s="67">
        <v>0.474769</v>
      </c>
      <c r="L13" s="67">
        <v>0.85039300000000007</v>
      </c>
      <c r="M13" s="67">
        <v>1.0616859999999997</v>
      </c>
      <c r="N13" s="135">
        <v>822.79121800000007</v>
      </c>
      <c r="O13" s="135">
        <v>120.91158299999998</v>
      </c>
    </row>
    <row r="14" spans="1:15" s="9" customFormat="1" ht="13.5" customHeight="1" x14ac:dyDescent="0.2">
      <c r="A14" s="126">
        <v>2003</v>
      </c>
      <c r="B14" s="137">
        <v>651.69911500000001</v>
      </c>
      <c r="C14" s="137">
        <v>2.403346</v>
      </c>
      <c r="D14" s="67">
        <v>136.74917099999999</v>
      </c>
      <c r="E14" s="67">
        <v>8.7545990000000007</v>
      </c>
      <c r="F14" s="67">
        <v>16.968109999999999</v>
      </c>
      <c r="G14" s="67">
        <v>1.8965080000000001</v>
      </c>
      <c r="H14" s="67">
        <v>54.028872999999997</v>
      </c>
      <c r="I14" s="67">
        <v>38.448591</v>
      </c>
      <c r="J14" s="67">
        <v>25.314441999999996</v>
      </c>
      <c r="K14" s="67">
        <v>0.30008099999999999</v>
      </c>
      <c r="L14" s="67">
        <v>4.9827089999999998</v>
      </c>
      <c r="M14" s="67">
        <v>0.539107</v>
      </c>
      <c r="N14" s="135">
        <v>889.74242000000004</v>
      </c>
      <c r="O14" s="135">
        <v>52.342232000000003</v>
      </c>
    </row>
    <row r="15" spans="1:15" s="9" customFormat="1" ht="13.5" customHeight="1" x14ac:dyDescent="0.2">
      <c r="A15" s="126">
        <v>2004</v>
      </c>
      <c r="B15" s="137">
        <v>671.06134199999997</v>
      </c>
      <c r="C15" s="137">
        <v>1.830408</v>
      </c>
      <c r="D15" s="67">
        <v>139.65808699999999</v>
      </c>
      <c r="E15" s="67">
        <v>10.833869999999999</v>
      </c>
      <c r="F15" s="67">
        <v>17.817954</v>
      </c>
      <c r="G15" s="67">
        <v>0.79129400000000005</v>
      </c>
      <c r="H15" s="67">
        <v>54.924508000000003</v>
      </c>
      <c r="I15" s="67">
        <v>26.082509000000002</v>
      </c>
      <c r="J15" s="67">
        <v>24.007304999999999</v>
      </c>
      <c r="K15" s="67">
        <v>0.27499299999999999</v>
      </c>
      <c r="L15" s="67">
        <v>1.3902269999999999</v>
      </c>
      <c r="M15" s="67">
        <v>0.77451500000000006</v>
      </c>
      <c r="N15" s="135">
        <v>908.85942299999988</v>
      </c>
      <c r="O15" s="135">
        <v>40.587589000000008</v>
      </c>
    </row>
    <row r="16" spans="1:15" s="9" customFormat="1" ht="13.5" customHeight="1" x14ac:dyDescent="0.2">
      <c r="A16" s="126">
        <v>2005</v>
      </c>
      <c r="B16" s="137">
        <v>802.72503700000016</v>
      </c>
      <c r="C16" s="137">
        <v>25.129182999999994</v>
      </c>
      <c r="D16" s="67">
        <v>148.82097100000004</v>
      </c>
      <c r="E16" s="67">
        <v>7.4742810000000004</v>
      </c>
      <c r="F16" s="67">
        <v>24.077568000000003</v>
      </c>
      <c r="G16" s="67">
        <v>0.99648700000000001</v>
      </c>
      <c r="H16" s="67">
        <v>64.568641</v>
      </c>
      <c r="I16" s="67">
        <v>31.656791999999992</v>
      </c>
      <c r="J16" s="67">
        <v>22.411087000000002</v>
      </c>
      <c r="K16" s="67">
        <v>0.25785499999999995</v>
      </c>
      <c r="L16" s="67">
        <v>1.2313219999999998</v>
      </c>
      <c r="M16" s="67">
        <v>1.271479</v>
      </c>
      <c r="N16" s="135">
        <v>1063.8346260000003</v>
      </c>
      <c r="O16" s="135">
        <v>66.786076999999992</v>
      </c>
    </row>
    <row r="17" spans="1:15" s="9" customFormat="1" ht="13.5" customHeight="1" x14ac:dyDescent="0.2">
      <c r="A17" s="126">
        <v>2006</v>
      </c>
      <c r="B17" s="137">
        <v>1209.6613979999995</v>
      </c>
      <c r="C17" s="137">
        <v>52.732957000000006</v>
      </c>
      <c r="D17" s="67">
        <v>189.64408899999998</v>
      </c>
      <c r="E17" s="67">
        <v>7.0997149999999998</v>
      </c>
      <c r="F17" s="67">
        <v>27.066672999999998</v>
      </c>
      <c r="G17" s="67">
        <v>1.1642439999999998</v>
      </c>
      <c r="H17" s="67">
        <v>73.309710000000024</v>
      </c>
      <c r="I17" s="67">
        <v>28.684687000000004</v>
      </c>
      <c r="J17" s="67">
        <v>28.279900999999995</v>
      </c>
      <c r="K17" s="67">
        <v>0.71942499999999998</v>
      </c>
      <c r="L17" s="67">
        <v>2.4475690000000005</v>
      </c>
      <c r="M17" s="67">
        <v>1.2856100000000001</v>
      </c>
      <c r="N17" s="135">
        <v>1530.4093399999992</v>
      </c>
      <c r="O17" s="135">
        <v>91.686638000000002</v>
      </c>
    </row>
    <row r="18" spans="1:15" s="9" customFormat="1" ht="13.5" customHeight="1" x14ac:dyDescent="0.2">
      <c r="A18" s="126">
        <v>2007</v>
      </c>
      <c r="B18" s="137">
        <v>1682.490094</v>
      </c>
      <c r="C18" s="137">
        <v>369.37374399999999</v>
      </c>
      <c r="D18" s="67">
        <v>227.56794900000008</v>
      </c>
      <c r="E18" s="67">
        <v>7.223237000000001</v>
      </c>
      <c r="F18" s="67">
        <v>34.532263999999998</v>
      </c>
      <c r="G18" s="67">
        <v>0.50815600000000005</v>
      </c>
      <c r="H18" s="67">
        <v>88.520567</v>
      </c>
      <c r="I18" s="67">
        <v>25.640836</v>
      </c>
      <c r="J18" s="67">
        <v>33.073457999999995</v>
      </c>
      <c r="K18" s="67">
        <v>0.25464100000000001</v>
      </c>
      <c r="L18" s="67">
        <v>1.1984909999999998</v>
      </c>
      <c r="M18" s="67">
        <v>0.22158800000000001</v>
      </c>
      <c r="N18" s="135">
        <v>2067.3828229999999</v>
      </c>
      <c r="O18" s="135">
        <v>403.22220199999992</v>
      </c>
    </row>
    <row r="19" spans="1:15" s="9" customFormat="1" ht="13.5" customHeight="1" x14ac:dyDescent="0.2">
      <c r="A19" s="126">
        <v>2008</v>
      </c>
      <c r="B19" s="137">
        <v>2259.8337980000006</v>
      </c>
      <c r="C19" s="137">
        <v>407.99481799999995</v>
      </c>
      <c r="D19" s="67">
        <v>257.16857700000003</v>
      </c>
      <c r="E19" s="67">
        <v>8.9479900000000008</v>
      </c>
      <c r="F19" s="67">
        <v>40.400749000000005</v>
      </c>
      <c r="G19" s="67">
        <v>0.5804410000000001</v>
      </c>
      <c r="H19" s="67">
        <v>91.09276100000001</v>
      </c>
      <c r="I19" s="67">
        <v>33.687232999999985</v>
      </c>
      <c r="J19" s="67">
        <v>36.489703000000006</v>
      </c>
      <c r="K19" s="67">
        <v>0.30863600000000008</v>
      </c>
      <c r="L19" s="67">
        <v>2.0798890000000001</v>
      </c>
      <c r="M19" s="67">
        <v>0.51954299999999998</v>
      </c>
      <c r="N19" s="135">
        <v>2687.0654770000006</v>
      </c>
      <c r="O19" s="135">
        <v>452.03866099999993</v>
      </c>
    </row>
    <row r="20" spans="1:15" s="9" customFormat="1" ht="13.5" customHeight="1" x14ac:dyDescent="0.2">
      <c r="A20" s="126">
        <v>2009</v>
      </c>
      <c r="B20" s="137">
        <v>2235.8888160000001</v>
      </c>
      <c r="C20" s="137">
        <v>151.08378499999998</v>
      </c>
      <c r="D20" s="67">
        <v>222.53202600000003</v>
      </c>
      <c r="E20" s="67">
        <v>7.2298950000000008</v>
      </c>
      <c r="F20" s="67">
        <v>33.466407999999994</v>
      </c>
      <c r="G20" s="67">
        <v>1.3759170000000001</v>
      </c>
      <c r="H20" s="67">
        <v>119.72264700000004</v>
      </c>
      <c r="I20" s="67">
        <v>42.799583999999989</v>
      </c>
      <c r="J20" s="67">
        <v>35.527455999999987</v>
      </c>
      <c r="K20" s="67">
        <v>0.47884000000000004</v>
      </c>
      <c r="L20" s="67">
        <v>9.228982000000002</v>
      </c>
      <c r="M20" s="67">
        <v>0.91069000000000011</v>
      </c>
      <c r="N20" s="135">
        <v>2656.3663349999997</v>
      </c>
      <c r="O20" s="135">
        <v>203.87871099999992</v>
      </c>
    </row>
    <row r="21" spans="1:15" s="9" customFormat="1" ht="13.5" customHeight="1" x14ac:dyDescent="0.2">
      <c r="A21" s="126">
        <v>2010</v>
      </c>
      <c r="B21" s="137">
        <v>1900.5201429999997</v>
      </c>
      <c r="C21" s="137">
        <v>563.44882799999993</v>
      </c>
      <c r="D21" s="67">
        <v>262.33341300000001</v>
      </c>
      <c r="E21" s="67">
        <v>7.4759890000000002</v>
      </c>
      <c r="F21" s="67">
        <v>42.772010000000002</v>
      </c>
      <c r="G21" s="67">
        <v>0.38910500000000003</v>
      </c>
      <c r="H21" s="67">
        <v>149.01390500000002</v>
      </c>
      <c r="I21" s="67">
        <v>29.184009000000007</v>
      </c>
      <c r="J21" s="67">
        <v>42.611711</v>
      </c>
      <c r="K21" s="67">
        <v>0.29472300000000001</v>
      </c>
      <c r="L21" s="67">
        <v>6.6765699999999999</v>
      </c>
      <c r="M21" s="67">
        <v>1.1190479999999998</v>
      </c>
      <c r="N21" s="135">
        <v>2403.9277519999996</v>
      </c>
      <c r="O21" s="135">
        <v>601.91170199999999</v>
      </c>
    </row>
    <row r="22" spans="1:15" s="9" customFormat="1" ht="13.5" customHeight="1" x14ac:dyDescent="0.2">
      <c r="A22" s="126">
        <v>2011</v>
      </c>
      <c r="B22" s="137">
        <v>2330.0308929999997</v>
      </c>
      <c r="C22" s="137">
        <v>1177.5009350000003</v>
      </c>
      <c r="D22" s="67">
        <v>253.78609100000003</v>
      </c>
      <c r="E22" s="67">
        <v>9.9707160000000012</v>
      </c>
      <c r="F22" s="67">
        <v>64.248761000000002</v>
      </c>
      <c r="G22" s="67">
        <v>0.260517</v>
      </c>
      <c r="H22" s="67">
        <v>216.88493300000002</v>
      </c>
      <c r="I22" s="67">
        <v>41.982741000000011</v>
      </c>
      <c r="J22" s="67">
        <v>46.543597000000005</v>
      </c>
      <c r="K22" s="67">
        <v>0.26991600000000004</v>
      </c>
      <c r="L22" s="67">
        <v>4.899362</v>
      </c>
      <c r="M22" s="67">
        <v>1.0263359999999999</v>
      </c>
      <c r="N22" s="135">
        <v>2916.3936369999992</v>
      </c>
      <c r="O22" s="135">
        <v>1231.0111610000001</v>
      </c>
    </row>
    <row r="23" spans="1:15" s="9" customFormat="1" ht="13.5" customHeight="1" x14ac:dyDescent="0.2">
      <c r="A23" s="126">
        <v>2012</v>
      </c>
      <c r="B23" s="137">
        <v>2988.536987</v>
      </c>
      <c r="C23" s="137">
        <v>1780.875994</v>
      </c>
      <c r="D23" s="67">
        <v>215.610578</v>
      </c>
      <c r="E23" s="67">
        <v>9.1138139999999996</v>
      </c>
      <c r="F23" s="67">
        <v>71.523790999999989</v>
      </c>
      <c r="G23" s="67">
        <v>3.9359999999999999E-2</v>
      </c>
      <c r="H23" s="67">
        <v>287.10384399999998</v>
      </c>
      <c r="I23" s="67">
        <v>16.428084999999992</v>
      </c>
      <c r="J23" s="67">
        <v>46.096752000000002</v>
      </c>
      <c r="K23" s="67">
        <v>0.24688299999999999</v>
      </c>
      <c r="L23" s="67">
        <v>8.0720810000000007</v>
      </c>
      <c r="M23" s="67">
        <v>0.22652900000000001</v>
      </c>
      <c r="N23" s="135">
        <v>3616.9440329999998</v>
      </c>
      <c r="O23" s="135">
        <v>1806.9306650000001</v>
      </c>
    </row>
    <row r="24" spans="1:15" s="9" customFormat="1" ht="13.5" customHeight="1" x14ac:dyDescent="0.2">
      <c r="A24" s="126">
        <v>2013</v>
      </c>
      <c r="B24" s="137">
        <v>3112.6877220000001</v>
      </c>
      <c r="C24" s="137">
        <v>2631.7341119999996</v>
      </c>
      <c r="D24" s="67">
        <v>201.99523400000001</v>
      </c>
      <c r="E24" s="67">
        <v>11.383506000000002</v>
      </c>
      <c r="F24" s="67">
        <v>69.787042999999997</v>
      </c>
      <c r="G24" s="67">
        <v>0.18410299999999999</v>
      </c>
      <c r="H24" s="67">
        <v>327.77844699999997</v>
      </c>
      <c r="I24" s="67">
        <v>62.721114</v>
      </c>
      <c r="J24" s="67">
        <v>50.344406999999997</v>
      </c>
      <c r="K24" s="67">
        <v>4.4545000000000001E-2</v>
      </c>
      <c r="L24" s="67">
        <v>7.2441889999999995</v>
      </c>
      <c r="M24" s="67">
        <v>0.78740500000000002</v>
      </c>
      <c r="N24" s="135">
        <v>3769.8370420000001</v>
      </c>
      <c r="O24" s="135">
        <v>2706.854785</v>
      </c>
    </row>
    <row r="25" spans="1:15" s="9" customFormat="1" ht="13.5" customHeight="1" x14ac:dyDescent="0.2">
      <c r="A25" s="126">
        <v>2014</v>
      </c>
      <c r="B25" s="137">
        <v>3177.9383360000006</v>
      </c>
      <c r="C25" s="137">
        <v>1605.7516020000003</v>
      </c>
      <c r="D25" s="67">
        <v>214.964268</v>
      </c>
      <c r="E25" s="67">
        <v>11.064859000000004</v>
      </c>
      <c r="F25" s="67">
        <v>64.935854999999989</v>
      </c>
      <c r="G25" s="67">
        <v>0.21147799999999997</v>
      </c>
      <c r="H25" s="67">
        <v>317.90796400000005</v>
      </c>
      <c r="I25" s="67">
        <v>34.910533000000008</v>
      </c>
      <c r="J25" s="67">
        <v>56.606465000000007</v>
      </c>
      <c r="K25" s="67">
        <v>0.14208099999999999</v>
      </c>
      <c r="L25" s="67">
        <v>6.984718</v>
      </c>
      <c r="M25" s="67">
        <v>0.88067600000000001</v>
      </c>
      <c r="N25" s="135">
        <v>3839.337606000001</v>
      </c>
      <c r="O25" s="135">
        <v>1652.9612290000002</v>
      </c>
    </row>
    <row r="26" spans="1:15" s="9" customFormat="1" ht="13.5" customHeight="1" x14ac:dyDescent="0.2">
      <c r="A26" s="126">
        <v>2015</v>
      </c>
      <c r="B26" s="137">
        <v>2099.0589519999999</v>
      </c>
      <c r="C26" s="137">
        <v>1142.2613220000001</v>
      </c>
      <c r="D26" s="67">
        <v>214.50364400000004</v>
      </c>
      <c r="E26" s="67">
        <v>10.913701999999999</v>
      </c>
      <c r="F26" s="67">
        <v>73.699663000000015</v>
      </c>
      <c r="G26" s="67">
        <v>0.232927</v>
      </c>
      <c r="H26" s="67">
        <v>355.08113300000008</v>
      </c>
      <c r="I26" s="67">
        <v>37.781673999999981</v>
      </c>
      <c r="J26" s="67">
        <v>57.462727000000008</v>
      </c>
      <c r="K26" s="67">
        <v>0.15887000000000001</v>
      </c>
      <c r="L26" s="67">
        <v>10.086910999999999</v>
      </c>
      <c r="M26" s="67">
        <v>1.7107079999999999</v>
      </c>
      <c r="N26" s="135">
        <v>2809.8930299999997</v>
      </c>
      <c r="O26" s="135">
        <v>1193.0592030000003</v>
      </c>
    </row>
    <row r="27" spans="1:15" s="9" customFormat="1" ht="13.5" customHeight="1" x14ac:dyDescent="0.2">
      <c r="A27" s="126">
        <v>2016</v>
      </c>
      <c r="B27" s="137">
        <v>1501.5734390000002</v>
      </c>
      <c r="C27" s="137">
        <v>809.78426000000013</v>
      </c>
      <c r="D27" s="67">
        <v>258.56984199999999</v>
      </c>
      <c r="E27" s="67">
        <v>11.322668000000002</v>
      </c>
      <c r="F27" s="67">
        <v>78.435255999999995</v>
      </c>
      <c r="G27" s="67">
        <v>0.25020000000000003</v>
      </c>
      <c r="H27" s="67">
        <v>214.71367100000003</v>
      </c>
      <c r="I27" s="67">
        <v>35.878149999999998</v>
      </c>
      <c r="J27" s="67">
        <v>64.112428000000008</v>
      </c>
      <c r="K27" s="67">
        <v>0.32880999999999999</v>
      </c>
      <c r="L27" s="67">
        <v>8.2254420000000028</v>
      </c>
      <c r="M27" s="67">
        <v>0.86521300000000012</v>
      </c>
      <c r="N27" s="135">
        <v>2125.6300780000001</v>
      </c>
      <c r="O27" s="135">
        <v>858.42930100000012</v>
      </c>
    </row>
    <row r="28" spans="1:15" s="9" customFormat="1" ht="13.5" customHeight="1" x14ac:dyDescent="0.2">
      <c r="A28" s="126">
        <v>2017</v>
      </c>
      <c r="B28" s="137">
        <v>1786.2276850000001</v>
      </c>
      <c r="C28" s="137">
        <v>278.86991500000005</v>
      </c>
      <c r="D28" s="67">
        <v>266.75062399999996</v>
      </c>
      <c r="E28" s="67">
        <v>14.906449</v>
      </c>
      <c r="F28" s="67">
        <v>91.187011000000012</v>
      </c>
      <c r="G28" s="67">
        <v>0.26083100000000004</v>
      </c>
      <c r="H28" s="67">
        <v>180.37805599999999</v>
      </c>
      <c r="I28" s="67">
        <v>41.398578000000001</v>
      </c>
      <c r="J28" s="67">
        <v>56.349345</v>
      </c>
      <c r="K28" s="67">
        <v>0.39724799999999999</v>
      </c>
      <c r="L28" s="67">
        <v>5.9051969999999994</v>
      </c>
      <c r="M28" s="67">
        <v>0.49409999999999998</v>
      </c>
      <c r="N28" s="135">
        <v>2386.7979180000002</v>
      </c>
      <c r="O28" s="135">
        <v>336.32712100000003</v>
      </c>
    </row>
    <row r="29" spans="1:15" s="9" customFormat="1" ht="13.5" customHeight="1" x14ac:dyDescent="0.2">
      <c r="A29" s="126">
        <v>2018</v>
      </c>
      <c r="B29" s="137">
        <v>1512.774981</v>
      </c>
      <c r="C29" s="137">
        <v>928.57870000000003</v>
      </c>
      <c r="D29" s="67">
        <v>254.14612299999996</v>
      </c>
      <c r="E29" s="67">
        <v>14.333349999999999</v>
      </c>
      <c r="F29" s="67">
        <v>94.880709000000039</v>
      </c>
      <c r="G29" s="67">
        <v>0.55697600000000003</v>
      </c>
      <c r="H29" s="67">
        <v>185.81813700000001</v>
      </c>
      <c r="I29" s="67">
        <v>40.160414999999986</v>
      </c>
      <c r="J29" s="67">
        <v>59.748416999999996</v>
      </c>
      <c r="K29" s="67">
        <v>0.5921860000000001</v>
      </c>
      <c r="L29" s="67">
        <v>4.5608699999999995</v>
      </c>
      <c r="M29" s="67">
        <v>0.74857700000000005</v>
      </c>
      <c r="N29" s="135">
        <v>2111.9292369999998</v>
      </c>
      <c r="O29" s="135">
        <v>984.97020399999985</v>
      </c>
    </row>
    <row r="30" spans="1:15" s="9" customFormat="1" ht="13.5" customHeight="1" x14ac:dyDescent="0.2">
      <c r="A30" s="126">
        <v>2019</v>
      </c>
      <c r="B30" s="137">
        <v>1238.8011430000001</v>
      </c>
      <c r="C30" s="137">
        <v>1075.479605</v>
      </c>
      <c r="D30" s="67">
        <v>284.28791500000005</v>
      </c>
      <c r="E30" s="67">
        <v>12.157355000000001</v>
      </c>
      <c r="F30" s="67">
        <v>91.306479999999993</v>
      </c>
      <c r="G30" s="67">
        <v>0.789161</v>
      </c>
      <c r="H30" s="67">
        <v>203.179146</v>
      </c>
      <c r="I30" s="67">
        <v>40.735566000000006</v>
      </c>
      <c r="J30" s="67">
        <v>48.786852999999994</v>
      </c>
      <c r="K30" s="67">
        <v>0.25715699999999991</v>
      </c>
      <c r="L30" s="67">
        <v>4.3239249999999991</v>
      </c>
      <c r="M30" s="67">
        <v>0.98077700000000012</v>
      </c>
      <c r="N30" s="135">
        <v>1870.6854620000001</v>
      </c>
      <c r="O30" s="135">
        <v>1130.399621</v>
      </c>
    </row>
    <row r="31" spans="1:15" s="9" customFormat="1" ht="13.5" customHeight="1" x14ac:dyDescent="0.2">
      <c r="A31" s="129">
        <v>2020</v>
      </c>
      <c r="B31" s="312">
        <v>871.00101199999983</v>
      </c>
      <c r="C31" s="312">
        <v>389.40392400000002</v>
      </c>
      <c r="D31" s="118">
        <v>300.90147399999995</v>
      </c>
      <c r="E31" s="118">
        <v>8.1503529999999991</v>
      </c>
      <c r="F31" s="118">
        <v>73.364694000000014</v>
      </c>
      <c r="G31" s="118">
        <v>1.8692800000000001</v>
      </c>
      <c r="H31" s="118">
        <v>199.90573600000002</v>
      </c>
      <c r="I31" s="118">
        <v>35.768716999999988</v>
      </c>
      <c r="J31" s="118">
        <v>50.28321900000001</v>
      </c>
      <c r="K31" s="118">
        <v>1.1726559999999999</v>
      </c>
      <c r="L31" s="118">
        <v>3.2324890000000006</v>
      </c>
      <c r="M31" s="118">
        <v>0.37887400000000004</v>
      </c>
      <c r="N31" s="469">
        <v>1498.6886239999997</v>
      </c>
      <c r="O31" s="469">
        <v>436.74380400000001</v>
      </c>
    </row>
    <row r="32" spans="1:15" s="9" customFormat="1" ht="15.75" customHeight="1" x14ac:dyDescent="0.2">
      <c r="A32" s="114" t="s">
        <v>1107</v>
      </c>
      <c r="B32" s="23"/>
      <c r="C32" s="23"/>
      <c r="D32" s="23"/>
      <c r="E32" s="23"/>
      <c r="F32" s="23"/>
      <c r="G32" s="23"/>
      <c r="H32" s="23"/>
      <c r="I32" s="23"/>
      <c r="J32" s="23"/>
      <c r="K32" s="23"/>
      <c r="L32" s="23"/>
      <c r="M32" s="23"/>
      <c r="N32" s="23"/>
      <c r="O32" s="23"/>
    </row>
  </sheetData>
  <mergeCells count="7">
    <mergeCell ref="L10:M10"/>
    <mergeCell ref="N10:O10"/>
    <mergeCell ref="B10:C10"/>
    <mergeCell ref="D10:E10"/>
    <mergeCell ref="F10:G10"/>
    <mergeCell ref="H10:I10"/>
    <mergeCell ref="J10:K10"/>
  </mergeCells>
  <conditionalFormatting sqref="L12:M12">
    <cfRule type="cellIs" dxfId="157"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showGridLines="0" zoomScale="120" zoomScaleNormal="120" zoomScalePageLayoutView="120" workbookViewId="0">
      <selection activeCell="A5" sqref="A5"/>
    </sheetView>
  </sheetViews>
  <sheetFormatPr defaultColWidth="8.85546875" defaultRowHeight="13.5" x14ac:dyDescent="0.25"/>
  <cols>
    <col min="1" max="1" width="4.85546875" style="3" customWidth="1"/>
    <col min="2" max="5" width="8.85546875" style="9" customWidth="1"/>
    <col min="6" max="8" width="8.85546875" style="15" customWidth="1"/>
    <col min="9" max="13" width="8.85546875" style="9" customWidth="1"/>
    <col min="14" max="15" width="8.85546875" style="15" customWidth="1"/>
    <col min="16"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A5" s="109" t="s">
        <v>85</v>
      </c>
    </row>
    <row r="6" spans="1:15" s="17" customFormat="1" ht="18.75" x14ac:dyDescent="0.3">
      <c r="A6" s="25" t="s">
        <v>0</v>
      </c>
      <c r="B6" s="25"/>
    </row>
    <row r="7" spans="1:15" s="17" customFormat="1" ht="12.75" x14ac:dyDescent="0.2"/>
    <row r="8" spans="1:15" s="17" customFormat="1" ht="18" customHeight="1" x14ac:dyDescent="0.2">
      <c r="A8" s="116" t="s">
        <v>1095</v>
      </c>
    </row>
    <row r="9" spans="1:15" s="17" customFormat="1" ht="18" customHeight="1" x14ac:dyDescent="0.2">
      <c r="A9" s="320" t="s">
        <v>1108</v>
      </c>
    </row>
    <row r="10" spans="1:15" s="9" customFormat="1" ht="18.75" customHeight="1" x14ac:dyDescent="0.2">
      <c r="A10" s="114"/>
      <c r="B10" s="444" t="s">
        <v>2</v>
      </c>
      <c r="C10" s="444"/>
      <c r="D10" s="441" t="s">
        <v>15</v>
      </c>
      <c r="E10" s="442"/>
      <c r="F10" s="444" t="s">
        <v>28</v>
      </c>
      <c r="G10" s="444"/>
      <c r="H10" s="441" t="s">
        <v>41</v>
      </c>
      <c r="I10" s="442"/>
      <c r="J10" s="444" t="s">
        <v>54</v>
      </c>
      <c r="K10" s="444"/>
      <c r="L10" s="441" t="s">
        <v>66</v>
      </c>
      <c r="M10" s="442"/>
      <c r="N10" s="443" t="s">
        <v>1104</v>
      </c>
      <c r="O10" s="443"/>
    </row>
    <row r="11" spans="1:15" s="9" customFormat="1" ht="13.5" customHeight="1" x14ac:dyDescent="0.2">
      <c r="A11" s="115"/>
      <c r="B11" s="124" t="s">
        <v>435</v>
      </c>
      <c r="C11" s="124" t="s">
        <v>438</v>
      </c>
      <c r="D11" s="124" t="s">
        <v>435</v>
      </c>
      <c r="E11" s="124" t="s">
        <v>438</v>
      </c>
      <c r="F11" s="124" t="s">
        <v>435</v>
      </c>
      <c r="G11" s="124" t="s">
        <v>438</v>
      </c>
      <c r="H11" s="124" t="s">
        <v>435</v>
      </c>
      <c r="I11" s="124" t="s">
        <v>438</v>
      </c>
      <c r="J11" s="124" t="s">
        <v>435</v>
      </c>
      <c r="K11" s="124" t="s">
        <v>438</v>
      </c>
      <c r="L11" s="124" t="s">
        <v>435</v>
      </c>
      <c r="M11" s="124" t="s">
        <v>438</v>
      </c>
      <c r="N11" s="124" t="s">
        <v>435</v>
      </c>
      <c r="O11" s="124" t="s">
        <v>438</v>
      </c>
    </row>
    <row r="12" spans="1:15" s="9" customFormat="1" ht="13.5" customHeight="1" x14ac:dyDescent="0.2">
      <c r="A12" s="126">
        <v>2001</v>
      </c>
      <c r="B12" s="67">
        <v>1.8075273198723547</v>
      </c>
      <c r="C12" s="67">
        <v>0.28541608322854395</v>
      </c>
      <c r="D12" s="67">
        <v>0.48320149447380845</v>
      </c>
      <c r="E12" s="67">
        <v>2.124187173817561E-2</v>
      </c>
      <c r="F12" s="67">
        <v>8.1769710350825517E-2</v>
      </c>
      <c r="G12" s="67">
        <v>6.1329919283181775E-3</v>
      </c>
      <c r="H12" s="67">
        <v>0.22661705224307632</v>
      </c>
      <c r="I12" s="67">
        <v>8.9295320482662657E-2</v>
      </c>
      <c r="J12" s="67">
        <v>7.6313016083879748E-2</v>
      </c>
      <c r="K12" s="67">
        <v>9.1860052422678591E-3</v>
      </c>
      <c r="L12" s="93" t="s">
        <v>93</v>
      </c>
      <c r="M12" s="93" t="s">
        <v>93</v>
      </c>
      <c r="N12" s="123">
        <v>2.6754285930239443</v>
      </c>
      <c r="O12" s="123">
        <v>0.40783585294148972</v>
      </c>
    </row>
    <row r="13" spans="1:15" s="9" customFormat="1" ht="13.5" customHeight="1" x14ac:dyDescent="0.2">
      <c r="A13" s="126">
        <v>2002</v>
      </c>
      <c r="B13" s="67">
        <v>2.0009440052876579</v>
      </c>
      <c r="C13" s="67">
        <v>0.16177889799950609</v>
      </c>
      <c r="D13" s="67">
        <v>0.52064260682597308</v>
      </c>
      <c r="E13" s="67">
        <v>2.1457765012077874E-2</v>
      </c>
      <c r="F13" s="67">
        <v>7.2576999285819108E-2</v>
      </c>
      <c r="G13" s="67">
        <v>7.7048008282181142E-3</v>
      </c>
      <c r="H13" s="67">
        <v>0.18929252458222315</v>
      </c>
      <c r="I13" s="67">
        <v>8.5190907828350676E-2</v>
      </c>
      <c r="J13" s="67">
        <v>0.10411549333409495</v>
      </c>
      <c r="K13" s="67">
        <v>1.6679175108239913E-3</v>
      </c>
      <c r="L13" s="67">
        <v>2.987527357056056E-3</v>
      </c>
      <c r="M13" s="67">
        <v>3.7298237045735498E-3</v>
      </c>
      <c r="N13" s="123">
        <v>2.8905591566728246</v>
      </c>
      <c r="O13" s="123">
        <v>0.2796864199043263</v>
      </c>
    </row>
    <row r="14" spans="1:15" s="9" customFormat="1" ht="13.5" customHeight="1" x14ac:dyDescent="0.2">
      <c r="A14" s="126">
        <v>2003</v>
      </c>
      <c r="B14" s="67">
        <v>2.2268242617086882</v>
      </c>
      <c r="C14" s="67">
        <v>5.6275623469546239E-3</v>
      </c>
      <c r="D14" s="67">
        <v>0.46726528353709695</v>
      </c>
      <c r="E14" s="67">
        <v>2.04993586837212E-2</v>
      </c>
      <c r="F14" s="67">
        <v>5.7979208738593746E-2</v>
      </c>
      <c r="G14" s="67">
        <v>4.4407742420351547E-3</v>
      </c>
      <c r="H14" s="67">
        <v>0.18461403807365531</v>
      </c>
      <c r="I14" s="67">
        <v>9.0029418571049874E-2</v>
      </c>
      <c r="J14" s="67">
        <v>8.649822029790144E-2</v>
      </c>
      <c r="K14" s="67">
        <v>1.0253622199223101E-3</v>
      </c>
      <c r="L14" s="67">
        <v>1.7025674939322631E-2</v>
      </c>
      <c r="M14" s="67">
        <v>1.84210246665286E-3</v>
      </c>
      <c r="N14" s="123">
        <v>3.0402066872952589</v>
      </c>
      <c r="O14" s="123">
        <v>0.12256211713118437</v>
      </c>
    </row>
    <row r="15" spans="1:15" s="9" customFormat="1" ht="13.5" customHeight="1" x14ac:dyDescent="0.2">
      <c r="A15" s="126">
        <v>2004</v>
      </c>
      <c r="B15" s="67">
        <v>2.170307799780725</v>
      </c>
      <c r="C15" s="67">
        <v>3.872353534854774E-3</v>
      </c>
      <c r="D15" s="67">
        <v>0.45167411166199334</v>
      </c>
      <c r="E15" s="67">
        <v>2.291979427027039E-2</v>
      </c>
      <c r="F15" s="67">
        <v>5.7625796811782627E-2</v>
      </c>
      <c r="G15" s="67">
        <v>1.67403667270323E-3</v>
      </c>
      <c r="H15" s="67">
        <v>0.1776336687138787</v>
      </c>
      <c r="I15" s="67">
        <v>5.5179334839025755E-2</v>
      </c>
      <c r="J15" s="67">
        <v>7.7643038023809757E-2</v>
      </c>
      <c r="K15" s="67">
        <v>8.892266383383105E-4</v>
      </c>
      <c r="L15" s="67">
        <v>4.496191797568572E-3</v>
      </c>
      <c r="M15" s="67">
        <v>2.5044978228267508E-3</v>
      </c>
      <c r="N15" s="123">
        <v>2.9393806067897579</v>
      </c>
      <c r="O15" s="123">
        <v>8.239522050912268E-2</v>
      </c>
    </row>
    <row r="16" spans="1:15" s="9" customFormat="1" ht="13.5" customHeight="1" x14ac:dyDescent="0.2">
      <c r="A16" s="126">
        <v>2005</v>
      </c>
      <c r="B16" s="67">
        <v>2.5780348677413341</v>
      </c>
      <c r="C16" s="67">
        <v>4.8909234122277434E-2</v>
      </c>
      <c r="D16" s="67">
        <v>0.47795401240128754</v>
      </c>
      <c r="E16" s="67">
        <v>1.4547283901935451E-2</v>
      </c>
      <c r="F16" s="67">
        <v>7.7327611539806718E-2</v>
      </c>
      <c r="G16" s="67">
        <v>1.9394747526334571E-3</v>
      </c>
      <c r="H16" s="67">
        <v>0.2073688999196778</v>
      </c>
      <c r="I16" s="67">
        <v>6.1613998811192512E-2</v>
      </c>
      <c r="J16" s="67">
        <v>7.1975534643731978E-2</v>
      </c>
      <c r="K16" s="67">
        <v>5.0186631871795622E-4</v>
      </c>
      <c r="L16" s="67">
        <v>3.9545185500636055E-3</v>
      </c>
      <c r="M16" s="67">
        <v>2.474695022618093E-3</v>
      </c>
      <c r="N16" s="123">
        <v>3.4166154447959021</v>
      </c>
      <c r="O16" s="123">
        <v>0.12998655292937492</v>
      </c>
    </row>
    <row r="17" spans="1:15" s="9" customFormat="1" ht="13.5" customHeight="1" x14ac:dyDescent="0.2">
      <c r="A17" s="126">
        <v>2006</v>
      </c>
      <c r="B17" s="67">
        <v>3.394067859954669</v>
      </c>
      <c r="C17" s="67">
        <v>9.3673173386728606E-2</v>
      </c>
      <c r="D17" s="67">
        <v>0.53210337071968217</v>
      </c>
      <c r="E17" s="67">
        <v>1.2611711385564016E-2</v>
      </c>
      <c r="F17" s="67">
        <v>7.5943669077222914E-2</v>
      </c>
      <c r="G17" s="67">
        <v>2.0681265811901737E-3</v>
      </c>
      <c r="H17" s="67">
        <v>0.20569237883012745</v>
      </c>
      <c r="I17" s="67">
        <v>5.0954579673865817E-2</v>
      </c>
      <c r="J17" s="67">
        <v>7.9347744108802187E-2</v>
      </c>
      <c r="K17" s="67">
        <v>1.2779640399029246E-3</v>
      </c>
      <c r="L17" s="67">
        <v>6.8673889169780667E-3</v>
      </c>
      <c r="M17" s="67">
        <v>2.283717342794036E-3</v>
      </c>
      <c r="N17" s="123">
        <v>4.2940224116074805</v>
      </c>
      <c r="O17" s="123">
        <v>0.16286927241004556</v>
      </c>
    </row>
    <row r="18" spans="1:15" s="9" customFormat="1" ht="13.5" customHeight="1" x14ac:dyDescent="0.2">
      <c r="A18" s="126">
        <v>2007</v>
      </c>
      <c r="B18" s="67">
        <v>4.3936059378399674</v>
      </c>
      <c r="C18" s="67">
        <v>0.61637755825715945</v>
      </c>
      <c r="D18" s="67">
        <v>0.59426435588182613</v>
      </c>
      <c r="E18" s="67">
        <v>1.205348581780293E-2</v>
      </c>
      <c r="F18" s="67">
        <v>9.0176554797271408E-2</v>
      </c>
      <c r="G18" s="67">
        <v>8.4796485830818872E-4</v>
      </c>
      <c r="H18" s="67">
        <v>0.23116004675398741</v>
      </c>
      <c r="I18" s="67">
        <v>4.2787112354559433E-2</v>
      </c>
      <c r="J18" s="67">
        <v>8.636707102877049E-2</v>
      </c>
      <c r="K18" s="67">
        <v>4.2492191272848392E-4</v>
      </c>
      <c r="L18" s="67">
        <v>3.1297047113834353E-3</v>
      </c>
      <c r="M18" s="67">
        <v>3.6976605023417006E-4</v>
      </c>
      <c r="N18" s="123">
        <v>5.3987036710132061</v>
      </c>
      <c r="O18" s="123">
        <v>0.6728608092507925</v>
      </c>
    </row>
    <row r="19" spans="1:15" s="9" customFormat="1" ht="13.5" customHeight="1" x14ac:dyDescent="0.2">
      <c r="A19" s="126">
        <v>2008</v>
      </c>
      <c r="B19" s="67">
        <v>5.8172133138519593</v>
      </c>
      <c r="C19" s="67">
        <v>0.63556643474947527</v>
      </c>
      <c r="D19" s="67">
        <v>0.66199756431325063</v>
      </c>
      <c r="E19" s="67">
        <v>1.3939005721572568E-2</v>
      </c>
      <c r="F19" s="67">
        <v>0.1039986990106921</v>
      </c>
      <c r="G19" s="67">
        <v>9.0419976106760331E-4</v>
      </c>
      <c r="H19" s="67">
        <v>0.23448893567027465</v>
      </c>
      <c r="I19" s="67">
        <v>5.247731988200121E-2</v>
      </c>
      <c r="J19" s="67">
        <v>9.3930972400698531E-2</v>
      </c>
      <c r="K19" s="67">
        <v>4.8078719018274178E-4</v>
      </c>
      <c r="L19" s="67">
        <v>5.3540034638132426E-3</v>
      </c>
      <c r="M19" s="67">
        <v>8.0933403475003606E-4</v>
      </c>
      <c r="N19" s="123">
        <v>6.9169834887106889</v>
      </c>
      <c r="O19" s="123">
        <v>0.70417708133904944</v>
      </c>
    </row>
    <row r="20" spans="1:15" s="9" customFormat="1" ht="13.5" customHeight="1" x14ac:dyDescent="0.2">
      <c r="A20" s="126">
        <v>2009</v>
      </c>
      <c r="B20" s="67">
        <v>7.0539979985336041</v>
      </c>
      <c r="C20" s="67">
        <v>0.2940602695562794</v>
      </c>
      <c r="D20" s="67">
        <v>0.70206552972606673</v>
      </c>
      <c r="E20" s="67">
        <v>1.4071826917518628E-2</v>
      </c>
      <c r="F20" s="67">
        <v>0.10558305643857603</v>
      </c>
      <c r="G20" s="67">
        <v>2.6780009774514672E-3</v>
      </c>
      <c r="H20" s="67">
        <v>0.37771257062236024</v>
      </c>
      <c r="I20" s="67">
        <v>8.3302501376548266E-2</v>
      </c>
      <c r="J20" s="67">
        <v>0.11208544974312827</v>
      </c>
      <c r="K20" s="67">
        <v>9.3198498749769122E-4</v>
      </c>
      <c r="L20" s="67">
        <v>2.9116483829893028E-2</v>
      </c>
      <c r="M20" s="67">
        <v>1.7725115033503309E-3</v>
      </c>
      <c r="N20" s="123">
        <v>8.3805610888936268</v>
      </c>
      <c r="O20" s="123">
        <v>0.39681709531864567</v>
      </c>
    </row>
    <row r="21" spans="1:15" s="9" customFormat="1" ht="13.5" customHeight="1" x14ac:dyDescent="0.2">
      <c r="A21" s="126">
        <v>2010</v>
      </c>
      <c r="B21" s="67">
        <v>5.0996183121716836</v>
      </c>
      <c r="C21" s="67">
        <v>0.9607396542728236</v>
      </c>
      <c r="D21" s="67">
        <v>0.70391270608558743</v>
      </c>
      <c r="E21" s="67">
        <v>1.2747349413614245E-2</v>
      </c>
      <c r="F21" s="67">
        <v>0.114769067956356</v>
      </c>
      <c r="G21" s="67">
        <v>6.6346504704385884E-4</v>
      </c>
      <c r="H21" s="67">
        <v>0.39984529577606898</v>
      </c>
      <c r="I21" s="67">
        <v>4.9761812117843252E-2</v>
      </c>
      <c r="J21" s="67">
        <v>0.1143389416465488</v>
      </c>
      <c r="K21" s="67">
        <v>5.0253378666402938E-4</v>
      </c>
      <c r="L21" s="67">
        <v>1.7915073807505604E-2</v>
      </c>
      <c r="M21" s="67">
        <v>1.9080948175025658E-3</v>
      </c>
      <c r="N21" s="123">
        <v>6.4503993974437499</v>
      </c>
      <c r="O21" s="123">
        <v>1.0263229094554915</v>
      </c>
    </row>
    <row r="22" spans="1:15" s="9" customFormat="1" ht="13.5" customHeight="1" x14ac:dyDescent="0.2">
      <c r="A22" s="126">
        <v>2011</v>
      </c>
      <c r="B22" s="67">
        <v>5.4404331671493713</v>
      </c>
      <c r="C22" s="67">
        <v>1.9772837315101031</v>
      </c>
      <c r="D22" s="67">
        <v>0.59256994016069853</v>
      </c>
      <c r="E22" s="67">
        <v>1.6743030899000928E-2</v>
      </c>
      <c r="F22" s="67">
        <v>0.15001564629154171</v>
      </c>
      <c r="G22" s="67">
        <v>4.3746549201832891E-4</v>
      </c>
      <c r="H22" s="67">
        <v>0.50640872895420852</v>
      </c>
      <c r="I22" s="67">
        <v>7.0498280142344175E-2</v>
      </c>
      <c r="J22" s="67">
        <v>0.10867552425934039</v>
      </c>
      <c r="K22" s="67">
        <v>4.5324848567893572E-4</v>
      </c>
      <c r="L22" s="67">
        <v>1.1439612926484611E-2</v>
      </c>
      <c r="M22" s="67">
        <v>1.7234444708641803E-3</v>
      </c>
      <c r="N22" s="123">
        <v>6.8095426197416442</v>
      </c>
      <c r="O22" s="123">
        <v>2.0671392010000091</v>
      </c>
    </row>
    <row r="23" spans="1:15" s="9" customFormat="1" ht="13.5" customHeight="1" x14ac:dyDescent="0.2">
      <c r="A23" s="126">
        <v>2012</v>
      </c>
      <c r="B23" s="67">
        <v>6.6099064140844437</v>
      </c>
      <c r="C23" s="67">
        <v>3.1590344814618643</v>
      </c>
      <c r="D23" s="67">
        <v>0.47687739809346863</v>
      </c>
      <c r="E23" s="67">
        <v>1.6166680207173302E-2</v>
      </c>
      <c r="F23" s="67">
        <v>0.15819297768340959</v>
      </c>
      <c r="G23" s="67">
        <v>6.9819345989981921E-5</v>
      </c>
      <c r="H23" s="67">
        <v>0.63500286200871425</v>
      </c>
      <c r="I23" s="67">
        <v>2.9141213174995725E-2</v>
      </c>
      <c r="J23" s="67">
        <v>0.1019546413642094</v>
      </c>
      <c r="K23" s="67">
        <v>4.3793723567186761E-4</v>
      </c>
      <c r="L23" s="67">
        <v>1.7853451440957246E-2</v>
      </c>
      <c r="M23" s="67">
        <v>4.0183197733141812E-4</v>
      </c>
      <c r="N23" s="123">
        <v>7.9997877446752019</v>
      </c>
      <c r="O23" s="123">
        <v>3.2052519634030268</v>
      </c>
    </row>
    <row r="24" spans="1:15" s="9" customFormat="1" ht="13.5" customHeight="1" x14ac:dyDescent="0.2">
      <c r="A24" s="126">
        <v>2013</v>
      </c>
      <c r="B24" s="67">
        <v>6.5803289141558281</v>
      </c>
      <c r="C24" s="67">
        <v>4.6160383759234538</v>
      </c>
      <c r="D24" s="67">
        <v>0.42702487288311158</v>
      </c>
      <c r="E24" s="67">
        <v>1.9966568928432429E-2</v>
      </c>
      <c r="F24" s="67">
        <v>0.14753220942808604</v>
      </c>
      <c r="G24" s="67">
        <v>3.2291503508947018E-4</v>
      </c>
      <c r="H24" s="67">
        <v>0.69293491184053735</v>
      </c>
      <c r="I24" s="67">
        <v>0.11001227969213245</v>
      </c>
      <c r="J24" s="67">
        <v>0.10642980813869417</v>
      </c>
      <c r="K24" s="67">
        <v>7.8131536357693517E-5</v>
      </c>
      <c r="L24" s="67">
        <v>1.5314464730718522E-2</v>
      </c>
      <c r="M24" s="67">
        <v>1.3811014117348674E-3</v>
      </c>
      <c r="N24" s="123">
        <v>7.9695651811769759</v>
      </c>
      <c r="O24" s="123">
        <v>4.7477993725272016</v>
      </c>
    </row>
    <row r="25" spans="1:15" s="9" customFormat="1" ht="13.5" customHeight="1" x14ac:dyDescent="0.2">
      <c r="A25" s="126">
        <v>2014</v>
      </c>
      <c r="B25" s="67">
        <v>6.6133048540893098</v>
      </c>
      <c r="C25" s="67">
        <v>2.7201315656406102</v>
      </c>
      <c r="D25" s="67">
        <v>0.44734166831239452</v>
      </c>
      <c r="E25" s="67">
        <v>1.8743790881338693E-2</v>
      </c>
      <c r="F25" s="67">
        <v>0.13513182436902371</v>
      </c>
      <c r="G25" s="67">
        <v>3.5824219793525991E-4</v>
      </c>
      <c r="H25" s="67">
        <v>0.66156799131638333</v>
      </c>
      <c r="I25" s="67">
        <v>5.9138189660444249E-2</v>
      </c>
      <c r="J25" s="67">
        <v>0.11779832400037374</v>
      </c>
      <c r="K25" s="67">
        <v>2.4068418334219002E-4</v>
      </c>
      <c r="L25" s="67">
        <v>1.45352315149028E-2</v>
      </c>
      <c r="M25" s="67">
        <v>1.4918587555624368E-3</v>
      </c>
      <c r="N25" s="123">
        <v>7.9896798936023892</v>
      </c>
      <c r="O25" s="123">
        <v>2.8001043313192326</v>
      </c>
    </row>
    <row r="26" spans="1:15" s="9" customFormat="1" ht="13.5" customHeight="1" x14ac:dyDescent="0.2">
      <c r="A26" s="126">
        <v>2015</v>
      </c>
      <c r="B26" s="67">
        <v>4.2290755830832856</v>
      </c>
      <c r="C26" s="67">
        <v>1.8928913697437673</v>
      </c>
      <c r="D26" s="67">
        <v>0.43217086516719694</v>
      </c>
      <c r="E26" s="67">
        <v>1.808557457901502E-2</v>
      </c>
      <c r="F26" s="67">
        <v>0.14848627523195296</v>
      </c>
      <c r="G26" s="67">
        <v>3.8599355470455692E-4</v>
      </c>
      <c r="H26" s="67">
        <v>0.71539913071667227</v>
      </c>
      <c r="I26" s="67">
        <v>6.2609670196880254E-2</v>
      </c>
      <c r="J26" s="67">
        <v>0.11577293503907303</v>
      </c>
      <c r="K26" s="67">
        <v>2.6327044969416582E-4</v>
      </c>
      <c r="L26" s="67">
        <v>2.0322587404317079E-2</v>
      </c>
      <c r="M26" s="67">
        <v>2.8348893085881977E-3</v>
      </c>
      <c r="N26" s="123">
        <v>5.661227376642497</v>
      </c>
      <c r="O26" s="123">
        <v>1.9770707678326498</v>
      </c>
    </row>
    <row r="27" spans="1:15" s="9" customFormat="1" ht="13.5" customHeight="1" x14ac:dyDescent="0.2">
      <c r="A27" s="126">
        <v>2016</v>
      </c>
      <c r="B27" s="67">
        <v>3.0008146448580173</v>
      </c>
      <c r="C27" s="67">
        <v>1.3183513417635875</v>
      </c>
      <c r="D27" s="67">
        <v>0.51673807516797954</v>
      </c>
      <c r="E27" s="67">
        <v>1.8433619035943764E-2</v>
      </c>
      <c r="F27" s="67">
        <v>0.15674868692052538</v>
      </c>
      <c r="G27" s="67">
        <v>4.0733257239310822E-4</v>
      </c>
      <c r="H27" s="67">
        <v>0.42909385025957836</v>
      </c>
      <c r="I27" s="67">
        <v>5.8410628026402046E-2</v>
      </c>
      <c r="J27" s="67">
        <v>0.12812527703468868</v>
      </c>
      <c r="K27" s="67">
        <v>5.3531184303987967E-4</v>
      </c>
      <c r="L27" s="67">
        <v>1.6438108302227514E-2</v>
      </c>
      <c r="M27" s="67">
        <v>1.4085908751317279E-3</v>
      </c>
      <c r="N27" s="123">
        <v>4.2479586425430167</v>
      </c>
      <c r="O27" s="123">
        <v>1.3975468241164979</v>
      </c>
    </row>
    <row r="28" spans="1:15" s="9" customFormat="1" ht="13.5" customHeight="1" x14ac:dyDescent="0.2">
      <c r="A28" s="126">
        <v>2017</v>
      </c>
      <c r="B28" s="67">
        <v>3.246625938761464</v>
      </c>
      <c r="C28" s="67">
        <v>0.40016593108453807</v>
      </c>
      <c r="D28" s="67">
        <v>0.48484272320480021</v>
      </c>
      <c r="E28" s="67">
        <v>2.1390091660655402E-2</v>
      </c>
      <c r="F28" s="67">
        <v>0.16574041354124849</v>
      </c>
      <c r="G28" s="67">
        <v>3.7428088996516943E-4</v>
      </c>
      <c r="H28" s="67">
        <v>0.32785298330709045</v>
      </c>
      <c r="I28" s="67">
        <v>5.9405119089113181E-2</v>
      </c>
      <c r="J28" s="67">
        <v>0.10241989117373836</v>
      </c>
      <c r="K28" s="67">
        <v>5.7003322065584078E-4</v>
      </c>
      <c r="L28" s="67">
        <v>1.0733214984122462E-2</v>
      </c>
      <c r="M28" s="67">
        <v>7.0901153517714604E-4</v>
      </c>
      <c r="N28" s="123">
        <v>4.3382151649724641</v>
      </c>
      <c r="O28" s="123">
        <v>0.48261446748010478</v>
      </c>
    </row>
    <row r="29" spans="1:15" s="9" customFormat="1" ht="13.5" customHeight="1" x14ac:dyDescent="0.2">
      <c r="A29" s="126">
        <v>2018</v>
      </c>
      <c r="B29" s="67">
        <v>2.6149960976657041</v>
      </c>
      <c r="C29" s="67">
        <v>1.2308963121707368</v>
      </c>
      <c r="D29" s="67">
        <v>0.4393192168226821</v>
      </c>
      <c r="E29" s="67">
        <v>1.8999862538363659E-2</v>
      </c>
      <c r="F29" s="67">
        <v>0.16401162558541502</v>
      </c>
      <c r="G29" s="67">
        <v>7.3831082316190132E-4</v>
      </c>
      <c r="H29" s="67">
        <v>0.32120686105563717</v>
      </c>
      <c r="I29" s="67">
        <v>5.3235451899495773E-2</v>
      </c>
      <c r="J29" s="67">
        <v>0.1032816375594879</v>
      </c>
      <c r="K29" s="67">
        <v>7.8498415214471324E-4</v>
      </c>
      <c r="L29" s="67">
        <v>7.8839598762246964E-3</v>
      </c>
      <c r="M29" s="67">
        <v>9.9229141124584658E-4</v>
      </c>
      <c r="N29" s="123">
        <v>3.6506993985651506</v>
      </c>
      <c r="O29" s="123">
        <v>1.3056472129951484</v>
      </c>
    </row>
    <row r="30" spans="1:15" s="9" customFormat="1" ht="13.5" customHeight="1" x14ac:dyDescent="0.2">
      <c r="A30" s="126">
        <v>2019</v>
      </c>
      <c r="B30" s="67">
        <v>2.0680187620612061</v>
      </c>
      <c r="C30" s="67">
        <v>1.3447339320628284</v>
      </c>
      <c r="D30" s="67">
        <v>0.47458201453020565</v>
      </c>
      <c r="E30" s="67">
        <v>1.5201039347123359E-2</v>
      </c>
      <c r="F30" s="67">
        <v>0.15242439418524675</v>
      </c>
      <c r="G30" s="67">
        <v>9.8673333239139723E-4</v>
      </c>
      <c r="H30" s="67">
        <v>0.33918138384182372</v>
      </c>
      <c r="I30" s="67">
        <v>5.0934018262470786E-2</v>
      </c>
      <c r="J30" s="67">
        <v>8.1443359909720403E-2</v>
      </c>
      <c r="K30" s="67">
        <v>3.2153816972426981E-4</v>
      </c>
      <c r="L30" s="67">
        <v>7.2182352077031437E-3</v>
      </c>
      <c r="M30" s="67">
        <v>1.2263218247516509E-3</v>
      </c>
      <c r="N30" s="123">
        <v>3.1228681497359054</v>
      </c>
      <c r="O30" s="123">
        <v>1.4134035829992899</v>
      </c>
    </row>
    <row r="31" spans="1:15" s="9" customFormat="1" ht="13.5" customHeight="1" x14ac:dyDescent="0.2">
      <c r="A31" s="127">
        <v>2020</v>
      </c>
      <c r="B31" s="118">
        <v>1.6193733571560045</v>
      </c>
      <c r="C31" s="118">
        <v>0.57342340928147273</v>
      </c>
      <c r="D31" s="118">
        <v>0.55943887941724935</v>
      </c>
      <c r="E31" s="118">
        <v>1.2001941726985469E-2</v>
      </c>
      <c r="F31" s="118">
        <v>0.13640033614507791</v>
      </c>
      <c r="G31" s="118">
        <v>2.7526402391920201E-3</v>
      </c>
      <c r="H31" s="118">
        <v>0.37166664373641628</v>
      </c>
      <c r="I31" s="118">
        <v>5.2671836064405363E-2</v>
      </c>
      <c r="J31" s="118">
        <v>9.3487038520961699E-2</v>
      </c>
      <c r="K31" s="118">
        <v>1.7268146518070902E-3</v>
      </c>
      <c r="L31" s="118">
        <v>6.0098742616614296E-3</v>
      </c>
      <c r="M31" s="118">
        <v>5.5791738957440171E-4</v>
      </c>
      <c r="N31" s="120">
        <v>2.7863761292373708</v>
      </c>
      <c r="O31" s="120">
        <v>0.64313455935343711</v>
      </c>
    </row>
    <row r="32" spans="1:15" s="9" customFormat="1" ht="15.75" customHeight="1" x14ac:dyDescent="0.2">
      <c r="A32" s="114" t="s">
        <v>1107</v>
      </c>
      <c r="B32" s="23"/>
      <c r="C32" s="23"/>
      <c r="D32" s="23"/>
      <c r="E32" s="23"/>
      <c r="F32" s="23"/>
      <c r="G32" s="23"/>
      <c r="H32" s="23"/>
      <c r="I32" s="23"/>
      <c r="J32" s="23"/>
      <c r="K32" s="23"/>
      <c r="L32" s="23"/>
      <c r="M32" s="23"/>
      <c r="N32" s="23"/>
      <c r="O32" s="23"/>
    </row>
  </sheetData>
  <mergeCells count="7">
    <mergeCell ref="N10:O10"/>
    <mergeCell ref="B10:C10"/>
    <mergeCell ref="D10:E10"/>
    <mergeCell ref="F10:G10"/>
    <mergeCell ref="H10:I10"/>
    <mergeCell ref="J10:K10"/>
    <mergeCell ref="L10:M10"/>
  </mergeCells>
  <conditionalFormatting sqref="L12:M12">
    <cfRule type="cellIs" dxfId="156"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showGridLines="0" zoomScale="120" zoomScaleNormal="120" zoomScalePageLayoutView="120" workbookViewId="0">
      <selection activeCell="A5" sqref="A5"/>
    </sheetView>
  </sheetViews>
  <sheetFormatPr defaultColWidth="8.85546875" defaultRowHeight="13.5" x14ac:dyDescent="0.25"/>
  <cols>
    <col min="1" max="1" width="26.140625" style="3" customWidth="1"/>
    <col min="2" max="5" width="8.7109375" style="9" customWidth="1"/>
    <col min="6" max="8" width="8.7109375" style="15" customWidth="1"/>
    <col min="9" max="9" width="0.7109375" style="9" customWidth="1"/>
    <col min="10" max="13" width="8.7109375" style="9" customWidth="1"/>
    <col min="14" max="16" width="8.7109375" style="15"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A5" s="109" t="s">
        <v>85</v>
      </c>
    </row>
    <row r="6" spans="1:16" s="17" customFormat="1" ht="18.75" x14ac:dyDescent="0.3">
      <c r="A6" s="25" t="s">
        <v>0</v>
      </c>
    </row>
    <row r="7" spans="1:16" s="17" customFormat="1" ht="12.75" x14ac:dyDescent="0.2"/>
    <row r="8" spans="1:16" s="17" customFormat="1" ht="18" customHeight="1" x14ac:dyDescent="0.2">
      <c r="A8" s="116" t="s">
        <v>1095</v>
      </c>
    </row>
    <row r="9" spans="1:16" s="17" customFormat="1" ht="18" customHeight="1" x14ac:dyDescent="0.2">
      <c r="A9" s="165" t="s">
        <v>1109</v>
      </c>
    </row>
    <row r="10" spans="1:16" s="9" customFormat="1" ht="22.5" customHeight="1" x14ac:dyDescent="0.2">
      <c r="A10" s="114"/>
      <c r="B10" s="415">
        <v>2019</v>
      </c>
      <c r="C10" s="415"/>
      <c r="D10" s="415"/>
      <c r="E10" s="415"/>
      <c r="F10" s="415"/>
      <c r="G10" s="415"/>
      <c r="H10" s="415"/>
      <c r="I10" s="113"/>
      <c r="J10" s="415">
        <v>2020</v>
      </c>
      <c r="K10" s="415"/>
      <c r="L10" s="415"/>
      <c r="M10" s="415"/>
      <c r="N10" s="415"/>
      <c r="O10" s="415"/>
      <c r="P10" s="415"/>
    </row>
    <row r="11" spans="1:16" s="9" customFormat="1" ht="33.75" x14ac:dyDescent="0.2">
      <c r="A11" s="115"/>
      <c r="B11" s="124" t="s">
        <v>2</v>
      </c>
      <c r="C11" s="186" t="s">
        <v>15</v>
      </c>
      <c r="D11" s="124" t="s">
        <v>28</v>
      </c>
      <c r="E11" s="186" t="s">
        <v>41</v>
      </c>
      <c r="F11" s="124" t="s">
        <v>54</v>
      </c>
      <c r="G11" s="186" t="s">
        <v>66</v>
      </c>
      <c r="H11" s="125" t="s">
        <v>1104</v>
      </c>
      <c r="I11" s="112"/>
      <c r="J11" s="124" t="s">
        <v>2</v>
      </c>
      <c r="K11" s="124" t="s">
        <v>15</v>
      </c>
      <c r="L11" s="124" t="s">
        <v>28</v>
      </c>
      <c r="M11" s="186" t="s">
        <v>41</v>
      </c>
      <c r="N11" s="124" t="s">
        <v>54</v>
      </c>
      <c r="O11" s="124" t="s">
        <v>66</v>
      </c>
      <c r="P11" s="125" t="s">
        <v>1104</v>
      </c>
    </row>
    <row r="12" spans="1:16" s="9" customFormat="1" ht="13.5" customHeight="1" x14ac:dyDescent="0.2">
      <c r="A12" s="114" t="s">
        <v>1110</v>
      </c>
      <c r="B12" s="67">
        <v>166.62591800000001</v>
      </c>
      <c r="C12" s="67">
        <v>39.338984000000004</v>
      </c>
      <c r="D12" s="67">
        <v>6.4359630000000001</v>
      </c>
      <c r="E12" s="67">
        <v>9.1256140000000006</v>
      </c>
      <c r="F12" s="67">
        <v>10.64564</v>
      </c>
      <c r="G12" s="67">
        <v>0.82610099999999997</v>
      </c>
      <c r="H12" s="123">
        <v>232.99822</v>
      </c>
      <c r="I12" s="67"/>
      <c r="J12" s="67">
        <v>112.73539599999999</v>
      </c>
      <c r="K12" s="67">
        <v>43.215783000000002</v>
      </c>
      <c r="L12" s="67">
        <v>5.9655370000000003</v>
      </c>
      <c r="M12" s="67">
        <v>8.2714759999999998</v>
      </c>
      <c r="N12" s="67">
        <v>10.771782999999999</v>
      </c>
      <c r="O12" s="67">
        <v>0.517258</v>
      </c>
      <c r="P12" s="123">
        <v>181.47723300000001</v>
      </c>
    </row>
    <row r="13" spans="1:16" s="9" customFormat="1" ht="13.5" customHeight="1" x14ac:dyDescent="0.2">
      <c r="A13" s="114" t="s">
        <v>1111</v>
      </c>
      <c r="B13" s="67">
        <v>128.88226800000001</v>
      </c>
      <c r="C13" s="67">
        <v>39.038573999999997</v>
      </c>
      <c r="D13" s="67">
        <v>21.420641</v>
      </c>
      <c r="E13" s="67">
        <v>19.128122000000001</v>
      </c>
      <c r="F13" s="67">
        <v>12.815325</v>
      </c>
      <c r="G13" s="67">
        <v>2.362393</v>
      </c>
      <c r="H13" s="123">
        <v>223.64732299999997</v>
      </c>
      <c r="I13" s="67"/>
      <c r="J13" s="67">
        <v>91.428177000000005</v>
      </c>
      <c r="K13" s="67">
        <v>35.746561999999997</v>
      </c>
      <c r="L13" s="67">
        <v>18.410609000000001</v>
      </c>
      <c r="M13" s="67">
        <v>19.333821</v>
      </c>
      <c r="N13" s="67">
        <v>12.251668</v>
      </c>
      <c r="O13" s="67">
        <v>1.5898289999999999</v>
      </c>
      <c r="P13" s="123">
        <v>178.76066600000001</v>
      </c>
    </row>
    <row r="14" spans="1:16" s="9" customFormat="1" ht="13.5" customHeight="1" x14ac:dyDescent="0.2">
      <c r="A14" s="114" t="s">
        <v>1112</v>
      </c>
      <c r="B14" s="67">
        <v>13.080799000000001</v>
      </c>
      <c r="C14" s="67">
        <v>3.0933540000000002</v>
      </c>
      <c r="D14" s="67">
        <v>32.709038</v>
      </c>
      <c r="E14" s="67">
        <v>3.0458099999999999</v>
      </c>
      <c r="F14" s="67">
        <v>0.55929799999999996</v>
      </c>
      <c r="G14" s="67">
        <v>2.0688999999999999E-2</v>
      </c>
      <c r="H14" s="123">
        <v>52.508987999999995</v>
      </c>
      <c r="I14" s="67"/>
      <c r="J14" s="67">
        <v>10.546082</v>
      </c>
      <c r="K14" s="67">
        <v>41.520485999999998</v>
      </c>
      <c r="L14" s="67">
        <v>20.4909</v>
      </c>
      <c r="M14" s="67">
        <v>2.306664</v>
      </c>
      <c r="N14" s="67">
        <v>0.62807000000000002</v>
      </c>
      <c r="O14" s="67">
        <v>8.2000000000000001E-5</v>
      </c>
      <c r="P14" s="123">
        <v>75.492283999999998</v>
      </c>
    </row>
    <row r="15" spans="1:16" s="9" customFormat="1" ht="13.5" customHeight="1" x14ac:dyDescent="0.2">
      <c r="A15" s="114" t="s">
        <v>1113</v>
      </c>
      <c r="B15" s="67">
        <v>141.39970700000001</v>
      </c>
      <c r="C15" s="67">
        <v>29.667076000000002</v>
      </c>
      <c r="D15" s="67">
        <v>2.8160219999999998</v>
      </c>
      <c r="E15" s="67">
        <v>28.191606</v>
      </c>
      <c r="F15" s="67">
        <v>3.9564149999999998</v>
      </c>
      <c r="G15" s="67">
        <v>9.9233000000000002E-2</v>
      </c>
      <c r="H15" s="123">
        <v>206.13005900000002</v>
      </c>
      <c r="I15" s="67"/>
      <c r="J15" s="67">
        <v>112.60431199999999</v>
      </c>
      <c r="K15" s="67">
        <v>31.430091000000001</v>
      </c>
      <c r="L15" s="67">
        <v>3.4116879999999998</v>
      </c>
      <c r="M15" s="67">
        <v>35.032555000000002</v>
      </c>
      <c r="N15" s="67">
        <v>4.5077020000000001</v>
      </c>
      <c r="O15" s="67">
        <v>0.114028</v>
      </c>
      <c r="P15" s="123">
        <v>187.10037599999998</v>
      </c>
    </row>
    <row r="16" spans="1:16" s="9" customFormat="1" ht="13.5" customHeight="1" x14ac:dyDescent="0.2">
      <c r="A16" s="114" t="s">
        <v>1114</v>
      </c>
      <c r="B16" s="67">
        <v>69.310216999999994</v>
      </c>
      <c r="C16" s="67">
        <v>13.890694999999999</v>
      </c>
      <c r="D16" s="67">
        <v>2.037595</v>
      </c>
      <c r="E16" s="67">
        <v>10.53871</v>
      </c>
      <c r="F16" s="67">
        <v>1.9668969999999999</v>
      </c>
      <c r="G16" s="67">
        <v>5.5147000000000002E-2</v>
      </c>
      <c r="H16" s="123">
        <v>97.799260999999987</v>
      </c>
      <c r="I16" s="67"/>
      <c r="J16" s="67">
        <v>46.037453999999997</v>
      </c>
      <c r="K16" s="67">
        <v>14.432293</v>
      </c>
      <c r="L16" s="67">
        <v>2.6112799999999998</v>
      </c>
      <c r="M16" s="67">
        <v>10.126598</v>
      </c>
      <c r="N16" s="67">
        <v>2.4505620000000001</v>
      </c>
      <c r="O16" s="67">
        <v>7.8392000000000003E-2</v>
      </c>
      <c r="P16" s="123">
        <v>75.736578999999992</v>
      </c>
    </row>
    <row r="17" spans="1:16" s="9" customFormat="1" ht="13.5" customHeight="1" x14ac:dyDescent="0.2">
      <c r="A17" s="114" t="s">
        <v>1115</v>
      </c>
      <c r="B17" s="67">
        <v>3.0582750000000001</v>
      </c>
      <c r="C17" s="67">
        <v>0.76857200000000003</v>
      </c>
      <c r="D17" s="67">
        <v>2.6792E-2</v>
      </c>
      <c r="E17" s="67">
        <v>0.46474900000000002</v>
      </c>
      <c r="F17" s="67">
        <v>3.9502000000000002E-2</v>
      </c>
      <c r="G17" s="67">
        <v>5.7899999999999998E-4</v>
      </c>
      <c r="H17" s="123">
        <v>4.3584689999999995</v>
      </c>
      <c r="I17" s="67"/>
      <c r="J17" s="67">
        <v>1.5312030000000001</v>
      </c>
      <c r="K17" s="67">
        <v>0.46858499999999997</v>
      </c>
      <c r="L17" s="67">
        <v>1.8246999999999999E-2</v>
      </c>
      <c r="M17" s="67">
        <v>0.34637400000000002</v>
      </c>
      <c r="N17" s="67">
        <v>3.8056E-2</v>
      </c>
      <c r="O17" s="67">
        <v>1.186E-3</v>
      </c>
      <c r="P17" s="123">
        <v>2.4036510000000004</v>
      </c>
    </row>
    <row r="18" spans="1:16" s="9" customFormat="1" ht="13.5" customHeight="1" x14ac:dyDescent="0.2">
      <c r="A18" s="114" t="s">
        <v>1116</v>
      </c>
      <c r="B18" s="67">
        <v>10.971306999999999</v>
      </c>
      <c r="C18" s="67">
        <v>8.1490209999999994</v>
      </c>
      <c r="D18" s="67">
        <v>0.41438700000000001</v>
      </c>
      <c r="E18" s="67">
        <v>1.1938530000000001</v>
      </c>
      <c r="F18" s="67">
        <v>0.28031899999999998</v>
      </c>
      <c r="G18" s="67">
        <v>2.3140000000000001E-3</v>
      </c>
      <c r="H18" s="123">
        <v>21.011201</v>
      </c>
      <c r="I18" s="67"/>
      <c r="J18" s="67">
        <v>7.7915260000000002</v>
      </c>
      <c r="K18" s="67">
        <v>5.4111570000000002</v>
      </c>
      <c r="L18" s="67">
        <v>0.43082700000000002</v>
      </c>
      <c r="M18" s="67">
        <v>1.303213</v>
      </c>
      <c r="N18" s="67">
        <v>0.26162800000000003</v>
      </c>
      <c r="O18" s="67">
        <v>4.1688000000000003E-2</v>
      </c>
      <c r="P18" s="123">
        <v>15.240039000000001</v>
      </c>
    </row>
    <row r="19" spans="1:16" s="9" customFormat="1" ht="13.5" customHeight="1" x14ac:dyDescent="0.2">
      <c r="A19" s="114" t="s">
        <v>1117</v>
      </c>
      <c r="B19" s="67">
        <v>45.086472999999998</v>
      </c>
      <c r="C19" s="67">
        <v>9.054036</v>
      </c>
      <c r="D19" s="67">
        <v>3.2849490000000001</v>
      </c>
      <c r="E19" s="67">
        <v>14.75916</v>
      </c>
      <c r="F19" s="67">
        <v>1.236389</v>
      </c>
      <c r="G19" s="67">
        <v>0.352298</v>
      </c>
      <c r="H19" s="123">
        <v>73.773304999999993</v>
      </c>
      <c r="I19" s="67"/>
      <c r="J19" s="67">
        <v>23.412292999999998</v>
      </c>
      <c r="K19" s="67">
        <v>7.3640249999999998</v>
      </c>
      <c r="L19" s="67">
        <v>0.64342999999999995</v>
      </c>
      <c r="M19" s="67">
        <v>10.875066</v>
      </c>
      <c r="N19" s="67">
        <v>0.65585800000000005</v>
      </c>
      <c r="O19" s="67">
        <v>0.147978</v>
      </c>
      <c r="P19" s="123">
        <v>43.098649999999999</v>
      </c>
    </row>
    <row r="20" spans="1:16" s="9" customFormat="1" ht="13.5" customHeight="1" x14ac:dyDescent="0.2">
      <c r="A20" s="114" t="s">
        <v>1118</v>
      </c>
      <c r="B20" s="67">
        <v>18.570886000000002</v>
      </c>
      <c r="C20" s="67">
        <v>5.1013109999999999</v>
      </c>
      <c r="D20" s="67">
        <v>0.47426600000000008</v>
      </c>
      <c r="E20" s="67">
        <v>1.9791240000000001</v>
      </c>
      <c r="F20" s="67">
        <v>1.0758239999999999</v>
      </c>
      <c r="G20" s="67">
        <v>2.6069999999999999E-3</v>
      </c>
      <c r="H20" s="123">
        <v>27.204018000000001</v>
      </c>
      <c r="I20" s="67"/>
      <c r="J20" s="67">
        <v>14.392763</v>
      </c>
      <c r="K20" s="67">
        <v>6.2545929999999998</v>
      </c>
      <c r="L20" s="67">
        <v>0.80280399999999985</v>
      </c>
      <c r="M20" s="67">
        <v>2.8872580000000001</v>
      </c>
      <c r="N20" s="67">
        <v>0.82338199999999995</v>
      </c>
      <c r="O20" s="67">
        <v>1.4790000000000001E-2</v>
      </c>
      <c r="P20" s="123">
        <v>25.17559</v>
      </c>
    </row>
    <row r="21" spans="1:16" s="9" customFormat="1" ht="13.5" customHeight="1" x14ac:dyDescent="0.2">
      <c r="A21" s="114" t="s">
        <v>1119</v>
      </c>
      <c r="B21" s="67">
        <v>18.228318999999999</v>
      </c>
      <c r="C21" s="67">
        <v>3.160317</v>
      </c>
      <c r="D21" s="67">
        <v>0.786389</v>
      </c>
      <c r="E21" s="67">
        <v>2.3986170000000002</v>
      </c>
      <c r="F21" s="67">
        <v>0.24710099999999999</v>
      </c>
      <c r="G21" s="67">
        <v>1.124E-3</v>
      </c>
      <c r="H21" s="123">
        <v>24.821867000000001</v>
      </c>
      <c r="I21" s="67"/>
      <c r="J21" s="67">
        <v>8.0967199999999995</v>
      </c>
      <c r="K21" s="67">
        <v>2.843855</v>
      </c>
      <c r="L21" s="67">
        <v>0.20516200000000001</v>
      </c>
      <c r="M21" s="67">
        <v>1.932391</v>
      </c>
      <c r="N21" s="67">
        <v>0.59618599999999999</v>
      </c>
      <c r="O21" s="67">
        <v>1.8036E-2</v>
      </c>
      <c r="P21" s="123">
        <v>13.692349999999999</v>
      </c>
    </row>
    <row r="22" spans="1:16" s="9" customFormat="1" ht="13.5" customHeight="1" x14ac:dyDescent="0.2">
      <c r="A22" s="114" t="s">
        <v>1120</v>
      </c>
      <c r="B22" s="67">
        <v>9.4982500000000005</v>
      </c>
      <c r="C22" s="67">
        <v>1.502631</v>
      </c>
      <c r="D22" s="67">
        <v>4.5268000000000003E-2</v>
      </c>
      <c r="E22" s="67">
        <v>1.447697</v>
      </c>
      <c r="F22" s="67">
        <v>0.157772</v>
      </c>
      <c r="G22" s="67">
        <v>4.0340000000000003E-3</v>
      </c>
      <c r="H22" s="123">
        <v>12.655652</v>
      </c>
      <c r="I22" s="67"/>
      <c r="J22" s="67">
        <v>4.3402260000000004</v>
      </c>
      <c r="K22" s="67">
        <v>1.3131569999999999</v>
      </c>
      <c r="L22" s="67">
        <v>6.4643000000000006E-2</v>
      </c>
      <c r="M22" s="67">
        <v>1.1495249999999999</v>
      </c>
      <c r="N22" s="67">
        <v>0.21391099999999999</v>
      </c>
      <c r="O22" s="93">
        <v>2.2469999999999999E-3</v>
      </c>
      <c r="P22" s="123">
        <v>7.0837089999999998</v>
      </c>
    </row>
    <row r="23" spans="1:16" s="9" customFormat="1" ht="13.5" customHeight="1" x14ac:dyDescent="0.2">
      <c r="A23" s="114" t="s">
        <v>1121</v>
      </c>
      <c r="B23" s="67">
        <v>6.6935789999999997</v>
      </c>
      <c r="C23" s="67">
        <v>13.440225999999999</v>
      </c>
      <c r="D23" s="67">
        <v>3.987333</v>
      </c>
      <c r="E23" s="67">
        <v>0.57412799999999997</v>
      </c>
      <c r="F23" s="67">
        <v>0.67038699999999996</v>
      </c>
      <c r="G23" s="67">
        <v>3.2009999999999999E-3</v>
      </c>
      <c r="H23" s="123">
        <v>25.368853999999999</v>
      </c>
      <c r="I23" s="67"/>
      <c r="J23" s="67">
        <v>3.9363730000000001</v>
      </c>
      <c r="K23" s="67">
        <v>14.0044</v>
      </c>
      <c r="L23" s="67">
        <v>1.5911599999999999</v>
      </c>
      <c r="M23" s="67">
        <v>2.1670449999999999</v>
      </c>
      <c r="N23" s="67">
        <v>0.74626999999999999</v>
      </c>
      <c r="O23" s="67">
        <v>8.2679999999999993E-3</v>
      </c>
      <c r="P23" s="123">
        <v>22.453515999999997</v>
      </c>
    </row>
    <row r="24" spans="1:16" s="9" customFormat="1" ht="13.5" customHeight="1" x14ac:dyDescent="0.2">
      <c r="A24" s="114" t="s">
        <v>1122</v>
      </c>
      <c r="B24" s="67">
        <v>120.008036</v>
      </c>
      <c r="C24" s="67">
        <v>37.097104000000002</v>
      </c>
      <c r="D24" s="67">
        <v>3.9479519999999999</v>
      </c>
      <c r="E24" s="67">
        <v>21.467005</v>
      </c>
      <c r="F24" s="67">
        <v>2.7504469999999999</v>
      </c>
      <c r="G24" s="67">
        <v>5.7897999999999998E-2</v>
      </c>
      <c r="H24" s="123">
        <v>185.328442</v>
      </c>
      <c r="I24" s="67"/>
      <c r="J24" s="67">
        <v>77.250687999999997</v>
      </c>
      <c r="K24" s="67">
        <v>28.029392000000001</v>
      </c>
      <c r="L24" s="67">
        <v>3.971314</v>
      </c>
      <c r="M24" s="67">
        <v>23.480422000000001</v>
      </c>
      <c r="N24" s="67">
        <v>2.8288630000000001</v>
      </c>
      <c r="O24" s="67">
        <v>8.9958999999999997E-2</v>
      </c>
      <c r="P24" s="123">
        <v>135.65063800000001</v>
      </c>
    </row>
    <row r="25" spans="1:16" s="9" customFormat="1" ht="13.5" customHeight="1" x14ac:dyDescent="0.2">
      <c r="A25" s="114" t="s">
        <v>1123</v>
      </c>
      <c r="B25" s="67">
        <v>326.241848</v>
      </c>
      <c r="C25" s="67">
        <v>40.932665999999998</v>
      </c>
      <c r="D25" s="67">
        <v>4.840605</v>
      </c>
      <c r="E25" s="67">
        <v>64.697614000000002</v>
      </c>
      <c r="F25" s="67">
        <v>7.7355729999999996</v>
      </c>
      <c r="G25" s="67">
        <v>0.46253899999999998</v>
      </c>
      <c r="H25" s="123">
        <v>444.91084499999994</v>
      </c>
      <c r="I25" s="67"/>
      <c r="J25" s="67">
        <v>232.35501500000001</v>
      </c>
      <c r="K25" s="67">
        <v>36.379807999999997</v>
      </c>
      <c r="L25" s="67">
        <v>6.0885980000000002</v>
      </c>
      <c r="M25" s="67">
        <v>60.836526999999997</v>
      </c>
      <c r="N25" s="67">
        <v>8.8222660000000008</v>
      </c>
      <c r="O25" s="67">
        <v>0.54682900000000001</v>
      </c>
      <c r="P25" s="123">
        <v>345.029043</v>
      </c>
    </row>
    <row r="26" spans="1:16" s="9" customFormat="1" ht="13.5" customHeight="1" x14ac:dyDescent="0.2">
      <c r="A26" s="114" t="s">
        <v>1124</v>
      </c>
      <c r="B26" s="67">
        <v>26.387526999999999</v>
      </c>
      <c r="C26" s="67">
        <v>7.917332</v>
      </c>
      <c r="D26" s="67">
        <v>2.4343940000000002</v>
      </c>
      <c r="E26" s="67">
        <v>4.4709219999999998</v>
      </c>
      <c r="F26" s="67">
        <v>2.0588820000000001</v>
      </c>
      <c r="G26" s="67">
        <v>2.4854999999999999E-2</v>
      </c>
      <c r="H26" s="123">
        <v>43.293911999999999</v>
      </c>
      <c r="I26" s="67"/>
      <c r="J26" s="67">
        <v>24.172132000000001</v>
      </c>
      <c r="K26" s="67">
        <v>7.9668299999999999</v>
      </c>
      <c r="L26" s="67">
        <v>2.218658</v>
      </c>
      <c r="M26" s="67">
        <v>2.8589090000000001</v>
      </c>
      <c r="N26" s="67">
        <v>1.790435</v>
      </c>
      <c r="O26" s="67">
        <v>1.3090000000000001E-3</v>
      </c>
      <c r="P26" s="123">
        <v>39.008272999999996</v>
      </c>
    </row>
    <row r="27" spans="1:16" s="9" customFormat="1" ht="13.5" customHeight="1" x14ac:dyDescent="0.2">
      <c r="A27" s="114" t="s">
        <v>1125</v>
      </c>
      <c r="B27" s="67">
        <v>35.578398999999997</v>
      </c>
      <c r="C27" s="67">
        <v>5.2270719999999997</v>
      </c>
      <c r="D27" s="67">
        <v>0.40371899999999999</v>
      </c>
      <c r="E27" s="67">
        <v>5.6062729999999998</v>
      </c>
      <c r="F27" s="67">
        <v>0.51253000000000004</v>
      </c>
      <c r="G27" s="67">
        <v>8.6949999999999996E-3</v>
      </c>
      <c r="H27" s="123">
        <v>47.336688000000002</v>
      </c>
      <c r="I27" s="67"/>
      <c r="J27" s="67">
        <v>42.295631</v>
      </c>
      <c r="K27" s="67">
        <v>8.7240040000000008</v>
      </c>
      <c r="L27" s="67">
        <v>1.3444659999999999</v>
      </c>
      <c r="M27" s="67">
        <v>4.408722</v>
      </c>
      <c r="N27" s="67">
        <v>0.67314799999999997</v>
      </c>
      <c r="O27" s="67">
        <v>1.1899E-2</v>
      </c>
      <c r="P27" s="123">
        <v>57.457869999999993</v>
      </c>
    </row>
    <row r="28" spans="1:16" s="9" customFormat="1" ht="13.5" customHeight="1" x14ac:dyDescent="0.2">
      <c r="A28" s="114" t="s">
        <v>1126</v>
      </c>
      <c r="B28" s="67">
        <v>99.179334999999995</v>
      </c>
      <c r="C28" s="67">
        <v>26.908944000000002</v>
      </c>
      <c r="D28" s="67">
        <v>5.2411669999999999</v>
      </c>
      <c r="E28" s="67">
        <v>14.090142</v>
      </c>
      <c r="F28" s="67">
        <v>2.0785520000000002</v>
      </c>
      <c r="G28" s="67">
        <v>4.0217999999999997E-2</v>
      </c>
      <c r="H28" s="123">
        <v>147.53835799999999</v>
      </c>
      <c r="I28" s="67"/>
      <c r="J28" s="67">
        <v>58.075021</v>
      </c>
      <c r="K28" s="67">
        <v>15.796453</v>
      </c>
      <c r="L28" s="67">
        <v>5.0953710000000001</v>
      </c>
      <c r="M28" s="67">
        <v>12.589169999999999</v>
      </c>
      <c r="N28" s="67">
        <v>2.2234310000000002</v>
      </c>
      <c r="O28" s="67">
        <v>4.8710999999999997E-2</v>
      </c>
      <c r="P28" s="123">
        <v>93.828157000000004</v>
      </c>
    </row>
    <row r="29" spans="1:16" s="9" customFormat="1" ht="18" customHeight="1" x14ac:dyDescent="0.2">
      <c r="A29" s="117" t="s">
        <v>1104</v>
      </c>
      <c r="B29" s="469">
        <v>1238.8011430000001</v>
      </c>
      <c r="C29" s="120">
        <v>284.28791500000005</v>
      </c>
      <c r="D29" s="120">
        <v>91.306479999999993</v>
      </c>
      <c r="E29" s="120">
        <v>203.179146</v>
      </c>
      <c r="F29" s="120">
        <v>48.786852999999994</v>
      </c>
      <c r="G29" s="120">
        <v>4.3239249999999991</v>
      </c>
      <c r="H29" s="469">
        <v>1870.6854620000001</v>
      </c>
      <c r="I29" s="120"/>
      <c r="J29" s="120">
        <v>871.00101199999983</v>
      </c>
      <c r="K29" s="120">
        <v>300.90147399999995</v>
      </c>
      <c r="L29" s="120">
        <v>73.364694000000014</v>
      </c>
      <c r="M29" s="120">
        <v>199.90573600000002</v>
      </c>
      <c r="N29" s="120">
        <v>50.28321900000001</v>
      </c>
      <c r="O29" s="120">
        <v>3.2324890000000006</v>
      </c>
      <c r="P29" s="469">
        <v>1498.6886239999999</v>
      </c>
    </row>
    <row r="30" spans="1:16" s="9" customFormat="1" ht="15.75" customHeight="1" x14ac:dyDescent="0.2">
      <c r="A30" s="114" t="s">
        <v>1107</v>
      </c>
      <c r="B30" s="23"/>
      <c r="C30" s="23"/>
      <c r="D30" s="23"/>
      <c r="E30" s="23"/>
      <c r="F30" s="23"/>
      <c r="G30" s="23"/>
      <c r="H30" s="23"/>
      <c r="I30" s="23"/>
      <c r="J30" s="23"/>
      <c r="K30" s="23"/>
      <c r="L30" s="23"/>
      <c r="M30" s="23"/>
      <c r="N30" s="23"/>
      <c r="O30" s="23"/>
      <c r="P30" s="23"/>
    </row>
  </sheetData>
  <mergeCells count="2">
    <mergeCell ref="J10:P10"/>
    <mergeCell ref="B10:H10"/>
  </mergeCells>
  <conditionalFormatting sqref="O22">
    <cfRule type="cellIs" dxfId="155"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showGridLines="0" zoomScale="120" zoomScaleNormal="120" zoomScalePageLayoutView="120" workbookViewId="0">
      <selection activeCell="A5" sqref="A5"/>
    </sheetView>
  </sheetViews>
  <sheetFormatPr defaultColWidth="8.85546875" defaultRowHeight="13.5" x14ac:dyDescent="0.25"/>
  <cols>
    <col min="1" max="1" width="26.140625" style="3" customWidth="1"/>
    <col min="2" max="5" width="8.7109375" style="9" customWidth="1"/>
    <col min="6" max="8" width="8.7109375" style="15" customWidth="1"/>
    <col min="9" max="9" width="0.7109375" style="9" customWidth="1"/>
    <col min="10" max="13" width="8.7109375" style="9" customWidth="1"/>
    <col min="14" max="16" width="8.7109375" style="15"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A5" s="109" t="s">
        <v>85</v>
      </c>
    </row>
    <row r="6" spans="1:16" s="17" customFormat="1" ht="18.75" x14ac:dyDescent="0.3">
      <c r="A6" s="25" t="s">
        <v>0</v>
      </c>
    </row>
    <row r="7" spans="1:16" s="17" customFormat="1" ht="12.75" x14ac:dyDescent="0.2"/>
    <row r="8" spans="1:16" s="17" customFormat="1" ht="18" customHeight="1" x14ac:dyDescent="0.2">
      <c r="A8" s="116" t="s">
        <v>1095</v>
      </c>
    </row>
    <row r="9" spans="1:16" s="17" customFormat="1" ht="18" customHeight="1" x14ac:dyDescent="0.2">
      <c r="A9" s="165" t="s">
        <v>1127</v>
      </c>
    </row>
    <row r="10" spans="1:16" s="9" customFormat="1" ht="22.5" customHeight="1" x14ac:dyDescent="0.2">
      <c r="A10" s="114"/>
      <c r="B10" s="415">
        <v>2019</v>
      </c>
      <c r="C10" s="415"/>
      <c r="D10" s="415"/>
      <c r="E10" s="415"/>
      <c r="F10" s="415"/>
      <c r="G10" s="415"/>
      <c r="H10" s="415"/>
      <c r="I10" s="113"/>
      <c r="J10" s="415">
        <v>2020</v>
      </c>
      <c r="K10" s="415"/>
      <c r="L10" s="415"/>
      <c r="M10" s="415"/>
      <c r="N10" s="415"/>
      <c r="O10" s="415"/>
      <c r="P10" s="415"/>
    </row>
    <row r="11" spans="1:16" s="9" customFormat="1" ht="33.75" x14ac:dyDescent="0.2">
      <c r="A11" s="115"/>
      <c r="B11" s="124" t="s">
        <v>2</v>
      </c>
      <c r="C11" s="124" t="s">
        <v>15</v>
      </c>
      <c r="D11" s="124" t="s">
        <v>28</v>
      </c>
      <c r="E11" s="186" t="s">
        <v>41</v>
      </c>
      <c r="F11" s="124" t="s">
        <v>54</v>
      </c>
      <c r="G11" s="124" t="s">
        <v>66</v>
      </c>
      <c r="H11" s="125" t="s">
        <v>1104</v>
      </c>
      <c r="I11" s="112"/>
      <c r="J11" s="124" t="s">
        <v>2</v>
      </c>
      <c r="K11" s="124" t="s">
        <v>15</v>
      </c>
      <c r="L11" s="124" t="s">
        <v>28</v>
      </c>
      <c r="M11" s="186" t="s">
        <v>41</v>
      </c>
      <c r="N11" s="124" t="s">
        <v>54</v>
      </c>
      <c r="O11" s="124" t="s">
        <v>66</v>
      </c>
      <c r="P11" s="125" t="s">
        <v>1104</v>
      </c>
    </row>
    <row r="12" spans="1:16" s="9" customFormat="1" ht="13.5" customHeight="1" x14ac:dyDescent="0.2">
      <c r="A12" s="114" t="s">
        <v>1110</v>
      </c>
      <c r="B12" s="67">
        <v>8.8568619999999996</v>
      </c>
      <c r="C12" s="67">
        <v>0.176735</v>
      </c>
      <c r="D12" s="67">
        <v>0.75527900000000003</v>
      </c>
      <c r="E12" s="67">
        <v>26.683924000000001</v>
      </c>
      <c r="F12" s="93" t="s">
        <v>93</v>
      </c>
      <c r="G12" s="67">
        <v>0.97956200000000004</v>
      </c>
      <c r="H12" s="123">
        <v>37.452362000000001</v>
      </c>
      <c r="I12" s="67"/>
      <c r="J12" s="67">
        <v>10.926005</v>
      </c>
      <c r="K12" s="67">
        <v>2.206E-2</v>
      </c>
      <c r="L12" s="67">
        <v>0.315965</v>
      </c>
      <c r="M12" s="67">
        <v>22.344010999999998</v>
      </c>
      <c r="N12" s="67">
        <v>0.99033400000000005</v>
      </c>
      <c r="O12" s="67">
        <v>0.36152400000000001</v>
      </c>
      <c r="P12" s="123">
        <v>34.959899</v>
      </c>
    </row>
    <row r="13" spans="1:16" s="9" customFormat="1" ht="13.5" customHeight="1" x14ac:dyDescent="0.2">
      <c r="A13" s="114" t="s">
        <v>1111</v>
      </c>
      <c r="B13" s="67">
        <v>0.120353</v>
      </c>
      <c r="C13" s="67">
        <v>0.78830900000000004</v>
      </c>
      <c r="D13" s="67">
        <v>6.7400000000000001E-4</v>
      </c>
      <c r="E13" s="67">
        <v>11.233722999999999</v>
      </c>
      <c r="F13" s="67">
        <v>1.329E-2</v>
      </c>
      <c r="G13" s="93" t="s">
        <v>93</v>
      </c>
      <c r="H13" s="123">
        <v>12.156348999999999</v>
      </c>
      <c r="I13" s="67"/>
      <c r="J13" s="67">
        <v>0.77834899999999996</v>
      </c>
      <c r="K13" s="67">
        <v>0.113538</v>
      </c>
      <c r="L13" s="93" t="s">
        <v>93</v>
      </c>
      <c r="M13" s="67">
        <v>10.225232999999999</v>
      </c>
      <c r="N13" s="67">
        <v>7.1000000000000002E-4</v>
      </c>
      <c r="O13" s="93" t="s">
        <v>93</v>
      </c>
      <c r="P13" s="123">
        <v>11.11783</v>
      </c>
    </row>
    <row r="14" spans="1:16" s="9" customFormat="1" ht="13.5" customHeight="1" x14ac:dyDescent="0.2">
      <c r="A14" s="114" t="s">
        <v>1112</v>
      </c>
      <c r="B14" s="137">
        <v>1059.8358229999999</v>
      </c>
      <c r="C14" s="67">
        <v>0.30889100000000003</v>
      </c>
      <c r="D14" s="67">
        <v>1.3079999999999999E-3</v>
      </c>
      <c r="E14" s="67">
        <v>1.5100000000000001E-4</v>
      </c>
      <c r="F14" s="93" t="s">
        <v>93</v>
      </c>
      <c r="G14" s="93" t="s">
        <v>93</v>
      </c>
      <c r="H14" s="135">
        <v>1060.1461729999999</v>
      </c>
      <c r="I14" s="67"/>
      <c r="J14" s="67">
        <v>371.53783099999998</v>
      </c>
      <c r="K14" s="67">
        <v>0.16216</v>
      </c>
      <c r="L14" s="67">
        <v>1.4188799999999999</v>
      </c>
      <c r="M14" s="93" t="s">
        <v>93</v>
      </c>
      <c r="N14" s="93" t="s">
        <v>93</v>
      </c>
      <c r="O14" s="93" t="s">
        <v>93</v>
      </c>
      <c r="P14" s="123">
        <v>373.11887099999996</v>
      </c>
    </row>
    <row r="15" spans="1:16" s="9" customFormat="1" ht="13.5" customHeight="1" x14ac:dyDescent="0.2">
      <c r="A15" s="114" t="s">
        <v>1113</v>
      </c>
      <c r="B15" s="67">
        <v>0.143373</v>
      </c>
      <c r="C15" s="67">
        <v>8.4199999999999998E-4</v>
      </c>
      <c r="D15" s="93" t="s">
        <v>93</v>
      </c>
      <c r="E15" s="67">
        <v>1.346E-3</v>
      </c>
      <c r="F15" s="93" t="s">
        <v>93</v>
      </c>
      <c r="G15" s="93" t="s">
        <v>93</v>
      </c>
      <c r="H15" s="123">
        <v>0.145561</v>
      </c>
      <c r="I15" s="67"/>
      <c r="J15" s="67">
        <v>0.23880399999999999</v>
      </c>
      <c r="K15" s="67">
        <v>6.6699999999999995E-4</v>
      </c>
      <c r="L15" s="67">
        <v>6.0829999999999999E-3</v>
      </c>
      <c r="M15" s="67">
        <v>8.0479999999999996E-3</v>
      </c>
      <c r="N15" s="67">
        <v>4.64E-4</v>
      </c>
      <c r="O15" s="93" t="s">
        <v>93</v>
      </c>
      <c r="P15" s="123">
        <v>0.25406600000000001</v>
      </c>
    </row>
    <row r="16" spans="1:16" s="9" customFormat="1" ht="13.5" customHeight="1" x14ac:dyDescent="0.2">
      <c r="A16" s="114" t="s">
        <v>1114</v>
      </c>
      <c r="B16" s="67">
        <v>3.1483999999999998E-2</v>
      </c>
      <c r="C16" s="67">
        <v>0.10387299999999999</v>
      </c>
      <c r="D16" s="93" t="s">
        <v>93</v>
      </c>
      <c r="E16" s="67">
        <v>2.9468999999999999E-2</v>
      </c>
      <c r="F16" s="93" t="s">
        <v>93</v>
      </c>
      <c r="G16" s="93" t="s">
        <v>93</v>
      </c>
      <c r="H16" s="123">
        <v>0.164826</v>
      </c>
      <c r="I16" s="67"/>
      <c r="J16" s="67">
        <v>1.1136999999999999E-2</v>
      </c>
      <c r="K16" s="67">
        <v>1.0272999999999999E-2</v>
      </c>
      <c r="L16" s="67">
        <v>3.0299999999999999E-4</v>
      </c>
      <c r="M16" s="67">
        <v>2.2286E-2</v>
      </c>
      <c r="N16" s="67">
        <v>4.0000000000000002E-4</v>
      </c>
      <c r="O16" s="93" t="s">
        <v>93</v>
      </c>
      <c r="P16" s="123">
        <v>4.4398999999999994E-2</v>
      </c>
    </row>
    <row r="17" spans="1:16" s="9" customFormat="1" ht="13.5" customHeight="1" x14ac:dyDescent="0.2">
      <c r="A17" s="114" t="s">
        <v>1115</v>
      </c>
      <c r="B17" s="67">
        <v>7.9000000000000001E-4</v>
      </c>
      <c r="C17" s="67">
        <v>2.5999999999999998E-5</v>
      </c>
      <c r="D17" s="93" t="s">
        <v>93</v>
      </c>
      <c r="E17" s="67">
        <v>9.8999999999999994E-5</v>
      </c>
      <c r="F17" s="93" t="s">
        <v>93</v>
      </c>
      <c r="G17" s="93" t="s">
        <v>93</v>
      </c>
      <c r="H17" s="123">
        <v>9.1500000000000001E-4</v>
      </c>
      <c r="I17" s="67"/>
      <c r="J17" s="67">
        <v>6.4780000000000003E-3</v>
      </c>
      <c r="K17" s="93" t="s">
        <v>93</v>
      </c>
      <c r="L17" s="67">
        <v>1.45E-4</v>
      </c>
      <c r="M17" s="67">
        <v>2.0999999999999999E-5</v>
      </c>
      <c r="N17" s="67">
        <v>1.5100000000000001E-4</v>
      </c>
      <c r="O17" s="93" t="s">
        <v>93</v>
      </c>
      <c r="P17" s="123">
        <v>6.7950000000000007E-3</v>
      </c>
    </row>
    <row r="18" spans="1:16" s="9" customFormat="1" ht="13.5" customHeight="1" x14ac:dyDescent="0.2">
      <c r="A18" s="114" t="s">
        <v>1116</v>
      </c>
      <c r="B18" s="67">
        <v>2.039034</v>
      </c>
      <c r="C18" s="67">
        <v>1.4300000000000001E-3</v>
      </c>
      <c r="D18" s="67">
        <v>8.0350000000000005E-3</v>
      </c>
      <c r="E18" s="67">
        <v>3.6163000000000001E-2</v>
      </c>
      <c r="F18" s="67">
        <v>6.0999999999999999E-5</v>
      </c>
      <c r="G18" s="93" t="s">
        <v>93</v>
      </c>
      <c r="H18" s="123">
        <v>2.0847230000000003</v>
      </c>
      <c r="I18" s="67"/>
      <c r="J18" s="67">
        <v>2.0956800000000002</v>
      </c>
      <c r="K18" s="67">
        <v>1.08E-4</v>
      </c>
      <c r="L18" s="93" t="s">
        <v>93</v>
      </c>
      <c r="M18" s="67">
        <v>2.075E-3</v>
      </c>
      <c r="N18" s="67">
        <v>1.07E-4</v>
      </c>
      <c r="O18" s="93" t="s">
        <v>93</v>
      </c>
      <c r="P18" s="123">
        <v>2.0979700000000001</v>
      </c>
    </row>
    <row r="19" spans="1:16" s="9" customFormat="1" ht="13.5" customHeight="1" x14ac:dyDescent="0.2">
      <c r="A19" s="114" t="s">
        <v>1117</v>
      </c>
      <c r="B19" s="67">
        <v>1.1781E-2</v>
      </c>
      <c r="C19" s="67">
        <v>1.5150000000000001E-3</v>
      </c>
      <c r="D19" s="67">
        <v>4.163E-3</v>
      </c>
      <c r="E19" s="67">
        <v>3.1670000000000001E-3</v>
      </c>
      <c r="F19" s="67">
        <v>9.5500000000000001E-4</v>
      </c>
      <c r="G19" s="93" t="s">
        <v>93</v>
      </c>
      <c r="H19" s="123">
        <v>2.1581000000000003E-2</v>
      </c>
      <c r="I19" s="67"/>
      <c r="J19" s="67">
        <v>6.6499999999999997E-3</v>
      </c>
      <c r="K19" s="67">
        <v>1.359E-3</v>
      </c>
      <c r="L19" s="67">
        <v>2.42E-4</v>
      </c>
      <c r="M19" s="67">
        <v>4.5170000000000002E-3</v>
      </c>
      <c r="N19" s="67">
        <v>7.1000000000000005E-5</v>
      </c>
      <c r="O19" s="93" t="s">
        <v>93</v>
      </c>
      <c r="P19" s="123">
        <v>1.2838999999999998E-2</v>
      </c>
    </row>
    <row r="20" spans="1:16" s="9" customFormat="1" ht="13.5" customHeight="1" x14ac:dyDescent="0.2">
      <c r="A20" s="114" t="s">
        <v>1118</v>
      </c>
      <c r="B20" s="67">
        <v>4.4856E-2</v>
      </c>
      <c r="C20" s="67">
        <v>7.0990000000001885E-3</v>
      </c>
      <c r="D20" s="93" t="s">
        <v>93</v>
      </c>
      <c r="E20" s="67">
        <v>1.3392519999999999</v>
      </c>
      <c r="F20" s="93" t="s">
        <v>93</v>
      </c>
      <c r="G20" s="67">
        <v>7.6900000000000004E-4</v>
      </c>
      <c r="H20" s="123">
        <v>1.3919760000000001</v>
      </c>
      <c r="I20" s="67"/>
      <c r="J20" s="67">
        <v>2.5848000000000003E-2</v>
      </c>
      <c r="K20" s="67">
        <v>2.8856999999999911E-2</v>
      </c>
      <c r="L20" s="67">
        <v>1.487E-3</v>
      </c>
      <c r="M20" s="67">
        <v>2.1121179999999997</v>
      </c>
      <c r="N20" s="67">
        <v>4.6200000000000001E-4</v>
      </c>
      <c r="O20" s="93" t="s">
        <v>93</v>
      </c>
      <c r="P20" s="123">
        <v>2.1687719999999997</v>
      </c>
    </row>
    <row r="21" spans="1:16" s="9" customFormat="1" ht="13.5" customHeight="1" x14ac:dyDescent="0.2">
      <c r="A21" s="114" t="s">
        <v>1119</v>
      </c>
      <c r="B21" s="67">
        <v>9.4870000000000006E-3</v>
      </c>
      <c r="C21" s="67">
        <v>5.8688039999999999</v>
      </c>
      <c r="D21" s="93" t="s">
        <v>93</v>
      </c>
      <c r="E21" s="67">
        <v>5.5800000000000001E-4</v>
      </c>
      <c r="F21" s="67">
        <v>1.01E-4</v>
      </c>
      <c r="G21" s="93" t="s">
        <v>93</v>
      </c>
      <c r="H21" s="123">
        <v>5.8789499999999997</v>
      </c>
      <c r="I21" s="67"/>
      <c r="J21" s="67">
        <v>1.7038999999999999E-2</v>
      </c>
      <c r="K21" s="67">
        <v>3.77597</v>
      </c>
      <c r="L21" s="67">
        <v>5.5000000000000002E-5</v>
      </c>
      <c r="M21" s="67">
        <v>3.2729999999999999E-3</v>
      </c>
      <c r="N21" s="93" t="s">
        <v>93</v>
      </c>
      <c r="O21" s="93" t="s">
        <v>93</v>
      </c>
      <c r="P21" s="123">
        <v>3.7963370000000003</v>
      </c>
    </row>
    <row r="22" spans="1:16" s="9" customFormat="1" ht="13.5" customHeight="1" x14ac:dyDescent="0.2">
      <c r="A22" s="114" t="s">
        <v>1120</v>
      </c>
      <c r="B22" s="67">
        <v>1.4558E-2</v>
      </c>
      <c r="C22" s="67">
        <v>3.0628860000000002</v>
      </c>
      <c r="D22" s="93" t="s">
        <v>93</v>
      </c>
      <c r="E22" s="93" t="s">
        <v>93</v>
      </c>
      <c r="F22" s="93" t="s">
        <v>93</v>
      </c>
      <c r="G22" s="93" t="s">
        <v>93</v>
      </c>
      <c r="H22" s="123">
        <v>3.0774440000000003</v>
      </c>
      <c r="I22" s="67"/>
      <c r="J22" s="67">
        <v>3.0328000000000001E-2</v>
      </c>
      <c r="K22" s="67">
        <v>2.2852039999999998</v>
      </c>
      <c r="L22" s="93" t="s">
        <v>93</v>
      </c>
      <c r="M22" s="67">
        <v>1.9589999999999998E-3</v>
      </c>
      <c r="N22" s="93" t="s">
        <v>93</v>
      </c>
      <c r="O22" s="93" t="s">
        <v>93</v>
      </c>
      <c r="P22" s="123">
        <v>2.3174909999999995</v>
      </c>
    </row>
    <row r="23" spans="1:16" s="9" customFormat="1" ht="13.5" customHeight="1" x14ac:dyDescent="0.2">
      <c r="A23" s="114" t="s">
        <v>1121</v>
      </c>
      <c r="B23" s="67">
        <v>0.77029899999999996</v>
      </c>
      <c r="C23" s="67">
        <v>1.2363000000000001E-2</v>
      </c>
      <c r="D23" s="93" t="s">
        <v>93</v>
      </c>
      <c r="E23" s="67">
        <v>3.189E-3</v>
      </c>
      <c r="F23" s="93" t="s">
        <v>93</v>
      </c>
      <c r="G23" s="67">
        <v>1.64E-4</v>
      </c>
      <c r="H23" s="123">
        <v>0.78601500000000002</v>
      </c>
      <c r="I23" s="67"/>
      <c r="J23" s="67">
        <v>0.95693799999999996</v>
      </c>
      <c r="K23" s="67">
        <v>5.3680000000000004E-3</v>
      </c>
      <c r="L23" s="93" t="s">
        <v>93</v>
      </c>
      <c r="M23" s="93" t="s">
        <v>93</v>
      </c>
      <c r="N23" s="93" t="s">
        <v>93</v>
      </c>
      <c r="O23" s="93" t="s">
        <v>93</v>
      </c>
      <c r="P23" s="123">
        <v>0.96230599999999999</v>
      </c>
    </row>
    <row r="24" spans="1:16" s="9" customFormat="1" ht="13.5" customHeight="1" x14ac:dyDescent="0.2">
      <c r="A24" s="114" t="s">
        <v>1122</v>
      </c>
      <c r="B24" s="67">
        <v>0.25077100000000002</v>
      </c>
      <c r="C24" s="67">
        <v>0.85818399999999995</v>
      </c>
      <c r="D24" s="93" t="s">
        <v>93</v>
      </c>
      <c r="E24" s="67">
        <v>0.37993500000000002</v>
      </c>
      <c r="F24" s="67">
        <v>0.20902699999999999</v>
      </c>
      <c r="G24" s="93" t="s">
        <v>93</v>
      </c>
      <c r="H24" s="123">
        <v>1.6979170000000001</v>
      </c>
      <c r="I24" s="67"/>
      <c r="J24" s="67">
        <v>0.32117800000000002</v>
      </c>
      <c r="K24" s="67">
        <v>0.20319400000000001</v>
      </c>
      <c r="L24" s="67">
        <v>7.9996999999999999E-2</v>
      </c>
      <c r="M24" s="67">
        <v>0.127466</v>
      </c>
      <c r="N24" s="67">
        <v>0.133656</v>
      </c>
      <c r="O24" s="93" t="s">
        <v>93</v>
      </c>
      <c r="P24" s="123">
        <v>0.86549100000000001</v>
      </c>
    </row>
    <row r="25" spans="1:16" s="9" customFormat="1" ht="13.5" customHeight="1" x14ac:dyDescent="0.2">
      <c r="A25" s="114" t="s">
        <v>1123</v>
      </c>
      <c r="B25" s="67">
        <v>1.3479080000000001</v>
      </c>
      <c r="C25" s="67">
        <v>0.36850100000000002</v>
      </c>
      <c r="D25" s="67">
        <v>1.9702000000000001E-2</v>
      </c>
      <c r="E25" s="67">
        <v>0.63547200000000004</v>
      </c>
      <c r="F25" s="67">
        <v>2.4992E-2</v>
      </c>
      <c r="G25" s="67">
        <v>2.8200000000000002E-4</v>
      </c>
      <c r="H25" s="123">
        <v>2.3968570000000002</v>
      </c>
      <c r="I25" s="67"/>
      <c r="J25" s="67">
        <v>1.0046330000000001</v>
      </c>
      <c r="K25" s="67">
        <v>0.124336</v>
      </c>
      <c r="L25" s="67">
        <v>1.9254E-2</v>
      </c>
      <c r="M25" s="67">
        <v>0.774733</v>
      </c>
      <c r="N25" s="67">
        <v>4.4235999999999998E-2</v>
      </c>
      <c r="O25" s="67">
        <v>1.6518999999999999E-2</v>
      </c>
      <c r="P25" s="123">
        <v>1.983711</v>
      </c>
    </row>
    <row r="26" spans="1:16" s="9" customFormat="1" ht="13.5" customHeight="1" x14ac:dyDescent="0.2">
      <c r="A26" s="114" t="s">
        <v>1124</v>
      </c>
      <c r="B26" s="67">
        <v>0.69418599999999997</v>
      </c>
      <c r="C26" s="67">
        <v>4.0777000000000001E-2</v>
      </c>
      <c r="D26" s="93" t="s">
        <v>93</v>
      </c>
      <c r="E26" s="67">
        <v>2.7868E-2</v>
      </c>
      <c r="F26" s="67">
        <v>4.032E-3</v>
      </c>
      <c r="G26" s="93" t="s">
        <v>93</v>
      </c>
      <c r="H26" s="123">
        <v>0.76686299999999996</v>
      </c>
      <c r="I26" s="67"/>
      <c r="J26" s="67">
        <v>0.63736000000000004</v>
      </c>
      <c r="K26" s="67">
        <v>0.191216</v>
      </c>
      <c r="L26" s="67">
        <v>2.1333999999999999E-2</v>
      </c>
      <c r="M26" s="67">
        <v>1.7269E-2</v>
      </c>
      <c r="N26" s="67">
        <v>4.7199999999999998E-4</v>
      </c>
      <c r="O26" s="93" t="s">
        <v>93</v>
      </c>
      <c r="P26" s="123">
        <v>0.86765099999999995</v>
      </c>
    </row>
    <row r="27" spans="1:16" s="9" customFormat="1" ht="13.5" customHeight="1" x14ac:dyDescent="0.2">
      <c r="A27" s="114" t="s">
        <v>1125</v>
      </c>
      <c r="B27" s="67">
        <v>0.98445300000000002</v>
      </c>
      <c r="C27" s="67">
        <v>0.12529499999999999</v>
      </c>
      <c r="D27" s="93" t="s">
        <v>93</v>
      </c>
      <c r="E27" s="67">
        <v>0.27905099999999999</v>
      </c>
      <c r="F27" s="67">
        <v>1.2830000000000001E-3</v>
      </c>
      <c r="G27" s="93" t="s">
        <v>93</v>
      </c>
      <c r="H27" s="123">
        <v>1.3900819999999998</v>
      </c>
      <c r="I27" s="67"/>
      <c r="J27" s="67">
        <v>0.51895599999999997</v>
      </c>
      <c r="K27" s="67">
        <v>0.31846799999999997</v>
      </c>
      <c r="L27" s="67">
        <v>3.8699999999999997E-4</v>
      </c>
      <c r="M27" s="67">
        <v>9.4089000000000006E-2</v>
      </c>
      <c r="N27" s="93" t="s">
        <v>93</v>
      </c>
      <c r="O27" s="93" t="s">
        <v>93</v>
      </c>
      <c r="P27" s="123">
        <v>0.93189999999999995</v>
      </c>
    </row>
    <row r="28" spans="1:16" s="9" customFormat="1" ht="13.5" customHeight="1" x14ac:dyDescent="0.2">
      <c r="A28" s="114" t="s">
        <v>1126</v>
      </c>
      <c r="B28" s="67">
        <v>0.32358700000000001</v>
      </c>
      <c r="C28" s="67">
        <v>0.43182500000000001</v>
      </c>
      <c r="D28" s="93" t="s">
        <v>93</v>
      </c>
      <c r="E28" s="67">
        <v>8.2198999999999994E-2</v>
      </c>
      <c r="F28" s="67">
        <v>3.4160000000000002E-3</v>
      </c>
      <c r="G28" s="93" t="s">
        <v>93</v>
      </c>
      <c r="H28" s="123">
        <v>0.84102699999999997</v>
      </c>
      <c r="I28" s="67"/>
      <c r="J28" s="67">
        <v>0.29071000000000002</v>
      </c>
      <c r="K28" s="67">
        <v>0.90757500000000002</v>
      </c>
      <c r="L28" s="67">
        <v>5.1479999999999998E-3</v>
      </c>
      <c r="M28" s="67">
        <v>3.1619000000000001E-2</v>
      </c>
      <c r="N28" s="67">
        <v>1.593E-3</v>
      </c>
      <c r="O28" s="67">
        <v>8.3100000000000003E-4</v>
      </c>
      <c r="P28" s="123">
        <v>1.237476</v>
      </c>
    </row>
    <row r="29" spans="1:16" s="9" customFormat="1" ht="18" customHeight="1" x14ac:dyDescent="0.2">
      <c r="A29" s="117" t="s">
        <v>1104</v>
      </c>
      <c r="B29" s="469">
        <v>1075.479605</v>
      </c>
      <c r="C29" s="120">
        <v>12.157355000000001</v>
      </c>
      <c r="D29" s="120">
        <v>0.789161</v>
      </c>
      <c r="E29" s="120">
        <v>40.735566000000006</v>
      </c>
      <c r="F29" s="120">
        <v>0.25715699999999991</v>
      </c>
      <c r="G29" s="120">
        <v>0.98077700000000012</v>
      </c>
      <c r="H29" s="469">
        <v>1130.3996209999998</v>
      </c>
      <c r="I29" s="120"/>
      <c r="J29" s="120">
        <v>389.40392400000002</v>
      </c>
      <c r="K29" s="120">
        <v>8.1503529999999991</v>
      </c>
      <c r="L29" s="120">
        <v>1.8692800000000001</v>
      </c>
      <c r="M29" s="120">
        <v>35.768716999999988</v>
      </c>
      <c r="N29" s="120">
        <v>1.1726559999999999</v>
      </c>
      <c r="O29" s="120">
        <v>0.37887400000000004</v>
      </c>
      <c r="P29" s="120">
        <v>436.74380400000001</v>
      </c>
    </row>
    <row r="30" spans="1:16" s="9" customFormat="1" ht="15.75" customHeight="1" x14ac:dyDescent="0.2">
      <c r="A30" s="114" t="s">
        <v>1107</v>
      </c>
      <c r="B30" s="23"/>
      <c r="C30" s="23"/>
      <c r="D30" s="23"/>
      <c r="E30" s="23"/>
      <c r="F30" s="23"/>
      <c r="G30" s="23"/>
      <c r="H30" s="23"/>
      <c r="I30" s="23"/>
      <c r="J30" s="23"/>
      <c r="K30" s="23"/>
      <c r="L30" s="23"/>
      <c r="M30" s="23"/>
      <c r="N30" s="23"/>
      <c r="O30" s="23"/>
      <c r="P30" s="23"/>
    </row>
  </sheetData>
  <mergeCells count="2">
    <mergeCell ref="B10:H10"/>
    <mergeCell ref="J10:P10"/>
  </mergeCells>
  <conditionalFormatting sqref="B12:E12 B14:E14 B13:C13 E13 B25:G25 E21:F21 E28 E23 G23 E18:F19 B26:C28 G12 B15:C24 G20 E15:E17 E24:F24 E20 E26:F27">
    <cfRule type="cellIs" dxfId="154" priority="61" operator="equal">
      <formula>0</formula>
    </cfRule>
  </conditionalFormatting>
  <conditionalFormatting sqref="J13:K13 J19:N19 M15:M17 J20:K28 M26:N26 J12:M12 O12 J14:L14 M20:M21 M24:N24 M13:N13 M28:N28 M27 J15:K16 M18:N18 J18:K18 J17 M25:O25">
    <cfRule type="cellIs" dxfId="153" priority="46" operator="equal">
      <formula>0</formula>
    </cfRule>
  </conditionalFormatting>
  <conditionalFormatting sqref="F12">
    <cfRule type="cellIs" dxfId="152" priority="34" operator="between">
      <formula>9999</formula>
      <formula>-9999</formula>
    </cfRule>
  </conditionalFormatting>
  <conditionalFormatting sqref="G13:G19">
    <cfRule type="cellIs" dxfId="151" priority="33" operator="between">
      <formula>9999</formula>
      <formula>-9999</formula>
    </cfRule>
  </conditionalFormatting>
  <conditionalFormatting sqref="G21:G22">
    <cfRule type="cellIs" dxfId="150" priority="32" operator="between">
      <formula>9999</formula>
      <formula>-9999</formula>
    </cfRule>
  </conditionalFormatting>
  <conditionalFormatting sqref="G24">
    <cfRule type="cellIs" dxfId="149" priority="31" operator="between">
      <formula>9999</formula>
      <formula>-9999</formula>
    </cfRule>
  </conditionalFormatting>
  <conditionalFormatting sqref="G26:G28">
    <cfRule type="cellIs" dxfId="148" priority="30" operator="between">
      <formula>9999</formula>
      <formula>-9999</formula>
    </cfRule>
  </conditionalFormatting>
  <conditionalFormatting sqref="F14:F17">
    <cfRule type="cellIs" dxfId="147" priority="29" operator="between">
      <formula>9999</formula>
      <formula>-9999</formula>
    </cfRule>
  </conditionalFormatting>
  <conditionalFormatting sqref="F20">
    <cfRule type="cellIs" dxfId="146" priority="28" operator="between">
      <formula>9999</formula>
      <formula>-9999</formula>
    </cfRule>
  </conditionalFormatting>
  <conditionalFormatting sqref="F22:F23">
    <cfRule type="cellIs" dxfId="145" priority="27" operator="between">
      <formula>9999</formula>
      <formula>-9999</formula>
    </cfRule>
  </conditionalFormatting>
  <conditionalFormatting sqref="E22">
    <cfRule type="cellIs" dxfId="144" priority="26" operator="between">
      <formula>9999</formula>
      <formula>-9999</formula>
    </cfRule>
  </conditionalFormatting>
  <conditionalFormatting sqref="D15:D17">
    <cfRule type="cellIs" dxfId="143" priority="25" operator="between">
      <formula>9999</formula>
      <formula>-9999</formula>
    </cfRule>
  </conditionalFormatting>
  <conditionalFormatting sqref="D20:D24">
    <cfRule type="cellIs" dxfId="142" priority="24" operator="between">
      <formula>9999</formula>
      <formula>-9999</formula>
    </cfRule>
  </conditionalFormatting>
  <conditionalFormatting sqref="D26:D28">
    <cfRule type="cellIs" dxfId="141" priority="23" operator="between">
      <formula>9999</formula>
      <formula>-9999</formula>
    </cfRule>
  </conditionalFormatting>
  <conditionalFormatting sqref="D13">
    <cfRule type="cellIs" dxfId="140" priority="22" operator="equal">
      <formula>0</formula>
    </cfRule>
  </conditionalFormatting>
  <conditionalFormatting sqref="F13">
    <cfRule type="cellIs" dxfId="139" priority="21" operator="equal">
      <formula>0</formula>
    </cfRule>
  </conditionalFormatting>
  <conditionalFormatting sqref="D18:D19">
    <cfRule type="cellIs" dxfId="138" priority="20" operator="equal">
      <formula>0</formula>
    </cfRule>
  </conditionalFormatting>
  <conditionalFormatting sqref="F28">
    <cfRule type="cellIs" dxfId="137" priority="19" operator="equal">
      <formula>0</formula>
    </cfRule>
  </conditionalFormatting>
  <conditionalFormatting sqref="L13">
    <cfRule type="cellIs" dxfId="136" priority="18" operator="between">
      <formula>9999</formula>
      <formula>-9999</formula>
    </cfRule>
  </conditionalFormatting>
  <conditionalFormatting sqref="M14:N14">
    <cfRule type="cellIs" dxfId="135" priority="17" operator="between">
      <formula>9999</formula>
      <formula>-9999</formula>
    </cfRule>
  </conditionalFormatting>
  <conditionalFormatting sqref="O13:O24">
    <cfRule type="cellIs" dxfId="134" priority="16" operator="between">
      <formula>9999</formula>
      <formula>-9999</formula>
    </cfRule>
  </conditionalFormatting>
  <conditionalFormatting sqref="O26:O27">
    <cfRule type="cellIs" dxfId="133" priority="15" operator="between">
      <formula>9999</formula>
      <formula>-9999</formula>
    </cfRule>
  </conditionalFormatting>
  <conditionalFormatting sqref="N27">
    <cfRule type="cellIs" dxfId="132" priority="14" operator="between">
      <formula>9999</formula>
      <formula>-9999</formula>
    </cfRule>
  </conditionalFormatting>
  <conditionalFormatting sqref="N21:N23">
    <cfRule type="cellIs" dxfId="131" priority="13" operator="between">
      <formula>9999</formula>
      <formula>-9999</formula>
    </cfRule>
  </conditionalFormatting>
  <conditionalFormatting sqref="M23">
    <cfRule type="cellIs" dxfId="130" priority="12" operator="between">
      <formula>9999</formula>
      <formula>-9999</formula>
    </cfRule>
  </conditionalFormatting>
  <conditionalFormatting sqref="L22:L23">
    <cfRule type="cellIs" dxfId="129" priority="11" operator="between">
      <formula>9999</formula>
      <formula>-9999</formula>
    </cfRule>
  </conditionalFormatting>
  <conditionalFormatting sqref="L18">
    <cfRule type="cellIs" dxfId="128" priority="10" operator="between">
      <formula>9999</formula>
      <formula>-9999</formula>
    </cfRule>
  </conditionalFormatting>
  <conditionalFormatting sqref="K17">
    <cfRule type="cellIs" dxfId="127" priority="9" operator="between">
      <formula>9999</formula>
      <formula>-9999</formula>
    </cfRule>
  </conditionalFormatting>
  <conditionalFormatting sqref="L15:L17">
    <cfRule type="cellIs" dxfId="126" priority="8" operator="equal">
      <formula>0</formula>
    </cfRule>
  </conditionalFormatting>
  <conditionalFormatting sqref="L20:L21">
    <cfRule type="cellIs" dxfId="125" priority="7" operator="equal">
      <formula>0</formula>
    </cfRule>
  </conditionalFormatting>
  <conditionalFormatting sqref="L24:L28">
    <cfRule type="cellIs" dxfId="124" priority="6" operator="equal">
      <formula>0</formula>
    </cfRule>
  </conditionalFormatting>
  <conditionalFormatting sqref="N12">
    <cfRule type="cellIs" dxfId="123" priority="5" operator="equal">
      <formula>0</formula>
    </cfRule>
  </conditionalFormatting>
  <conditionalFormatting sqref="N15:N17">
    <cfRule type="cellIs" dxfId="122" priority="4" operator="equal">
      <formula>0</formula>
    </cfRule>
  </conditionalFormatting>
  <conditionalFormatting sqref="N20">
    <cfRule type="cellIs" dxfId="121" priority="3" operator="equal">
      <formula>0</formula>
    </cfRule>
  </conditionalFormatting>
  <conditionalFormatting sqref="O28">
    <cfRule type="cellIs" dxfId="120" priority="2" operator="equal">
      <formula>0</formula>
    </cfRule>
  </conditionalFormatting>
  <conditionalFormatting sqref="M22">
    <cfRule type="cellIs" dxfId="119" priority="1" operator="equal">
      <formula>0</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9"/>
  <sheetViews>
    <sheetView showGridLines="0" zoomScale="120" zoomScaleNormal="120" zoomScalePageLayoutView="120" workbookViewId="0">
      <selection activeCell="A5" sqref="A5"/>
    </sheetView>
  </sheetViews>
  <sheetFormatPr defaultColWidth="8.85546875" defaultRowHeight="13.5" x14ac:dyDescent="0.25"/>
  <cols>
    <col min="1" max="1" width="22.140625" style="3" customWidth="1"/>
    <col min="2" max="2" width="4.42578125" style="9" bestFit="1" customWidth="1"/>
    <col min="3" max="3" width="9" style="9" bestFit="1" customWidth="1"/>
    <col min="4" max="4" width="8.85546875" style="9" customWidth="1"/>
    <col min="5" max="5" width="9" style="9" customWidth="1"/>
    <col min="6" max="6" width="0.5703125" style="9" customWidth="1"/>
    <col min="7" max="9" width="9" style="15" customWidth="1"/>
    <col min="10" max="10" width="9" style="9" customWidth="1"/>
    <col min="11" max="12" width="9" style="15" customWidth="1"/>
    <col min="13" max="13" width="9" style="9" customWidth="1"/>
    <col min="14" max="14" width="9" style="15" customWidth="1"/>
    <col min="15" max="15" width="5.28515625" style="15" customWidth="1"/>
    <col min="16" max="16" width="6.7109375" style="9" customWidth="1"/>
    <col min="17"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A5" s="109" t="s">
        <v>85</v>
      </c>
    </row>
    <row r="6" spans="1:15" s="17" customFormat="1" ht="18.75" x14ac:dyDescent="0.3">
      <c r="A6" s="25" t="s">
        <v>0</v>
      </c>
    </row>
    <row r="7" spans="1:15" s="17" customFormat="1" ht="12.75" x14ac:dyDescent="0.2">
      <c r="L7" s="93"/>
    </row>
    <row r="8" spans="1:15" s="17" customFormat="1" ht="18" customHeight="1" x14ac:dyDescent="0.2">
      <c r="A8" s="116" t="s">
        <v>1095</v>
      </c>
    </row>
    <row r="9" spans="1:15" s="17" customFormat="1" ht="18" customHeight="1" x14ac:dyDescent="0.2">
      <c r="A9" s="165" t="s">
        <v>1128</v>
      </c>
    </row>
    <row r="10" spans="1:15" s="17" customFormat="1" ht="18" customHeight="1" x14ac:dyDescent="0.2">
      <c r="A10" s="116"/>
      <c r="C10" s="446" t="s">
        <v>132</v>
      </c>
      <c r="D10" s="446"/>
      <c r="E10" s="446"/>
      <c r="F10" s="446"/>
      <c r="G10" s="446"/>
      <c r="H10" s="446"/>
      <c r="I10" s="446"/>
      <c r="J10" s="446"/>
      <c r="K10" s="446"/>
      <c r="L10" s="446"/>
      <c r="M10" s="446"/>
      <c r="N10" s="447" t="s">
        <v>446</v>
      </c>
    </row>
    <row r="11" spans="1:15" s="9" customFormat="1" x14ac:dyDescent="0.25">
      <c r="A11" s="114"/>
      <c r="B11" s="23"/>
      <c r="C11" s="396" t="s">
        <v>1102</v>
      </c>
      <c r="D11" s="396"/>
      <c r="E11" s="396"/>
      <c r="F11" s="122"/>
      <c r="G11" s="449" t="s">
        <v>1129</v>
      </c>
      <c r="H11" s="449"/>
      <c r="I11" s="451" t="s">
        <v>1130</v>
      </c>
      <c r="J11" s="450" t="s">
        <v>880</v>
      </c>
      <c r="K11" s="450"/>
      <c r="L11" s="450"/>
      <c r="M11" s="392" t="s">
        <v>1131</v>
      </c>
      <c r="N11" s="447"/>
      <c r="O11" s="15"/>
    </row>
    <row r="12" spans="1:15" s="9" customFormat="1" ht="12" customHeight="1" x14ac:dyDescent="0.25">
      <c r="A12" s="114"/>
      <c r="B12" s="23"/>
      <c r="C12" s="453" t="s">
        <v>435</v>
      </c>
      <c r="D12" s="453" t="s">
        <v>438</v>
      </c>
      <c r="E12" s="445" t="s">
        <v>1131</v>
      </c>
      <c r="F12" s="111"/>
      <c r="G12" s="445" t="s">
        <v>1104</v>
      </c>
      <c r="H12" s="455" t="s">
        <v>876</v>
      </c>
      <c r="I12" s="451"/>
      <c r="J12" s="445" t="s">
        <v>1104</v>
      </c>
      <c r="K12" s="456" t="s">
        <v>1132</v>
      </c>
      <c r="L12" s="456"/>
      <c r="M12" s="392"/>
      <c r="N12" s="447"/>
      <c r="O12" s="15"/>
    </row>
    <row r="13" spans="1:15" s="9" customFormat="1" ht="12" customHeight="1" x14ac:dyDescent="0.25">
      <c r="A13" s="115"/>
      <c r="B13" s="24"/>
      <c r="C13" s="454"/>
      <c r="D13" s="454"/>
      <c r="E13" s="393"/>
      <c r="F13" s="112"/>
      <c r="G13" s="393"/>
      <c r="H13" s="444"/>
      <c r="I13" s="452"/>
      <c r="J13" s="393"/>
      <c r="K13" s="24" t="s">
        <v>570</v>
      </c>
      <c r="L13" s="24" t="s">
        <v>1133</v>
      </c>
      <c r="M13" s="393"/>
      <c r="N13" s="448"/>
      <c r="O13" s="15"/>
    </row>
    <row r="14" spans="1:15" s="9" customFormat="1" ht="18" customHeight="1" x14ac:dyDescent="0.25">
      <c r="A14" s="114" t="s">
        <v>2</v>
      </c>
      <c r="B14" s="23">
        <v>2016</v>
      </c>
      <c r="C14" s="137">
        <v>1516.2917702717523</v>
      </c>
      <c r="D14" s="137">
        <v>753.43688726005939</v>
      </c>
      <c r="E14" s="137">
        <v>762.85488301169289</v>
      </c>
      <c r="F14" s="137"/>
      <c r="G14" s="137">
        <v>876.77115351614634</v>
      </c>
      <c r="H14" s="137">
        <v>428.00486807677157</v>
      </c>
      <c r="I14" s="137">
        <v>380.05202797136468</v>
      </c>
      <c r="J14" s="137">
        <v>311.32270770595699</v>
      </c>
      <c r="K14" s="137">
        <v>205.88853543147897</v>
      </c>
      <c r="L14" s="137">
        <v>17.540055230915808</v>
      </c>
      <c r="M14" s="137">
        <v>2331.000772205161</v>
      </c>
      <c r="N14" s="67">
        <v>-0.38394173000000004</v>
      </c>
      <c r="O14" s="15"/>
    </row>
    <row r="15" spans="1:15" s="9" customFormat="1" x14ac:dyDescent="0.25">
      <c r="A15" s="114"/>
      <c r="B15" s="23">
        <v>2017</v>
      </c>
      <c r="C15" s="137">
        <v>1789.2346792735764</v>
      </c>
      <c r="D15" s="137">
        <v>272.61243528888571</v>
      </c>
      <c r="E15" s="137">
        <v>1516.6222439846906</v>
      </c>
      <c r="F15" s="137"/>
      <c r="G15" s="137">
        <v>1014.5279611177292</v>
      </c>
      <c r="H15" s="137">
        <v>484.52510279858194</v>
      </c>
      <c r="I15" s="137">
        <v>460.52985138494103</v>
      </c>
      <c r="J15" s="137">
        <v>449.70138036176667</v>
      </c>
      <c r="K15" s="137">
        <v>245.07713465559991</v>
      </c>
      <c r="L15" s="137">
        <v>11.730116630559341</v>
      </c>
      <c r="M15" s="137">
        <v>3441.3814368491276</v>
      </c>
      <c r="N15" s="67">
        <v>-0.33726724000000002</v>
      </c>
      <c r="O15" s="15"/>
    </row>
    <row r="16" spans="1:15" s="9" customFormat="1" x14ac:dyDescent="0.25">
      <c r="A16" s="114"/>
      <c r="B16" s="23">
        <v>2018</v>
      </c>
      <c r="C16" s="137">
        <v>1512.4734666957349</v>
      </c>
      <c r="D16" s="137">
        <v>856.88179865373377</v>
      </c>
      <c r="E16" s="137">
        <v>655.59166804200117</v>
      </c>
      <c r="F16" s="137"/>
      <c r="G16" s="137">
        <v>854.27295978835627</v>
      </c>
      <c r="H16" s="137">
        <v>390.31400966207349</v>
      </c>
      <c r="I16" s="137">
        <v>220.89182605775875</v>
      </c>
      <c r="J16" s="137">
        <v>400.29623883110946</v>
      </c>
      <c r="K16" s="137">
        <v>223.00582034664362</v>
      </c>
      <c r="L16" s="137">
        <v>9.7934728950375423</v>
      </c>
      <c r="M16" s="137">
        <v>2131.0526927192254</v>
      </c>
      <c r="N16" s="67">
        <v>-0.10417457000000002</v>
      </c>
      <c r="O16" s="15"/>
    </row>
    <row r="17" spans="1:15" s="9" customFormat="1" x14ac:dyDescent="0.25">
      <c r="A17" s="114"/>
      <c r="B17" s="23">
        <v>2019</v>
      </c>
      <c r="C17" s="137">
        <v>1230.8582534009436</v>
      </c>
      <c r="D17" s="137">
        <v>984.76943034267958</v>
      </c>
      <c r="E17" s="137">
        <v>246.08882305826398</v>
      </c>
      <c r="F17" s="137"/>
      <c r="G17" s="137">
        <v>665.23185173474258</v>
      </c>
      <c r="H17" s="137">
        <v>341.18699719271348</v>
      </c>
      <c r="I17" s="137">
        <v>405.70314431521967</v>
      </c>
      <c r="J17" s="137">
        <v>460.55651247755645</v>
      </c>
      <c r="K17" s="137">
        <v>248.36358903234495</v>
      </c>
      <c r="L17" s="137">
        <v>9.3512123414286048</v>
      </c>
      <c r="M17" s="137">
        <v>1777.5803315857827</v>
      </c>
      <c r="N17" s="67">
        <v>0.47980648999999997</v>
      </c>
      <c r="O17" s="15"/>
    </row>
    <row r="18" spans="1:15" s="9" customFormat="1" x14ac:dyDescent="0.25">
      <c r="A18" s="114"/>
      <c r="B18" s="23">
        <v>2020</v>
      </c>
      <c r="C18" s="137">
        <v>862.77478422812726</v>
      </c>
      <c r="D18" s="137">
        <v>354.2567199608182</v>
      </c>
      <c r="E18" s="137">
        <v>508.51806426730906</v>
      </c>
      <c r="F18" s="137"/>
      <c r="G18" s="137">
        <v>434.6803156626778</v>
      </c>
      <c r="H18" s="137">
        <v>171.92940748769757</v>
      </c>
      <c r="I18" s="137">
        <v>102.40734188283504</v>
      </c>
      <c r="J18" s="137">
        <v>405.23635738512229</v>
      </c>
      <c r="K18" s="137">
        <v>245.52930597727232</v>
      </c>
      <c r="L18" s="137">
        <v>8.2117042434991703</v>
      </c>
      <c r="M18" s="137">
        <v>1450.8420791979443</v>
      </c>
      <c r="N18" s="67">
        <v>4.0000000000000003E-5</v>
      </c>
      <c r="O18" s="15"/>
    </row>
    <row r="19" spans="1:15" s="9" customFormat="1" ht="18" customHeight="1" x14ac:dyDescent="0.25">
      <c r="A19" s="114" t="s">
        <v>15</v>
      </c>
      <c r="B19" s="23">
        <v>2016</v>
      </c>
      <c r="C19" s="67">
        <v>256.03885274185069</v>
      </c>
      <c r="D19" s="67">
        <v>14.86533767045772</v>
      </c>
      <c r="E19" s="67">
        <v>241.17351507139296</v>
      </c>
      <c r="F19" s="32"/>
      <c r="G19" s="67">
        <v>23.913090207581224</v>
      </c>
      <c r="H19" s="67">
        <v>-10.584149085870662</v>
      </c>
      <c r="I19" s="67">
        <v>4.3638748256685922</v>
      </c>
      <c r="J19" s="67">
        <v>-12.557393949839836</v>
      </c>
      <c r="K19" s="67">
        <v>1.7418317168838744</v>
      </c>
      <c r="L19" s="67">
        <v>14.895716119999998</v>
      </c>
      <c r="M19" s="67">
        <v>256.89308615480292</v>
      </c>
      <c r="N19" s="67">
        <v>9.8604120000000003E-2</v>
      </c>
      <c r="O19" s="15"/>
    </row>
    <row r="20" spans="1:15" s="9" customFormat="1" x14ac:dyDescent="0.25">
      <c r="A20" s="114"/>
      <c r="B20" s="23">
        <v>2017</v>
      </c>
      <c r="C20" s="67">
        <v>261.34015093436636</v>
      </c>
      <c r="D20" s="67">
        <v>15.434932400359109</v>
      </c>
      <c r="E20" s="67">
        <v>245.90521853400725</v>
      </c>
      <c r="F20" s="32"/>
      <c r="G20" s="67">
        <v>16.543164364585238</v>
      </c>
      <c r="H20" s="67">
        <v>-32.080840473267841</v>
      </c>
      <c r="I20" s="67">
        <v>15.253624379881231</v>
      </c>
      <c r="J20" s="67">
        <v>-12.849452279494757</v>
      </c>
      <c r="K20" s="67">
        <v>2.2486997620349065</v>
      </c>
      <c r="L20" s="67">
        <v>17.614619603283348</v>
      </c>
      <c r="M20" s="67">
        <v>264.85255499897897</v>
      </c>
      <c r="N20" s="67">
        <v>3.048472E-2</v>
      </c>
      <c r="O20" s="15"/>
    </row>
    <row r="21" spans="1:15" s="9" customFormat="1" x14ac:dyDescent="0.25">
      <c r="A21" s="114"/>
      <c r="B21" s="23">
        <v>2018</v>
      </c>
      <c r="C21" s="67">
        <v>249.337704088843</v>
      </c>
      <c r="D21" s="67">
        <v>13.192046717526487</v>
      </c>
      <c r="E21" s="67">
        <v>236.1456573713165</v>
      </c>
      <c r="F21" s="32"/>
      <c r="G21" s="67">
        <v>19.809721183140653</v>
      </c>
      <c r="H21" s="67">
        <v>-29.702490392858909</v>
      </c>
      <c r="I21" s="67">
        <v>26.487329866229246</v>
      </c>
      <c r="J21" s="67">
        <v>-10.201326642222337</v>
      </c>
      <c r="K21" s="67">
        <v>3.1775530966032925</v>
      </c>
      <c r="L21" s="67">
        <v>18.280786060000004</v>
      </c>
      <c r="M21" s="67">
        <v>272.24138177846407</v>
      </c>
      <c r="N21" s="67">
        <v>-0.34533393999999995</v>
      </c>
      <c r="O21" s="15"/>
    </row>
    <row r="22" spans="1:15" s="9" customFormat="1" x14ac:dyDescent="0.25">
      <c r="A22" s="114"/>
      <c r="B22" s="23">
        <v>2019</v>
      </c>
      <c r="C22" s="67">
        <v>279.643675252923</v>
      </c>
      <c r="D22" s="67">
        <v>13.092668664811516</v>
      </c>
      <c r="E22" s="67">
        <v>266.55100658811148</v>
      </c>
      <c r="F22" s="32"/>
      <c r="G22" s="67">
        <v>5.6907696053226102</v>
      </c>
      <c r="H22" s="67">
        <v>-36.293303916965904</v>
      </c>
      <c r="I22" s="67">
        <v>33.127653634207462</v>
      </c>
      <c r="J22" s="67">
        <v>-19.625934245877161</v>
      </c>
      <c r="K22" s="67">
        <v>1.9483144327607522</v>
      </c>
      <c r="L22" s="67">
        <v>19.352430134665919</v>
      </c>
      <c r="M22" s="67">
        <v>285.74349558176436</v>
      </c>
      <c r="N22" s="67">
        <v>-0.182583</v>
      </c>
      <c r="O22" s="15"/>
    </row>
    <row r="23" spans="1:15" s="9" customFormat="1" x14ac:dyDescent="0.25">
      <c r="A23" s="114"/>
      <c r="B23" s="23">
        <v>2020</v>
      </c>
      <c r="C23" s="67">
        <v>296.38389420019297</v>
      </c>
      <c r="D23" s="67">
        <v>7.0876730638594658</v>
      </c>
      <c r="E23" s="67">
        <v>289.29622113633349</v>
      </c>
      <c r="F23" s="32"/>
      <c r="G23" s="67">
        <v>9.6907838759582035</v>
      </c>
      <c r="H23" s="67">
        <v>-19.936259272617587</v>
      </c>
      <c r="I23" s="67">
        <v>21.450491672418398</v>
      </c>
      <c r="J23" s="67">
        <v>-16.81580234629406</v>
      </c>
      <c r="K23" s="67">
        <v>1.6880353357820699</v>
      </c>
      <c r="L23" s="67">
        <v>18.093653378594997</v>
      </c>
      <c r="M23" s="67">
        <v>303.62169433841603</v>
      </c>
      <c r="N23" s="67">
        <v>-5.4330050000000005E-2</v>
      </c>
      <c r="O23" s="15"/>
    </row>
    <row r="24" spans="1:15" s="9" customFormat="1" ht="18" customHeight="1" x14ac:dyDescent="0.25">
      <c r="A24" s="114" t="s">
        <v>28</v>
      </c>
      <c r="B24" s="23">
        <v>2016</v>
      </c>
      <c r="C24" s="67">
        <v>78.434221830109138</v>
      </c>
      <c r="D24" s="67">
        <v>0.22256143680120366</v>
      </c>
      <c r="E24" s="67">
        <v>78.211660393307938</v>
      </c>
      <c r="F24" s="32"/>
      <c r="G24" s="67">
        <v>12.549083428839365</v>
      </c>
      <c r="H24" s="67">
        <v>0.44372710943709537</v>
      </c>
      <c r="I24" s="67">
        <v>0.90942230960476378</v>
      </c>
      <c r="J24" s="67">
        <v>-4.0143221655863437</v>
      </c>
      <c r="K24" s="67">
        <v>2.2246624643304242</v>
      </c>
      <c r="L24" s="67">
        <v>3.1517631601232678</v>
      </c>
      <c r="M24" s="67">
        <v>87.655843966165719</v>
      </c>
      <c r="N24" s="67">
        <v>-2.5866260000000002E-2</v>
      </c>
      <c r="O24" s="15"/>
    </row>
    <row r="25" spans="1:15" s="9" customFormat="1" x14ac:dyDescent="0.25">
      <c r="A25" s="114"/>
      <c r="B25" s="23">
        <v>2017</v>
      </c>
      <c r="C25" s="67">
        <v>91.149134510510109</v>
      </c>
      <c r="D25" s="67">
        <v>1.5013784057786224</v>
      </c>
      <c r="E25" s="67">
        <v>89.647756104731485</v>
      </c>
      <c r="F25" s="32"/>
      <c r="G25" s="67">
        <v>5.4409280029277953</v>
      </c>
      <c r="H25" s="67">
        <v>3.2473149982220293</v>
      </c>
      <c r="I25" s="67">
        <v>3.7262930996470662</v>
      </c>
      <c r="J25" s="67">
        <v>-3.5438624110436372</v>
      </c>
      <c r="K25" s="67">
        <v>0.9045654274371111</v>
      </c>
      <c r="L25" s="67">
        <v>3.4399847325442665</v>
      </c>
      <c r="M25" s="67">
        <v>95.271114796262708</v>
      </c>
      <c r="N25" s="67">
        <v>-0.43118361999999999</v>
      </c>
      <c r="O25" s="15"/>
    </row>
    <row r="26" spans="1:15" s="9" customFormat="1" x14ac:dyDescent="0.25">
      <c r="A26" s="114"/>
      <c r="B26" s="23">
        <v>2018</v>
      </c>
      <c r="C26" s="67">
        <v>94.711818563191784</v>
      </c>
      <c r="D26" s="67">
        <v>2.4727659695050552</v>
      </c>
      <c r="E26" s="67">
        <v>92.239052593686722</v>
      </c>
      <c r="F26" s="32"/>
      <c r="G26" s="67">
        <v>7.7898822806655064</v>
      </c>
      <c r="H26" s="67">
        <v>6.6154656932282174</v>
      </c>
      <c r="I26" s="67">
        <v>0.58674379361311735</v>
      </c>
      <c r="J26" s="67">
        <v>-4.166098615934092</v>
      </c>
      <c r="K26" s="67">
        <v>0.71582629613696347</v>
      </c>
      <c r="L26" s="67">
        <v>3.2687535521574067</v>
      </c>
      <c r="M26" s="67">
        <v>96.449580052031266</v>
      </c>
      <c r="N26" s="67">
        <v>-1.9766079999999998E-2</v>
      </c>
      <c r="O26" s="15"/>
    </row>
    <row r="27" spans="1:15" s="9" customFormat="1" x14ac:dyDescent="0.25">
      <c r="A27" s="114"/>
      <c r="B27" s="23">
        <v>2019</v>
      </c>
      <c r="C27" s="67">
        <v>90.835307707023318</v>
      </c>
      <c r="D27" s="67">
        <v>2.8135113813577286</v>
      </c>
      <c r="E27" s="67">
        <v>88.021796325665591</v>
      </c>
      <c r="F27" s="32"/>
      <c r="G27" s="67">
        <v>13.972713570628805</v>
      </c>
      <c r="H27" s="67">
        <v>9.6635948559053375</v>
      </c>
      <c r="I27" s="67">
        <v>0.7717094863038213</v>
      </c>
      <c r="J27" s="67">
        <v>-5.7168965372003191</v>
      </c>
      <c r="K27" s="67">
        <v>0.47944165910670078</v>
      </c>
      <c r="L27" s="67">
        <v>2.9148198556645575</v>
      </c>
      <c r="M27" s="67">
        <v>97.04932284539791</v>
      </c>
      <c r="N27" s="67">
        <v>-0.04</v>
      </c>
      <c r="O27" s="15"/>
    </row>
    <row r="28" spans="1:15" s="9" customFormat="1" x14ac:dyDescent="0.25">
      <c r="A28" s="114"/>
      <c r="B28" s="23">
        <v>2020</v>
      </c>
      <c r="C28" s="67">
        <v>72.953514459664731</v>
      </c>
      <c r="D28" s="67">
        <v>2.6601503067896894</v>
      </c>
      <c r="E28" s="67">
        <v>70.293364152875043</v>
      </c>
      <c r="F28" s="32"/>
      <c r="G28" s="67">
        <v>11.922094704876608</v>
      </c>
      <c r="H28" s="67">
        <v>9.7657645947902054</v>
      </c>
      <c r="I28" s="67">
        <v>0.55178768260247035</v>
      </c>
      <c r="J28" s="67">
        <v>-5.9734476108162458</v>
      </c>
      <c r="K28" s="67">
        <v>0.45202168408823079</v>
      </c>
      <c r="L28" s="67">
        <v>2.7307281833046573</v>
      </c>
      <c r="M28" s="67">
        <v>76.793798929537871</v>
      </c>
      <c r="N28" s="67">
        <v>-0.04</v>
      </c>
      <c r="O28" s="15"/>
    </row>
    <row r="29" spans="1:15" s="9" customFormat="1" ht="18" customHeight="1" x14ac:dyDescent="0.25">
      <c r="A29" s="114" t="s">
        <v>41</v>
      </c>
      <c r="B29" s="23">
        <v>2016</v>
      </c>
      <c r="C29" s="67">
        <v>214.67492419589354</v>
      </c>
      <c r="D29" s="67">
        <v>38.810186040620486</v>
      </c>
      <c r="E29" s="67">
        <v>175.86473815527305</v>
      </c>
      <c r="F29" s="32"/>
      <c r="G29" s="67">
        <v>222.01643739308227</v>
      </c>
      <c r="H29" s="67">
        <v>100.28825668784133</v>
      </c>
      <c r="I29" s="67">
        <v>139.73287642318539</v>
      </c>
      <c r="J29" s="67">
        <v>29.219438012451789</v>
      </c>
      <c r="K29" s="67">
        <v>6.133296559576026</v>
      </c>
      <c r="L29" s="67">
        <v>7.9408726923505863</v>
      </c>
      <c r="M29" s="67">
        <v>566.83348998399242</v>
      </c>
      <c r="N29" s="67">
        <v>-26.06990060227854</v>
      </c>
      <c r="O29" s="15"/>
    </row>
    <row r="30" spans="1:15" s="9" customFormat="1" x14ac:dyDescent="0.25">
      <c r="A30" s="114"/>
      <c r="B30" s="23">
        <v>2017</v>
      </c>
      <c r="C30" s="67">
        <v>180.727430206446</v>
      </c>
      <c r="D30" s="67">
        <v>32.717543147085664</v>
      </c>
      <c r="E30" s="67">
        <v>148.00988705936032</v>
      </c>
      <c r="F30" s="32"/>
      <c r="G30" s="67">
        <v>160.95574867814193</v>
      </c>
      <c r="H30" s="67">
        <v>89.630895153177846</v>
      </c>
      <c r="I30" s="67">
        <v>209.94038237500973</v>
      </c>
      <c r="J30" s="67">
        <v>21.908193565964492</v>
      </c>
      <c r="K30" s="67">
        <v>5.4567274767987088</v>
      </c>
      <c r="L30" s="67">
        <v>6.426461054472977</v>
      </c>
      <c r="M30" s="67">
        <v>540.81421167847634</v>
      </c>
      <c r="N30" s="67">
        <v>-27.927612499245576</v>
      </c>
      <c r="O30" s="15"/>
    </row>
    <row r="31" spans="1:15" s="9" customFormat="1" x14ac:dyDescent="0.25">
      <c r="A31" s="114"/>
      <c r="B31" s="23">
        <v>2018</v>
      </c>
      <c r="C31" s="67">
        <v>185.06731322831058</v>
      </c>
      <c r="D31" s="67">
        <v>29.887329880916326</v>
      </c>
      <c r="E31" s="67">
        <v>155.17998334739426</v>
      </c>
      <c r="F31" s="32"/>
      <c r="G31" s="67">
        <v>184.98990997299211</v>
      </c>
      <c r="H31" s="67">
        <v>109.95118165258144</v>
      </c>
      <c r="I31" s="67">
        <v>156.27228676936986</v>
      </c>
      <c r="J31" s="67">
        <v>18.434514392749154</v>
      </c>
      <c r="K31" s="67">
        <v>6.1821884683866202</v>
      </c>
      <c r="L31" s="67">
        <v>6.3709570720156972</v>
      </c>
      <c r="M31" s="67">
        <v>514.8766944825054</v>
      </c>
      <c r="N31" s="67">
        <v>-28.971058910034035</v>
      </c>
      <c r="O31" s="15"/>
    </row>
    <row r="32" spans="1:15" s="9" customFormat="1" x14ac:dyDescent="0.25">
      <c r="A32" s="114"/>
      <c r="B32" s="23">
        <v>2019</v>
      </c>
      <c r="C32" s="67">
        <v>201.75490919271508</v>
      </c>
      <c r="D32" s="67">
        <v>30.145965259802576</v>
      </c>
      <c r="E32" s="67">
        <v>171.6089439329125</v>
      </c>
      <c r="F32" s="32"/>
      <c r="G32" s="67">
        <v>187.37658118747711</v>
      </c>
      <c r="H32" s="67">
        <v>116.49254876896059</v>
      </c>
      <c r="I32" s="67">
        <v>214.67739729787257</v>
      </c>
      <c r="J32" s="67">
        <v>15.361749681042541</v>
      </c>
      <c r="K32" s="67">
        <v>5.7566212454693</v>
      </c>
      <c r="L32" s="67">
        <v>6.0887679345373682</v>
      </c>
      <c r="M32" s="67">
        <v>589.02467209930478</v>
      </c>
      <c r="N32" s="67">
        <v>-34.03168907019635</v>
      </c>
      <c r="O32" s="15"/>
    </row>
    <row r="33" spans="1:15" s="9" customFormat="1" x14ac:dyDescent="0.25">
      <c r="A33" s="114"/>
      <c r="B33" s="23">
        <v>2020</v>
      </c>
      <c r="C33" s="67">
        <v>197.23241530374165</v>
      </c>
      <c r="D33" s="67">
        <v>30.213000284669317</v>
      </c>
      <c r="E33" s="67">
        <v>167.01941501907234</v>
      </c>
      <c r="F33" s="32"/>
      <c r="G33" s="67">
        <v>156.51575292573926</v>
      </c>
      <c r="H33" s="67">
        <v>89.061163488750324</v>
      </c>
      <c r="I33" s="67">
        <v>88.84109904862423</v>
      </c>
      <c r="J33" s="67">
        <v>13.486455581041746</v>
      </c>
      <c r="K33" s="67">
        <v>5.4452962620787897</v>
      </c>
      <c r="L33" s="67">
        <v>5.5537312248722683</v>
      </c>
      <c r="M33" s="67">
        <v>425.86272257447763</v>
      </c>
      <c r="N33" s="67">
        <v>-36.358485111984557</v>
      </c>
      <c r="O33" s="15"/>
    </row>
    <row r="34" spans="1:15" s="9" customFormat="1" ht="18" customHeight="1" x14ac:dyDescent="0.25">
      <c r="A34" s="114" t="s">
        <v>54</v>
      </c>
      <c r="B34" s="23">
        <v>2016</v>
      </c>
      <c r="C34" s="67">
        <v>64.098073952705036</v>
      </c>
      <c r="D34" s="67">
        <v>0.70157397825903267</v>
      </c>
      <c r="E34" s="67">
        <v>63.396499974446002</v>
      </c>
      <c r="F34" s="32"/>
      <c r="G34" s="67">
        <v>-5.6170959009957322</v>
      </c>
      <c r="H34" s="67">
        <v>-5.9736788049323204</v>
      </c>
      <c r="I34" s="67">
        <v>-17.746253665355145</v>
      </c>
      <c r="J34" s="67">
        <v>-0.95858726593693988</v>
      </c>
      <c r="K34" s="67">
        <v>0.48812945325771745</v>
      </c>
      <c r="L34" s="67">
        <v>1.9166918151429797</v>
      </c>
      <c r="M34" s="67">
        <v>39.074563142158183</v>
      </c>
      <c r="N34" s="67">
        <v>-1.3544421107280036</v>
      </c>
      <c r="O34" s="15"/>
    </row>
    <row r="35" spans="1:15" s="9" customFormat="1" x14ac:dyDescent="0.25">
      <c r="A35" s="114"/>
      <c r="B35" s="23">
        <v>2017</v>
      </c>
      <c r="C35" s="67">
        <v>56.164454967319976</v>
      </c>
      <c r="D35" s="67">
        <v>1.762846617407815</v>
      </c>
      <c r="E35" s="67">
        <v>54.401608349912159</v>
      </c>
      <c r="F35" s="32"/>
      <c r="G35" s="67">
        <v>-9.5520642289942579</v>
      </c>
      <c r="H35" s="67">
        <v>-11.88443775198953</v>
      </c>
      <c r="I35" s="67">
        <v>-12.210478896671033</v>
      </c>
      <c r="J35" s="67">
        <v>-3.8312091065976346</v>
      </c>
      <c r="K35" s="67">
        <v>5.3681140367431927E-2</v>
      </c>
      <c r="L35" s="67">
        <v>1.3214915435184593</v>
      </c>
      <c r="M35" s="67">
        <v>28.80785611764923</v>
      </c>
      <c r="N35" s="67">
        <v>-1.5003139321028753</v>
      </c>
      <c r="O35" s="15"/>
    </row>
    <row r="36" spans="1:15" s="9" customFormat="1" x14ac:dyDescent="0.25">
      <c r="A36" s="114"/>
      <c r="B36" s="23">
        <v>2018</v>
      </c>
      <c r="C36" s="67">
        <v>59.28790091555588</v>
      </c>
      <c r="D36" s="67">
        <v>0.54870727881835302</v>
      </c>
      <c r="E36" s="67">
        <v>58.739193636737525</v>
      </c>
      <c r="F36" s="32"/>
      <c r="G36" s="67">
        <v>-13.760936057733048</v>
      </c>
      <c r="H36" s="67">
        <v>-16.350130999614002</v>
      </c>
      <c r="I36" s="67">
        <v>-3.3619834549739922</v>
      </c>
      <c r="J36" s="67">
        <v>-5.4824920077547912</v>
      </c>
      <c r="K36" s="67">
        <v>4.4418874690502812E-2</v>
      </c>
      <c r="L36" s="67">
        <v>1.4160264160779512</v>
      </c>
      <c r="M36" s="67">
        <v>36.13378211627569</v>
      </c>
      <c r="N36" s="67">
        <v>-1.5489337541314654</v>
      </c>
      <c r="O36" s="15"/>
    </row>
    <row r="37" spans="1:15" s="9" customFormat="1" x14ac:dyDescent="0.25">
      <c r="A37" s="114"/>
      <c r="B37" s="23">
        <v>2019</v>
      </c>
      <c r="C37" s="67">
        <v>47.920021949304399</v>
      </c>
      <c r="D37" s="67">
        <v>0.25753024214322917</v>
      </c>
      <c r="E37" s="67">
        <v>47.662491707161166</v>
      </c>
      <c r="F37" s="32"/>
      <c r="G37" s="67">
        <v>-18.253449047127017</v>
      </c>
      <c r="H37" s="67">
        <v>-20.18760667277887</v>
      </c>
      <c r="I37" s="67">
        <v>-8.4998441177436757</v>
      </c>
      <c r="J37" s="67">
        <v>-5.1017022079734087</v>
      </c>
      <c r="K37" s="67">
        <v>3.7638294328847216E-2</v>
      </c>
      <c r="L37" s="67">
        <v>1.4843806162173359</v>
      </c>
      <c r="M37" s="67">
        <v>15.807496334317067</v>
      </c>
      <c r="N37" s="67">
        <v>-1.9177754132104345</v>
      </c>
      <c r="O37" s="15"/>
    </row>
    <row r="38" spans="1:15" s="9" customFormat="1" x14ac:dyDescent="0.25">
      <c r="A38" s="114"/>
      <c r="B38" s="23">
        <v>2020</v>
      </c>
      <c r="C38" s="67">
        <v>50.049020907414487</v>
      </c>
      <c r="D38" s="67">
        <v>1.1250893285541439</v>
      </c>
      <c r="E38" s="67">
        <v>48.923931578860341</v>
      </c>
      <c r="F38" s="32"/>
      <c r="G38" s="67">
        <v>-7.2312671829498685</v>
      </c>
      <c r="H38" s="67">
        <v>-11.344336582383765</v>
      </c>
      <c r="I38" s="67">
        <v>-0.9380919255389083</v>
      </c>
      <c r="J38" s="67">
        <v>-5.027029034182072</v>
      </c>
      <c r="K38" s="67">
        <v>3.7591192147407824E-2</v>
      </c>
      <c r="L38" s="67">
        <v>1.1228808097373899</v>
      </c>
      <c r="M38" s="67">
        <v>35.727543436189492</v>
      </c>
      <c r="N38" s="67">
        <v>-2.0297007419088593</v>
      </c>
      <c r="O38" s="15"/>
    </row>
    <row r="39" spans="1:15" s="9" customFormat="1" ht="18" customHeight="1" x14ac:dyDescent="0.25">
      <c r="A39" s="114" t="s">
        <v>66</v>
      </c>
      <c r="B39" s="23">
        <v>2016</v>
      </c>
      <c r="C39" s="67">
        <v>8.2386271939061135</v>
      </c>
      <c r="D39" s="67">
        <v>0.71219799169210607</v>
      </c>
      <c r="E39" s="67">
        <v>7.5264292022140076</v>
      </c>
      <c r="F39" s="32"/>
      <c r="G39" s="67">
        <v>6.8503932438232917</v>
      </c>
      <c r="H39" s="67">
        <v>-3.0042228412209813</v>
      </c>
      <c r="I39" s="67">
        <v>-3.3918383645285886</v>
      </c>
      <c r="J39" s="67">
        <v>-6.9831017823734056</v>
      </c>
      <c r="K39" s="67">
        <v>8.5700729867875178E-2</v>
      </c>
      <c r="L39" s="67">
        <v>0.34859112872174697</v>
      </c>
      <c r="M39" s="67">
        <v>4.0018822991353042</v>
      </c>
      <c r="N39" s="67">
        <v>0</v>
      </c>
      <c r="O39" s="15"/>
    </row>
    <row r="40" spans="1:15" s="9" customFormat="1" x14ac:dyDescent="0.25">
      <c r="A40" s="114"/>
      <c r="B40" s="23">
        <v>2017</v>
      </c>
      <c r="C40" s="67">
        <v>5.9051024814751933</v>
      </c>
      <c r="D40" s="67">
        <v>0.40871048432803292</v>
      </c>
      <c r="E40" s="67">
        <v>5.4963919971471604</v>
      </c>
      <c r="F40" s="32"/>
      <c r="G40" s="67">
        <v>4.3377605947657187</v>
      </c>
      <c r="H40" s="67">
        <v>-2.455943927148414</v>
      </c>
      <c r="I40" s="67">
        <v>-1.648136612991344</v>
      </c>
      <c r="J40" s="67">
        <v>-4.6812515136533133</v>
      </c>
      <c r="K40" s="67">
        <v>0.31541966668787458</v>
      </c>
      <c r="L40" s="67">
        <v>0.30516497925542257</v>
      </c>
      <c r="M40" s="67">
        <v>3.5047644652682219</v>
      </c>
      <c r="N40" s="67">
        <v>0</v>
      </c>
      <c r="O40" s="15"/>
    </row>
    <row r="41" spans="1:15" s="9" customFormat="1" x14ac:dyDescent="0.25">
      <c r="A41" s="114"/>
      <c r="B41" s="23">
        <v>2018</v>
      </c>
      <c r="C41" s="67">
        <v>4.5608050080305169</v>
      </c>
      <c r="D41" s="67">
        <v>0.61243934031031833</v>
      </c>
      <c r="E41" s="67">
        <v>3.9483656677201986</v>
      </c>
      <c r="F41" s="32"/>
      <c r="G41" s="67">
        <v>3.20130834287556</v>
      </c>
      <c r="H41" s="67">
        <v>-1.8251644225144179</v>
      </c>
      <c r="I41" s="67">
        <v>-1.67984123430523</v>
      </c>
      <c r="J41" s="67">
        <v>-5.387318421605908</v>
      </c>
      <c r="K41" s="67">
        <v>0.29701400424325669</v>
      </c>
      <c r="L41" s="67">
        <v>0.26998313306945454</v>
      </c>
      <c r="M41" s="67">
        <v>8.2514354684620095E-2</v>
      </c>
      <c r="N41" s="67">
        <v>0</v>
      </c>
      <c r="O41" s="15"/>
    </row>
    <row r="42" spans="1:15" s="9" customFormat="1" x14ac:dyDescent="0.25">
      <c r="A42" s="114"/>
      <c r="B42" s="23">
        <v>2019</v>
      </c>
      <c r="C42" s="67">
        <v>4.3238849036982634</v>
      </c>
      <c r="D42" s="67">
        <v>0.8050917430787744</v>
      </c>
      <c r="E42" s="67">
        <v>3.5187931606194889</v>
      </c>
      <c r="F42" s="32"/>
      <c r="G42" s="67">
        <v>3.5898739771684216</v>
      </c>
      <c r="H42" s="67">
        <v>-1.2857942952057626</v>
      </c>
      <c r="I42" s="67">
        <v>-2.5321948651008577</v>
      </c>
      <c r="J42" s="67">
        <v>-6.5289269359279851</v>
      </c>
      <c r="K42" s="67">
        <v>0.29369125516740835</v>
      </c>
      <c r="L42" s="67">
        <v>0.33920933387700924</v>
      </c>
      <c r="M42" s="67">
        <v>-1.9524546632409328</v>
      </c>
      <c r="N42" s="67">
        <v>0</v>
      </c>
      <c r="O42" s="15"/>
    </row>
    <row r="43" spans="1:15" s="9" customFormat="1" x14ac:dyDescent="0.25">
      <c r="A43" s="114"/>
      <c r="B43" s="23">
        <v>2020</v>
      </c>
      <c r="C43" s="67">
        <v>3.2323552526188157</v>
      </c>
      <c r="D43" s="67">
        <v>0.31252865168614929</v>
      </c>
      <c r="E43" s="67">
        <v>2.9198266009326663</v>
      </c>
      <c r="F43" s="32"/>
      <c r="G43" s="67">
        <v>6.6012373197715464</v>
      </c>
      <c r="H43" s="67">
        <v>-0.6388671632680446</v>
      </c>
      <c r="I43" s="67">
        <v>-0.80967690631768374</v>
      </c>
      <c r="J43" s="67">
        <v>-7.7943257161936401</v>
      </c>
      <c r="K43" s="67">
        <v>7.6231772727272704E-2</v>
      </c>
      <c r="L43" s="67">
        <v>0.32695195844706992</v>
      </c>
      <c r="M43" s="67">
        <v>0.9170612981928894</v>
      </c>
      <c r="N43" s="67">
        <v>0</v>
      </c>
      <c r="O43" s="15"/>
    </row>
    <row r="44" spans="1:15" s="9" customFormat="1" ht="18" customHeight="1" x14ac:dyDescent="0.25">
      <c r="A44" s="121" t="s">
        <v>1104</v>
      </c>
      <c r="B44" s="23">
        <v>2016</v>
      </c>
      <c r="C44" s="137">
        <v>2137.776470186217</v>
      </c>
      <c r="D44" s="137">
        <v>808.74874437788992</v>
      </c>
      <c r="E44" s="137">
        <v>1329.027725808327</v>
      </c>
      <c r="F44" s="137"/>
      <c r="G44" s="137">
        <v>1136.4830618884766</v>
      </c>
      <c r="H44" s="137">
        <v>509.17480114202601</v>
      </c>
      <c r="I44" s="137">
        <v>503.9201094999396</v>
      </c>
      <c r="J44" s="137">
        <v>316.02874055467225</v>
      </c>
      <c r="K44" s="137">
        <v>216.5621563553949</v>
      </c>
      <c r="L44" s="137">
        <v>45.793690147254395</v>
      </c>
      <c r="M44" s="137">
        <v>3285.4596377514154</v>
      </c>
      <c r="N44" s="67">
        <v>-27.735546583006546</v>
      </c>
      <c r="O44" s="15"/>
    </row>
    <row r="45" spans="1:15" s="9" customFormat="1" x14ac:dyDescent="0.25">
      <c r="A45" s="114"/>
      <c r="B45" s="23">
        <v>2017</v>
      </c>
      <c r="C45" s="137">
        <v>2384.5209523736944</v>
      </c>
      <c r="D45" s="137">
        <v>324.43784634384497</v>
      </c>
      <c r="E45" s="137">
        <v>2060.0831060298497</v>
      </c>
      <c r="F45" s="137"/>
      <c r="G45" s="137">
        <v>1192.2534985291556</v>
      </c>
      <c r="H45" s="137">
        <v>530.98209079757612</v>
      </c>
      <c r="I45" s="137">
        <v>675.59153572981666</v>
      </c>
      <c r="J45" s="137">
        <v>446.70379861694187</v>
      </c>
      <c r="K45" s="137">
        <v>254.05622812892597</v>
      </c>
      <c r="L45" s="137">
        <v>40.837838543633822</v>
      </c>
      <c r="M45" s="137">
        <v>4374.6319389057644</v>
      </c>
      <c r="N45" s="67">
        <v>-30.165892571348454</v>
      </c>
      <c r="O45" s="15"/>
    </row>
    <row r="46" spans="1:15" s="9" customFormat="1" x14ac:dyDescent="0.25">
      <c r="A46" s="114"/>
      <c r="B46" s="23">
        <v>2018</v>
      </c>
      <c r="C46" s="137">
        <v>2105.4390084996667</v>
      </c>
      <c r="D46" s="137">
        <v>903.59508784081038</v>
      </c>
      <c r="E46" s="137">
        <v>1201.8439206588564</v>
      </c>
      <c r="F46" s="137"/>
      <c r="G46" s="137">
        <v>1056.3028455102972</v>
      </c>
      <c r="H46" s="137">
        <v>459.00287119289578</v>
      </c>
      <c r="I46" s="137">
        <v>399.19636179769174</v>
      </c>
      <c r="J46" s="137">
        <v>393.49351753634147</v>
      </c>
      <c r="K46" s="137">
        <v>233.42282108670426</v>
      </c>
      <c r="L46" s="137">
        <v>39.399979128358048</v>
      </c>
      <c r="M46" s="137">
        <v>3050.8366455031869</v>
      </c>
      <c r="N46" s="67">
        <v>-30.989267254165501</v>
      </c>
      <c r="O46" s="15"/>
    </row>
    <row r="47" spans="1:15" s="9" customFormat="1" x14ac:dyDescent="0.25">
      <c r="A47" s="114"/>
      <c r="B47" s="23">
        <v>2019</v>
      </c>
      <c r="C47" s="137">
        <v>1855.3360524066075</v>
      </c>
      <c r="D47" s="137">
        <v>1031.8841976338736</v>
      </c>
      <c r="E47" s="137">
        <v>823.4518547727339</v>
      </c>
      <c r="F47" s="137"/>
      <c r="G47" s="137">
        <v>857.60834102821252</v>
      </c>
      <c r="H47" s="137">
        <v>409.57643593262884</v>
      </c>
      <c r="I47" s="137">
        <v>643.24786575075905</v>
      </c>
      <c r="J47" s="137">
        <v>438.94480223162014</v>
      </c>
      <c r="K47" s="137">
        <v>256.87929591917799</v>
      </c>
      <c r="L47" s="137">
        <v>39.530820216390794</v>
      </c>
      <c r="M47" s="137">
        <v>2763.2528637833257</v>
      </c>
      <c r="N47" s="67">
        <v>-35.692240993406784</v>
      </c>
      <c r="O47" s="15"/>
    </row>
    <row r="48" spans="1:15" s="9" customFormat="1" x14ac:dyDescent="0.25">
      <c r="A48" s="115"/>
      <c r="B48" s="24">
        <v>2020</v>
      </c>
      <c r="C48" s="138">
        <v>1482.6259843517598</v>
      </c>
      <c r="D48" s="138">
        <v>395.65516159637701</v>
      </c>
      <c r="E48" s="138">
        <v>1086.9708227553829</v>
      </c>
      <c r="F48" s="138"/>
      <c r="G48" s="138">
        <v>612.17891730607369</v>
      </c>
      <c r="H48" s="138">
        <v>238.83687255296871</v>
      </c>
      <c r="I48" s="138">
        <v>211.50295145462354</v>
      </c>
      <c r="J48" s="138">
        <v>383.11220825867804</v>
      </c>
      <c r="K48" s="138">
        <v>253.2284822240961</v>
      </c>
      <c r="L48" s="138">
        <v>36.03964979845555</v>
      </c>
      <c r="M48" s="138">
        <v>2293.7648997747583</v>
      </c>
      <c r="N48" s="68">
        <v>-38.482475903893416</v>
      </c>
      <c r="O48" s="15"/>
    </row>
    <row r="49" spans="1:15" s="9" customFormat="1" ht="15.75" customHeight="1" x14ac:dyDescent="0.25">
      <c r="A49" s="114" t="s">
        <v>1134</v>
      </c>
      <c r="B49" s="23"/>
      <c r="C49" s="23"/>
      <c r="D49" s="23"/>
      <c r="E49" s="23"/>
      <c r="F49" s="23"/>
      <c r="G49" s="23"/>
      <c r="H49" s="23"/>
      <c r="I49" s="23"/>
      <c r="J49" s="23"/>
      <c r="K49" s="23"/>
      <c r="L49" s="23"/>
      <c r="N49" s="15"/>
      <c r="O49" s="15"/>
    </row>
  </sheetData>
  <mergeCells count="14">
    <mergeCell ref="J12:J13"/>
    <mergeCell ref="M11:M13"/>
    <mergeCell ref="C10:M10"/>
    <mergeCell ref="N10:N13"/>
    <mergeCell ref="C11:E11"/>
    <mergeCell ref="G11:H11"/>
    <mergeCell ref="J11:L11"/>
    <mergeCell ref="I11:I13"/>
    <mergeCell ref="C12:C13"/>
    <mergeCell ref="D12:D13"/>
    <mergeCell ref="E12:E13"/>
    <mergeCell ref="G12:G13"/>
    <mergeCell ref="H12:H13"/>
    <mergeCell ref="K12:L12"/>
  </mergeCells>
  <conditionalFormatting sqref="L7">
    <cfRule type="cellIs" dxfId="118" priority="5"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showGridLines="0" zoomScale="120" zoomScaleNormal="120" zoomScalePageLayoutView="120" workbookViewId="0">
      <selection activeCell="A5" sqref="A5"/>
    </sheetView>
  </sheetViews>
  <sheetFormatPr defaultColWidth="8.85546875" defaultRowHeight="13.5" x14ac:dyDescent="0.25"/>
  <cols>
    <col min="1" max="1" width="16.140625" style="3" customWidth="1"/>
    <col min="2" max="2" width="32.28515625" style="9" bestFit="1" customWidth="1"/>
    <col min="3" max="4" width="7.7109375" style="9" customWidth="1"/>
    <col min="5" max="8" width="7.7109375" style="15" customWidth="1"/>
    <col min="9" max="9" width="5.28515625" style="15" customWidth="1"/>
    <col min="10" max="10" width="6.7109375" style="9" customWidth="1"/>
    <col min="11" max="16384" width="8.85546875" style="2"/>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09" t="s">
        <v>85</v>
      </c>
    </row>
    <row r="6" spans="1:8" s="17" customFormat="1" ht="18.75" x14ac:dyDescent="0.3">
      <c r="A6" s="25" t="s">
        <v>0</v>
      </c>
    </row>
    <row r="7" spans="1:8" s="17" customFormat="1" ht="12.75" x14ac:dyDescent="0.2"/>
    <row r="8" spans="1:8" s="17" customFormat="1" ht="18" customHeight="1" x14ac:dyDescent="0.2">
      <c r="A8" s="116" t="s">
        <v>1095</v>
      </c>
    </row>
    <row r="9" spans="1:8" s="17" customFormat="1" ht="18" customHeight="1" x14ac:dyDescent="0.2">
      <c r="A9" s="165" t="s">
        <v>1135</v>
      </c>
    </row>
    <row r="10" spans="1:8" x14ac:dyDescent="0.25">
      <c r="A10" s="114"/>
      <c r="B10" s="23"/>
      <c r="C10" s="415"/>
      <c r="D10" s="415"/>
      <c r="E10" s="457"/>
      <c r="F10" s="457"/>
      <c r="G10" s="9"/>
      <c r="H10" s="9"/>
    </row>
    <row r="11" spans="1:8" x14ac:dyDescent="0.25">
      <c r="A11" s="115"/>
      <c r="B11" s="24"/>
      <c r="C11" s="159">
        <v>2015</v>
      </c>
      <c r="D11" s="159">
        <v>2016</v>
      </c>
      <c r="E11" s="159">
        <v>2017</v>
      </c>
      <c r="F11" s="159">
        <v>2018</v>
      </c>
      <c r="G11" s="308">
        <v>2019</v>
      </c>
      <c r="H11" s="355">
        <v>2020</v>
      </c>
    </row>
    <row r="12" spans="1:8" ht="18" customHeight="1" x14ac:dyDescent="0.25">
      <c r="A12" s="114" t="s">
        <v>2</v>
      </c>
      <c r="B12" s="23" t="s">
        <v>147</v>
      </c>
      <c r="C12" s="119">
        <v>7.7554888926123962</v>
      </c>
      <c r="D12" s="119">
        <v>7.2784632950442951</v>
      </c>
      <c r="E12" s="119">
        <v>85.368194109751855</v>
      </c>
      <c r="F12" s="119">
        <v>-60.697666498083109</v>
      </c>
      <c r="G12" s="119">
        <v>-34.774507411352971</v>
      </c>
      <c r="H12" s="119">
        <v>-16.403828505956106</v>
      </c>
    </row>
    <row r="13" spans="1:8" x14ac:dyDescent="0.25">
      <c r="A13" s="114"/>
      <c r="B13" s="23" t="s">
        <v>418</v>
      </c>
      <c r="C13" s="119">
        <v>0.83545526000000003</v>
      </c>
      <c r="D13" s="119">
        <v>7.6773138988272276</v>
      </c>
      <c r="E13" s="119">
        <v>-1.0611634000000003</v>
      </c>
      <c r="F13" s="119">
        <v>5.8144780199999992</v>
      </c>
      <c r="G13" s="119">
        <v>20.068753589999996</v>
      </c>
      <c r="H13" s="119">
        <v>0.59260058335271182</v>
      </c>
    </row>
    <row r="14" spans="1:8" x14ac:dyDescent="0.25">
      <c r="A14" s="114"/>
      <c r="B14" s="23" t="s">
        <v>149</v>
      </c>
      <c r="C14" s="119">
        <v>71.68779048142548</v>
      </c>
      <c r="D14" s="119">
        <v>-120.53754180493277</v>
      </c>
      <c r="E14" s="119">
        <v>108.03125430395372</v>
      </c>
      <c r="F14" s="119">
        <v>-45.179756615998812</v>
      </c>
      <c r="G14" s="119">
        <v>-19.638573726834466</v>
      </c>
      <c r="H14" s="119">
        <v>25.430945993563437</v>
      </c>
    </row>
    <row r="15" spans="1:8" x14ac:dyDescent="0.25">
      <c r="A15" s="114"/>
      <c r="B15" s="23" t="s">
        <v>1129</v>
      </c>
      <c r="C15" s="119">
        <v>288.63521561668176</v>
      </c>
      <c r="D15" s="119">
        <v>158.19472457673754</v>
      </c>
      <c r="E15" s="119">
        <v>219.19634572225041</v>
      </c>
      <c r="F15" s="119">
        <v>148.87440934118598</v>
      </c>
      <c r="G15" s="119">
        <v>213.30093283478837</v>
      </c>
      <c r="H15" s="119">
        <v>-7.7890826884410806</v>
      </c>
    </row>
    <row r="16" spans="1:8" x14ac:dyDescent="0.25">
      <c r="A16" s="114"/>
      <c r="B16" s="20" t="s">
        <v>1136</v>
      </c>
      <c r="C16" s="119">
        <v>220.90302887799905</v>
      </c>
      <c r="D16" s="119">
        <v>218.38868839598956</v>
      </c>
      <c r="E16" s="119">
        <v>192.12321414836811</v>
      </c>
      <c r="F16" s="119">
        <v>232.74418719039602</v>
      </c>
      <c r="G16" s="119">
        <v>180.91146658575477</v>
      </c>
      <c r="H16" s="119">
        <v>16.555458013374839</v>
      </c>
    </row>
    <row r="17" spans="1:8" x14ac:dyDescent="0.25">
      <c r="A17" s="114"/>
      <c r="B17" s="23" t="s">
        <v>207</v>
      </c>
      <c r="C17" s="119">
        <v>0.58660310138827232</v>
      </c>
      <c r="D17" s="119">
        <v>-2.2106281093323094E-2</v>
      </c>
      <c r="E17" s="119">
        <v>3.4171807594495887</v>
      </c>
      <c r="F17" s="119">
        <v>-9.4227898214303778</v>
      </c>
      <c r="G17" s="119">
        <v>-1.3374985251186446</v>
      </c>
      <c r="H17" s="119">
        <v>-0.24272543356875462</v>
      </c>
    </row>
    <row r="18" spans="1:8" x14ac:dyDescent="0.25">
      <c r="A18" s="114"/>
      <c r="B18" s="35" t="s">
        <v>1137</v>
      </c>
      <c r="C18" s="52">
        <v>369.50055335210789</v>
      </c>
      <c r="D18" s="52">
        <v>52.590853684582974</v>
      </c>
      <c r="E18" s="52">
        <v>414.95181149540554</v>
      </c>
      <c r="F18" s="52">
        <v>39.388674425673678</v>
      </c>
      <c r="G18" s="52">
        <v>177.6191067614823</v>
      </c>
      <c r="H18" s="52">
        <v>1.5879099489502069</v>
      </c>
    </row>
    <row r="19" spans="1:8" ht="18" customHeight="1" x14ac:dyDescent="0.25">
      <c r="A19" s="114" t="s">
        <v>15</v>
      </c>
      <c r="B19" s="23" t="s">
        <v>147</v>
      </c>
      <c r="C19" s="119">
        <v>0.63424011887792453</v>
      </c>
      <c r="D19" s="119">
        <v>-17.725401057607858</v>
      </c>
      <c r="E19" s="119">
        <v>2.0554834299999984</v>
      </c>
      <c r="F19" s="119">
        <v>2.3084445330542089</v>
      </c>
      <c r="G19" s="119">
        <v>3.8170484697274878</v>
      </c>
      <c r="H19" s="119">
        <v>-0.23715487913065714</v>
      </c>
    </row>
    <row r="20" spans="1:8" x14ac:dyDescent="0.25">
      <c r="A20" s="114"/>
      <c r="B20" s="23" t="s">
        <v>418</v>
      </c>
      <c r="C20" s="119">
        <v>1.6347299855682722E-2</v>
      </c>
      <c r="D20" s="119">
        <v>-2.2297990000000014E-2</v>
      </c>
      <c r="E20" s="119">
        <v>1.6098960000000002E-2</v>
      </c>
      <c r="F20" s="119">
        <v>5.4805699999999985E-2</v>
      </c>
      <c r="G20" s="119">
        <v>-3.592338919590439E-2</v>
      </c>
      <c r="H20" s="119">
        <v>-2.2843946221193573E-4</v>
      </c>
    </row>
    <row r="21" spans="1:8" x14ac:dyDescent="0.25">
      <c r="A21" s="114"/>
      <c r="B21" s="23" t="s">
        <v>149</v>
      </c>
      <c r="C21" s="119">
        <v>-10.067515780044014</v>
      </c>
      <c r="D21" s="119">
        <v>5.0745071433782183</v>
      </c>
      <c r="E21" s="119">
        <v>-16.324265369999999</v>
      </c>
      <c r="F21" s="119">
        <v>-8.8390204783584565</v>
      </c>
      <c r="G21" s="119">
        <v>-3.6454827681861057</v>
      </c>
      <c r="H21" s="119">
        <v>-4.6285596921531571</v>
      </c>
    </row>
    <row r="22" spans="1:8" x14ac:dyDescent="0.25">
      <c r="A22" s="114"/>
      <c r="B22" s="23" t="s">
        <v>1129</v>
      </c>
      <c r="C22" s="119">
        <v>7.7129532966887595</v>
      </c>
      <c r="D22" s="119">
        <v>11.264762205749737</v>
      </c>
      <c r="E22" s="119">
        <v>58.677118190000037</v>
      </c>
      <c r="F22" s="119">
        <v>2.2800701682772533</v>
      </c>
      <c r="G22" s="119">
        <v>-10.006731665187903</v>
      </c>
      <c r="H22" s="119">
        <v>4.3916298765246164</v>
      </c>
    </row>
    <row r="23" spans="1:8" x14ac:dyDescent="0.25">
      <c r="A23" s="114"/>
      <c r="B23" s="20" t="s">
        <v>1136</v>
      </c>
      <c r="C23" s="119">
        <v>5.6423327537225871</v>
      </c>
      <c r="D23" s="119">
        <v>10.012742406445655</v>
      </c>
      <c r="E23" s="119">
        <v>-0.45564292999999845</v>
      </c>
      <c r="F23" s="119">
        <v>-1.474331611807401</v>
      </c>
      <c r="G23" s="119">
        <v>-11.926492759551623</v>
      </c>
      <c r="H23" s="119">
        <v>3.8353790578989373</v>
      </c>
    </row>
    <row r="24" spans="1:8" x14ac:dyDescent="0.25">
      <c r="A24" s="114"/>
      <c r="B24" s="23" t="s">
        <v>207</v>
      </c>
      <c r="C24" s="119">
        <v>-1.9072000000000121E-4</v>
      </c>
      <c r="D24" s="119">
        <v>18.54691596</v>
      </c>
      <c r="E24" s="119">
        <v>4.0332807800000001</v>
      </c>
      <c r="F24" s="119">
        <v>-2.0525399899999996</v>
      </c>
      <c r="G24" s="119">
        <v>1.8469616000000002</v>
      </c>
      <c r="H24" s="119">
        <v>-6.1883086074926252</v>
      </c>
    </row>
    <row r="25" spans="1:8" x14ac:dyDescent="0.25">
      <c r="A25" s="114"/>
      <c r="B25" s="35" t="s">
        <v>1137</v>
      </c>
      <c r="C25" s="52">
        <v>-1.7041657846216465</v>
      </c>
      <c r="D25" s="52">
        <v>17.1384862615201</v>
      </c>
      <c r="E25" s="52">
        <v>48.457715990000032</v>
      </c>
      <c r="F25" s="52">
        <v>-6.2482400670269929</v>
      </c>
      <c r="G25" s="52">
        <v>-8.0241277528424249</v>
      </c>
      <c r="H25" s="52">
        <v>-6.6626217417140348</v>
      </c>
    </row>
    <row r="26" spans="1:8" ht="18" customHeight="1" x14ac:dyDescent="0.25">
      <c r="A26" s="114" t="s">
        <v>28</v>
      </c>
      <c r="B26" s="23" t="s">
        <v>147</v>
      </c>
      <c r="C26" s="119">
        <v>-2.0560511899999998</v>
      </c>
      <c r="D26" s="119">
        <v>2.6631623996689413</v>
      </c>
      <c r="E26" s="119">
        <v>-0.70496227966894343</v>
      </c>
      <c r="F26" s="119">
        <v>-1.958200119999999</v>
      </c>
      <c r="G26" s="119">
        <v>1E-3</v>
      </c>
      <c r="H26" s="119">
        <v>-9.9999999999999959E-4</v>
      </c>
    </row>
    <row r="27" spans="1:8" x14ac:dyDescent="0.25">
      <c r="A27" s="114"/>
      <c r="B27" s="23" t="s">
        <v>418</v>
      </c>
      <c r="C27" s="93" t="s">
        <v>93</v>
      </c>
      <c r="D27" s="93" t="s">
        <v>93</v>
      </c>
      <c r="E27" s="93" t="s">
        <v>93</v>
      </c>
      <c r="F27" s="93" t="s">
        <v>93</v>
      </c>
      <c r="G27" s="93" t="s">
        <v>93</v>
      </c>
      <c r="H27" s="93" t="s">
        <v>93</v>
      </c>
    </row>
    <row r="28" spans="1:8" x14ac:dyDescent="0.25">
      <c r="A28" s="114"/>
      <c r="B28" s="23" t="s">
        <v>149</v>
      </c>
      <c r="C28" s="119">
        <v>2.4237727194842905E-3</v>
      </c>
      <c r="D28" s="119">
        <v>6.8262589241781436E-6</v>
      </c>
      <c r="E28" s="93" t="s">
        <v>93</v>
      </c>
      <c r="F28" s="119">
        <v>2.8609596052287446E-5</v>
      </c>
      <c r="G28" s="119">
        <v>2.9135819838077321E-5</v>
      </c>
      <c r="H28" s="119">
        <v>2.9279043807464373E-3</v>
      </c>
    </row>
    <row r="29" spans="1:8" x14ac:dyDescent="0.25">
      <c r="A29" s="114"/>
      <c r="B29" s="23" t="s">
        <v>1129</v>
      </c>
      <c r="C29" s="119">
        <v>1.3081278300000003</v>
      </c>
      <c r="D29" s="119">
        <v>-1.8517999999999976E-3</v>
      </c>
      <c r="E29" s="119">
        <v>0.14980660666666668</v>
      </c>
      <c r="F29" s="119">
        <v>-0.64565929</v>
      </c>
      <c r="G29" s="119">
        <v>-0.53995153940120366</v>
      </c>
      <c r="H29" s="119">
        <v>0.38494168112009874</v>
      </c>
    </row>
    <row r="30" spans="1:8" x14ac:dyDescent="0.25">
      <c r="A30" s="114"/>
      <c r="B30" s="20" t="s">
        <v>1136</v>
      </c>
      <c r="C30" s="119">
        <v>1.3124900000000004</v>
      </c>
      <c r="D30" s="119">
        <v>-3.3917700000000005E-3</v>
      </c>
      <c r="E30" s="119">
        <v>4.2126290000000004E-2</v>
      </c>
      <c r="F30" s="119">
        <v>6.1240700000000014E-3</v>
      </c>
      <c r="G30" s="119">
        <v>-1.9547336666666672E-2</v>
      </c>
      <c r="H30" s="93" t="s">
        <v>93</v>
      </c>
    </row>
    <row r="31" spans="1:8" x14ac:dyDescent="0.25">
      <c r="A31" s="114"/>
      <c r="B31" s="23" t="s">
        <v>207</v>
      </c>
      <c r="C31" s="119">
        <v>4.6137289299999988</v>
      </c>
      <c r="D31" s="119">
        <v>1.1894898200000001</v>
      </c>
      <c r="E31" s="119">
        <v>7.0620549733333338</v>
      </c>
      <c r="F31" s="119">
        <v>-4.855329939999999</v>
      </c>
      <c r="G31" s="119">
        <v>1.9314683800000068</v>
      </c>
      <c r="H31" s="119">
        <v>0.37028777510784022</v>
      </c>
    </row>
    <row r="32" spans="1:8" x14ac:dyDescent="0.25">
      <c r="A32" s="114"/>
      <c r="B32" s="35" t="s">
        <v>1137</v>
      </c>
      <c r="C32" s="52">
        <v>3.8682293427194834</v>
      </c>
      <c r="D32" s="52">
        <v>3.8508072459278662</v>
      </c>
      <c r="E32" s="52">
        <v>6.5068993003310567</v>
      </c>
      <c r="F32" s="52">
        <v>-7.4591607404039459</v>
      </c>
      <c r="G32" s="52">
        <v>1.3925459764186412</v>
      </c>
      <c r="H32" s="52">
        <v>0.75715736060868544</v>
      </c>
    </row>
    <row r="33" spans="1:8" ht="18" customHeight="1" x14ac:dyDescent="0.25">
      <c r="A33" s="114" t="s">
        <v>41</v>
      </c>
      <c r="B33" s="23" t="s">
        <v>147</v>
      </c>
      <c r="C33" s="119">
        <v>9.5417655726072823</v>
      </c>
      <c r="D33" s="119">
        <v>3.443027435094133</v>
      </c>
      <c r="E33" s="119">
        <v>23.595785831865904</v>
      </c>
      <c r="F33" s="119">
        <v>-19.836749387829794</v>
      </c>
      <c r="G33" s="119">
        <v>-6.4054826215946488</v>
      </c>
      <c r="H33" s="119">
        <v>-10.518761103091249</v>
      </c>
    </row>
    <row r="34" spans="1:8" x14ac:dyDescent="0.25">
      <c r="A34" s="114"/>
      <c r="B34" s="23" t="s">
        <v>418</v>
      </c>
      <c r="C34" s="119">
        <v>-2.5823639999999995E-2</v>
      </c>
      <c r="D34" s="119">
        <v>4.01863423</v>
      </c>
      <c r="E34" s="119">
        <v>-7.9313752199999996</v>
      </c>
      <c r="F34" s="119">
        <v>5.633636999999999E-2</v>
      </c>
      <c r="G34" s="119">
        <v>2.0391220000000002E-2</v>
      </c>
      <c r="H34" s="119">
        <v>4.1797906823849238E-3</v>
      </c>
    </row>
    <row r="35" spans="1:8" x14ac:dyDescent="0.25">
      <c r="A35" s="114"/>
      <c r="B35" s="23" t="s">
        <v>149</v>
      </c>
      <c r="C35" s="119">
        <v>-20.593373825269715</v>
      </c>
      <c r="D35" s="119">
        <v>-106.6569194007882</v>
      </c>
      <c r="E35" s="119">
        <v>54.432305189726343</v>
      </c>
      <c r="F35" s="119">
        <v>48.873261730489361</v>
      </c>
      <c r="G35" s="119">
        <v>-3.7586076348758737</v>
      </c>
      <c r="H35" s="119">
        <v>-5.0673703270218446</v>
      </c>
    </row>
    <row r="36" spans="1:8" x14ac:dyDescent="0.25">
      <c r="A36" s="114"/>
      <c r="B36" s="23" t="s">
        <v>1129</v>
      </c>
      <c r="C36" s="119">
        <v>103.36143768984935</v>
      </c>
      <c r="D36" s="119">
        <v>40.896010373455979</v>
      </c>
      <c r="E36" s="119">
        <v>57.034222065385471</v>
      </c>
      <c r="F36" s="119">
        <v>37.472676337698104</v>
      </c>
      <c r="G36" s="119">
        <v>15.657804697349967</v>
      </c>
      <c r="H36" s="119">
        <v>-122.84430601036313</v>
      </c>
    </row>
    <row r="37" spans="1:8" x14ac:dyDescent="0.25">
      <c r="A37" s="114"/>
      <c r="B37" s="20" t="s">
        <v>1136</v>
      </c>
      <c r="C37" s="119">
        <v>132.1992558733341</v>
      </c>
      <c r="D37" s="119">
        <v>50.110441314549846</v>
      </c>
      <c r="E37" s="119">
        <v>61.607210367643987</v>
      </c>
      <c r="F37" s="119">
        <v>104.19030988423431</v>
      </c>
      <c r="G37" s="119">
        <v>70.337836258825632</v>
      </c>
      <c r="H37" s="119">
        <v>-114.68807757007426</v>
      </c>
    </row>
    <row r="38" spans="1:8" x14ac:dyDescent="0.25">
      <c r="A38" s="114"/>
      <c r="B38" s="23" t="s">
        <v>207</v>
      </c>
      <c r="C38" s="119">
        <v>1.5091490448663181</v>
      </c>
      <c r="D38" s="119">
        <v>-0.71101724491531171</v>
      </c>
      <c r="E38" s="119">
        <v>11.284475413752491</v>
      </c>
      <c r="F38" s="119">
        <v>-8.2411408318250015</v>
      </c>
      <c r="G38" s="119">
        <v>-22.103609621610921</v>
      </c>
      <c r="H38" s="119">
        <v>64.813350699823673</v>
      </c>
    </row>
    <row r="39" spans="1:8" x14ac:dyDescent="0.25">
      <c r="A39" s="114"/>
      <c r="B39" s="35" t="s">
        <v>1137</v>
      </c>
      <c r="C39" s="52">
        <v>93.793154842053241</v>
      </c>
      <c r="D39" s="52">
        <v>-59.010264607153402</v>
      </c>
      <c r="E39" s="52">
        <v>138.41541328073021</v>
      </c>
      <c r="F39" s="52">
        <v>58.324384218532678</v>
      </c>
      <c r="G39" s="52">
        <v>-16.589503960731477</v>
      </c>
      <c r="H39" s="52">
        <v>-73.612906949970153</v>
      </c>
    </row>
    <row r="40" spans="1:8" ht="18" customHeight="1" x14ac:dyDescent="0.25">
      <c r="A40" s="114" t="s">
        <v>54</v>
      </c>
      <c r="B40" s="23" t="s">
        <v>147</v>
      </c>
      <c r="C40" s="119">
        <v>8.585217139446194E-2</v>
      </c>
      <c r="D40" s="119">
        <v>0.13728777000000009</v>
      </c>
      <c r="E40" s="119">
        <v>-2.4347659935836041E-2</v>
      </c>
      <c r="F40" s="119">
        <v>0.2001785400000001</v>
      </c>
      <c r="G40" s="119">
        <v>9.6406310000000078E-2</v>
      </c>
      <c r="H40" s="119">
        <v>0.25484570879569102</v>
      </c>
    </row>
    <row r="41" spans="1:8" x14ac:dyDescent="0.25">
      <c r="A41" s="114"/>
      <c r="B41" s="23" t="s">
        <v>418</v>
      </c>
      <c r="C41" s="119">
        <v>6.6144190000000019E-2</v>
      </c>
      <c r="D41" s="119">
        <v>0.24160690999999995</v>
      </c>
      <c r="E41" s="119">
        <v>-0.40827005499999991</v>
      </c>
      <c r="F41" s="93" t="s">
        <v>93</v>
      </c>
      <c r="G41" s="93" t="s">
        <v>93</v>
      </c>
      <c r="H41" s="119">
        <v>-9.0343096669301681E-2</v>
      </c>
    </row>
    <row r="42" spans="1:8" x14ac:dyDescent="0.25">
      <c r="A42" s="114"/>
      <c r="B42" s="23" t="s">
        <v>149</v>
      </c>
      <c r="C42" s="119">
        <v>-1.4421656905881484</v>
      </c>
      <c r="D42" s="119">
        <v>-10.055904290221921</v>
      </c>
      <c r="E42" s="119">
        <v>-14.983199319999992</v>
      </c>
      <c r="F42" s="119">
        <v>0.34331968035010096</v>
      </c>
      <c r="G42" s="119">
        <v>-6.3450375796170144</v>
      </c>
      <c r="H42" s="119">
        <v>-0.60759575220984963</v>
      </c>
    </row>
    <row r="43" spans="1:8" x14ac:dyDescent="0.25">
      <c r="A43" s="114"/>
      <c r="B43" s="23" t="s">
        <v>1129</v>
      </c>
      <c r="C43" s="119">
        <v>-10.492502723935139</v>
      </c>
      <c r="D43" s="119">
        <v>-8.6470598705612396</v>
      </c>
      <c r="E43" s="119">
        <v>30.228060104972862</v>
      </c>
      <c r="F43" s="119">
        <v>12.042204391190308</v>
      </c>
      <c r="G43" s="119">
        <v>0.40065839449366925</v>
      </c>
      <c r="H43" s="119">
        <v>-1.3252971629815158</v>
      </c>
    </row>
    <row r="44" spans="1:8" x14ac:dyDescent="0.25">
      <c r="A44" s="114"/>
      <c r="B44" s="20" t="s">
        <v>1136</v>
      </c>
      <c r="C44" s="119">
        <v>-0.52367856499999954</v>
      </c>
      <c r="D44" s="93" t="s">
        <v>93</v>
      </c>
      <c r="E44" s="119">
        <v>0.43149879000000008</v>
      </c>
      <c r="F44" s="119">
        <v>0.58250699416666651</v>
      </c>
      <c r="G44" s="119">
        <v>0.68685136172653205</v>
      </c>
      <c r="H44" s="119">
        <v>1.0186605465603717E-2</v>
      </c>
    </row>
    <row r="45" spans="1:8" x14ac:dyDescent="0.25">
      <c r="A45" s="114"/>
      <c r="B45" s="23" t="s">
        <v>207</v>
      </c>
      <c r="C45" s="93" t="s">
        <v>93</v>
      </c>
      <c r="D45" s="93" t="s">
        <v>93</v>
      </c>
      <c r="E45" s="93" t="s">
        <v>93</v>
      </c>
      <c r="F45" s="93" t="s">
        <v>93</v>
      </c>
      <c r="G45" s="93" t="s">
        <v>93</v>
      </c>
      <c r="H45" s="93" t="s">
        <v>93</v>
      </c>
    </row>
    <row r="46" spans="1:8" x14ac:dyDescent="0.25">
      <c r="A46" s="114"/>
      <c r="B46" s="35" t="s">
        <v>1137</v>
      </c>
      <c r="C46" s="52">
        <v>-11.782672053128826</v>
      </c>
      <c r="D46" s="52">
        <v>-18.324069480783159</v>
      </c>
      <c r="E46" s="52">
        <v>14.812243070037034</v>
      </c>
      <c r="F46" s="52">
        <v>12.585702611540409</v>
      </c>
      <c r="G46" s="52">
        <v>-5.8479728751233448</v>
      </c>
      <c r="H46" s="52">
        <v>-1.7683903030649761</v>
      </c>
    </row>
    <row r="47" spans="1:8" ht="18" customHeight="1" x14ac:dyDescent="0.25">
      <c r="A47" s="114" t="s">
        <v>66</v>
      </c>
      <c r="B47" s="23" t="s">
        <v>147</v>
      </c>
      <c r="C47" s="119">
        <v>-0.36365834253617341</v>
      </c>
      <c r="D47" s="119">
        <v>5.0340308417019329E-2</v>
      </c>
      <c r="E47" s="119">
        <v>-4.26071E-3</v>
      </c>
      <c r="F47" s="119">
        <v>-8.585930000000002E-3</v>
      </c>
      <c r="G47" s="119">
        <v>1.8661399999999999E-3</v>
      </c>
      <c r="H47" s="119">
        <v>1.9041301416292391E-3</v>
      </c>
    </row>
    <row r="48" spans="1:8" x14ac:dyDescent="0.25">
      <c r="A48" s="114"/>
      <c r="B48" s="23" t="s">
        <v>418</v>
      </c>
      <c r="C48" s="93" t="s">
        <v>93</v>
      </c>
      <c r="D48" s="93" t="s">
        <v>93</v>
      </c>
      <c r="E48" s="93" t="s">
        <v>93</v>
      </c>
      <c r="F48" s="93" t="s">
        <v>93</v>
      </c>
      <c r="G48" s="93" t="s">
        <v>93</v>
      </c>
      <c r="H48" s="93" t="s">
        <v>93</v>
      </c>
    </row>
    <row r="49" spans="1:8" x14ac:dyDescent="0.25">
      <c r="A49" s="114"/>
      <c r="B49" s="23" t="s">
        <v>149</v>
      </c>
      <c r="C49" s="93" t="s">
        <v>93</v>
      </c>
      <c r="D49" s="119">
        <v>2.5940999999999999E-2</v>
      </c>
      <c r="E49" s="119">
        <v>6.8675E-2</v>
      </c>
      <c r="F49" s="119">
        <v>-9.1899780000000014E-2</v>
      </c>
      <c r="G49" s="93" t="s">
        <v>93</v>
      </c>
      <c r="H49" s="119">
        <v>1.7555636930352775E-3</v>
      </c>
    </row>
    <row r="50" spans="1:8" x14ac:dyDescent="0.25">
      <c r="A50" s="114"/>
      <c r="B50" s="23" t="s">
        <v>1129</v>
      </c>
      <c r="C50" s="119">
        <v>1.8998215815378581</v>
      </c>
      <c r="D50" s="119">
        <v>-5.8855346152781332</v>
      </c>
      <c r="E50" s="119">
        <v>3.8180616554231777</v>
      </c>
      <c r="F50" s="119">
        <v>2.431903974894063</v>
      </c>
      <c r="G50" s="119">
        <v>3.9050377428744079</v>
      </c>
      <c r="H50" s="119">
        <v>0.82800755804090009</v>
      </c>
    </row>
    <row r="51" spans="1:8" x14ac:dyDescent="0.25">
      <c r="A51" s="114"/>
      <c r="B51" s="20" t="s">
        <v>1136</v>
      </c>
      <c r="C51" s="119">
        <v>1.9049676500000006</v>
      </c>
      <c r="D51" s="119">
        <v>9.7261299999999995E-3</v>
      </c>
      <c r="E51" s="119">
        <v>6.1352221500000006</v>
      </c>
      <c r="F51" s="119">
        <v>4.6670995500000014</v>
      </c>
      <c r="G51" s="119">
        <v>6.9295757700000005</v>
      </c>
      <c r="H51" s="119">
        <v>0.62679787207664939</v>
      </c>
    </row>
    <row r="52" spans="1:8" x14ac:dyDescent="0.25">
      <c r="A52" s="114"/>
      <c r="B52" s="23" t="s">
        <v>207</v>
      </c>
      <c r="C52" s="93" t="s">
        <v>93</v>
      </c>
      <c r="D52" s="93" t="s">
        <v>93</v>
      </c>
      <c r="E52" s="93" t="s">
        <v>93</v>
      </c>
      <c r="F52" s="93" t="s">
        <v>93</v>
      </c>
      <c r="G52" s="93" t="s">
        <v>93</v>
      </c>
      <c r="H52" s="93" t="s">
        <v>93</v>
      </c>
    </row>
    <row r="53" spans="1:8" x14ac:dyDescent="0.25">
      <c r="A53" s="114"/>
      <c r="B53" s="35" t="s">
        <v>1137</v>
      </c>
      <c r="C53" s="52">
        <v>1.5361632390016846</v>
      </c>
      <c r="D53" s="52">
        <v>-5.8092533068611134</v>
      </c>
      <c r="E53" s="52">
        <v>3.8824759454231779</v>
      </c>
      <c r="F53" s="52">
        <v>2.3314182648940629</v>
      </c>
      <c r="G53" s="52">
        <v>3.906903882874408</v>
      </c>
      <c r="H53" s="52">
        <v>0.83166725187556456</v>
      </c>
    </row>
    <row r="54" spans="1:8" ht="21.75" customHeight="1" x14ac:dyDescent="0.25">
      <c r="A54" s="117" t="s">
        <v>1104</v>
      </c>
      <c r="B54" s="24"/>
      <c r="C54" s="120">
        <v>455.21126293813182</v>
      </c>
      <c r="D54" s="120">
        <v>-9.5634402027667385</v>
      </c>
      <c r="E54" s="120">
        <v>627.02655908192708</v>
      </c>
      <c r="F54" s="120">
        <v>98.922778713209894</v>
      </c>
      <c r="G54" s="120">
        <v>152.45695203207811</v>
      </c>
      <c r="H54" s="120">
        <v>-78.867184433314719</v>
      </c>
    </row>
    <row r="55" spans="1:8" ht="15.75" customHeight="1" x14ac:dyDescent="0.25">
      <c r="A55" s="114" t="s">
        <v>1138</v>
      </c>
      <c r="B55" s="23"/>
      <c r="C55" s="23"/>
      <c r="D55" s="23"/>
      <c r="E55" s="23"/>
      <c r="F55" s="23"/>
      <c r="G55" s="23"/>
      <c r="H55" s="23"/>
    </row>
  </sheetData>
  <mergeCells count="2">
    <mergeCell ref="C10:D10"/>
    <mergeCell ref="E10:F10"/>
  </mergeCells>
  <conditionalFormatting sqref="C49">
    <cfRule type="cellIs" dxfId="117" priority="15" operator="between">
      <formula>9999</formula>
      <formula>-9999</formula>
    </cfRule>
  </conditionalFormatting>
  <conditionalFormatting sqref="C53 C12:C26 C32:C40 C46 C40:G40 C44 E44:G44 C42:G43 C41:E41 C29:G31 C28:D28 F28:G28 C26:H26 H40:H44 H28:H29 H31">
    <cfRule type="cellIs" dxfId="116" priority="78" operator="equal">
      <formula>0</formula>
    </cfRule>
  </conditionalFormatting>
  <conditionalFormatting sqref="C28:C31">
    <cfRule type="cellIs" dxfId="115" priority="77" operator="equal">
      <formula>0</formula>
    </cfRule>
  </conditionalFormatting>
  <conditionalFormatting sqref="C42:C44">
    <cfRule type="cellIs" dxfId="114" priority="76" operator="equal">
      <formula>0</formula>
    </cfRule>
  </conditionalFormatting>
  <conditionalFormatting sqref="D53 D12:D26 D32:D40 D46">
    <cfRule type="cellIs" dxfId="113" priority="72" operator="equal">
      <formula>0</formula>
    </cfRule>
  </conditionalFormatting>
  <conditionalFormatting sqref="D28:D31">
    <cfRule type="cellIs" dxfId="112" priority="71" operator="equal">
      <formula>0</formula>
    </cfRule>
  </conditionalFormatting>
  <conditionalFormatting sqref="D42:D43">
    <cfRule type="cellIs" dxfId="111" priority="70" operator="equal">
      <formula>0</formula>
    </cfRule>
  </conditionalFormatting>
  <conditionalFormatting sqref="E53 E12:E26 E32:E40 E46">
    <cfRule type="cellIs" dxfId="110" priority="66" operator="equal">
      <formula>0</formula>
    </cfRule>
  </conditionalFormatting>
  <conditionalFormatting sqref="E29:E31">
    <cfRule type="cellIs" dxfId="109" priority="65" operator="equal">
      <formula>0</formula>
    </cfRule>
  </conditionalFormatting>
  <conditionalFormatting sqref="E42:E44">
    <cfRule type="cellIs" dxfId="108" priority="64" operator="equal">
      <formula>0</formula>
    </cfRule>
  </conditionalFormatting>
  <conditionalFormatting sqref="F53 F12:F26 F32:F40 F46">
    <cfRule type="cellIs" dxfId="107" priority="60" operator="equal">
      <formula>0</formula>
    </cfRule>
  </conditionalFormatting>
  <conditionalFormatting sqref="F28:F31">
    <cfRule type="cellIs" dxfId="106" priority="59" operator="equal">
      <formula>0</formula>
    </cfRule>
  </conditionalFormatting>
  <conditionalFormatting sqref="F42:F44">
    <cfRule type="cellIs" dxfId="105" priority="58" operator="equal">
      <formula>0</formula>
    </cfRule>
  </conditionalFormatting>
  <conditionalFormatting sqref="G53:H53 G12:H26 G32:H40 G46:H46">
    <cfRule type="cellIs" dxfId="104" priority="24" operator="equal">
      <formula>0</formula>
    </cfRule>
  </conditionalFormatting>
  <conditionalFormatting sqref="G28:H29 G31:H31 G30">
    <cfRule type="cellIs" dxfId="103" priority="23" operator="equal">
      <formula>0</formula>
    </cfRule>
  </conditionalFormatting>
  <conditionalFormatting sqref="G42:H44">
    <cfRule type="cellIs" dxfId="102" priority="22" operator="equal">
      <formula>0</formula>
    </cfRule>
  </conditionalFormatting>
  <conditionalFormatting sqref="C41:E41 H41">
    <cfRule type="cellIs" dxfId="101" priority="18" operator="equal">
      <formula>0</formula>
    </cfRule>
  </conditionalFormatting>
  <conditionalFormatting sqref="C50:G51 D49:F49 C47:H47 H49:H51">
    <cfRule type="cellIs" dxfId="100" priority="17" operator="equal">
      <formula>0</formula>
    </cfRule>
  </conditionalFormatting>
  <conditionalFormatting sqref="C52:D52">
    <cfRule type="cellIs" dxfId="99" priority="16" operator="between">
      <formula>9999</formula>
      <formula>-9999</formula>
    </cfRule>
  </conditionalFormatting>
  <conditionalFormatting sqref="C48:D48">
    <cfRule type="cellIs" dxfId="98" priority="14" operator="between">
      <formula>9999</formula>
      <formula>-9999</formula>
    </cfRule>
  </conditionalFormatting>
  <conditionalFormatting sqref="C45:D45">
    <cfRule type="cellIs" dxfId="97" priority="13" operator="between">
      <formula>9999</formula>
      <formula>-9999</formula>
    </cfRule>
  </conditionalFormatting>
  <conditionalFormatting sqref="D44">
    <cfRule type="cellIs" dxfId="96" priority="12" operator="between">
      <formula>9999</formula>
      <formula>-9999</formula>
    </cfRule>
  </conditionalFormatting>
  <conditionalFormatting sqref="C27:D27">
    <cfRule type="cellIs" dxfId="95" priority="9" operator="between">
      <formula>9999</formula>
      <formula>-9999</formula>
    </cfRule>
  </conditionalFormatting>
  <conditionalFormatting sqref="E52:H52">
    <cfRule type="cellIs" dxfId="94" priority="8" operator="between">
      <formula>9999</formula>
      <formula>-9999</formula>
    </cfRule>
  </conditionalFormatting>
  <conditionalFormatting sqref="E48:H48">
    <cfRule type="cellIs" dxfId="93" priority="7" operator="between">
      <formula>9999</formula>
      <formula>-9999</formula>
    </cfRule>
  </conditionalFormatting>
  <conditionalFormatting sqref="G49">
    <cfRule type="cellIs" dxfId="92" priority="6" operator="between">
      <formula>9999</formula>
      <formula>-9999</formula>
    </cfRule>
  </conditionalFormatting>
  <conditionalFormatting sqref="E45:H45">
    <cfRule type="cellIs" dxfId="91" priority="5" operator="between">
      <formula>9999</formula>
      <formula>-9999</formula>
    </cfRule>
  </conditionalFormatting>
  <conditionalFormatting sqref="F41:G41">
    <cfRule type="cellIs" dxfId="90" priority="4" operator="between">
      <formula>9999</formula>
      <formula>-9999</formula>
    </cfRule>
  </conditionalFormatting>
  <conditionalFormatting sqref="H30">
    <cfRule type="cellIs" dxfId="89" priority="3" operator="between">
      <formula>9999</formula>
      <formula>-9999</formula>
    </cfRule>
  </conditionalFormatting>
  <conditionalFormatting sqref="E27:H27">
    <cfRule type="cellIs" dxfId="88" priority="2" operator="between">
      <formula>9999</formula>
      <formula>-9999</formula>
    </cfRule>
  </conditionalFormatting>
  <conditionalFormatting sqref="E28">
    <cfRule type="cellIs" dxfId="87"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showGridLines="0" zoomScale="120" zoomScaleNormal="120" zoomScalePageLayoutView="120" workbookViewId="0">
      <selection activeCell="A5" sqref="A5"/>
    </sheetView>
  </sheetViews>
  <sheetFormatPr defaultColWidth="8.85546875" defaultRowHeight="13.5" x14ac:dyDescent="0.25"/>
  <cols>
    <col min="1" max="1" width="16.7109375" style="3" customWidth="1"/>
    <col min="2" max="2" width="31" style="9" customWidth="1"/>
    <col min="3" max="4" width="7.7109375" style="9" customWidth="1"/>
    <col min="5" max="8" width="7.7109375" style="15" customWidth="1"/>
    <col min="9" max="9" width="5.28515625" style="15" customWidth="1"/>
    <col min="10" max="10" width="6.7109375" style="9" customWidth="1"/>
    <col min="11" max="16384" width="8.85546875" style="2"/>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A5" s="109" t="s">
        <v>85</v>
      </c>
    </row>
    <row r="6" spans="1:8" s="17" customFormat="1" ht="18.75" x14ac:dyDescent="0.3">
      <c r="A6" s="25" t="s">
        <v>0</v>
      </c>
    </row>
    <row r="7" spans="1:8" s="17" customFormat="1" ht="12.75" x14ac:dyDescent="0.2"/>
    <row r="8" spans="1:8" s="17" customFormat="1" ht="18" customHeight="1" x14ac:dyDescent="0.2">
      <c r="A8" s="116" t="s">
        <v>1095</v>
      </c>
    </row>
    <row r="9" spans="1:8" s="17" customFormat="1" ht="18" customHeight="1" x14ac:dyDescent="0.2">
      <c r="A9" s="165" t="s">
        <v>1139</v>
      </c>
    </row>
    <row r="10" spans="1:8" x14ac:dyDescent="0.25">
      <c r="A10" s="114"/>
      <c r="B10" s="23"/>
      <c r="C10" s="415"/>
      <c r="D10" s="415"/>
      <c r="E10" s="457"/>
      <c r="F10" s="457"/>
      <c r="G10" s="9"/>
      <c r="H10" s="9"/>
    </row>
    <row r="11" spans="1:8" x14ac:dyDescent="0.25">
      <c r="A11" s="115"/>
      <c r="B11" s="24"/>
      <c r="C11" s="159">
        <v>2015</v>
      </c>
      <c r="D11" s="159">
        <v>2016</v>
      </c>
      <c r="E11" s="159">
        <v>2017</v>
      </c>
      <c r="F11" s="159">
        <v>2018</v>
      </c>
      <c r="G11" s="308">
        <v>2019</v>
      </c>
      <c r="H11" s="355">
        <v>2020</v>
      </c>
    </row>
    <row r="12" spans="1:8" ht="18" customHeight="1" x14ac:dyDescent="0.25">
      <c r="A12" s="114" t="s">
        <v>2</v>
      </c>
      <c r="B12" s="23" t="s">
        <v>147</v>
      </c>
      <c r="C12" s="119">
        <v>-0.72560127702650457</v>
      </c>
      <c r="D12" s="119">
        <v>-7.3276357692365419</v>
      </c>
      <c r="E12" s="119">
        <v>12.050988339491603</v>
      </c>
      <c r="F12" s="119">
        <v>0.39769439881689472</v>
      </c>
      <c r="G12" s="119">
        <v>7.4638205317090982</v>
      </c>
      <c r="H12" s="119">
        <v>2.4004554666985567</v>
      </c>
    </row>
    <row r="13" spans="1:8" x14ac:dyDescent="0.25">
      <c r="A13" s="114"/>
      <c r="B13" s="23" t="s">
        <v>418</v>
      </c>
      <c r="C13" s="93" t="s">
        <v>93</v>
      </c>
      <c r="D13" s="119">
        <v>1.8398389092469658E-3</v>
      </c>
      <c r="E13" s="119">
        <v>8.6327000000000001E-2</v>
      </c>
      <c r="F13" s="93" t="s">
        <v>93</v>
      </c>
      <c r="G13" s="93" t="s">
        <v>93</v>
      </c>
      <c r="H13" s="93" t="s">
        <v>93</v>
      </c>
    </row>
    <row r="14" spans="1:8" x14ac:dyDescent="0.25">
      <c r="A14" s="114"/>
      <c r="B14" s="23" t="s">
        <v>149</v>
      </c>
      <c r="C14" s="119">
        <v>19.831109225245282</v>
      </c>
      <c r="D14" s="119">
        <v>-112.63263153864</v>
      </c>
      <c r="E14" s="119">
        <v>13.670675674689134</v>
      </c>
      <c r="F14" s="119">
        <v>-25.266639489454636</v>
      </c>
      <c r="G14" s="119">
        <v>8.0430888011678672</v>
      </c>
      <c r="H14" s="119">
        <v>1.6204962085656194</v>
      </c>
    </row>
    <row r="15" spans="1:8" x14ac:dyDescent="0.25">
      <c r="A15" s="114"/>
      <c r="B15" s="23" t="s">
        <v>1129</v>
      </c>
      <c r="C15" s="119">
        <v>101.81625918266204</v>
      </c>
      <c r="D15" s="119">
        <v>-12.010304670488061</v>
      </c>
      <c r="E15" s="119">
        <v>-78.061526120198749</v>
      </c>
      <c r="F15" s="119">
        <v>181.79709330317306</v>
      </c>
      <c r="G15" s="119">
        <v>28.290588254119218</v>
      </c>
      <c r="H15" s="119">
        <v>103.96582452742956</v>
      </c>
    </row>
    <row r="16" spans="1:8" x14ac:dyDescent="0.25">
      <c r="A16" s="114"/>
      <c r="B16" s="20" t="s">
        <v>1136</v>
      </c>
      <c r="C16" s="119">
        <v>73.509294626745586</v>
      </c>
      <c r="D16" s="119">
        <v>22.156671532172822</v>
      </c>
      <c r="E16" s="119">
        <v>-57.218009140000206</v>
      </c>
      <c r="F16" s="119">
        <v>23.430784236463698</v>
      </c>
      <c r="G16" s="119">
        <v>32.264598705806861</v>
      </c>
      <c r="H16" s="119">
        <v>29.942274278299898</v>
      </c>
    </row>
    <row r="17" spans="1:8" x14ac:dyDescent="0.25">
      <c r="A17" s="114"/>
      <c r="B17" s="23" t="s">
        <v>207</v>
      </c>
      <c r="C17" s="119">
        <v>60.206291592282128</v>
      </c>
      <c r="D17" s="119">
        <v>43.930036986742749</v>
      </c>
      <c r="E17" s="119">
        <v>56.113273688209951</v>
      </c>
      <c r="F17" s="119">
        <v>74.478989785718227</v>
      </c>
      <c r="G17" s="119">
        <v>38.058639741592145</v>
      </c>
      <c r="H17" s="119">
        <v>40.161735332436926</v>
      </c>
    </row>
    <row r="18" spans="1:8" x14ac:dyDescent="0.25">
      <c r="A18" s="114"/>
      <c r="B18" s="35" t="s">
        <v>1137</v>
      </c>
      <c r="C18" s="52">
        <v>181.12805872316295</v>
      </c>
      <c r="D18" s="52">
        <v>-88.038695152712592</v>
      </c>
      <c r="E18" s="52">
        <v>3.8597385821919374</v>
      </c>
      <c r="F18" s="52">
        <v>231.40713799825355</v>
      </c>
      <c r="G18" s="52">
        <v>81.856137328588332</v>
      </c>
      <c r="H18" s="52">
        <v>148.14851153513067</v>
      </c>
    </row>
    <row r="19" spans="1:8" ht="18" customHeight="1" x14ac:dyDescent="0.25">
      <c r="A19" s="114" t="s">
        <v>15</v>
      </c>
      <c r="B19" s="23" t="s">
        <v>147</v>
      </c>
      <c r="C19" s="119">
        <v>-7.4921194244781164E-2</v>
      </c>
      <c r="D19" s="119">
        <v>3.1470000000000001E-4</v>
      </c>
      <c r="E19" s="119">
        <v>-9.1419499999999994E-3</v>
      </c>
      <c r="F19" s="119">
        <v>-0.19312604999999999</v>
      </c>
      <c r="G19" s="119">
        <v>0.17827883999999997</v>
      </c>
      <c r="H19" s="119">
        <v>4.8671742312375484E-2</v>
      </c>
    </row>
    <row r="20" spans="1:8" x14ac:dyDescent="0.25">
      <c r="A20" s="114"/>
      <c r="B20" s="23" t="s">
        <v>418</v>
      </c>
      <c r="C20" s="119">
        <v>1.2951579999999997E-2</v>
      </c>
      <c r="D20" s="119">
        <v>1.4807100000000002E-2</v>
      </c>
      <c r="E20" s="119">
        <v>-3.7051529999999999E-2</v>
      </c>
      <c r="F20" s="93" t="s">
        <v>93</v>
      </c>
      <c r="G20" s="93" t="s">
        <v>93</v>
      </c>
      <c r="H20" s="93" t="s">
        <v>93</v>
      </c>
    </row>
    <row r="21" spans="1:8" x14ac:dyDescent="0.25">
      <c r="A21" s="114"/>
      <c r="B21" s="23" t="s">
        <v>149</v>
      </c>
      <c r="C21" s="119">
        <v>-9.4888279999992164E-2</v>
      </c>
      <c r="D21" s="119">
        <v>-10.23018572</v>
      </c>
      <c r="E21" s="119">
        <v>-0.71177362999999949</v>
      </c>
      <c r="F21" s="119">
        <v>-5.8087250000000257E-2</v>
      </c>
      <c r="G21" s="119">
        <v>4.0479880699999988</v>
      </c>
      <c r="H21" s="119">
        <v>-0.7259588008959037</v>
      </c>
    </row>
    <row r="22" spans="1:8" x14ac:dyDescent="0.25">
      <c r="A22" s="114"/>
      <c r="B22" s="23" t="s">
        <v>1129</v>
      </c>
      <c r="C22" s="119">
        <v>0.19739915451639356</v>
      </c>
      <c r="D22" s="119">
        <v>1.5360840128719075</v>
      </c>
      <c r="E22" s="119">
        <v>0.5573431363329211</v>
      </c>
      <c r="F22" s="119">
        <v>4.6834826917307915</v>
      </c>
      <c r="G22" s="119">
        <v>3.4455185564501289</v>
      </c>
      <c r="H22" s="119">
        <v>0.82601635860446232</v>
      </c>
    </row>
    <row r="23" spans="1:8" x14ac:dyDescent="0.25">
      <c r="A23" s="114"/>
      <c r="B23" s="20" t="s">
        <v>1136</v>
      </c>
      <c r="C23" s="119">
        <v>-9.5528136898784241E-2</v>
      </c>
      <c r="D23" s="119">
        <v>1.0411108500000001</v>
      </c>
      <c r="E23" s="119">
        <v>0.95607181000000019</v>
      </c>
      <c r="F23" s="119">
        <v>2.5710918657760846</v>
      </c>
      <c r="G23" s="119">
        <v>3.1290379777753587</v>
      </c>
      <c r="H23" s="119">
        <v>0.44703131244909999</v>
      </c>
    </row>
    <row r="24" spans="1:8" x14ac:dyDescent="0.25">
      <c r="A24" s="114"/>
      <c r="B24" s="23" t="s">
        <v>207</v>
      </c>
      <c r="C24" s="119">
        <v>9.7711850000000003E-2</v>
      </c>
      <c r="D24" s="119">
        <v>4.6042000000000055E-2</v>
      </c>
      <c r="E24" s="119">
        <v>6.8005000000000013</v>
      </c>
      <c r="F24" s="119">
        <v>-1.5489999999999999</v>
      </c>
      <c r="G24" s="119">
        <v>1.13876</v>
      </c>
      <c r="H24" s="119">
        <v>4.5932000000000001E-2</v>
      </c>
    </row>
    <row r="25" spans="1:8" x14ac:dyDescent="0.25">
      <c r="A25" s="114"/>
      <c r="B25" s="35" t="s">
        <v>1137</v>
      </c>
      <c r="C25" s="52">
        <v>0.13825311027162024</v>
      </c>
      <c r="D25" s="52">
        <v>-8.6329379071280936</v>
      </c>
      <c r="E25" s="52">
        <v>6.5998760263329226</v>
      </c>
      <c r="F25" s="52">
        <v>2.8832693917307917</v>
      </c>
      <c r="G25" s="52">
        <v>8.8105454664501277</v>
      </c>
      <c r="H25" s="52">
        <v>0.1946613000209341</v>
      </c>
    </row>
    <row r="26" spans="1:8" ht="18" customHeight="1" x14ac:dyDescent="0.25">
      <c r="A26" s="114" t="s">
        <v>28</v>
      </c>
      <c r="B26" s="23" t="s">
        <v>147</v>
      </c>
      <c r="C26" s="119">
        <v>6.0715321659188248E-18</v>
      </c>
      <c r="D26" s="374" t="s">
        <v>93</v>
      </c>
      <c r="E26" s="119">
        <v>0.66371529033105825</v>
      </c>
      <c r="F26" s="119">
        <v>2.6590749668941704E-2</v>
      </c>
      <c r="G26" s="119">
        <v>5.6554999999999994E-2</v>
      </c>
      <c r="H26" s="119">
        <v>-6.6814549731695162E-3</v>
      </c>
    </row>
    <row r="27" spans="1:8" x14ac:dyDescent="0.25">
      <c r="A27" s="114"/>
      <c r="B27" s="23" t="s">
        <v>418</v>
      </c>
      <c r="C27" s="93" t="s">
        <v>93</v>
      </c>
      <c r="D27" s="93" t="s">
        <v>93</v>
      </c>
      <c r="E27" s="93" t="s">
        <v>93</v>
      </c>
      <c r="F27" s="93" t="s">
        <v>93</v>
      </c>
      <c r="G27" s="93" t="s">
        <v>93</v>
      </c>
      <c r="H27" s="93" t="s">
        <v>93</v>
      </c>
    </row>
    <row r="28" spans="1:8" x14ac:dyDescent="0.25">
      <c r="A28" s="114"/>
      <c r="B28" s="23" t="s">
        <v>149</v>
      </c>
      <c r="C28" s="119">
        <v>-9.2840902500000003E-2</v>
      </c>
      <c r="D28" s="119">
        <v>-4.7687330081092785E-2</v>
      </c>
      <c r="E28" s="119">
        <v>0.17672619000000009</v>
      </c>
      <c r="F28" s="119">
        <v>2.3921269999999994E-2</v>
      </c>
      <c r="G28" s="119">
        <v>5.4100177499999978E-2</v>
      </c>
      <c r="H28" s="119">
        <v>2.0084791549928961E-2</v>
      </c>
    </row>
    <row r="29" spans="1:8" x14ac:dyDescent="0.25">
      <c r="A29" s="114"/>
      <c r="B29" s="23" t="s">
        <v>1129</v>
      </c>
      <c r="C29" s="119">
        <v>-2.103489615</v>
      </c>
      <c r="D29" s="119">
        <v>2.1100038250274211E-4</v>
      </c>
      <c r="E29" s="119">
        <v>-0.98245227000000013</v>
      </c>
      <c r="F29" s="119">
        <v>1.3606917599999999</v>
      </c>
      <c r="G29" s="119">
        <v>-6.65473075E-2</v>
      </c>
      <c r="H29" s="119">
        <v>-0.32555155162809513</v>
      </c>
    </row>
    <row r="30" spans="1:8" x14ac:dyDescent="0.25">
      <c r="A30" s="114"/>
      <c r="B30" s="20" t="s">
        <v>1136</v>
      </c>
      <c r="C30" s="119">
        <v>-1</v>
      </c>
      <c r="D30" s="93" t="s">
        <v>93</v>
      </c>
      <c r="E30" s="93" t="s">
        <v>93</v>
      </c>
      <c r="F30" s="93" t="s">
        <v>93</v>
      </c>
      <c r="G30" s="93" t="s">
        <v>93</v>
      </c>
      <c r="H30" s="119">
        <v>1</v>
      </c>
    </row>
    <row r="31" spans="1:8" x14ac:dyDescent="0.25">
      <c r="A31" s="114"/>
      <c r="B31" s="23" t="s">
        <v>207</v>
      </c>
      <c r="C31" s="119">
        <v>0.33484498750000002</v>
      </c>
      <c r="D31" s="119">
        <v>0.22259999999999999</v>
      </c>
      <c r="E31" s="119">
        <v>0.18749999999999997</v>
      </c>
      <c r="F31" s="119">
        <v>0.186</v>
      </c>
      <c r="G31" s="119">
        <v>7.7804300000000035E-2</v>
      </c>
      <c r="H31" s="119">
        <v>0.90149999999999997</v>
      </c>
    </row>
    <row r="32" spans="1:8" x14ac:dyDescent="0.25">
      <c r="A32" s="114"/>
      <c r="B32" s="35" t="s">
        <v>1137</v>
      </c>
      <c r="C32" s="52">
        <v>-1.8614855299999999</v>
      </c>
      <c r="D32" s="52">
        <v>0.17512367030140996</v>
      </c>
      <c r="E32" s="52">
        <v>4.5489210331058211E-2</v>
      </c>
      <c r="F32" s="52">
        <v>1.5972037796689416</v>
      </c>
      <c r="G32" s="52">
        <v>0.12191217000000001</v>
      </c>
      <c r="H32" s="52">
        <v>0.58935178494866425</v>
      </c>
    </row>
    <row r="33" spans="1:8" ht="18" customHeight="1" x14ac:dyDescent="0.25">
      <c r="A33" s="114" t="s">
        <v>41</v>
      </c>
      <c r="B33" s="23" t="s">
        <v>147</v>
      </c>
      <c r="C33" s="119">
        <v>-1.0346398897123579</v>
      </c>
      <c r="D33" s="119">
        <v>0.23878101707034857</v>
      </c>
      <c r="E33" s="119">
        <v>-4.0509092007491372</v>
      </c>
      <c r="F33" s="119">
        <v>0.34167099696122361</v>
      </c>
      <c r="G33" s="119">
        <v>10.370808541843925</v>
      </c>
      <c r="H33" s="119">
        <v>6.977597285148387</v>
      </c>
    </row>
    <row r="34" spans="1:8" x14ac:dyDescent="0.25">
      <c r="A34" s="114"/>
      <c r="B34" s="23" t="s">
        <v>418</v>
      </c>
      <c r="C34" s="93" t="s">
        <v>93</v>
      </c>
      <c r="D34" s="93" t="s">
        <v>93</v>
      </c>
      <c r="E34" s="93" t="s">
        <v>93</v>
      </c>
      <c r="F34" s="93" t="s">
        <v>93</v>
      </c>
      <c r="G34" s="93" t="s">
        <v>93</v>
      </c>
      <c r="H34" s="93" t="s">
        <v>93</v>
      </c>
    </row>
    <row r="35" spans="1:8" x14ac:dyDescent="0.25">
      <c r="A35" s="114"/>
      <c r="B35" s="23" t="s">
        <v>149</v>
      </c>
      <c r="C35" s="119">
        <v>-1.0637662352204267</v>
      </c>
      <c r="D35" s="119">
        <v>-27.634499238375163</v>
      </c>
      <c r="E35" s="119">
        <v>-0.90051768999999904</v>
      </c>
      <c r="F35" s="119">
        <v>6.500362434230075</v>
      </c>
      <c r="G35" s="119">
        <v>16.254167841204836</v>
      </c>
      <c r="H35" s="119">
        <v>4.1710279079852839</v>
      </c>
    </row>
    <row r="36" spans="1:8" x14ac:dyDescent="0.25">
      <c r="A36" s="114"/>
      <c r="B36" s="23" t="s">
        <v>1129</v>
      </c>
      <c r="C36" s="119">
        <v>-2.8708996752064837</v>
      </c>
      <c r="D36" s="119">
        <v>-5.6125677025356699</v>
      </c>
      <c r="E36" s="119">
        <v>12.234518440031273</v>
      </c>
      <c r="F36" s="119">
        <v>20.154395290676721</v>
      </c>
      <c r="G36" s="119">
        <v>6.5042608063440213</v>
      </c>
      <c r="H36" s="119">
        <v>-4.3407999903790184</v>
      </c>
    </row>
    <row r="37" spans="1:8" x14ac:dyDescent="0.25">
      <c r="A37" s="114"/>
      <c r="B37" s="20" t="s">
        <v>1136</v>
      </c>
      <c r="C37" s="119">
        <v>9.1201759999999993E-2</v>
      </c>
      <c r="D37" s="119">
        <v>-8.5326159999999998E-2</v>
      </c>
      <c r="E37" s="119">
        <v>8.9727783199999998</v>
      </c>
      <c r="F37" s="119">
        <v>0.16617716557553633</v>
      </c>
      <c r="G37" s="119">
        <v>-0.35798868918997762</v>
      </c>
      <c r="H37" s="119">
        <v>0.64058356240260517</v>
      </c>
    </row>
    <row r="38" spans="1:8" x14ac:dyDescent="0.25">
      <c r="A38" s="114"/>
      <c r="B38" s="23" t="s">
        <v>207</v>
      </c>
      <c r="C38" s="119">
        <v>2.5332900316666667</v>
      </c>
      <c r="D38" s="119">
        <v>1.2937571499999998</v>
      </c>
      <c r="E38" s="119">
        <v>6.5722659399999985</v>
      </c>
      <c r="F38" s="119">
        <v>5.271971299410029</v>
      </c>
      <c r="G38" s="119">
        <v>8.248913120000001</v>
      </c>
      <c r="H38" s="119">
        <v>4.558043464662199</v>
      </c>
    </row>
    <row r="39" spans="1:8" x14ac:dyDescent="0.25">
      <c r="A39" s="114"/>
      <c r="B39" s="35" t="s">
        <v>1137</v>
      </c>
      <c r="C39" s="52">
        <v>-2.4360157684726023</v>
      </c>
      <c r="D39" s="52">
        <v>-31.714528773840481</v>
      </c>
      <c r="E39" s="52">
        <v>13.855357489282135</v>
      </c>
      <c r="F39" s="52">
        <v>32.268400021278048</v>
      </c>
      <c r="G39" s="52">
        <v>41.37815030939278</v>
      </c>
      <c r="H39" s="52">
        <v>11.365868667416851</v>
      </c>
    </row>
    <row r="40" spans="1:8" ht="18" customHeight="1" x14ac:dyDescent="0.25">
      <c r="A40" s="114" t="s">
        <v>54</v>
      </c>
      <c r="B40" s="23" t="s">
        <v>147</v>
      </c>
      <c r="C40" s="374" t="s">
        <v>93</v>
      </c>
      <c r="D40" s="374" t="s">
        <v>93</v>
      </c>
      <c r="E40" s="374" t="s">
        <v>93</v>
      </c>
      <c r="F40" s="119">
        <v>9.8031333333333339E-4</v>
      </c>
      <c r="G40" s="119">
        <v>3.1078900000000007E-3</v>
      </c>
      <c r="H40" s="119">
        <v>9.1977782502889949E-5</v>
      </c>
    </row>
    <row r="41" spans="1:8" x14ac:dyDescent="0.25">
      <c r="A41" s="114"/>
      <c r="B41" s="23" t="s">
        <v>418</v>
      </c>
      <c r="C41" s="119">
        <v>0.19923654000000002</v>
      </c>
      <c r="D41" s="119">
        <v>0.20680361999999997</v>
      </c>
      <c r="E41" s="119">
        <v>-0.40604015999999998</v>
      </c>
      <c r="F41" s="93" t="s">
        <v>93</v>
      </c>
      <c r="G41" s="93" t="s">
        <v>93</v>
      </c>
      <c r="H41" s="93" t="s">
        <v>93</v>
      </c>
    </row>
    <row r="42" spans="1:8" x14ac:dyDescent="0.25">
      <c r="A42" s="114"/>
      <c r="B42" s="23" t="s">
        <v>149</v>
      </c>
      <c r="C42" s="119">
        <v>-0.56807231999999952</v>
      </c>
      <c r="D42" s="119">
        <v>0.18226694287030032</v>
      </c>
      <c r="E42" s="119">
        <v>-3.2926174000000006</v>
      </c>
      <c r="F42" s="119">
        <v>-1.1671923340109385E-3</v>
      </c>
      <c r="G42" s="119">
        <v>1.8318179227488549</v>
      </c>
      <c r="H42" s="119">
        <v>2.9796994616481946E-3</v>
      </c>
    </row>
    <row r="43" spans="1:8" x14ac:dyDescent="0.25">
      <c r="A43" s="114"/>
      <c r="B43" s="23" t="s">
        <v>1129</v>
      </c>
      <c r="C43" s="119">
        <v>1.6474927923310418</v>
      </c>
      <c r="D43" s="119">
        <v>1.1659418083333337</v>
      </c>
      <c r="E43" s="119">
        <v>0.16449997666666608</v>
      </c>
      <c r="F43" s="119">
        <v>13.386339338247328</v>
      </c>
      <c r="G43" s="119">
        <v>4.8818630245978616</v>
      </c>
      <c r="H43" s="119">
        <v>1.4535477555119016</v>
      </c>
    </row>
    <row r="44" spans="1:8" x14ac:dyDescent="0.25">
      <c r="A44" s="114"/>
      <c r="B44" s="20" t="s">
        <v>1136</v>
      </c>
      <c r="C44" s="119">
        <v>2.0755287799999995</v>
      </c>
      <c r="D44" s="119">
        <v>-4.8636E-3</v>
      </c>
      <c r="E44" s="119">
        <v>-5.6704933333333318E-3</v>
      </c>
      <c r="F44" s="119">
        <v>1.0390434016666668</v>
      </c>
      <c r="G44" s="119">
        <v>-4.9017915433863593E-3</v>
      </c>
      <c r="H44" s="119">
        <v>1.726508091004365E-2</v>
      </c>
    </row>
    <row r="45" spans="1:8" x14ac:dyDescent="0.25">
      <c r="A45" s="114"/>
      <c r="B45" s="23" t="s">
        <v>207</v>
      </c>
      <c r="C45" s="119">
        <v>0.15959012594021105</v>
      </c>
      <c r="D45" s="119">
        <v>-2.0782196683333329</v>
      </c>
      <c r="E45" s="119">
        <v>-3.6703536666666849E-2</v>
      </c>
      <c r="F45" s="119">
        <v>0.33212000000000003</v>
      </c>
      <c r="G45" s="119">
        <v>0.45086999999999999</v>
      </c>
      <c r="H45" s="119">
        <v>7.7500000000000346E-3</v>
      </c>
    </row>
    <row r="46" spans="1:8" x14ac:dyDescent="0.25">
      <c r="A46" s="114"/>
      <c r="B46" s="35" t="s">
        <v>1137</v>
      </c>
      <c r="C46" s="52">
        <v>1.4382471382712534</v>
      </c>
      <c r="D46" s="52">
        <v>-0.52320729712969882</v>
      </c>
      <c r="E46" s="52">
        <v>-3.5708611200000013</v>
      </c>
      <c r="F46" s="52">
        <v>13.71827245924665</v>
      </c>
      <c r="G46" s="52">
        <v>7.1676588373467167</v>
      </c>
      <c r="H46" s="52">
        <v>1.4643694327560528</v>
      </c>
    </row>
    <row r="47" spans="1:8" ht="18" customHeight="1" x14ac:dyDescent="0.25">
      <c r="A47" s="114" t="s">
        <v>66</v>
      </c>
      <c r="B47" s="23" t="s">
        <v>147</v>
      </c>
      <c r="C47" s="374" t="s">
        <v>93</v>
      </c>
      <c r="D47" s="374" t="s">
        <v>93</v>
      </c>
      <c r="E47" s="374" t="s">
        <v>93</v>
      </c>
      <c r="F47" s="374" t="s">
        <v>93</v>
      </c>
      <c r="G47" s="374" t="s">
        <v>93</v>
      </c>
      <c r="H47" s="374" t="s">
        <v>93</v>
      </c>
    </row>
    <row r="48" spans="1:8" x14ac:dyDescent="0.25">
      <c r="A48" s="114"/>
      <c r="B48" s="23" t="s">
        <v>418</v>
      </c>
      <c r="C48" s="93" t="s">
        <v>93</v>
      </c>
      <c r="D48" s="93" t="s">
        <v>93</v>
      </c>
      <c r="E48" s="93" t="s">
        <v>93</v>
      </c>
      <c r="F48" s="93" t="s">
        <v>93</v>
      </c>
      <c r="G48" s="93" t="s">
        <v>93</v>
      </c>
      <c r="H48" s="93" t="s">
        <v>93</v>
      </c>
    </row>
    <row r="49" spans="1:8" x14ac:dyDescent="0.25">
      <c r="A49" s="114"/>
      <c r="B49" s="23" t="s">
        <v>149</v>
      </c>
      <c r="C49" s="119">
        <v>-7.2333333333333332E-4</v>
      </c>
      <c r="D49" s="119">
        <v>-2.413672E-2</v>
      </c>
      <c r="E49" s="93" t="s">
        <v>93</v>
      </c>
      <c r="F49" s="119">
        <v>-2.6758530000000006E-2</v>
      </c>
      <c r="G49" s="119">
        <v>-3.4780799999999997E-3</v>
      </c>
      <c r="H49" s="119">
        <v>7.7864830781403197E-5</v>
      </c>
    </row>
    <row r="50" spans="1:8" x14ac:dyDescent="0.25">
      <c r="A50" s="114"/>
      <c r="B50" s="23" t="s">
        <v>1129</v>
      </c>
      <c r="C50" s="119">
        <v>9.7602856917073062</v>
      </c>
      <c r="D50" s="119">
        <v>-0.77976740566269909</v>
      </c>
      <c r="E50" s="119">
        <v>8.577424585290655E-2</v>
      </c>
      <c r="F50" s="119">
        <v>-0.70426889557111849</v>
      </c>
      <c r="G50" s="119">
        <v>0.59473449757131858</v>
      </c>
      <c r="H50" s="119">
        <v>4.2986652177656931E-2</v>
      </c>
    </row>
    <row r="51" spans="1:8" x14ac:dyDescent="0.25">
      <c r="A51" s="114"/>
      <c r="B51" s="20" t="s">
        <v>1136</v>
      </c>
      <c r="C51" s="119">
        <v>-1.18746916</v>
      </c>
      <c r="D51" s="119">
        <v>-0.98886846999999967</v>
      </c>
      <c r="E51" s="119">
        <v>5.9460209999999847E-2</v>
      </c>
      <c r="F51" s="119">
        <v>-0.18248039000000002</v>
      </c>
      <c r="G51" s="119">
        <v>-0.16904478000000001</v>
      </c>
      <c r="H51" s="119">
        <v>7.8257520463700464E-2</v>
      </c>
    </row>
    <row r="52" spans="1:8" x14ac:dyDescent="0.25">
      <c r="A52" s="114"/>
      <c r="B52" s="23" t="s">
        <v>207</v>
      </c>
      <c r="C52" s="119">
        <v>5.5983333333333336E-2</v>
      </c>
      <c r="D52" s="119">
        <v>-8.0000000000000002E-3</v>
      </c>
      <c r="E52" s="119">
        <v>0.28700400000000004</v>
      </c>
      <c r="F52" s="119">
        <v>0.1605</v>
      </c>
      <c r="G52" s="119">
        <v>0.70899999999999996</v>
      </c>
      <c r="H52" s="119">
        <v>0.35499999999999998</v>
      </c>
    </row>
    <row r="53" spans="1:8" x14ac:dyDescent="0.25">
      <c r="A53" s="114"/>
      <c r="B53" s="35" t="s">
        <v>1137</v>
      </c>
      <c r="C53" s="52">
        <v>9.8155456917073067</v>
      </c>
      <c r="D53" s="52">
        <v>-0.81190412566269909</v>
      </c>
      <c r="E53" s="52">
        <v>0.37277824585290659</v>
      </c>
      <c r="F53" s="52">
        <v>-0.57052742557111857</v>
      </c>
      <c r="G53" s="52">
        <v>1.3002564175713185</v>
      </c>
      <c r="H53" s="52">
        <v>0.39806451700843831</v>
      </c>
    </row>
    <row r="54" spans="1:8" ht="21.75" customHeight="1" x14ac:dyDescent="0.25">
      <c r="A54" s="117" t="s">
        <v>1104</v>
      </c>
      <c r="B54" s="24"/>
      <c r="C54" s="120">
        <v>188.22260336494054</v>
      </c>
      <c r="D54" s="120">
        <v>-129.54614958617213</v>
      </c>
      <c r="E54" s="120">
        <v>21.162378433990956</v>
      </c>
      <c r="F54" s="120">
        <v>281.30375622460684</v>
      </c>
      <c r="G54" s="120">
        <v>140.63466052934928</v>
      </c>
      <c r="H54" s="120">
        <v>162.16082723728161</v>
      </c>
    </row>
    <row r="55" spans="1:8" ht="15.75" customHeight="1" x14ac:dyDescent="0.25">
      <c r="A55" s="114" t="s">
        <v>1138</v>
      </c>
      <c r="B55" s="23"/>
      <c r="C55" s="23"/>
      <c r="D55" s="23"/>
      <c r="E55" s="23"/>
      <c r="F55" s="23"/>
      <c r="G55" s="23"/>
      <c r="H55" s="23"/>
    </row>
  </sheetData>
  <mergeCells count="2">
    <mergeCell ref="C10:D10"/>
    <mergeCell ref="E10:F10"/>
  </mergeCells>
  <conditionalFormatting sqref="D13:E13 C21:G25 C20:E20 C28:G29 C26 E26:G26 C31:G33 C35:G39 F40:G40 C41:E41 C45:F45 C50:G54 C49:D49 F49:G49 C12:H12 C14:H19 H21:H26 H28:H33 C42:H44 H35:H40 C46:H46 H49:H54">
    <cfRule type="cellIs" dxfId="86" priority="48" operator="equal">
      <formula>0</formula>
    </cfRule>
  </conditionalFormatting>
  <conditionalFormatting sqref="C13">
    <cfRule type="cellIs" dxfId="85" priority="23" operator="between">
      <formula>9999</formula>
      <formula>-9999</formula>
    </cfRule>
  </conditionalFormatting>
  <conditionalFormatting sqref="C27:D27">
    <cfRule type="cellIs" dxfId="84" priority="19" operator="between">
      <formula>9999</formula>
      <formula>-9999</formula>
    </cfRule>
  </conditionalFormatting>
  <conditionalFormatting sqref="D30">
    <cfRule type="cellIs" dxfId="83" priority="18" operator="between">
      <formula>9999</formula>
      <formula>-9999</formula>
    </cfRule>
  </conditionalFormatting>
  <conditionalFormatting sqref="C34:D34">
    <cfRule type="cellIs" dxfId="82" priority="17" operator="between">
      <formula>9999</formula>
      <formula>-9999</formula>
    </cfRule>
  </conditionalFormatting>
  <conditionalFormatting sqref="C40:D40">
    <cfRule type="cellIs" dxfId="81" priority="16" operator="between">
      <formula>9999</formula>
      <formula>-9999</formula>
    </cfRule>
  </conditionalFormatting>
  <conditionalFormatting sqref="C47:H48">
    <cfRule type="cellIs" dxfId="80" priority="13" operator="between">
      <formula>9999</formula>
      <formula>-9999</formula>
    </cfRule>
  </conditionalFormatting>
  <conditionalFormatting sqref="E49">
    <cfRule type="cellIs" dxfId="79" priority="11" operator="between">
      <formula>9999</formula>
      <formula>-9999</formula>
    </cfRule>
  </conditionalFormatting>
  <conditionalFormatting sqref="E40">
    <cfRule type="cellIs" dxfId="78" priority="10" operator="between">
      <formula>9999</formula>
      <formula>-9999</formula>
    </cfRule>
  </conditionalFormatting>
  <conditionalFormatting sqref="F41:H41">
    <cfRule type="cellIs" dxfId="77" priority="9" operator="between">
      <formula>9999</formula>
      <formula>-9999</formula>
    </cfRule>
  </conditionalFormatting>
  <conditionalFormatting sqref="E34:H34">
    <cfRule type="cellIs" dxfId="76" priority="8" operator="between">
      <formula>9999</formula>
      <formula>-9999</formula>
    </cfRule>
  </conditionalFormatting>
  <conditionalFormatting sqref="E30:G30">
    <cfRule type="cellIs" dxfId="75" priority="7" operator="between">
      <formula>9999</formula>
      <formula>-9999</formula>
    </cfRule>
  </conditionalFormatting>
  <conditionalFormatting sqref="C30">
    <cfRule type="cellIs" dxfId="74" priority="6" operator="equal">
      <formula>0</formula>
    </cfRule>
  </conditionalFormatting>
  <conditionalFormatting sqref="G45:H45">
    <cfRule type="cellIs" dxfId="73" priority="5" operator="equal">
      <formula>0</formula>
    </cfRule>
  </conditionalFormatting>
  <conditionalFormatting sqref="D26">
    <cfRule type="cellIs" dxfId="72" priority="4" operator="between">
      <formula>9999</formula>
      <formula>-9999</formula>
    </cfRule>
  </conditionalFormatting>
  <conditionalFormatting sqref="E27:H27">
    <cfRule type="cellIs" dxfId="71" priority="3" operator="between">
      <formula>9999</formula>
      <formula>-9999</formula>
    </cfRule>
  </conditionalFormatting>
  <conditionalFormatting sqref="F13:H13">
    <cfRule type="cellIs" dxfId="70" priority="2" operator="between">
      <formula>9999</formula>
      <formula>-9999</formula>
    </cfRule>
  </conditionalFormatting>
  <conditionalFormatting sqref="F20:H20">
    <cfRule type="cellIs" dxfId="69" priority="1" operator="between">
      <formula>9999</formula>
      <formula>-9999</formula>
    </cfRule>
  </conditionalFormatting>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17"/>
  <sheetViews>
    <sheetView showGridLines="0" zoomScale="120" zoomScaleNormal="120" zoomScalePageLayoutView="120" workbookViewId="0">
      <selection activeCell="A5" sqref="A5"/>
    </sheetView>
  </sheetViews>
  <sheetFormatPr defaultColWidth="8.85546875" defaultRowHeight="15.75" x14ac:dyDescent="0.25"/>
  <cols>
    <col min="1" max="1" width="27.42578125" style="14" customWidth="1"/>
    <col min="2" max="11" width="6" style="14" customWidth="1"/>
    <col min="12" max="47" width="8.85546875" style="2"/>
    <col min="48" max="16384" width="8.85546875" style="10"/>
  </cols>
  <sheetData>
    <row r="1" spans="1:48" s="17" customFormat="1" ht="12.75" x14ac:dyDescent="0.2"/>
    <row r="2" spans="1:48" s="17" customFormat="1" ht="12.75" x14ac:dyDescent="0.2"/>
    <row r="3" spans="1:48" s="17" customFormat="1" ht="12.75" x14ac:dyDescent="0.2"/>
    <row r="4" spans="1:48" s="17" customFormat="1" ht="12.75" x14ac:dyDescent="0.2"/>
    <row r="5" spans="1:48" s="17" customFormat="1" ht="12.75" x14ac:dyDescent="0.2">
      <c r="A5" s="109" t="s">
        <v>85</v>
      </c>
    </row>
    <row r="6" spans="1:48" s="17" customFormat="1" ht="18.75" x14ac:dyDescent="0.3">
      <c r="A6" s="25" t="s">
        <v>0</v>
      </c>
    </row>
    <row r="7" spans="1:48" s="17" customFormat="1" ht="12.75" x14ac:dyDescent="0.2"/>
    <row r="8" spans="1:48" s="17" customFormat="1" ht="18" customHeight="1" x14ac:dyDescent="0.2">
      <c r="A8" s="237" t="s">
        <v>250</v>
      </c>
      <c r="B8" s="18"/>
      <c r="C8" s="18"/>
      <c r="D8" s="18"/>
    </row>
    <row r="9" spans="1:48" ht="18" customHeight="1" x14ac:dyDescent="0.25">
      <c r="A9" s="24"/>
      <c r="B9" s="185">
        <v>2011</v>
      </c>
      <c r="C9" s="185">
        <v>2012</v>
      </c>
      <c r="D9" s="185">
        <v>2013</v>
      </c>
      <c r="E9" s="185">
        <v>2014</v>
      </c>
      <c r="F9" s="185">
        <v>2015</v>
      </c>
      <c r="G9" s="185">
        <v>2016</v>
      </c>
      <c r="H9" s="185">
        <v>2017</v>
      </c>
      <c r="I9" s="185">
        <v>2018</v>
      </c>
      <c r="J9" s="231">
        <v>2019</v>
      </c>
      <c r="K9" s="327">
        <v>2020</v>
      </c>
    </row>
    <row r="10" spans="1:48" ht="18" customHeight="1" x14ac:dyDescent="0.25">
      <c r="A10" s="35" t="s">
        <v>251</v>
      </c>
      <c r="B10" s="471">
        <v>20228.447301570006</v>
      </c>
      <c r="C10" s="471">
        <v>23703.84319426</v>
      </c>
      <c r="D10" s="471">
        <v>26330.987036300019</v>
      </c>
      <c r="E10" s="471">
        <v>28580.270905540026</v>
      </c>
      <c r="F10" s="471">
        <v>20692.53706132001</v>
      </c>
      <c r="G10" s="471">
        <v>13040.490877770004</v>
      </c>
      <c r="H10" s="471">
        <v>14463.243323985605</v>
      </c>
      <c r="I10" s="471">
        <v>15797.847354350004</v>
      </c>
      <c r="J10" s="471">
        <v>14127.058396870001</v>
      </c>
      <c r="K10" s="471">
        <v>9543.1402729199963</v>
      </c>
    </row>
    <row r="11" spans="1:48" ht="18.75" customHeight="1" x14ac:dyDescent="0.25">
      <c r="A11" s="82" t="s">
        <v>252</v>
      </c>
      <c r="B11" s="63"/>
      <c r="C11" s="63"/>
      <c r="D11" s="63"/>
      <c r="E11" s="63"/>
      <c r="F11" s="63"/>
      <c r="G11" s="63"/>
      <c r="H11" s="63"/>
      <c r="I11" s="63"/>
      <c r="J11" s="63"/>
      <c r="K11" s="63"/>
      <c r="AV11" s="2"/>
    </row>
    <row r="12" spans="1:48" ht="13.5" customHeight="1" x14ac:dyDescent="0.25">
      <c r="A12" s="20" t="s">
        <v>253</v>
      </c>
      <c r="B12" s="63">
        <v>5.9987306268228489</v>
      </c>
      <c r="C12" s="63">
        <v>6.6709594089489803</v>
      </c>
      <c r="D12" s="63">
        <v>5.4616018853658517</v>
      </c>
      <c r="E12" s="63">
        <v>6.0303401901481539</v>
      </c>
      <c r="F12" s="63">
        <v>6.3722254302241934</v>
      </c>
      <c r="G12" s="63">
        <v>7.1196051368180315</v>
      </c>
      <c r="H12" s="63">
        <v>6.1710734370378058</v>
      </c>
      <c r="I12" s="63">
        <v>6.4041060036665112</v>
      </c>
      <c r="J12" s="63">
        <v>6.215432902539308</v>
      </c>
      <c r="K12" s="63">
        <v>2.7255424596249198</v>
      </c>
      <c r="AV12" s="2"/>
    </row>
    <row r="13" spans="1:48" ht="13.5" customHeight="1" x14ac:dyDescent="0.25">
      <c r="A13" s="20" t="s">
        <v>254</v>
      </c>
      <c r="B13" s="63">
        <v>4.1848034189173697</v>
      </c>
      <c r="C13" s="63">
        <v>4.3953738208253688</v>
      </c>
      <c r="D13" s="63">
        <v>4.2832861026256479</v>
      </c>
      <c r="E13" s="63">
        <v>4.3857307670482211</v>
      </c>
      <c r="F13" s="63">
        <v>3.8437307942618335</v>
      </c>
      <c r="G13" s="63">
        <v>4.7298712974942543</v>
      </c>
      <c r="H13" s="63">
        <v>5.5508389625762407</v>
      </c>
      <c r="I13" s="63">
        <v>4.6350194086941645</v>
      </c>
      <c r="J13" s="63">
        <v>3.9254271440745647</v>
      </c>
      <c r="K13" s="63">
        <v>6.0741251873334958</v>
      </c>
      <c r="AV13" s="2"/>
    </row>
    <row r="14" spans="1:48" ht="13.5" customHeight="1" x14ac:dyDescent="0.25">
      <c r="A14" s="20" t="s">
        <v>242</v>
      </c>
      <c r="B14" s="63">
        <v>7.6183009444842176</v>
      </c>
      <c r="C14" s="63">
        <v>9.2345859938445134</v>
      </c>
      <c r="D14" s="63">
        <v>10.125603763635613</v>
      </c>
      <c r="E14" s="63">
        <v>12.159243071927584</v>
      </c>
      <c r="F14" s="63">
        <v>13.831001443799906</v>
      </c>
      <c r="G14" s="63">
        <v>11.21531288559977</v>
      </c>
      <c r="H14" s="63">
        <v>13.076878466280323</v>
      </c>
      <c r="I14" s="63">
        <v>13.798231486264962</v>
      </c>
      <c r="J14" s="63">
        <v>14.043027163811722</v>
      </c>
      <c r="K14" s="63">
        <v>15.206649663402333</v>
      </c>
      <c r="AV14" s="2"/>
    </row>
    <row r="15" spans="1:48" ht="13.5" customHeight="1" x14ac:dyDescent="0.25">
      <c r="A15" s="20" t="s">
        <v>256</v>
      </c>
      <c r="B15" s="63">
        <v>12.987531245248343</v>
      </c>
      <c r="C15" s="63">
        <v>7.5520439606328784</v>
      </c>
      <c r="D15" s="63">
        <v>1.5372618072842226</v>
      </c>
      <c r="E15" s="63">
        <v>1.5361035530453959</v>
      </c>
      <c r="F15" s="63">
        <v>1.3387493506430785</v>
      </c>
      <c r="G15" s="63">
        <v>1.3205865242662478</v>
      </c>
      <c r="H15" s="63">
        <v>1.7540534109440022</v>
      </c>
      <c r="I15" s="63">
        <v>0.90163809388105454</v>
      </c>
      <c r="J15" s="63">
        <v>0.79074439314804745</v>
      </c>
      <c r="K15" s="63">
        <v>1.5481907791846048</v>
      </c>
      <c r="AV15" s="2"/>
    </row>
    <row r="16" spans="1:48" ht="13.5" customHeight="1" x14ac:dyDescent="0.25">
      <c r="A16" s="20" t="s">
        <v>247</v>
      </c>
      <c r="B16" s="63">
        <v>15.351923160800254</v>
      </c>
      <c r="C16" s="63">
        <v>16.361911746864628</v>
      </c>
      <c r="D16" s="63">
        <v>16.454162436551034</v>
      </c>
      <c r="E16" s="63">
        <v>15.307047468335879</v>
      </c>
      <c r="F16" s="63">
        <v>12.69600041732347</v>
      </c>
      <c r="G16" s="63">
        <v>13.710956785744505</v>
      </c>
      <c r="H16" s="63">
        <v>16.339375630228844</v>
      </c>
      <c r="I16" s="63">
        <v>13.33176821916858</v>
      </c>
      <c r="J16" s="63">
        <v>12.850802749015545</v>
      </c>
      <c r="K16" s="63">
        <v>13.763945187804403</v>
      </c>
      <c r="AV16" s="2"/>
    </row>
    <row r="17" spans="1:49" ht="13.5" customHeight="1" x14ac:dyDescent="0.25">
      <c r="A17" s="20" t="s">
        <v>258</v>
      </c>
      <c r="B17" s="63">
        <v>1.0327761815598442</v>
      </c>
      <c r="C17" s="63">
        <v>11.248603196867542</v>
      </c>
      <c r="D17" s="63">
        <v>13.428250388963933</v>
      </c>
      <c r="E17" s="63">
        <v>14.355917927687234</v>
      </c>
      <c r="F17" s="63">
        <v>9.0805192539794639</v>
      </c>
      <c r="G17" s="63">
        <v>4.3536816310942958</v>
      </c>
      <c r="H17" s="63">
        <v>1.3291304272975206</v>
      </c>
      <c r="I17" s="63">
        <v>11.391048826753531</v>
      </c>
      <c r="J17" s="63">
        <v>1.5518027893094248</v>
      </c>
      <c r="K17" s="63">
        <v>0</v>
      </c>
      <c r="AV17" s="2"/>
    </row>
    <row r="18" spans="1:49" ht="13.5" customHeight="1" x14ac:dyDescent="0.25">
      <c r="A18" s="20" t="s">
        <v>240</v>
      </c>
      <c r="B18" s="63">
        <v>3.7738160742606817</v>
      </c>
      <c r="C18" s="63">
        <v>3.7871631066450155</v>
      </c>
      <c r="D18" s="63">
        <v>3.7141179359580194</v>
      </c>
      <c r="E18" s="63">
        <v>3.5674826118333258</v>
      </c>
      <c r="F18" s="63">
        <v>3.7099098224402485</v>
      </c>
      <c r="G18" s="63">
        <v>3.8759534784969207</v>
      </c>
      <c r="H18" s="63">
        <v>4.356743435448454</v>
      </c>
      <c r="I18" s="63">
        <v>3.7765355286568227</v>
      </c>
      <c r="J18" s="63">
        <v>3.7649682985514086</v>
      </c>
      <c r="K18" s="63">
        <v>4.2395604729616396</v>
      </c>
      <c r="AV18" s="2"/>
    </row>
    <row r="19" spans="1:49" ht="12.75" customHeight="1" x14ac:dyDescent="0.25">
      <c r="A19" s="20" t="s">
        <v>255</v>
      </c>
      <c r="B19" s="63">
        <v>11.060726266302931</v>
      </c>
      <c r="C19" s="63">
        <v>1.932993860805466</v>
      </c>
      <c r="D19" s="63">
        <v>6.5918805860454315</v>
      </c>
      <c r="E19" s="63">
        <v>1.3129072560934494</v>
      </c>
      <c r="F19" s="63">
        <v>7.3725373823381801</v>
      </c>
      <c r="G19" s="63">
        <v>2.7532294824272512</v>
      </c>
      <c r="H19" s="63">
        <v>5.090791059773454</v>
      </c>
      <c r="I19" s="63">
        <v>1.6887546510350293</v>
      </c>
      <c r="J19" s="63">
        <v>5.2860836828242626</v>
      </c>
      <c r="K19" s="63">
        <v>0</v>
      </c>
      <c r="AV19" s="2"/>
    </row>
    <row r="20" spans="1:49" ht="12.75" customHeight="1" x14ac:dyDescent="0.25">
      <c r="A20" s="20" t="s">
        <v>257</v>
      </c>
      <c r="B20" s="63">
        <v>2.8813182581480841</v>
      </c>
      <c r="C20" s="63">
        <v>2.4478055231166236</v>
      </c>
      <c r="D20" s="63">
        <v>3.3946671037729614</v>
      </c>
      <c r="E20" s="63">
        <v>4.0497219600029917</v>
      </c>
      <c r="F20" s="63">
        <v>3.0819488476939703</v>
      </c>
      <c r="G20" s="63">
        <v>3.7085903424419344</v>
      </c>
      <c r="H20" s="63">
        <v>3.2983475310992731</v>
      </c>
      <c r="I20" s="63">
        <v>2.9066827010678704</v>
      </c>
      <c r="J20" s="63">
        <v>3.2058814023190005</v>
      </c>
      <c r="K20" s="63">
        <v>5.7630854114200076</v>
      </c>
      <c r="AV20" s="2"/>
    </row>
    <row r="21" spans="1:49" ht="12.75" customHeight="1" x14ac:dyDescent="0.25">
      <c r="A21" s="20" t="s">
        <v>244</v>
      </c>
      <c r="B21" s="63">
        <v>8.1948100522838487</v>
      </c>
      <c r="C21" s="63">
        <v>5.4488504723688189</v>
      </c>
      <c r="D21" s="63">
        <v>4.7418356008785878</v>
      </c>
      <c r="E21" s="63">
        <v>6.7958262997902823</v>
      </c>
      <c r="F21" s="63">
        <v>6.3207660303040925</v>
      </c>
      <c r="G21" s="63">
        <v>10.984087976716911</v>
      </c>
      <c r="H21" s="63">
        <v>6.4839556145389903</v>
      </c>
      <c r="I21" s="63">
        <v>4.7207065902219192</v>
      </c>
      <c r="J21" s="63">
        <v>4.4132001005823884</v>
      </c>
      <c r="K21" s="63">
        <v>4.8874302709718789</v>
      </c>
      <c r="AV21" s="2"/>
    </row>
    <row r="22" spans="1:49" ht="13.5" customHeight="1" x14ac:dyDescent="0.25">
      <c r="A22" s="46" t="s">
        <v>207</v>
      </c>
      <c r="B22" s="64">
        <v>26.915263771171581</v>
      </c>
      <c r="C22" s="64">
        <v>30.919708909080157</v>
      </c>
      <c r="D22" s="64">
        <v>30.267332388918703</v>
      </c>
      <c r="E22" s="64">
        <v>30.499678894087481</v>
      </c>
      <c r="F22" s="64">
        <v>32.35261122699157</v>
      </c>
      <c r="G22" s="64">
        <v>36.22812445889987</v>
      </c>
      <c r="H22" s="64">
        <v>36.548812024775089</v>
      </c>
      <c r="I22" s="64">
        <v>36.445508490589553</v>
      </c>
      <c r="J22" s="64">
        <v>43.95262937382433</v>
      </c>
      <c r="K22" s="64">
        <v>45.79147056729672</v>
      </c>
      <c r="AV22" s="2"/>
    </row>
    <row r="23" spans="1:49" ht="21.75" customHeight="1" x14ac:dyDescent="0.25">
      <c r="A23" s="39" t="s">
        <v>249</v>
      </c>
      <c r="B23" s="23"/>
      <c r="C23" s="23"/>
      <c r="D23" s="23"/>
      <c r="E23" s="23"/>
      <c r="F23" s="23"/>
      <c r="G23" s="23"/>
      <c r="H23" s="23"/>
      <c r="I23" s="23"/>
      <c r="J23" s="23"/>
      <c r="K23" s="23"/>
      <c r="AV23" s="2"/>
    </row>
    <row r="24" spans="1:49" s="1" customFormat="1" x14ac:dyDescent="0.25">
      <c r="A24" s="39"/>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25">
      <c r="A25" s="3"/>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25">
      <c r="A26" s="3"/>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25">
      <c r="A27" s="3"/>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25">
      <c r="A28" s="3"/>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25">
      <c r="A29" s="3"/>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25">
      <c r="A30" s="3"/>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25">
      <c r="A31" s="3"/>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25">
      <c r="A32" s="3"/>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25">
      <c r="A33" s="3"/>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25">
      <c r="A34" s="3"/>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25">
      <c r="A35" s="3"/>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25">
      <c r="A36" s="3"/>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25">
      <c r="A37" s="3"/>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25">
      <c r="A38" s="3"/>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25">
      <c r="A39" s="3"/>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25">
      <c r="A40" s="3"/>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25">
      <c r="A41" s="3"/>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25">
      <c r="A42" s="3"/>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25">
      <c r="A43" s="3"/>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25">
      <c r="A44" s="3"/>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25">
      <c r="A45" s="3"/>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25">
      <c r="A46" s="3"/>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25">
      <c r="A47" s="3"/>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25">
      <c r="A48" s="3"/>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25">
      <c r="A49" s="3"/>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25">
      <c r="A50" s="3"/>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25">
      <c r="A51" s="3"/>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25">
      <c r="A52" s="3"/>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25">
      <c r="A53" s="3"/>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25">
      <c r="A54" s="3"/>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25">
      <c r="A55" s="3"/>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25">
      <c r="A56" s="3"/>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25">
      <c r="A57" s="3"/>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25">
      <c r="A58" s="3"/>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25">
      <c r="A59" s="3"/>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25">
      <c r="A60" s="3"/>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25">
      <c r="A61" s="3"/>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25">
      <c r="A62" s="3"/>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25">
      <c r="A63" s="3"/>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25">
      <c r="A64" s="3"/>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25">
      <c r="A65" s="3"/>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25">
      <c r="A66" s="3"/>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25">
      <c r="A67" s="3"/>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25">
      <c r="A68" s="3"/>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25">
      <c r="A69" s="3"/>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25">
      <c r="A70" s="3"/>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25">
      <c r="A71" s="3"/>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25">
      <c r="A72" s="3"/>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25">
      <c r="A73" s="3"/>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25">
      <c r="A74" s="3"/>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25">
      <c r="A75" s="3"/>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25">
      <c r="A76" s="3"/>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25">
      <c r="A77" s="3"/>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25">
      <c r="A78" s="3"/>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25">
      <c r="A79" s="3"/>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25">
      <c r="A80" s="3"/>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25">
      <c r="A81" s="3"/>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25">
      <c r="A82" s="3"/>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25">
      <c r="A83" s="3"/>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25">
      <c r="A84" s="3"/>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25">
      <c r="A85" s="3"/>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25">
      <c r="A86" s="3"/>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25">
      <c r="A87" s="3"/>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25">
      <c r="A88" s="3"/>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25">
      <c r="A89" s="3"/>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25">
      <c r="A90" s="3"/>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25">
      <c r="A91" s="3"/>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25">
      <c r="A92" s="3"/>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25">
      <c r="A93" s="3"/>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25">
      <c r="A94" s="3"/>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25">
      <c r="A95" s="3"/>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25">
      <c r="A96" s="3"/>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25">
      <c r="A97" s="3"/>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25">
      <c r="A98" s="3"/>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25">
      <c r="A99" s="3"/>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25">
      <c r="A100" s="3"/>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25">
      <c r="A101" s="3"/>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25">
      <c r="A102" s="3"/>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25">
      <c r="A103" s="3"/>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25">
      <c r="A104" s="3"/>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25">
      <c r="A105" s="3"/>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25">
      <c r="A106" s="3"/>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25">
      <c r="A107" s="3"/>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25">
      <c r="A108" s="3"/>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25">
      <c r="A109" s="3"/>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25">
      <c r="A110" s="3"/>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25">
      <c r="A111" s="3"/>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25">
      <c r="A112" s="3"/>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25">
      <c r="A113" s="3"/>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25">
      <c r="A114" s="3"/>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25">
      <c r="A115" s="3"/>
      <c r="B115" s="3"/>
      <c r="C115" s="3"/>
      <c r="D115" s="3"/>
      <c r="E115" s="3"/>
      <c r="F115" s="3"/>
      <c r="G115" s="3"/>
      <c r="H115" s="3"/>
      <c r="I115" s="3"/>
      <c r="J115" s="3"/>
      <c r="K115" s="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25">
      <c r="A116" s="3"/>
      <c r="B116" s="3"/>
      <c r="C116" s="3"/>
      <c r="D116" s="3"/>
      <c r="E116" s="3"/>
      <c r="F116" s="3"/>
      <c r="G116" s="3"/>
      <c r="H116" s="3"/>
      <c r="I116" s="3"/>
      <c r="J116" s="3"/>
      <c r="K116" s="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25">
      <c r="A117" s="3"/>
      <c r="B117" s="3"/>
      <c r="C117" s="3"/>
      <c r="D117" s="3"/>
      <c r="E117" s="3"/>
      <c r="F117" s="3"/>
      <c r="G117" s="3"/>
      <c r="H117" s="3"/>
      <c r="I117" s="3"/>
      <c r="J117" s="3"/>
      <c r="K117" s="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sheetData>
  <sortState ref="A12:K21">
    <sortCondition ref="A12"/>
  </sortState>
  <hyperlinks>
    <hyperlink ref="A5" location="'Contents'!A10" display="Índice"/>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showGridLines="0" zoomScale="120" zoomScaleNormal="120" zoomScalePageLayoutView="120" workbookViewId="0">
      <selection activeCell="A5" sqref="A5"/>
    </sheetView>
  </sheetViews>
  <sheetFormatPr defaultColWidth="8.85546875" defaultRowHeight="13.5" x14ac:dyDescent="0.25"/>
  <cols>
    <col min="1" max="1" width="17" style="3" customWidth="1"/>
    <col min="2" max="2" width="4.42578125" style="9" bestFit="1" customWidth="1"/>
    <col min="3" max="5" width="7.7109375" style="9" customWidth="1"/>
    <col min="6" max="7" width="7.7109375" style="15" customWidth="1"/>
    <col min="8" max="9" width="7.7109375" style="9" customWidth="1"/>
    <col min="10" max="11" width="7.7109375" style="15" customWidth="1"/>
    <col min="12" max="12" width="6.7109375" style="9" customWidth="1"/>
    <col min="13" max="14" width="5.28515625" style="15" customWidth="1"/>
    <col min="15" max="15" width="6.7109375" style="9" customWidth="1"/>
    <col min="16"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A5" s="109" t="s">
        <v>85</v>
      </c>
    </row>
    <row r="6" spans="1:11" s="17" customFormat="1" ht="18.75" x14ac:dyDescent="0.3">
      <c r="A6" s="25" t="s">
        <v>0</v>
      </c>
    </row>
    <row r="7" spans="1:11" s="17" customFormat="1" ht="12.75" x14ac:dyDescent="0.2"/>
    <row r="8" spans="1:11" s="17" customFormat="1" ht="18" customHeight="1" x14ac:dyDescent="0.2">
      <c r="A8" s="116" t="s">
        <v>1095</v>
      </c>
    </row>
    <row r="9" spans="1:11" s="17" customFormat="1" ht="18" customHeight="1" x14ac:dyDescent="0.2">
      <c r="A9" s="165" t="s">
        <v>1140</v>
      </c>
    </row>
    <row r="10" spans="1:11" ht="24.75" customHeight="1" x14ac:dyDescent="0.25">
      <c r="A10" s="114"/>
      <c r="B10" s="23"/>
      <c r="C10" s="396" t="s">
        <v>1141</v>
      </c>
      <c r="D10" s="396"/>
      <c r="E10" s="397"/>
      <c r="F10" s="458" t="s">
        <v>1203</v>
      </c>
      <c r="G10" s="443"/>
      <c r="H10" s="459"/>
      <c r="I10" s="419" t="s">
        <v>1142</v>
      </c>
      <c r="J10" s="396"/>
      <c r="K10" s="396"/>
    </row>
    <row r="11" spans="1:11" x14ac:dyDescent="0.25">
      <c r="A11" s="115"/>
      <c r="B11" s="24"/>
      <c r="C11" s="381" t="s">
        <v>1143</v>
      </c>
      <c r="D11" s="381" t="s">
        <v>1144</v>
      </c>
      <c r="E11" s="381" t="s">
        <v>1145</v>
      </c>
      <c r="F11" s="381" t="s">
        <v>1143</v>
      </c>
      <c r="G11" s="381" t="s">
        <v>1144</v>
      </c>
      <c r="H11" s="381" t="s">
        <v>1145</v>
      </c>
      <c r="I11" s="381" t="s">
        <v>1143</v>
      </c>
      <c r="J11" s="381" t="s">
        <v>1144</v>
      </c>
      <c r="K11" s="381" t="s">
        <v>1145</v>
      </c>
    </row>
    <row r="12" spans="1:11" ht="18" customHeight="1" x14ac:dyDescent="0.25">
      <c r="A12" s="114" t="s">
        <v>2</v>
      </c>
      <c r="B12" s="23">
        <v>2016</v>
      </c>
      <c r="C12" s="384">
        <v>474.54500000000002</v>
      </c>
      <c r="D12" s="107" t="s">
        <v>93</v>
      </c>
      <c r="E12" s="384">
        <v>502.46</v>
      </c>
      <c r="F12" s="384">
        <v>303.92549070000001</v>
      </c>
      <c r="G12" s="384">
        <v>8.3874736999999993</v>
      </c>
      <c r="H12" s="384">
        <v>312.3129644</v>
      </c>
      <c r="I12" s="384">
        <v>778.47049070000003</v>
      </c>
      <c r="J12" s="384">
        <v>8.3874736999999993</v>
      </c>
      <c r="K12" s="384">
        <v>786.85796440000001</v>
      </c>
    </row>
    <row r="13" spans="1:11" x14ac:dyDescent="0.25">
      <c r="A13" s="114"/>
      <c r="B13" s="23">
        <v>2017</v>
      </c>
      <c r="C13" s="384">
        <v>446.63099999999997</v>
      </c>
      <c r="D13" s="107" t="s">
        <v>93</v>
      </c>
      <c r="E13" s="384">
        <v>474.54500000000002</v>
      </c>
      <c r="F13" s="384">
        <v>412.535214</v>
      </c>
      <c r="G13" s="384">
        <v>9.6699559000000015</v>
      </c>
      <c r="H13" s="384">
        <v>422.20516989999999</v>
      </c>
      <c r="I13" s="384">
        <v>859.16621399999997</v>
      </c>
      <c r="J13" s="384">
        <v>9.6699559000000015</v>
      </c>
      <c r="K13" s="384">
        <v>868.83616989999996</v>
      </c>
    </row>
    <row r="14" spans="1:11" x14ac:dyDescent="0.25">
      <c r="A14" s="114"/>
      <c r="B14" s="23">
        <v>2018</v>
      </c>
      <c r="C14" s="384">
        <v>418.71600000000001</v>
      </c>
      <c r="D14" s="107" t="s">
        <v>93</v>
      </c>
      <c r="E14" s="384">
        <v>446.63099999999997</v>
      </c>
      <c r="F14" s="384">
        <v>795.72576500000002</v>
      </c>
      <c r="G14" s="384">
        <v>3.5827050000000003</v>
      </c>
      <c r="H14" s="384">
        <v>799.30847000000006</v>
      </c>
      <c r="I14" s="384">
        <v>1214.441765</v>
      </c>
      <c r="J14" s="384">
        <v>3.5827050000000003</v>
      </c>
      <c r="K14" s="384">
        <v>1218.0244700000001</v>
      </c>
    </row>
    <row r="15" spans="1:11" x14ac:dyDescent="0.25">
      <c r="A15" s="114"/>
      <c r="B15" s="23">
        <v>2019</v>
      </c>
      <c r="C15" s="384">
        <v>390.80200000000002</v>
      </c>
      <c r="D15" s="107" t="s">
        <v>93</v>
      </c>
      <c r="E15" s="384">
        <v>418.71600000000001</v>
      </c>
      <c r="F15" s="384">
        <v>761.32930339999996</v>
      </c>
      <c r="G15" s="384">
        <v>2.6793089999999995</v>
      </c>
      <c r="H15" s="384">
        <v>764.00861239999995</v>
      </c>
      <c r="I15" s="384">
        <v>1152.1313034</v>
      </c>
      <c r="J15" s="384">
        <v>2.6793089999999995</v>
      </c>
      <c r="K15" s="384">
        <v>1154.8106124000001</v>
      </c>
    </row>
    <row r="16" spans="1:11" x14ac:dyDescent="0.25">
      <c r="A16" s="114"/>
      <c r="B16" s="23">
        <v>2020</v>
      </c>
      <c r="C16" s="384">
        <v>362.88900000000001</v>
      </c>
      <c r="D16" s="107" t="s">
        <v>93</v>
      </c>
      <c r="E16" s="384">
        <v>390.80200000000002</v>
      </c>
      <c r="F16" s="384">
        <v>714.81765460000008</v>
      </c>
      <c r="G16" s="384">
        <v>0</v>
      </c>
      <c r="H16" s="384">
        <v>714.81765460000008</v>
      </c>
      <c r="I16" s="384">
        <v>1077.7066546000001</v>
      </c>
      <c r="J16" s="384">
        <v>0</v>
      </c>
      <c r="K16" s="384">
        <v>1077.7066546000001</v>
      </c>
    </row>
    <row r="17" spans="1:11" ht="18" customHeight="1" x14ac:dyDescent="0.25">
      <c r="A17" s="114" t="s">
        <v>15</v>
      </c>
      <c r="B17" s="23">
        <v>2016</v>
      </c>
      <c r="C17" s="384">
        <v>152.32302099999998</v>
      </c>
      <c r="D17" s="107" t="s">
        <v>93</v>
      </c>
      <c r="E17" s="384">
        <v>160.49251100000001</v>
      </c>
      <c r="F17" s="384">
        <v>472.60573500000004</v>
      </c>
      <c r="G17" s="384">
        <v>7.1678800000000001E-2</v>
      </c>
      <c r="H17" s="384">
        <v>472.67741380000001</v>
      </c>
      <c r="I17" s="384">
        <v>624.92875600000002</v>
      </c>
      <c r="J17" s="384">
        <v>7.1678800000000001E-2</v>
      </c>
      <c r="K17" s="384">
        <v>625.00043479999999</v>
      </c>
    </row>
    <row r="18" spans="1:11" x14ac:dyDescent="0.25">
      <c r="A18" s="114"/>
      <c r="B18" s="23">
        <v>2017</v>
      </c>
      <c r="C18" s="384">
        <v>170.22553099999999</v>
      </c>
      <c r="D18" s="107" t="s">
        <v>93</v>
      </c>
      <c r="E18" s="384">
        <v>152.32302099999998</v>
      </c>
      <c r="F18" s="384">
        <v>547.43727519999993</v>
      </c>
      <c r="G18" s="384">
        <v>0.1475139</v>
      </c>
      <c r="H18" s="384">
        <v>547.58478909999997</v>
      </c>
      <c r="I18" s="384">
        <v>717.66280619999998</v>
      </c>
      <c r="J18" s="384">
        <v>0.1475139</v>
      </c>
      <c r="K18" s="384">
        <v>717.81032010000001</v>
      </c>
    </row>
    <row r="19" spans="1:11" x14ac:dyDescent="0.25">
      <c r="A19" s="114"/>
      <c r="B19" s="23">
        <v>2018</v>
      </c>
      <c r="C19" s="384">
        <v>161.06065000000001</v>
      </c>
      <c r="D19" s="107" t="s">
        <v>93</v>
      </c>
      <c r="E19" s="384">
        <v>170.22553099999999</v>
      </c>
      <c r="F19" s="384">
        <v>522.66158500000006</v>
      </c>
      <c r="G19" s="384">
        <v>0.104195</v>
      </c>
      <c r="H19" s="384">
        <v>522.76578000000006</v>
      </c>
      <c r="I19" s="384">
        <v>683.72223500000007</v>
      </c>
      <c r="J19" s="384">
        <v>0.104195</v>
      </c>
      <c r="K19" s="384">
        <v>683.82643000000007</v>
      </c>
    </row>
    <row r="20" spans="1:11" x14ac:dyDescent="0.25">
      <c r="A20" s="114"/>
      <c r="B20" s="23">
        <v>2019</v>
      </c>
      <c r="C20" s="384">
        <v>155.61077599999999</v>
      </c>
      <c r="D20" s="107" t="s">
        <v>93</v>
      </c>
      <c r="E20" s="384">
        <v>161.06065000000001</v>
      </c>
      <c r="F20" s="384">
        <v>513.40278720000003</v>
      </c>
      <c r="G20" s="384">
        <v>0.48643219999999998</v>
      </c>
      <c r="H20" s="384">
        <v>513.8892194</v>
      </c>
      <c r="I20" s="384">
        <v>669.01356320000002</v>
      </c>
      <c r="J20" s="384">
        <v>0.48643219999999998</v>
      </c>
      <c r="K20" s="384">
        <v>669.49999539999999</v>
      </c>
    </row>
    <row r="21" spans="1:11" x14ac:dyDescent="0.25">
      <c r="A21" s="114"/>
      <c r="B21" s="23">
        <v>2020</v>
      </c>
      <c r="C21" s="384">
        <v>169.01378400000002</v>
      </c>
      <c r="D21" s="107" t="s">
        <v>93</v>
      </c>
      <c r="E21" s="384">
        <v>155.61077599999999</v>
      </c>
      <c r="F21" s="384">
        <v>562.46214569999995</v>
      </c>
      <c r="G21" s="107" t="s">
        <v>93</v>
      </c>
      <c r="H21" s="384">
        <v>562.46214569999995</v>
      </c>
      <c r="I21" s="384">
        <v>731.47592969999994</v>
      </c>
      <c r="J21" s="107" t="s">
        <v>93</v>
      </c>
      <c r="K21" s="384">
        <v>731.47592969999994</v>
      </c>
    </row>
    <row r="22" spans="1:11" ht="18" customHeight="1" x14ac:dyDescent="0.25">
      <c r="A22" s="114" t="s">
        <v>28</v>
      </c>
      <c r="B22" s="23">
        <v>2016</v>
      </c>
      <c r="C22" s="384">
        <v>49.673408400000007</v>
      </c>
      <c r="D22" s="384">
        <v>60.687699300000006</v>
      </c>
      <c r="E22" s="384">
        <v>112.266744</v>
      </c>
      <c r="F22" s="107" t="s">
        <v>93</v>
      </c>
      <c r="G22" s="107" t="s">
        <v>93</v>
      </c>
      <c r="H22" s="107" t="s">
        <v>93</v>
      </c>
      <c r="I22" s="384">
        <v>49.673408400000007</v>
      </c>
      <c r="J22" s="384">
        <v>60.687699300000006</v>
      </c>
      <c r="K22" s="384">
        <v>110.36110770000002</v>
      </c>
    </row>
    <row r="23" spans="1:11" x14ac:dyDescent="0.25">
      <c r="A23" s="114"/>
      <c r="B23" s="23">
        <v>2017</v>
      </c>
      <c r="C23" s="384">
        <v>54.287513799999999</v>
      </c>
      <c r="D23" s="384">
        <v>73.093737099999998</v>
      </c>
      <c r="E23" s="384">
        <v>110.36110770000002</v>
      </c>
      <c r="F23" s="107" t="s">
        <v>93</v>
      </c>
      <c r="G23" s="107" t="s">
        <v>93</v>
      </c>
      <c r="H23" s="107" t="s">
        <v>93</v>
      </c>
      <c r="I23" s="384">
        <v>54.287513799999999</v>
      </c>
      <c r="J23" s="384">
        <v>73.093737099999998</v>
      </c>
      <c r="K23" s="384">
        <v>127.3812509</v>
      </c>
    </row>
    <row r="24" spans="1:11" x14ac:dyDescent="0.25">
      <c r="A24" s="114"/>
      <c r="B24" s="23">
        <v>2018</v>
      </c>
      <c r="C24" s="384">
        <v>49.476594999999996</v>
      </c>
      <c r="D24" s="384">
        <v>73.804410000000004</v>
      </c>
      <c r="E24" s="384">
        <v>127.3812509</v>
      </c>
      <c r="F24" s="107" t="s">
        <v>93</v>
      </c>
      <c r="G24" s="107" t="s">
        <v>93</v>
      </c>
      <c r="H24" s="107" t="s">
        <v>93</v>
      </c>
      <c r="I24" s="384">
        <v>49.476594999999996</v>
      </c>
      <c r="J24" s="384">
        <v>73.804410000000004</v>
      </c>
      <c r="K24" s="384">
        <v>123.28100499999999</v>
      </c>
    </row>
    <row r="25" spans="1:11" x14ac:dyDescent="0.25">
      <c r="A25" s="114"/>
      <c r="B25" s="23">
        <v>2019</v>
      </c>
      <c r="C25" s="384">
        <v>45.989749199999999</v>
      </c>
      <c r="D25" s="384">
        <v>76.522637799999998</v>
      </c>
      <c r="E25" s="384">
        <v>123.28100499999999</v>
      </c>
      <c r="F25" s="107" t="s">
        <v>93</v>
      </c>
      <c r="G25" s="107" t="s">
        <v>93</v>
      </c>
      <c r="H25" s="107" t="s">
        <v>93</v>
      </c>
      <c r="I25" s="384">
        <v>45.989749199999999</v>
      </c>
      <c r="J25" s="384">
        <v>76.522637799999998</v>
      </c>
      <c r="K25" s="384">
        <v>122.51238699999999</v>
      </c>
    </row>
    <row r="26" spans="1:11" x14ac:dyDescent="0.25">
      <c r="A26" s="114"/>
      <c r="B26" s="23">
        <v>2020</v>
      </c>
      <c r="C26" s="384">
        <v>47.150090400000003</v>
      </c>
      <c r="D26" s="384">
        <v>88.283709500000015</v>
      </c>
      <c r="E26" s="384">
        <v>122.51238699999999</v>
      </c>
      <c r="F26" s="107" t="s">
        <v>93</v>
      </c>
      <c r="G26" s="107" t="s">
        <v>93</v>
      </c>
      <c r="H26" s="107" t="s">
        <v>93</v>
      </c>
      <c r="I26" s="384">
        <v>47.150090400000003</v>
      </c>
      <c r="J26" s="384">
        <v>88.283709500000015</v>
      </c>
      <c r="K26" s="384">
        <v>135.43379990000003</v>
      </c>
    </row>
    <row r="27" spans="1:11" ht="18" customHeight="1" x14ac:dyDescent="0.25">
      <c r="A27" s="114" t="s">
        <v>41</v>
      </c>
      <c r="B27" s="23">
        <v>2016</v>
      </c>
      <c r="C27" s="384">
        <v>324.37299999999999</v>
      </c>
      <c r="D27" s="107" t="s">
        <v>93</v>
      </c>
      <c r="E27" s="384">
        <v>341.37</v>
      </c>
      <c r="F27" s="384">
        <v>683.47211540000012</v>
      </c>
      <c r="G27" s="107" t="s">
        <v>93</v>
      </c>
      <c r="H27" s="107" t="s">
        <v>93</v>
      </c>
      <c r="I27" s="384">
        <v>1007.8451154000002</v>
      </c>
      <c r="J27" s="107" t="s">
        <v>93</v>
      </c>
      <c r="K27" s="384">
        <v>1007.8451154000002</v>
      </c>
    </row>
    <row r="28" spans="1:11" x14ac:dyDescent="0.25">
      <c r="A28" s="114"/>
      <c r="B28" s="23">
        <v>2017</v>
      </c>
      <c r="C28" s="384">
        <v>304.14800000000002</v>
      </c>
      <c r="D28" s="107" t="s">
        <v>93</v>
      </c>
      <c r="E28" s="384">
        <v>324.37299999999999</v>
      </c>
      <c r="F28" s="384">
        <v>739.83977489999995</v>
      </c>
      <c r="G28" s="384">
        <v>0.1942866</v>
      </c>
      <c r="H28" s="384">
        <v>740.03406150000001</v>
      </c>
      <c r="I28" s="384">
        <v>1043.9877749</v>
      </c>
      <c r="J28" s="384">
        <v>0.1942866</v>
      </c>
      <c r="K28" s="384">
        <v>1044.1820614999999</v>
      </c>
    </row>
    <row r="29" spans="1:11" x14ac:dyDescent="0.25">
      <c r="A29" s="114"/>
      <c r="B29" s="23">
        <v>2018</v>
      </c>
      <c r="C29" s="384">
        <v>280.14699999999999</v>
      </c>
      <c r="D29" s="107" t="s">
        <v>93</v>
      </c>
      <c r="E29" s="384">
        <v>304.14800000000002</v>
      </c>
      <c r="F29" s="384">
        <v>646.24945000000002</v>
      </c>
      <c r="G29" s="384">
        <v>0.18549000000000002</v>
      </c>
      <c r="H29" s="384">
        <v>646.43493999999998</v>
      </c>
      <c r="I29" s="384">
        <v>926.39644999999996</v>
      </c>
      <c r="J29" s="384">
        <v>0.18549000000000002</v>
      </c>
      <c r="K29" s="384">
        <v>926.58193999999992</v>
      </c>
    </row>
    <row r="30" spans="1:11" x14ac:dyDescent="0.25">
      <c r="A30" s="114"/>
      <c r="B30" s="23">
        <v>2019</v>
      </c>
      <c r="C30" s="384">
        <v>252.054</v>
      </c>
      <c r="D30" s="107" t="s">
        <v>93</v>
      </c>
      <c r="E30" s="384">
        <v>280.14699999999999</v>
      </c>
      <c r="F30" s="384">
        <v>634.4188054</v>
      </c>
      <c r="G30" s="384">
        <v>0.2482714</v>
      </c>
      <c r="H30" s="384">
        <v>634.66707680000002</v>
      </c>
      <c r="I30" s="384">
        <v>886.47280539999997</v>
      </c>
      <c r="J30" s="384">
        <v>0.2482714</v>
      </c>
      <c r="K30" s="384">
        <v>886.72107679999999</v>
      </c>
    </row>
    <row r="31" spans="1:11" x14ac:dyDescent="0.25">
      <c r="A31" s="114"/>
      <c r="B31" s="23">
        <v>2020</v>
      </c>
      <c r="C31" s="384">
        <v>219.39599999999999</v>
      </c>
      <c r="D31" s="107" t="s">
        <v>93</v>
      </c>
      <c r="E31" s="384">
        <v>252.054</v>
      </c>
      <c r="F31" s="384">
        <v>588.46071340000003</v>
      </c>
      <c r="G31" s="107" t="s">
        <v>93</v>
      </c>
      <c r="H31" s="384">
        <v>588.46071340000003</v>
      </c>
      <c r="I31" s="384">
        <v>807.85671339999999</v>
      </c>
      <c r="J31" s="107" t="s">
        <v>93</v>
      </c>
      <c r="K31" s="384">
        <v>807.85671339999999</v>
      </c>
    </row>
    <row r="32" spans="1:11" ht="18" customHeight="1" x14ac:dyDescent="0.25">
      <c r="A32" s="114" t="s">
        <v>54</v>
      </c>
      <c r="B32" s="23">
        <v>2016</v>
      </c>
      <c r="C32" s="384">
        <v>57.154450100000005</v>
      </c>
      <c r="D32" s="384">
        <v>2.1082000000000002E-3</v>
      </c>
      <c r="E32" s="384">
        <v>53.1930227</v>
      </c>
      <c r="F32" s="384">
        <v>34.627184999999997</v>
      </c>
      <c r="G32" s="107" t="s">
        <v>93</v>
      </c>
      <c r="H32" s="384">
        <v>34.627184999999997</v>
      </c>
      <c r="I32" s="384">
        <v>91.781635100000003</v>
      </c>
      <c r="J32" s="384">
        <v>2.1082000000000002E-3</v>
      </c>
      <c r="K32" s="384">
        <v>91.783743299999998</v>
      </c>
    </row>
    <row r="33" spans="1:11" x14ac:dyDescent="0.25">
      <c r="A33" s="114"/>
      <c r="B33" s="23">
        <v>2017</v>
      </c>
      <c r="C33" s="384">
        <v>59.893572200000001</v>
      </c>
      <c r="D33" s="107" t="s">
        <v>93</v>
      </c>
      <c r="E33" s="384">
        <v>57.156558300000007</v>
      </c>
      <c r="F33" s="384">
        <v>35.083122900000006</v>
      </c>
      <c r="G33" s="384">
        <v>3.4779700000000004E-2</v>
      </c>
      <c r="H33" s="384">
        <v>35.117902600000008</v>
      </c>
      <c r="I33" s="384">
        <v>94.976695100000001</v>
      </c>
      <c r="J33" s="384">
        <v>3.4779700000000004E-2</v>
      </c>
      <c r="K33" s="384">
        <v>95.011474800000002</v>
      </c>
    </row>
    <row r="34" spans="1:11" x14ac:dyDescent="0.25">
      <c r="A34" s="114"/>
      <c r="B34" s="23">
        <v>2018</v>
      </c>
      <c r="C34" s="384">
        <v>57.897329999999997</v>
      </c>
      <c r="D34" s="384">
        <v>1.0305E-2</v>
      </c>
      <c r="E34" s="384">
        <v>59.893572200000001</v>
      </c>
      <c r="F34" s="384">
        <v>33.067600000000006</v>
      </c>
      <c r="G34" s="384">
        <v>0.12136999999999999</v>
      </c>
      <c r="H34" s="384">
        <v>33.188970000000005</v>
      </c>
      <c r="I34" s="384">
        <v>90.96493000000001</v>
      </c>
      <c r="J34" s="384">
        <v>0.13167499999999999</v>
      </c>
      <c r="K34" s="384">
        <v>91.096605000000011</v>
      </c>
    </row>
    <row r="35" spans="1:11" x14ac:dyDescent="0.25">
      <c r="A35" s="114"/>
      <c r="B35" s="23">
        <v>2019</v>
      </c>
      <c r="C35" s="384">
        <v>56.408443599999998</v>
      </c>
      <c r="D35" s="107" t="s">
        <v>93</v>
      </c>
      <c r="E35" s="384">
        <v>57.907634999999999</v>
      </c>
      <c r="F35" s="384">
        <v>32.632523200000001</v>
      </c>
      <c r="G35" s="107" t="s">
        <v>93</v>
      </c>
      <c r="H35" s="384">
        <v>32.632523200000001</v>
      </c>
      <c r="I35" s="384">
        <v>89.040966800000007</v>
      </c>
      <c r="J35" s="107" t="s">
        <v>93</v>
      </c>
      <c r="K35" s="384">
        <v>89.040966800000007</v>
      </c>
    </row>
    <row r="36" spans="1:11" x14ac:dyDescent="0.25">
      <c r="A36" s="114"/>
      <c r="B36" s="23">
        <v>2020</v>
      </c>
      <c r="C36" s="384">
        <v>57.404333399999999</v>
      </c>
      <c r="D36" s="107" t="s">
        <v>93</v>
      </c>
      <c r="E36" s="384">
        <v>56.408443599999998</v>
      </c>
      <c r="F36" s="384">
        <v>36.068150300000006</v>
      </c>
      <c r="G36" s="107" t="s">
        <v>93</v>
      </c>
      <c r="H36" s="384">
        <v>36.068150300000006</v>
      </c>
      <c r="I36" s="384">
        <v>93.472483699999998</v>
      </c>
      <c r="J36" s="107" t="s">
        <v>93</v>
      </c>
      <c r="K36" s="384">
        <v>93.472483699999998</v>
      </c>
    </row>
    <row r="37" spans="1:11" ht="18" customHeight="1" x14ac:dyDescent="0.25">
      <c r="A37" s="114" t="s">
        <v>1104</v>
      </c>
      <c r="B37" s="23">
        <v>2016</v>
      </c>
      <c r="C37" s="384">
        <v>1058.0688795000001</v>
      </c>
      <c r="D37" s="384">
        <v>59.765275200000005</v>
      </c>
      <c r="E37" s="384">
        <v>1169.7822776999999</v>
      </c>
      <c r="F37" s="384">
        <v>1494.6305261000002</v>
      </c>
      <c r="G37" s="384">
        <v>8.4591525000000001</v>
      </c>
      <c r="H37" s="384">
        <v>1503.0896786000003</v>
      </c>
      <c r="I37" s="384">
        <v>2552.6994056000003</v>
      </c>
      <c r="J37" s="384">
        <v>69.148960000000002</v>
      </c>
      <c r="K37" s="384">
        <v>2621.8483656000003</v>
      </c>
    </row>
    <row r="38" spans="1:11" x14ac:dyDescent="0.25">
      <c r="A38" s="114"/>
      <c r="B38" s="23">
        <v>2017</v>
      </c>
      <c r="C38" s="384">
        <v>1035.1856169999999</v>
      </c>
      <c r="D38" s="384">
        <v>60.689807500000008</v>
      </c>
      <c r="E38" s="384">
        <v>1118.758687</v>
      </c>
      <c r="F38" s="384">
        <v>1734.895387</v>
      </c>
      <c r="G38" s="384">
        <v>10.046536100000001</v>
      </c>
      <c r="H38" s="384">
        <v>1744.9419230999999</v>
      </c>
      <c r="I38" s="384">
        <v>2770.0810039999997</v>
      </c>
      <c r="J38" s="384">
        <v>83.140273199999996</v>
      </c>
      <c r="K38" s="384">
        <v>2853.2212771999998</v>
      </c>
    </row>
    <row r="39" spans="1:11" x14ac:dyDescent="0.25">
      <c r="A39" s="114"/>
      <c r="B39" s="23">
        <v>2018</v>
      </c>
      <c r="C39" s="384">
        <v>967.29757500000005</v>
      </c>
      <c r="D39" s="384">
        <v>73.093737099999998</v>
      </c>
      <c r="E39" s="384">
        <v>1108.2793540999999</v>
      </c>
      <c r="F39" s="384">
        <v>1997.7044000000001</v>
      </c>
      <c r="G39" s="384">
        <v>3.9937600000000004</v>
      </c>
      <c r="H39" s="384">
        <v>2001.6981600000001</v>
      </c>
      <c r="I39" s="384">
        <v>2965.0019750000001</v>
      </c>
      <c r="J39" s="384">
        <v>77.808475000000001</v>
      </c>
      <c r="K39" s="384">
        <v>3042.8104499999999</v>
      </c>
    </row>
    <row r="40" spans="1:11" x14ac:dyDescent="0.25">
      <c r="A40" s="114"/>
      <c r="B40" s="23">
        <v>2019</v>
      </c>
      <c r="C40" s="384">
        <v>900.86496880000004</v>
      </c>
      <c r="D40" s="384">
        <v>73.814715000000007</v>
      </c>
      <c r="E40" s="384">
        <v>1041.11229</v>
      </c>
      <c r="F40" s="384">
        <v>1941.7834192</v>
      </c>
      <c r="G40" s="384">
        <v>3.4140125999999995</v>
      </c>
      <c r="H40" s="384">
        <v>1945.1974318</v>
      </c>
      <c r="I40" s="384">
        <v>2842.6483880000001</v>
      </c>
      <c r="J40" s="384">
        <v>79.936650399999991</v>
      </c>
      <c r="K40" s="384">
        <v>2922.5850384</v>
      </c>
    </row>
    <row r="41" spans="1:11" x14ac:dyDescent="0.25">
      <c r="A41" s="115"/>
      <c r="B41" s="24">
        <v>2020</v>
      </c>
      <c r="C41" s="465">
        <v>855.85320779999995</v>
      </c>
      <c r="D41" s="465">
        <v>76.522637799999998</v>
      </c>
      <c r="E41" s="465">
        <v>977.38760660000003</v>
      </c>
      <c r="F41" s="465">
        <v>1901.8086640000001</v>
      </c>
      <c r="G41" s="470" t="s">
        <v>93</v>
      </c>
      <c r="H41" s="465">
        <v>1901.8086640000001</v>
      </c>
      <c r="I41" s="465">
        <v>2757.6618718</v>
      </c>
      <c r="J41" s="465">
        <v>88.283709500000015</v>
      </c>
      <c r="K41" s="465">
        <v>2845.9455813</v>
      </c>
    </row>
    <row r="42" spans="1:11" ht="15.75" customHeight="1" x14ac:dyDescent="0.25">
      <c r="A42" s="114" t="s">
        <v>1146</v>
      </c>
      <c r="B42" s="23"/>
      <c r="C42" s="23"/>
      <c r="D42" s="23"/>
      <c r="E42" s="23"/>
      <c r="F42" s="23"/>
      <c r="G42" s="23"/>
      <c r="H42" s="23"/>
      <c r="I42" s="23"/>
      <c r="J42" s="23"/>
      <c r="K42" s="23"/>
    </row>
  </sheetData>
  <mergeCells count="3">
    <mergeCell ref="C10:E10"/>
    <mergeCell ref="F10:H10"/>
    <mergeCell ref="I10:K10"/>
  </mergeCells>
  <hyperlinks>
    <hyperlink ref="A5" location="'Contents'!A85" display="Índice"/>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206"/>
  <sheetViews>
    <sheetView showGridLines="0" zoomScale="120" zoomScaleNormal="120" zoomScalePageLayoutView="120" workbookViewId="0">
      <selection activeCell="A5" sqref="A5"/>
    </sheetView>
  </sheetViews>
  <sheetFormatPr defaultColWidth="8.85546875" defaultRowHeight="15.75" x14ac:dyDescent="0.25"/>
  <cols>
    <col min="1" max="1" width="30.5703125" style="14" customWidth="1"/>
    <col min="2" max="8" width="6.85546875" style="14" customWidth="1"/>
    <col min="9" max="93" width="8.85546875" style="2"/>
    <col min="94" max="16384" width="8.85546875" style="10"/>
  </cols>
  <sheetData>
    <row r="1" spans="1:95" s="17" customFormat="1" ht="12.75" x14ac:dyDescent="0.2"/>
    <row r="2" spans="1:95" s="17" customFormat="1" ht="12.75" x14ac:dyDescent="0.2"/>
    <row r="3" spans="1:95" s="17" customFormat="1" ht="12.75" x14ac:dyDescent="0.2"/>
    <row r="4" spans="1:95" s="17" customFormat="1" ht="12.75" x14ac:dyDescent="0.2"/>
    <row r="5" spans="1:95" s="17" customFormat="1" ht="12.75" x14ac:dyDescent="0.2">
      <c r="A5" s="109" t="s">
        <v>85</v>
      </c>
    </row>
    <row r="6" spans="1:95" s="17" customFormat="1" ht="18.75" x14ac:dyDescent="0.3">
      <c r="A6" s="25" t="s">
        <v>0</v>
      </c>
    </row>
    <row r="7" spans="1:95" s="17" customFormat="1" ht="12.75" x14ac:dyDescent="0.2"/>
    <row r="8" spans="1:95" s="17" customFormat="1" ht="18" customHeight="1" x14ac:dyDescent="0.2">
      <c r="A8" s="165" t="s">
        <v>259</v>
      </c>
      <c r="B8" s="18"/>
      <c r="C8" s="18"/>
      <c r="D8" s="18"/>
    </row>
    <row r="9" spans="1:95" ht="13.5" customHeight="1" x14ac:dyDescent="0.25">
      <c r="A9" s="23"/>
      <c r="B9" s="400">
        <v>2015</v>
      </c>
      <c r="C9" s="400">
        <v>2016</v>
      </c>
      <c r="D9" s="400">
        <v>2017</v>
      </c>
      <c r="E9" s="400">
        <v>2018</v>
      </c>
      <c r="F9" s="182">
        <v>2019</v>
      </c>
      <c r="G9" s="182">
        <v>2020</v>
      </c>
      <c r="H9" s="184" t="s">
        <v>260</v>
      </c>
    </row>
    <row r="10" spans="1:95" ht="13.5" customHeight="1" x14ac:dyDescent="0.25">
      <c r="A10" s="24"/>
      <c r="B10" s="401"/>
      <c r="C10" s="401"/>
      <c r="D10" s="401"/>
      <c r="E10" s="401"/>
      <c r="F10" s="181" t="s">
        <v>88</v>
      </c>
      <c r="G10" s="181" t="s">
        <v>88</v>
      </c>
      <c r="H10" s="181" t="s">
        <v>88</v>
      </c>
    </row>
    <row r="11" spans="1:95" ht="18" customHeight="1" x14ac:dyDescent="0.25">
      <c r="A11" s="35" t="s">
        <v>115</v>
      </c>
      <c r="B11" s="51">
        <v>26841.881243103278</v>
      </c>
      <c r="C11" s="51">
        <v>22485.152004500236</v>
      </c>
      <c r="D11" s="51">
        <v>15647.156728091899</v>
      </c>
      <c r="E11" s="51">
        <v>13655.677655207419</v>
      </c>
      <c r="F11" s="51">
        <v>14767.683343293927</v>
      </c>
      <c r="G11" s="51">
        <v>11146.908890760502</v>
      </c>
      <c r="H11" s="51">
        <v>8099.7823243419762</v>
      </c>
    </row>
    <row r="12" spans="1:95" ht="12.75" customHeight="1" x14ac:dyDescent="0.25">
      <c r="A12" s="20" t="s">
        <v>261</v>
      </c>
      <c r="B12" s="51">
        <v>24419.494576928046</v>
      </c>
      <c r="C12" s="51">
        <v>24352.542161192385</v>
      </c>
      <c r="D12" s="51">
        <v>18227.753892688808</v>
      </c>
      <c r="E12" s="51">
        <v>16170.244481266778</v>
      </c>
      <c r="F12" s="51">
        <v>17211.49611420128</v>
      </c>
      <c r="G12" s="51">
        <v>14878.529118506529</v>
      </c>
      <c r="H12" s="51">
        <v>14977.198871089447</v>
      </c>
    </row>
    <row r="13" spans="1:95" s="2" customFormat="1" ht="17.25" customHeight="1" x14ac:dyDescent="0.25">
      <c r="A13" s="35" t="s">
        <v>112</v>
      </c>
      <c r="B13" s="51">
        <v>36278.734763750006</v>
      </c>
      <c r="C13" s="51">
        <v>44400.806877953</v>
      </c>
      <c r="D13" s="51">
        <v>43390.562022238999</v>
      </c>
      <c r="E13" s="51">
        <v>46981.731444707992</v>
      </c>
      <c r="F13" s="51">
        <v>49461.899396029992</v>
      </c>
      <c r="G13" s="51">
        <v>50114.515320479986</v>
      </c>
      <c r="H13" s="51">
        <v>50132.486674469998</v>
      </c>
      <c r="CP13" s="10"/>
      <c r="CQ13" s="10"/>
    </row>
    <row r="14" spans="1:95" ht="12" customHeight="1" x14ac:dyDescent="0.25">
      <c r="A14" s="70" t="s">
        <v>262</v>
      </c>
      <c r="B14" s="382">
        <v>350.29517543000003</v>
      </c>
      <c r="C14" s="382">
        <v>104.61337980900002</v>
      </c>
      <c r="D14" s="382">
        <v>105.303650416</v>
      </c>
      <c r="E14" s="382">
        <v>120.00802958599999</v>
      </c>
      <c r="F14" s="382">
        <v>159.735238834</v>
      </c>
      <c r="G14" s="382">
        <v>165.31494954199997</v>
      </c>
      <c r="H14" s="382">
        <v>162.60200418100004</v>
      </c>
    </row>
    <row r="15" spans="1:95" s="2" customFormat="1" ht="12" customHeight="1" x14ac:dyDescent="0.25">
      <c r="A15" s="54" t="s">
        <v>263</v>
      </c>
      <c r="B15" s="382">
        <v>26612.350037930002</v>
      </c>
      <c r="C15" s="382">
        <v>34323.607422576999</v>
      </c>
      <c r="D15" s="382">
        <v>33534.706778955995</v>
      </c>
      <c r="E15" s="382">
        <v>36575.405802055997</v>
      </c>
      <c r="F15" s="382">
        <v>39349.699704141996</v>
      </c>
      <c r="G15" s="382">
        <v>38633.91793721899</v>
      </c>
      <c r="H15" s="382">
        <v>38373.548956468992</v>
      </c>
      <c r="CP15" s="10"/>
    </row>
    <row r="16" spans="1:95" s="2" customFormat="1" ht="12" customHeight="1" x14ac:dyDescent="0.25">
      <c r="A16" s="55" t="s">
        <v>264</v>
      </c>
      <c r="B16" s="382">
        <v>23345.239275180003</v>
      </c>
      <c r="C16" s="382">
        <v>31006.382774515998</v>
      </c>
      <c r="D16" s="382">
        <v>29371.484479773997</v>
      </c>
      <c r="E16" s="382">
        <v>32349.066694629</v>
      </c>
      <c r="F16" s="382">
        <v>35099.485329226998</v>
      </c>
      <c r="G16" s="382">
        <v>33952.499108155993</v>
      </c>
      <c r="H16" s="382">
        <v>33791.974325881994</v>
      </c>
      <c r="CP16" s="10"/>
    </row>
    <row r="17" spans="1:94" s="2" customFormat="1" ht="12" customHeight="1" x14ac:dyDescent="0.25">
      <c r="A17" s="55" t="s">
        <v>265</v>
      </c>
      <c r="B17" s="382">
        <v>3267.1107627499996</v>
      </c>
      <c r="C17" s="382">
        <v>3317.2246480610002</v>
      </c>
      <c r="D17" s="382">
        <v>4163.2222991819999</v>
      </c>
      <c r="E17" s="382">
        <v>4226.3391074269994</v>
      </c>
      <c r="F17" s="382">
        <v>4250.214374915</v>
      </c>
      <c r="G17" s="382">
        <v>4681.4188290629991</v>
      </c>
      <c r="H17" s="382">
        <v>4581.5746305870007</v>
      </c>
      <c r="CP17" s="10"/>
    </row>
    <row r="18" spans="1:94" s="2" customFormat="1" ht="12" customHeight="1" x14ac:dyDescent="0.25">
      <c r="A18" s="54" t="s">
        <v>266</v>
      </c>
      <c r="B18" s="382">
        <v>9662.0781052799994</v>
      </c>
      <c r="C18" s="382">
        <v>10073.404469892001</v>
      </c>
      <c r="D18" s="382">
        <v>9851.924257228</v>
      </c>
      <c r="E18" s="382">
        <v>10406.325642660999</v>
      </c>
      <c r="F18" s="382">
        <v>10112.199691897</v>
      </c>
      <c r="G18" s="382">
        <v>11480.59738327</v>
      </c>
      <c r="H18" s="382">
        <v>11758.937718001001</v>
      </c>
      <c r="CP18" s="10"/>
    </row>
    <row r="19" spans="1:94" s="2" customFormat="1" ht="12" customHeight="1" x14ac:dyDescent="0.25">
      <c r="A19" s="55" t="s">
        <v>267</v>
      </c>
      <c r="B19" s="382">
        <v>7906.4366156799997</v>
      </c>
      <c r="C19" s="382">
        <v>8017.6085715340005</v>
      </c>
      <c r="D19" s="382">
        <v>7729.813818007</v>
      </c>
      <c r="E19" s="382">
        <v>7125.9862323799998</v>
      </c>
      <c r="F19" s="382">
        <v>5744.2940996669995</v>
      </c>
      <c r="G19" s="382">
        <v>5774.1191722850008</v>
      </c>
      <c r="H19" s="382">
        <v>5586.6274553690009</v>
      </c>
      <c r="CP19" s="10"/>
    </row>
    <row r="20" spans="1:94" s="2" customFormat="1" ht="12" customHeight="1" x14ac:dyDescent="0.25">
      <c r="A20" s="55" t="s">
        <v>268</v>
      </c>
      <c r="B20" s="382">
        <v>1755.6414896000001</v>
      </c>
      <c r="C20" s="382">
        <v>2055.7958983579997</v>
      </c>
      <c r="D20" s="382">
        <v>2122.110439221</v>
      </c>
      <c r="E20" s="382">
        <v>3280.3394102809998</v>
      </c>
      <c r="F20" s="382">
        <v>4367.9055922299995</v>
      </c>
      <c r="G20" s="382">
        <v>5706.4782109850003</v>
      </c>
      <c r="H20" s="382">
        <v>6172.3102626320006</v>
      </c>
      <c r="CP20" s="10"/>
    </row>
    <row r="21" spans="1:94" s="2" customFormat="1" ht="12" customHeight="1" x14ac:dyDescent="0.25">
      <c r="A21" s="54" t="s">
        <v>269</v>
      </c>
      <c r="B21" s="382">
        <v>4.3066205399999999</v>
      </c>
      <c r="C21" s="382">
        <v>3.7949854840000001</v>
      </c>
      <c r="D21" s="382">
        <v>3.930986055</v>
      </c>
      <c r="E21" s="382">
        <v>-8.9999999999999995E-9</v>
      </c>
      <c r="F21" s="382">
        <v>-8.9999999999999995E-9</v>
      </c>
      <c r="G21" s="382">
        <v>-8.9999999999999995E-9</v>
      </c>
      <c r="H21" s="382">
        <v>0</v>
      </c>
      <c r="CP21" s="10"/>
    </row>
    <row r="22" spans="1:94" s="2" customFormat="1" ht="17.25" customHeight="1" x14ac:dyDescent="0.25">
      <c r="A22" s="23" t="s">
        <v>171</v>
      </c>
      <c r="B22" s="406"/>
      <c r="C22" s="406"/>
      <c r="D22" s="406"/>
      <c r="E22" s="406"/>
      <c r="F22" s="406"/>
      <c r="G22" s="406"/>
      <c r="H22" s="406"/>
      <c r="CP22" s="10"/>
    </row>
    <row r="23" spans="1:94" s="2" customFormat="1" ht="12" customHeight="1" x14ac:dyDescent="0.25">
      <c r="A23" s="20" t="s">
        <v>270</v>
      </c>
      <c r="B23" s="257">
        <v>23.106824062151944</v>
      </c>
      <c r="C23" s="257">
        <v>22.233007935523201</v>
      </c>
      <c r="D23" s="257">
        <v>12.81273017679144</v>
      </c>
      <c r="E23" s="257">
        <v>13.47337679263077</v>
      </c>
      <c r="F23" s="257">
        <v>17.654264471123319</v>
      </c>
      <c r="G23" s="257">
        <v>20.209595520667985</v>
      </c>
      <c r="H23" s="257">
        <v>16.365591723926077</v>
      </c>
      <c r="CP23" s="10"/>
    </row>
    <row r="24" spans="1:94" s="2" customFormat="1" ht="12" customHeight="1" x14ac:dyDescent="0.25">
      <c r="A24" s="20" t="s">
        <v>271</v>
      </c>
      <c r="B24" s="257">
        <v>21.021513349431473</v>
      </c>
      <c r="C24" s="257">
        <v>24.079457546544067</v>
      </c>
      <c r="D24" s="257">
        <v>14.925861382642491</v>
      </c>
      <c r="E24" s="257">
        <v>15.954374599783005</v>
      </c>
      <c r="F24" s="257">
        <v>20.57575973700731</v>
      </c>
      <c r="G24" s="257">
        <v>26.975106585533698</v>
      </c>
      <c r="H24" s="257">
        <v>30.261396180447246</v>
      </c>
      <c r="CP24" s="10"/>
    </row>
    <row r="25" spans="1:94" s="2" customFormat="1" ht="12" customHeight="1" x14ac:dyDescent="0.25">
      <c r="A25" s="46" t="s">
        <v>272</v>
      </c>
      <c r="B25" s="263">
        <v>31.230536108523882</v>
      </c>
      <c r="C25" s="263">
        <v>43.902904968736209</v>
      </c>
      <c r="D25" s="263">
        <v>35.53051669842116</v>
      </c>
      <c r="E25" s="263">
        <v>46.354533704400417</v>
      </c>
      <c r="F25" s="263">
        <v>59.130022826372318</v>
      </c>
      <c r="G25" s="263">
        <v>90.858738890447782</v>
      </c>
      <c r="H25" s="263">
        <v>101.29257505524303</v>
      </c>
      <c r="CP25" s="10"/>
    </row>
    <row r="26" spans="1:94" s="2" customFormat="1" ht="24" customHeight="1" x14ac:dyDescent="0.25">
      <c r="A26" s="35" t="s">
        <v>177</v>
      </c>
      <c r="B26" s="41"/>
      <c r="C26" s="41"/>
      <c r="D26" s="41"/>
      <c r="E26" s="41"/>
      <c r="F26" s="41"/>
      <c r="G26" s="41"/>
      <c r="H26" s="41"/>
      <c r="CP26" s="10"/>
    </row>
    <row r="27" spans="1:94" s="2" customFormat="1" x14ac:dyDescent="0.25">
      <c r="A27" s="3"/>
      <c r="B27" s="3"/>
      <c r="C27" s="3"/>
      <c r="D27" s="3"/>
      <c r="E27" s="3"/>
      <c r="F27" s="3"/>
      <c r="G27" s="3"/>
      <c r="H27" s="3"/>
      <c r="CP27" s="10"/>
    </row>
    <row r="28" spans="1:94" s="2" customFormat="1" x14ac:dyDescent="0.25">
      <c r="A28" s="3"/>
      <c r="B28" s="3"/>
      <c r="C28" s="3"/>
      <c r="D28" s="3"/>
      <c r="E28" s="3"/>
      <c r="F28" s="3"/>
      <c r="G28" s="3"/>
      <c r="H28" s="3"/>
      <c r="CP28" s="10"/>
    </row>
    <row r="29" spans="1:94" s="2" customFormat="1" x14ac:dyDescent="0.25">
      <c r="A29" s="3"/>
      <c r="B29" s="3"/>
      <c r="C29" s="3"/>
      <c r="D29" s="3"/>
      <c r="E29" s="3"/>
      <c r="F29" s="3"/>
      <c r="G29" s="3"/>
      <c r="H29" s="3"/>
      <c r="CP29" s="10"/>
    </row>
    <row r="30" spans="1:94" s="2" customFormat="1" x14ac:dyDescent="0.25">
      <c r="A30" s="3"/>
      <c r="B30" s="3"/>
      <c r="C30" s="3"/>
      <c r="D30" s="3"/>
      <c r="E30" s="3"/>
      <c r="F30" s="3"/>
      <c r="G30" s="3"/>
      <c r="H30" s="3"/>
      <c r="CP30" s="10"/>
    </row>
    <row r="31" spans="1:94" x14ac:dyDescent="0.25">
      <c r="A31" s="3"/>
      <c r="B31" s="3"/>
      <c r="C31" s="3"/>
      <c r="D31" s="3"/>
      <c r="E31" s="3"/>
      <c r="F31" s="3"/>
      <c r="G31" s="3"/>
      <c r="H31" s="3"/>
    </row>
    <row r="32" spans="1:94" x14ac:dyDescent="0.25">
      <c r="A32" s="3"/>
      <c r="B32" s="3"/>
      <c r="C32" s="3"/>
      <c r="D32" s="3"/>
      <c r="E32" s="3"/>
      <c r="F32" s="3"/>
      <c r="G32" s="3"/>
      <c r="H32" s="3"/>
    </row>
    <row r="33" spans="1:94" x14ac:dyDescent="0.25">
      <c r="A33" s="3"/>
      <c r="B33" s="3"/>
      <c r="C33" s="3"/>
      <c r="D33" s="3"/>
      <c r="E33" s="3"/>
      <c r="F33" s="3"/>
      <c r="G33" s="3"/>
      <c r="H33" s="3"/>
    </row>
    <row r="34" spans="1:94" x14ac:dyDescent="0.25">
      <c r="A34" s="3"/>
      <c r="B34" s="3"/>
      <c r="C34" s="3"/>
      <c r="D34" s="3"/>
      <c r="E34" s="3"/>
      <c r="F34" s="3"/>
      <c r="G34" s="3"/>
      <c r="H34" s="3"/>
    </row>
    <row r="35" spans="1:94" x14ac:dyDescent="0.25">
      <c r="A35" s="3"/>
      <c r="B35" s="3"/>
      <c r="C35" s="3"/>
      <c r="D35" s="3"/>
      <c r="E35" s="3"/>
      <c r="F35" s="3"/>
      <c r="G35" s="3"/>
      <c r="H35" s="3"/>
      <c r="CK35" s="10"/>
      <c r="CL35" s="10"/>
      <c r="CM35" s="10"/>
      <c r="CN35" s="10"/>
      <c r="CO35" s="10"/>
    </row>
    <row r="36" spans="1:94" x14ac:dyDescent="0.25">
      <c r="A36" s="3"/>
      <c r="B36" s="3"/>
      <c r="C36" s="3"/>
      <c r="D36" s="3"/>
      <c r="E36" s="3"/>
      <c r="F36" s="3"/>
      <c r="G36" s="3"/>
      <c r="H36" s="3"/>
      <c r="CK36" s="10"/>
      <c r="CL36" s="10"/>
      <c r="CM36" s="10"/>
      <c r="CN36" s="10"/>
      <c r="CO36" s="10"/>
    </row>
    <row r="37" spans="1:94" x14ac:dyDescent="0.25">
      <c r="A37" s="3"/>
      <c r="B37" s="3"/>
      <c r="C37" s="3"/>
      <c r="D37" s="3"/>
      <c r="E37" s="3"/>
      <c r="F37" s="3"/>
      <c r="G37" s="3"/>
      <c r="H37" s="3"/>
      <c r="CK37" s="10"/>
      <c r="CL37" s="10"/>
      <c r="CM37" s="10"/>
      <c r="CN37" s="10"/>
      <c r="CO37" s="10"/>
    </row>
    <row r="38" spans="1:94" x14ac:dyDescent="0.25">
      <c r="A38" s="3"/>
      <c r="B38" s="3"/>
      <c r="C38" s="3"/>
      <c r="D38" s="3"/>
      <c r="E38" s="3"/>
      <c r="F38" s="3"/>
      <c r="G38" s="3"/>
      <c r="H38" s="3"/>
      <c r="CK38" s="10"/>
      <c r="CL38" s="10"/>
      <c r="CM38" s="10"/>
      <c r="CN38" s="10"/>
      <c r="CO38" s="10"/>
    </row>
    <row r="39" spans="1:94" x14ac:dyDescent="0.25">
      <c r="A39" s="3"/>
      <c r="B39" s="3"/>
      <c r="C39" s="3"/>
      <c r="D39" s="3"/>
      <c r="E39" s="3"/>
      <c r="F39" s="3"/>
      <c r="G39" s="3"/>
      <c r="H39" s="3"/>
      <c r="CK39" s="10"/>
      <c r="CL39" s="10"/>
      <c r="CM39" s="10"/>
      <c r="CN39" s="10"/>
      <c r="CO39" s="10"/>
    </row>
    <row r="40" spans="1:94" x14ac:dyDescent="0.25">
      <c r="A40" s="3"/>
      <c r="B40" s="3"/>
      <c r="C40" s="3"/>
      <c r="D40" s="3"/>
      <c r="E40" s="3"/>
      <c r="F40" s="3"/>
      <c r="G40" s="3"/>
      <c r="H40" s="3"/>
    </row>
    <row r="41" spans="1:94" x14ac:dyDescent="0.25">
      <c r="A41" s="3"/>
      <c r="B41" s="3"/>
      <c r="C41" s="3"/>
      <c r="D41" s="3"/>
      <c r="E41" s="3"/>
      <c r="F41" s="3"/>
      <c r="G41" s="3"/>
      <c r="H41" s="3"/>
    </row>
    <row r="42" spans="1:94" x14ac:dyDescent="0.25">
      <c r="A42" s="3"/>
      <c r="B42" s="3"/>
      <c r="C42" s="3"/>
      <c r="D42" s="3"/>
      <c r="E42" s="3"/>
      <c r="F42" s="3"/>
      <c r="G42" s="3"/>
      <c r="H42" s="3"/>
    </row>
    <row r="43" spans="1:94" x14ac:dyDescent="0.25">
      <c r="A43" s="3"/>
      <c r="B43" s="3"/>
      <c r="C43" s="3"/>
      <c r="D43" s="3"/>
      <c r="E43" s="3"/>
      <c r="F43" s="3"/>
      <c r="G43" s="3"/>
      <c r="H43" s="3"/>
    </row>
    <row r="44" spans="1:94" x14ac:dyDescent="0.25">
      <c r="A44" s="3"/>
      <c r="B44" s="3"/>
      <c r="C44" s="3"/>
      <c r="D44" s="3"/>
      <c r="E44" s="3"/>
      <c r="F44" s="3"/>
      <c r="G44" s="3"/>
      <c r="H44" s="3"/>
    </row>
    <row r="45" spans="1:94" x14ac:dyDescent="0.25">
      <c r="A45" s="3"/>
      <c r="B45" s="3"/>
      <c r="C45" s="3"/>
      <c r="D45" s="3"/>
      <c r="E45" s="3"/>
      <c r="F45" s="3"/>
      <c r="G45" s="3"/>
      <c r="H45" s="3"/>
    </row>
    <row r="46" spans="1:94" x14ac:dyDescent="0.25">
      <c r="A46" s="3"/>
      <c r="B46" s="3"/>
      <c r="C46" s="3"/>
      <c r="D46" s="3"/>
      <c r="E46" s="3"/>
      <c r="F46" s="3"/>
      <c r="G46" s="3"/>
      <c r="H46" s="3"/>
    </row>
    <row r="47" spans="1:94" s="1" customFormat="1" x14ac:dyDescent="0.25">
      <c r="A47" s="3"/>
      <c r="B47" s="3"/>
      <c r="C47" s="3"/>
      <c r="D47" s="3"/>
      <c r="E47" s="3"/>
      <c r="F47" s="3"/>
      <c r="G47" s="3"/>
      <c r="H47" s="3"/>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10"/>
    </row>
    <row r="48" spans="1:94" s="1" customFormat="1" x14ac:dyDescent="0.25">
      <c r="A48" s="3"/>
      <c r="B48" s="3"/>
      <c r="C48" s="3"/>
      <c r="D48" s="3"/>
      <c r="E48" s="3"/>
      <c r="F48" s="3"/>
      <c r="G48" s="3"/>
      <c r="H48" s="3"/>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10"/>
    </row>
    <row r="49" spans="1:94" s="1" customFormat="1" x14ac:dyDescent="0.25">
      <c r="A49" s="3"/>
      <c r="B49" s="3"/>
      <c r="C49" s="3"/>
      <c r="D49" s="3"/>
      <c r="E49" s="3"/>
      <c r="F49" s="3"/>
      <c r="G49" s="3"/>
      <c r="H49" s="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10"/>
    </row>
    <row r="50" spans="1:94" s="1" customFormat="1" x14ac:dyDescent="0.25">
      <c r="A50" s="3"/>
      <c r="B50" s="3"/>
      <c r="C50" s="3"/>
      <c r="D50" s="3"/>
      <c r="E50" s="3"/>
      <c r="F50" s="3"/>
      <c r="G50" s="3"/>
      <c r="H50" s="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10"/>
    </row>
    <row r="51" spans="1:94" s="1" customFormat="1" x14ac:dyDescent="0.25">
      <c r="A51" s="3"/>
      <c r="B51" s="3"/>
      <c r="C51" s="3"/>
      <c r="D51" s="3"/>
      <c r="E51" s="3"/>
      <c r="F51" s="3"/>
      <c r="G51" s="3"/>
      <c r="H51" s="3"/>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10"/>
    </row>
    <row r="52" spans="1:94" s="1" customFormat="1" x14ac:dyDescent="0.25">
      <c r="A52" s="3"/>
      <c r="B52" s="3"/>
      <c r="C52" s="3"/>
      <c r="D52" s="3"/>
      <c r="E52" s="3"/>
      <c r="F52" s="3"/>
      <c r="G52" s="3"/>
      <c r="H52" s="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10"/>
    </row>
    <row r="53" spans="1:94" s="1" customFormat="1" x14ac:dyDescent="0.25">
      <c r="A53" s="3"/>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10"/>
    </row>
    <row r="54" spans="1:94" s="1" customFormat="1" x14ac:dyDescent="0.25">
      <c r="A54" s="3"/>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10"/>
    </row>
    <row r="55" spans="1:94" s="1" customFormat="1" x14ac:dyDescent="0.25">
      <c r="A55" s="3"/>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10"/>
    </row>
    <row r="56" spans="1:94" s="1" customFormat="1" x14ac:dyDescent="0.25">
      <c r="A56" s="3"/>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10"/>
    </row>
    <row r="57" spans="1:94" s="1" customFormat="1" x14ac:dyDescent="0.25">
      <c r="A57" s="3"/>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10"/>
    </row>
    <row r="58" spans="1:94" s="1" customFormat="1" x14ac:dyDescent="0.25">
      <c r="A58" s="3"/>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25">
      <c r="A59" s="3"/>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25">
      <c r="A60" s="3"/>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25">
      <c r="A61" s="3"/>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25">
      <c r="A62" s="3"/>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25">
      <c r="A63" s="3"/>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25">
      <c r="A64" s="3"/>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25">
      <c r="A65" s="3"/>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25">
      <c r="A66" s="3"/>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25">
      <c r="A67" s="3"/>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25">
      <c r="A68" s="3"/>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25">
      <c r="A69" s="3"/>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25">
      <c r="A70" s="3"/>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25">
      <c r="A71" s="3"/>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25">
      <c r="A72" s="3"/>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25">
      <c r="A73" s="3"/>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25">
      <c r="A74" s="3"/>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25">
      <c r="A75" s="3"/>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25">
      <c r="A76" s="3"/>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25">
      <c r="A77" s="3"/>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25">
      <c r="A78" s="3"/>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25">
      <c r="A79" s="3"/>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25">
      <c r="A80" s="3"/>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25">
      <c r="A81" s="3"/>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25">
      <c r="A82" s="3"/>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25">
      <c r="A83" s="3"/>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25">
      <c r="A84" s="3"/>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25">
      <c r="A85" s="3"/>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25">
      <c r="A86" s="3"/>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25">
      <c r="A87" s="3"/>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25">
      <c r="A88" s="3"/>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25">
      <c r="A89" s="3"/>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25">
      <c r="A90" s="3"/>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25">
      <c r="A91" s="3"/>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25">
      <c r="A92" s="3"/>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25">
      <c r="A93" s="3"/>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25">
      <c r="A94" s="3"/>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25">
      <c r="A95" s="3"/>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25">
      <c r="A96" s="3"/>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25">
      <c r="A97" s="3"/>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25">
      <c r="A98" s="3"/>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25">
      <c r="A99" s="3"/>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25">
      <c r="A100" s="3"/>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25">
      <c r="A101" s="3"/>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25">
      <c r="A102" s="3"/>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25">
      <c r="A103" s="3"/>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25">
      <c r="A104" s="3"/>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25">
      <c r="A105" s="3"/>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25">
      <c r="A106" s="3"/>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25">
      <c r="A107" s="3"/>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25">
      <c r="A108" s="3"/>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25">
      <c r="A109" s="3"/>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25">
      <c r="A110" s="3"/>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25">
      <c r="A111" s="3"/>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25">
      <c r="A112" s="3"/>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25">
      <c r="A113" s="3"/>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25">
      <c r="A114" s="3"/>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25">
      <c r="A115" s="3"/>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25">
      <c r="A116" s="3"/>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25">
      <c r="A117" s="3"/>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25">
      <c r="A118" s="3"/>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25">
      <c r="A119" s="3"/>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25">
      <c r="A120" s="3"/>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25">
      <c r="A121" s="3"/>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25">
      <c r="A122" s="3"/>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25">
      <c r="A123" s="3"/>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25">
      <c r="A124" s="3"/>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25">
      <c r="A125" s="3"/>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25">
      <c r="A126" s="3"/>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25">
      <c r="A127" s="3"/>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25">
      <c r="A128" s="3"/>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25">
      <c r="A129" s="3"/>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25">
      <c r="A130" s="3"/>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25">
      <c r="A131" s="3"/>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25">
      <c r="A132" s="3"/>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25">
      <c r="A133" s="3"/>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25">
      <c r="A134" s="3"/>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25">
      <c r="A135" s="3"/>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25">
      <c r="A136" s="3"/>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25">
      <c r="A137" s="3"/>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25">
      <c r="A138" s="3"/>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25">
      <c r="A139" s="3"/>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25">
      <c r="A140" s="3"/>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25">
      <c r="A141" s="3"/>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25">
      <c r="A142" s="3"/>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25">
      <c r="A143" s="3"/>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25">
      <c r="A144" s="3"/>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25">
      <c r="A145" s="3"/>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25">
      <c r="A146" s="3"/>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25">
      <c r="A147" s="3"/>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25">
      <c r="A148" s="3"/>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25">
      <c r="A149" s="3"/>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25">
      <c r="A150" s="3"/>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25">
      <c r="A151" s="3"/>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25">
      <c r="A152" s="3"/>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25">
      <c r="A153" s="3"/>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25">
      <c r="A154" s="3"/>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25">
      <c r="A155" s="3"/>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25">
      <c r="A156" s="3"/>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25">
      <c r="A157" s="3"/>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25">
      <c r="A158" s="3"/>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25">
      <c r="A159" s="3"/>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25">
      <c r="A160" s="3"/>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25">
      <c r="A161" s="3"/>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25">
      <c r="A162" s="3"/>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25">
      <c r="A163" s="3"/>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25">
      <c r="A164" s="3"/>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25">
      <c r="A165" s="3"/>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25">
      <c r="A166" s="3"/>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25">
      <c r="A167" s="3"/>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25">
      <c r="A168" s="3"/>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25">
      <c r="A169" s="3"/>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25">
      <c r="A170" s="3"/>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25">
      <c r="A171" s="3"/>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25">
      <c r="A172" s="3"/>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25">
      <c r="A173" s="3"/>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25">
      <c r="A174" s="3"/>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25">
      <c r="A175" s="3"/>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25">
      <c r="A176" s="3"/>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25">
      <c r="A177" s="3"/>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25">
      <c r="A178" s="3"/>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25">
      <c r="A179" s="3"/>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25">
      <c r="A180" s="3"/>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25">
      <c r="A181" s="3"/>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25">
      <c r="A182" s="3"/>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25">
      <c r="A183" s="3"/>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25">
      <c r="A184" s="3"/>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25">
      <c r="A185" s="3"/>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25">
      <c r="A186" s="3"/>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25">
      <c r="A187" s="3"/>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25">
      <c r="A188" s="3"/>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25">
      <c r="A189" s="3"/>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25">
      <c r="A190" s="3"/>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25">
      <c r="A191" s="3"/>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25">
      <c r="A192" s="3"/>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25">
      <c r="A193" s="3"/>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25">
      <c r="A194" s="3"/>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25">
      <c r="A195" s="3"/>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25">
      <c r="A196" s="3"/>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25">
      <c r="A197" s="3"/>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25">
      <c r="A198" s="3"/>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25">
      <c r="A199" s="3"/>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25">
      <c r="A200" s="3"/>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25">
      <c r="A201" s="3"/>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25">
      <c r="A202" s="3"/>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25">
      <c r="A203" s="3"/>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25">
      <c r="A204" s="3"/>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25">
      <c r="A205" s="3"/>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25">
      <c r="A206" s="3"/>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sheetData>
  <mergeCells count="5">
    <mergeCell ref="B22:H22"/>
    <mergeCell ref="D9:D10"/>
    <mergeCell ref="B9:B10"/>
    <mergeCell ref="C9:C10"/>
    <mergeCell ref="E9:E10"/>
  </mergeCells>
  <hyperlinks>
    <hyperlink ref="A5" location="'Contents'!A10" display="Índice"/>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USERNAME%">riu014</XMLData>
</file>

<file path=customXml/item2.xml><?xml version="1.0" encoding="utf-8"?>
<XMLData TextToDisplay="%CLASSIFICATIONDATETIME%">15:01 10/10/2019</XMLData>
</file>

<file path=customXml/item3.xml><?xml version="1.0" encoding="utf-8"?>
<XMLData TextToDisplay="%EMAILADDRESS%">fpheitor@bportugal.pt</XMLData>
</file>

<file path=customXml/item4.xml><?xml version="1.0" encoding="utf-8"?>
<XMLData TextToDisplay="RightsWATCHMark">12|BDP-Externo-Público|{00000000-0000-0000-0000-000000000000}</XMLData>
</file>

<file path=customXml/item5.xml><?xml version="1.0" encoding="utf-8"?>
<XMLData TextToDisplay="%DOCUMENTGUID%">{00000000-0000-0000-0000-000000000000}</XMLData>
</file>

<file path=customXml/item6.xml><?xml version="1.0" encoding="utf-8"?>
<XMLData TextToDisplay="%HOSTNAME%">L020440.bdp.pt</XMLData>
</file>

<file path=customXml/itemProps1.xml><?xml version="1.0" encoding="utf-8"?>
<ds:datastoreItem xmlns:ds="http://schemas.openxmlformats.org/officeDocument/2006/customXml" ds:itemID="{08834ABC-C12C-4E87-A4BC-AC50AD450128}">
  <ds:schemaRefs/>
</ds:datastoreItem>
</file>

<file path=customXml/itemProps2.xml><?xml version="1.0" encoding="utf-8"?>
<ds:datastoreItem xmlns:ds="http://schemas.openxmlformats.org/officeDocument/2006/customXml" ds:itemID="{2E000D78-D290-45BF-9E46-4337C880EB27}">
  <ds:schemaRefs/>
</ds:datastoreItem>
</file>

<file path=customXml/itemProps3.xml><?xml version="1.0" encoding="utf-8"?>
<ds:datastoreItem xmlns:ds="http://schemas.openxmlformats.org/officeDocument/2006/customXml" ds:itemID="{23170B8F-2C0D-4F8D-97E5-EEED46FD073D}">
  <ds:schemaRefs/>
</ds:datastoreItem>
</file>

<file path=customXml/itemProps4.xml><?xml version="1.0" encoding="utf-8"?>
<ds:datastoreItem xmlns:ds="http://schemas.openxmlformats.org/officeDocument/2006/customXml" ds:itemID="{5508F10D-C02B-4FD1-B420-35A1E5791679}">
  <ds:schemaRefs/>
</ds:datastoreItem>
</file>

<file path=customXml/itemProps5.xml><?xml version="1.0" encoding="utf-8"?>
<ds:datastoreItem xmlns:ds="http://schemas.openxmlformats.org/officeDocument/2006/customXml" ds:itemID="{F2F38475-44B2-4318-A992-7459DD52A4C8}">
  <ds:schemaRefs/>
</ds:datastoreItem>
</file>

<file path=customXml/itemProps6.xml><?xml version="1.0" encoding="utf-8"?>
<ds:datastoreItem xmlns:ds="http://schemas.openxmlformats.org/officeDocument/2006/customXml" ds:itemID="{DCC80452-1CB8-4ECE-AE65-846A6A5C9EF3}">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80</vt:i4>
      </vt:variant>
    </vt:vector>
  </HeadingPairs>
  <TitlesOfParts>
    <vt:vector size="80" baseType="lpstr">
      <vt:lpstr>Cover</vt:lpstr>
      <vt:lpstr>Contents</vt:lpstr>
      <vt:lpstr>Table II.1.1</vt:lpstr>
      <vt:lpstr>Table II.1.2</vt:lpstr>
      <vt:lpstr>Table II.1.3</vt:lpstr>
      <vt:lpstr>Table II.1.4</vt:lpstr>
      <vt:lpstr>Table II.1.5</vt:lpstr>
      <vt:lpstr>Table II.1.6</vt:lpstr>
      <vt:lpstr>Table II.1.7</vt:lpstr>
      <vt:lpstr>Table II.1.8</vt:lpstr>
      <vt:lpstr>Table II.1.9</vt:lpstr>
      <vt:lpstr>Table II.1.10</vt:lpstr>
      <vt:lpstr>Table II.1.11</vt:lpstr>
      <vt:lpstr>Table II.1.12</vt:lpstr>
      <vt:lpstr>Table II.2.1</vt:lpstr>
      <vt:lpstr>Table II.2.2</vt:lpstr>
      <vt:lpstr>Table II.2.3</vt:lpstr>
      <vt:lpstr>Table II.2.4</vt:lpstr>
      <vt:lpstr>Table II.2.5</vt:lpstr>
      <vt:lpstr>Table II.2.6</vt:lpstr>
      <vt:lpstr>Table II.2.7</vt:lpstr>
      <vt:lpstr>Table II.2.8</vt:lpstr>
      <vt:lpstr>Table II.2.9</vt:lpstr>
      <vt:lpstr>Table II.2.10</vt:lpstr>
      <vt:lpstr>Table II.2.11</vt:lpstr>
      <vt:lpstr>Table II.2.12</vt:lpstr>
      <vt:lpstr>Table II.3.1</vt:lpstr>
      <vt:lpstr>Table II.3.2</vt:lpstr>
      <vt:lpstr>Table II.3.3</vt:lpstr>
      <vt:lpstr>Table II.3.4</vt:lpstr>
      <vt:lpstr>Table II.3.5</vt:lpstr>
      <vt:lpstr>Table II.3.6</vt:lpstr>
      <vt:lpstr>Table II.3.7</vt:lpstr>
      <vt:lpstr>Table II.3.8</vt:lpstr>
      <vt:lpstr>Table II.3.9</vt:lpstr>
      <vt:lpstr>Table II.3.10</vt:lpstr>
      <vt:lpstr>Table II.3.11</vt:lpstr>
      <vt:lpstr>Table II.3.12</vt:lpstr>
      <vt:lpstr>Table II.4.1</vt:lpstr>
      <vt:lpstr>Table II.4.2</vt:lpstr>
      <vt:lpstr>Table II.4.3</vt:lpstr>
      <vt:lpstr>Table II.4.4</vt:lpstr>
      <vt:lpstr>Table II.4.5</vt:lpstr>
      <vt:lpstr>Table II.4.6</vt:lpstr>
      <vt:lpstr>Table II.4.7</vt:lpstr>
      <vt:lpstr>Table II.4.8</vt:lpstr>
      <vt:lpstr>Table II.4.9</vt:lpstr>
      <vt:lpstr>Table II.4.10</vt:lpstr>
      <vt:lpstr>Table II.4.11</vt:lpstr>
      <vt:lpstr>Table II.4.12</vt:lpstr>
      <vt:lpstr>Table II.5.1</vt:lpstr>
      <vt:lpstr>Table II.5.2</vt:lpstr>
      <vt:lpstr>Table II.5.3</vt:lpstr>
      <vt:lpstr>Table II.5.4</vt:lpstr>
      <vt:lpstr>Table II.5.5</vt:lpstr>
      <vt:lpstr>Table II.5.6</vt:lpstr>
      <vt:lpstr>Table II.5.7</vt:lpstr>
      <vt:lpstr>Table II.5.8</vt:lpstr>
      <vt:lpstr>Table II.5.9</vt:lpstr>
      <vt:lpstr>Table II.5.10</vt:lpstr>
      <vt:lpstr>Table II.5.11</vt:lpstr>
      <vt:lpstr>Table II.5.12</vt:lpstr>
      <vt:lpstr>Table II.6.1</vt:lpstr>
      <vt:lpstr>Table II.6.2</vt:lpstr>
      <vt:lpstr>Table II.6.3</vt:lpstr>
      <vt:lpstr>Table II.6.4</vt:lpstr>
      <vt:lpstr>Table II.6.5</vt:lpstr>
      <vt:lpstr>Table II.6.6</vt:lpstr>
      <vt:lpstr>Table II.6.7</vt:lpstr>
      <vt:lpstr>Table II.6.8</vt:lpstr>
      <vt:lpstr>Table II.6.9</vt:lpstr>
      <vt:lpstr>Table III.1</vt:lpstr>
      <vt:lpstr>Table III.2</vt:lpstr>
      <vt:lpstr>Table III.3</vt:lpstr>
      <vt:lpstr>Table III.4</vt:lpstr>
      <vt:lpstr>Table III.5</vt:lpstr>
      <vt:lpstr>Table III.6</vt:lpstr>
      <vt:lpstr>Table III.7</vt:lpstr>
      <vt:lpstr>Table III.8</vt:lpstr>
      <vt:lpstr>Table III.9</vt:lpstr>
    </vt:vector>
  </TitlesOfParts>
  <Company>Banco de Portugal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2019-07-23T16:18:48Z</cp:lastPrinted>
  <dcterms:created xsi:type="dcterms:W3CDTF">2014-07-17T11:42:40Z</dcterms:created>
  <dcterms:modified xsi:type="dcterms:W3CDTF">2021-11-03T17:04:23Z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12|BDP-Externo-Público|{00000000-0000-0000-0000-000000000000}</vt:lpwstr>
  </property>
  <property fmtid="{D5CDD505-2E9C-101B-9397-08002B2CF9AE}" pid="3" name="MSIP_Label_f9d4c66a-7c8a-4c88-a41a-dc132491a08a_Enabled">
    <vt:lpwstr>true</vt:lpwstr>
  </property>
  <property fmtid="{D5CDD505-2E9C-101B-9397-08002B2CF9AE}" pid="4" name="MSIP_Label_f9d4c66a-7c8a-4c88-a41a-dc132491a08a_SetDate">
    <vt:lpwstr>2020-09-21T09:28:38Z</vt:lpwstr>
  </property>
  <property fmtid="{D5CDD505-2E9C-101B-9397-08002B2CF9AE}" pid="5" name="MSIP_Label_f9d4c66a-7c8a-4c88-a41a-dc132491a08a_Method">
    <vt:lpwstr>Privileged</vt:lpwstr>
  </property>
  <property fmtid="{D5CDD505-2E9C-101B-9397-08002B2CF9AE}" pid="6" name="MSIP_Label_f9d4c66a-7c8a-4c88-a41a-dc132491a08a_Name">
    <vt:lpwstr>Público - Sem marca de água</vt:lpwstr>
  </property>
  <property fmtid="{D5CDD505-2E9C-101B-9397-08002B2CF9AE}" pid="7" name="MSIP_Label_f9d4c66a-7c8a-4c88-a41a-dc132491a08a_SiteId">
    <vt:lpwstr>f92c299d-3d5a-4621-abd4-755e52e5161d</vt:lpwstr>
  </property>
  <property fmtid="{D5CDD505-2E9C-101B-9397-08002B2CF9AE}" pid="8" name="MSIP_Label_f9d4c66a-7c8a-4c88-a41a-dc132491a08a_ActionId">
    <vt:lpwstr>0ccce706-e79a-4234-b5c5-00003d07d9c6</vt:lpwstr>
  </property>
  <property fmtid="{D5CDD505-2E9C-101B-9397-08002B2CF9AE}" pid="9" name="MSIP_Label_f9d4c66a-7c8a-4c88-a41a-dc132491a08a_ContentBits">
    <vt:lpwstr>0</vt:lpwstr>
  </property>
</Properties>
</file>